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2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eople.ey.com/personal/amzar_irfan_razali_my_ey_com/Documents/Desktop/Self/D33 Project/Shooting List/ver 2024/"/>
    </mc:Choice>
  </mc:AlternateContent>
  <xr:revisionPtr revIDLastSave="60" documentId="8_{A638478F-B1B7-47D5-9669-ECF1DE25FEF1}" xr6:coauthVersionLast="47" xr6:coauthVersionMax="47" xr10:uidLastSave="{5FCCE36E-A33C-4FC4-8FDF-A31E2F2D6C02}"/>
  <bookViews>
    <workbookView xWindow="-108" yWindow="-108" windowWidth="23256" windowHeight="14016" activeTab="1" xr2:uid="{AB57A8C8-1B9E-443F-85F6-41C05E060E35}"/>
  </bookViews>
  <sheets>
    <sheet name="Prospecting" sheetId="1" r:id="rId1"/>
    <sheet name="Dashboard" sheetId="7" r:id="rId2"/>
    <sheet name="Data" sheetId="5" state="hidden" r:id="rId3"/>
  </sheets>
  <definedNames>
    <definedName name="_xlnm._FilterDatabase" localSheetId="0" hidden="1">Prospecting!$D$4:$O$4</definedName>
    <definedName name="_xlchart.v1.0" hidden="1">Data!$AZ$3:$AZ$8</definedName>
    <definedName name="_xlchart.v1.1" hidden="1">Data!$BA$2</definedName>
    <definedName name="_xlchart.v1.2" hidden="1">Data!$BA$3:$BA$8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34" i="5" l="1"/>
  <c r="B9" i="5"/>
  <c r="AB30" i="5"/>
  <c r="AB26" i="5"/>
  <c r="V103" i="5"/>
  <c r="V104" i="5"/>
  <c r="V105" i="5"/>
  <c r="V106" i="5"/>
  <c r="V107" i="5"/>
  <c r="V108" i="5"/>
  <c r="V109" i="5"/>
  <c r="W109" i="5" s="1" a="1"/>
  <c r="W109" i="5" s="1"/>
  <c r="V110" i="5"/>
  <c r="V111" i="5"/>
  <c r="V112" i="5"/>
  <c r="V113" i="5"/>
  <c r="V114" i="5"/>
  <c r="V115" i="5"/>
  <c r="V116" i="5"/>
  <c r="V117" i="5"/>
  <c r="V118" i="5"/>
  <c r="V119" i="5"/>
  <c r="V120" i="5"/>
  <c r="V121" i="5"/>
  <c r="W121" i="5" s="1" a="1"/>
  <c r="W121" i="5" s="1"/>
  <c r="V122" i="5"/>
  <c r="V123" i="5"/>
  <c r="V124" i="5"/>
  <c r="V125" i="5"/>
  <c r="V126" i="5"/>
  <c r="V127" i="5"/>
  <c r="V128" i="5"/>
  <c r="V129" i="5"/>
  <c r="V130" i="5"/>
  <c r="V131" i="5"/>
  <c r="V132" i="5"/>
  <c r="V133" i="5"/>
  <c r="W133" i="5" s="1" a="1"/>
  <c r="W133" i="5" s="1"/>
  <c r="V134" i="5"/>
  <c r="V135" i="5"/>
  <c r="V136" i="5"/>
  <c r="V137" i="5"/>
  <c r="V138" i="5"/>
  <c r="V139" i="5"/>
  <c r="V140" i="5"/>
  <c r="V141" i="5"/>
  <c r="V142" i="5"/>
  <c r="V143" i="5"/>
  <c r="V144" i="5"/>
  <c r="V145" i="5"/>
  <c r="V146" i="5"/>
  <c r="V147" i="5"/>
  <c r="V148" i="5"/>
  <c r="V149" i="5"/>
  <c r="V150" i="5"/>
  <c r="V151" i="5"/>
  <c r="V152" i="5"/>
  <c r="V153" i="5"/>
  <c r="V154" i="5"/>
  <c r="V155" i="5"/>
  <c r="V156" i="5"/>
  <c r="V157" i="5"/>
  <c r="V158" i="5"/>
  <c r="V159" i="5"/>
  <c r="V160" i="5"/>
  <c r="V161" i="5"/>
  <c r="V162" i="5"/>
  <c r="V163" i="5"/>
  <c r="V164" i="5"/>
  <c r="V165" i="5"/>
  <c r="V166" i="5"/>
  <c r="V167" i="5"/>
  <c r="V168" i="5"/>
  <c r="V169" i="5"/>
  <c r="W169" i="5" s="1" a="1"/>
  <c r="W169" i="5" s="1"/>
  <c r="V170" i="5"/>
  <c r="V171" i="5"/>
  <c r="V172" i="5"/>
  <c r="V173" i="5"/>
  <c r="V174" i="5"/>
  <c r="V175" i="5"/>
  <c r="V176" i="5"/>
  <c r="V177" i="5"/>
  <c r="V178" i="5"/>
  <c r="V179" i="5"/>
  <c r="V180" i="5"/>
  <c r="V181" i="5"/>
  <c r="W181" i="5" s="1" a="1"/>
  <c r="W181" i="5" s="1"/>
  <c r="V182" i="5"/>
  <c r="V183" i="5"/>
  <c r="V184" i="5"/>
  <c r="V185" i="5"/>
  <c r="V186" i="5"/>
  <c r="V187" i="5"/>
  <c r="V188" i="5"/>
  <c r="V189" i="5"/>
  <c r="V190" i="5"/>
  <c r="V191" i="5"/>
  <c r="V192" i="5"/>
  <c r="V193" i="5"/>
  <c r="W193" i="5" s="1" a="1"/>
  <c r="W193" i="5" s="1"/>
  <c r="V194" i="5"/>
  <c r="V195" i="5"/>
  <c r="V196" i="5"/>
  <c r="V197" i="5"/>
  <c r="V198" i="5"/>
  <c r="V199" i="5"/>
  <c r="V200" i="5"/>
  <c r="V201" i="5"/>
  <c r="V202" i="5"/>
  <c r="V203" i="5"/>
  <c r="V204" i="5"/>
  <c r="V205" i="5"/>
  <c r="W205" i="5" s="1" a="1"/>
  <c r="W205" i="5" s="1"/>
  <c r="V206" i="5"/>
  <c r="V207" i="5"/>
  <c r="V208" i="5"/>
  <c r="V209" i="5"/>
  <c r="V210" i="5"/>
  <c r="V211" i="5"/>
  <c r="V212" i="5"/>
  <c r="V213" i="5"/>
  <c r="V214" i="5"/>
  <c r="V215" i="5"/>
  <c r="V216" i="5"/>
  <c r="V217" i="5"/>
  <c r="W217" i="5" s="1" a="1"/>
  <c r="W217" i="5" s="1"/>
  <c r="V218" i="5"/>
  <c r="V219" i="5"/>
  <c r="V220" i="5"/>
  <c r="V221" i="5"/>
  <c r="V222" i="5"/>
  <c r="V223" i="5"/>
  <c r="V224" i="5"/>
  <c r="V225" i="5"/>
  <c r="V226" i="5"/>
  <c r="V227" i="5"/>
  <c r="V228" i="5"/>
  <c r="V229" i="5"/>
  <c r="V230" i="5"/>
  <c r="V231" i="5"/>
  <c r="V232" i="5"/>
  <c r="V233" i="5"/>
  <c r="V234" i="5"/>
  <c r="V235" i="5"/>
  <c r="V236" i="5"/>
  <c r="V237" i="5"/>
  <c r="V238" i="5"/>
  <c r="V239" i="5"/>
  <c r="V240" i="5"/>
  <c r="V241" i="5"/>
  <c r="W241" i="5" s="1" a="1"/>
  <c r="W241" i="5" s="1"/>
  <c r="V242" i="5"/>
  <c r="V243" i="5"/>
  <c r="V244" i="5"/>
  <c r="V245" i="5"/>
  <c r="V246" i="5"/>
  <c r="V247" i="5"/>
  <c r="V248" i="5"/>
  <c r="V249" i="5"/>
  <c r="V250" i="5"/>
  <c r="V251" i="5"/>
  <c r="V252" i="5"/>
  <c r="V253" i="5"/>
  <c r="W253" i="5" s="1" a="1"/>
  <c r="W253" i="5" s="1"/>
  <c r="V254" i="5"/>
  <c r="V255" i="5"/>
  <c r="V256" i="5"/>
  <c r="V257" i="5"/>
  <c r="V258" i="5"/>
  <c r="V259" i="5"/>
  <c r="V260" i="5"/>
  <c r="V261" i="5"/>
  <c r="V262" i="5"/>
  <c r="V263" i="5"/>
  <c r="V264" i="5"/>
  <c r="V265" i="5"/>
  <c r="V266" i="5"/>
  <c r="V267" i="5"/>
  <c r="V268" i="5"/>
  <c r="V269" i="5"/>
  <c r="V270" i="5"/>
  <c r="V271" i="5"/>
  <c r="V272" i="5"/>
  <c r="V273" i="5"/>
  <c r="V274" i="5"/>
  <c r="V275" i="5"/>
  <c r="V276" i="5"/>
  <c r="V277" i="5"/>
  <c r="V278" i="5"/>
  <c r="V279" i="5"/>
  <c r="V280" i="5"/>
  <c r="V281" i="5"/>
  <c r="V282" i="5"/>
  <c r="V283" i="5"/>
  <c r="V284" i="5"/>
  <c r="V285" i="5"/>
  <c r="V286" i="5"/>
  <c r="V287" i="5"/>
  <c r="V288" i="5"/>
  <c r="V289" i="5"/>
  <c r="V290" i="5"/>
  <c r="V291" i="5"/>
  <c r="V292" i="5"/>
  <c r="V293" i="5"/>
  <c r="V294" i="5"/>
  <c r="V295" i="5"/>
  <c r="V296" i="5"/>
  <c r="V297" i="5"/>
  <c r="V298" i="5"/>
  <c r="V299" i="5"/>
  <c r="V300" i="5"/>
  <c r="V301" i="5"/>
  <c r="W301" i="5" s="1" a="1"/>
  <c r="W301" i="5" s="1"/>
  <c r="V302" i="5"/>
  <c r="V303" i="5"/>
  <c r="V304" i="5"/>
  <c r="V305" i="5"/>
  <c r="V306" i="5"/>
  <c r="V307" i="5"/>
  <c r="V308" i="5"/>
  <c r="V309" i="5"/>
  <c r="V310" i="5"/>
  <c r="V311" i="5"/>
  <c r="V312" i="5"/>
  <c r="V313" i="5"/>
  <c r="W313" i="5" s="1" a="1"/>
  <c r="W313" i="5" s="1"/>
  <c r="V314" i="5"/>
  <c r="V315" i="5"/>
  <c r="V316" i="5"/>
  <c r="V317" i="5"/>
  <c r="V318" i="5"/>
  <c r="V319" i="5"/>
  <c r="V320" i="5"/>
  <c r="V321" i="5"/>
  <c r="V322" i="5"/>
  <c r="V323" i="5"/>
  <c r="V324" i="5"/>
  <c r="V325" i="5"/>
  <c r="W325" i="5" s="1" a="1"/>
  <c r="W325" i="5" s="1"/>
  <c r="V326" i="5"/>
  <c r="V327" i="5"/>
  <c r="V328" i="5"/>
  <c r="V329" i="5"/>
  <c r="V330" i="5"/>
  <c r="V331" i="5"/>
  <c r="V332" i="5"/>
  <c r="V333" i="5"/>
  <c r="V334" i="5"/>
  <c r="V335" i="5"/>
  <c r="V336" i="5"/>
  <c r="V337" i="5"/>
  <c r="W337" i="5" s="1" a="1"/>
  <c r="W337" i="5" s="1"/>
  <c r="V338" i="5"/>
  <c r="V339" i="5"/>
  <c r="V340" i="5"/>
  <c r="V341" i="5"/>
  <c r="V342" i="5"/>
  <c r="V343" i="5"/>
  <c r="V344" i="5"/>
  <c r="V345" i="5"/>
  <c r="V346" i="5"/>
  <c r="V347" i="5"/>
  <c r="V348" i="5"/>
  <c r="V349" i="5"/>
  <c r="V350" i="5"/>
  <c r="V351" i="5"/>
  <c r="V352" i="5"/>
  <c r="V353" i="5"/>
  <c r="V354" i="5"/>
  <c r="V355" i="5"/>
  <c r="V356" i="5"/>
  <c r="V357" i="5"/>
  <c r="V358" i="5"/>
  <c r="V359" i="5"/>
  <c r="V360" i="5"/>
  <c r="V361" i="5"/>
  <c r="W361" i="5" s="1" a="1"/>
  <c r="W361" i="5" s="1"/>
  <c r="V362" i="5"/>
  <c r="V363" i="5"/>
  <c r="V364" i="5"/>
  <c r="V365" i="5"/>
  <c r="V366" i="5"/>
  <c r="V367" i="5"/>
  <c r="V368" i="5"/>
  <c r="V369" i="5"/>
  <c r="V370" i="5"/>
  <c r="V371" i="5"/>
  <c r="V372" i="5"/>
  <c r="V373" i="5"/>
  <c r="V374" i="5"/>
  <c r="V375" i="5"/>
  <c r="V376" i="5"/>
  <c r="V377" i="5"/>
  <c r="V378" i="5"/>
  <c r="V379" i="5"/>
  <c r="V380" i="5"/>
  <c r="V381" i="5"/>
  <c r="V382" i="5"/>
  <c r="V383" i="5"/>
  <c r="V384" i="5"/>
  <c r="V385" i="5"/>
  <c r="V386" i="5"/>
  <c r="V387" i="5"/>
  <c r="V388" i="5"/>
  <c r="V389" i="5"/>
  <c r="V390" i="5"/>
  <c r="V391" i="5"/>
  <c r="V392" i="5"/>
  <c r="V393" i="5"/>
  <c r="V394" i="5"/>
  <c r="V395" i="5"/>
  <c r="V396" i="5"/>
  <c r="V397" i="5"/>
  <c r="W397" i="5" s="1" a="1"/>
  <c r="W397" i="5" s="1"/>
  <c r="V398" i="5"/>
  <c r="V399" i="5"/>
  <c r="V400" i="5"/>
  <c r="V401" i="5"/>
  <c r="V402" i="5"/>
  <c r="V403" i="5"/>
  <c r="V404" i="5"/>
  <c r="V405" i="5"/>
  <c r="V406" i="5"/>
  <c r="V407" i="5"/>
  <c r="V408" i="5"/>
  <c r="V409" i="5"/>
  <c r="W409" i="5" s="1" a="1"/>
  <c r="W409" i="5" s="1"/>
  <c r="V410" i="5"/>
  <c r="V411" i="5"/>
  <c r="V412" i="5"/>
  <c r="V413" i="5"/>
  <c r="V414" i="5"/>
  <c r="V415" i="5"/>
  <c r="V416" i="5"/>
  <c r="V417" i="5"/>
  <c r="V418" i="5"/>
  <c r="V419" i="5"/>
  <c r="V420" i="5"/>
  <c r="V421" i="5"/>
  <c r="W421" i="5" s="1" a="1"/>
  <c r="W421" i="5" s="1"/>
  <c r="V422" i="5"/>
  <c r="V423" i="5"/>
  <c r="V424" i="5"/>
  <c r="V425" i="5"/>
  <c r="V426" i="5"/>
  <c r="V427" i="5"/>
  <c r="V428" i="5"/>
  <c r="V429" i="5"/>
  <c r="V430" i="5"/>
  <c r="V431" i="5"/>
  <c r="V432" i="5"/>
  <c r="V433" i="5"/>
  <c r="W433" i="5" s="1" a="1"/>
  <c r="W433" i="5" s="1"/>
  <c r="V434" i="5"/>
  <c r="V435" i="5"/>
  <c r="V436" i="5"/>
  <c r="V437" i="5"/>
  <c r="V438" i="5"/>
  <c r="V439" i="5"/>
  <c r="V440" i="5"/>
  <c r="V441" i="5"/>
  <c r="V442" i="5"/>
  <c r="V443" i="5"/>
  <c r="V444" i="5"/>
  <c r="V445" i="5"/>
  <c r="W445" i="5" s="1" a="1"/>
  <c r="W445" i="5" s="1"/>
  <c r="V446" i="5"/>
  <c r="V447" i="5"/>
  <c r="V448" i="5"/>
  <c r="V449" i="5"/>
  <c r="V450" i="5"/>
  <c r="V451" i="5"/>
  <c r="V452" i="5"/>
  <c r="V453" i="5"/>
  <c r="V454" i="5"/>
  <c r="V455" i="5"/>
  <c r="V456" i="5"/>
  <c r="V457" i="5"/>
  <c r="W457" i="5" s="1" a="1"/>
  <c r="W457" i="5" s="1"/>
  <c r="V458" i="5"/>
  <c r="V459" i="5"/>
  <c r="V460" i="5"/>
  <c r="V461" i="5"/>
  <c r="V462" i="5"/>
  <c r="V463" i="5"/>
  <c r="V464" i="5"/>
  <c r="V465" i="5"/>
  <c r="V466" i="5"/>
  <c r="V467" i="5"/>
  <c r="V468" i="5"/>
  <c r="V469" i="5"/>
  <c r="W469" i="5" s="1" a="1"/>
  <c r="W469" i="5" s="1"/>
  <c r="V470" i="5"/>
  <c r="V471" i="5"/>
  <c r="V472" i="5"/>
  <c r="V473" i="5"/>
  <c r="V474" i="5"/>
  <c r="V475" i="5"/>
  <c r="V476" i="5"/>
  <c r="V477" i="5"/>
  <c r="V478" i="5"/>
  <c r="V479" i="5"/>
  <c r="V480" i="5"/>
  <c r="V481" i="5"/>
  <c r="V482" i="5"/>
  <c r="V483" i="5"/>
  <c r="V484" i="5"/>
  <c r="V485" i="5"/>
  <c r="V486" i="5"/>
  <c r="V487" i="5"/>
  <c r="V488" i="5"/>
  <c r="V489" i="5"/>
  <c r="V490" i="5"/>
  <c r="V491" i="5"/>
  <c r="V492" i="5"/>
  <c r="V493" i="5"/>
  <c r="V494" i="5"/>
  <c r="V495" i="5"/>
  <c r="V496" i="5"/>
  <c r="V497" i="5"/>
  <c r="V498" i="5"/>
  <c r="V499" i="5"/>
  <c r="V500" i="5"/>
  <c r="V501" i="5"/>
  <c r="V502" i="5"/>
  <c r="V503" i="5"/>
  <c r="V504" i="5"/>
  <c r="V505" i="5"/>
  <c r="W505" i="5" s="1" a="1"/>
  <c r="W505" i="5" s="1"/>
  <c r="V506" i="5"/>
  <c r="V507" i="5"/>
  <c r="V508" i="5"/>
  <c r="V509" i="5"/>
  <c r="V510" i="5"/>
  <c r="V511" i="5"/>
  <c r="V512" i="5"/>
  <c r="V513" i="5"/>
  <c r="V514" i="5"/>
  <c r="V515" i="5"/>
  <c r="V516" i="5"/>
  <c r="V517" i="5"/>
  <c r="W517" i="5" s="1" a="1"/>
  <c r="W517" i="5" s="1"/>
  <c r="V518" i="5"/>
  <c r="V519" i="5"/>
  <c r="V520" i="5"/>
  <c r="V521" i="5"/>
  <c r="V522" i="5"/>
  <c r="V523" i="5"/>
  <c r="V524" i="5"/>
  <c r="V525" i="5"/>
  <c r="V526" i="5"/>
  <c r="V527" i="5"/>
  <c r="V528" i="5"/>
  <c r="V529" i="5"/>
  <c r="W529" i="5" s="1" a="1"/>
  <c r="W529" i="5" s="1"/>
  <c r="V530" i="5"/>
  <c r="V531" i="5"/>
  <c r="V532" i="5"/>
  <c r="V533" i="5"/>
  <c r="V534" i="5"/>
  <c r="V535" i="5"/>
  <c r="V536" i="5"/>
  <c r="V537" i="5"/>
  <c r="V538" i="5"/>
  <c r="V539" i="5"/>
  <c r="V540" i="5"/>
  <c r="V541" i="5"/>
  <c r="W541" i="5" s="1" a="1"/>
  <c r="W541" i="5" s="1"/>
  <c r="V542" i="5"/>
  <c r="V543" i="5"/>
  <c r="V544" i="5"/>
  <c r="V545" i="5"/>
  <c r="V546" i="5"/>
  <c r="V547" i="5"/>
  <c r="V548" i="5"/>
  <c r="V549" i="5"/>
  <c r="V550" i="5"/>
  <c r="V551" i="5"/>
  <c r="V552" i="5"/>
  <c r="V553" i="5"/>
  <c r="V554" i="5"/>
  <c r="V555" i="5"/>
  <c r="V556" i="5"/>
  <c r="V557" i="5"/>
  <c r="V558" i="5"/>
  <c r="V559" i="5"/>
  <c r="V560" i="5"/>
  <c r="V561" i="5"/>
  <c r="V562" i="5"/>
  <c r="V563" i="5"/>
  <c r="V564" i="5"/>
  <c r="V565" i="5"/>
  <c r="W565" i="5" s="1" a="1"/>
  <c r="W565" i="5" s="1"/>
  <c r="V566" i="5"/>
  <c r="V567" i="5"/>
  <c r="V568" i="5"/>
  <c r="V569" i="5"/>
  <c r="V570" i="5"/>
  <c r="V571" i="5"/>
  <c r="V572" i="5"/>
  <c r="V573" i="5"/>
  <c r="V574" i="5"/>
  <c r="V575" i="5"/>
  <c r="V576" i="5"/>
  <c r="V577" i="5"/>
  <c r="W577" i="5" s="1" a="1"/>
  <c r="W577" i="5" s="1"/>
  <c r="V578" i="5"/>
  <c r="V579" i="5"/>
  <c r="W579" i="5" s="1" a="1"/>
  <c r="W579" i="5" s="1"/>
  <c r="V580" i="5"/>
  <c r="V581" i="5"/>
  <c r="V582" i="5"/>
  <c r="V583" i="5"/>
  <c r="V584" i="5"/>
  <c r="V585" i="5"/>
  <c r="V586" i="5"/>
  <c r="V587" i="5"/>
  <c r="V588" i="5"/>
  <c r="V589" i="5"/>
  <c r="W589" i="5" s="1" a="1"/>
  <c r="W589" i="5" s="1"/>
  <c r="V590" i="5"/>
  <c r="V591" i="5"/>
  <c r="V592" i="5"/>
  <c r="V593" i="5"/>
  <c r="V594" i="5"/>
  <c r="V595" i="5"/>
  <c r="V596" i="5"/>
  <c r="V597" i="5"/>
  <c r="V598" i="5"/>
  <c r="V599" i="5"/>
  <c r="V600" i="5"/>
  <c r="V601" i="5"/>
  <c r="V602" i="5"/>
  <c r="V603" i="5"/>
  <c r="V604" i="5"/>
  <c r="V605" i="5"/>
  <c r="V606" i="5"/>
  <c r="V607" i="5"/>
  <c r="V608" i="5"/>
  <c r="V609" i="5"/>
  <c r="V610" i="5"/>
  <c r="V611" i="5"/>
  <c r="V612" i="5"/>
  <c r="V613" i="5"/>
  <c r="W613" i="5" s="1" a="1"/>
  <c r="W613" i="5" s="1"/>
  <c r="V614" i="5"/>
  <c r="V615" i="5"/>
  <c r="V616" i="5"/>
  <c r="V617" i="5"/>
  <c r="V618" i="5"/>
  <c r="V619" i="5"/>
  <c r="V620" i="5"/>
  <c r="V621" i="5"/>
  <c r="V622" i="5"/>
  <c r="V623" i="5"/>
  <c r="V624" i="5"/>
  <c r="V625" i="5"/>
  <c r="V626" i="5"/>
  <c r="V627" i="5"/>
  <c r="V628" i="5"/>
  <c r="V629" i="5"/>
  <c r="V630" i="5"/>
  <c r="V631" i="5"/>
  <c r="V632" i="5"/>
  <c r="V633" i="5"/>
  <c r="V634" i="5"/>
  <c r="V635" i="5"/>
  <c r="V636" i="5"/>
  <c r="V637" i="5"/>
  <c r="V638" i="5"/>
  <c r="V639" i="5"/>
  <c r="V640" i="5"/>
  <c r="V641" i="5"/>
  <c r="V642" i="5"/>
  <c r="V643" i="5"/>
  <c r="V644" i="5"/>
  <c r="V645" i="5"/>
  <c r="V646" i="5"/>
  <c r="V647" i="5"/>
  <c r="V648" i="5"/>
  <c r="V649" i="5"/>
  <c r="V650" i="5"/>
  <c r="V651" i="5"/>
  <c r="V652" i="5"/>
  <c r="V653" i="5"/>
  <c r="V654" i="5"/>
  <c r="V655" i="5"/>
  <c r="V656" i="5"/>
  <c r="V657" i="5"/>
  <c r="V658" i="5"/>
  <c r="V659" i="5"/>
  <c r="V660" i="5"/>
  <c r="V661" i="5"/>
  <c r="V662" i="5"/>
  <c r="V663" i="5"/>
  <c r="V664" i="5"/>
  <c r="V665" i="5"/>
  <c r="V666" i="5"/>
  <c r="V667" i="5"/>
  <c r="V668" i="5"/>
  <c r="V669" i="5"/>
  <c r="V670" i="5"/>
  <c r="V671" i="5"/>
  <c r="V672" i="5"/>
  <c r="V673" i="5"/>
  <c r="V674" i="5"/>
  <c r="V675" i="5"/>
  <c r="V676" i="5"/>
  <c r="V677" i="5"/>
  <c r="V678" i="5"/>
  <c r="V679" i="5"/>
  <c r="V680" i="5"/>
  <c r="V681" i="5"/>
  <c r="V682" i="5"/>
  <c r="V683" i="5"/>
  <c r="V684" i="5"/>
  <c r="V685" i="5"/>
  <c r="V686" i="5"/>
  <c r="V687" i="5"/>
  <c r="V688" i="5"/>
  <c r="V689" i="5"/>
  <c r="V690" i="5"/>
  <c r="V691" i="5"/>
  <c r="V692" i="5"/>
  <c r="V693" i="5"/>
  <c r="V694" i="5"/>
  <c r="V695" i="5"/>
  <c r="V696" i="5"/>
  <c r="V697" i="5"/>
  <c r="V698" i="5"/>
  <c r="V699" i="5"/>
  <c r="V700" i="5"/>
  <c r="V701" i="5"/>
  <c r="V702" i="5"/>
  <c r="V703" i="5"/>
  <c r="V704" i="5"/>
  <c r="V705" i="5"/>
  <c r="V706" i="5"/>
  <c r="V707" i="5"/>
  <c r="V708" i="5"/>
  <c r="V709" i="5"/>
  <c r="V710" i="5"/>
  <c r="V711" i="5"/>
  <c r="V712" i="5"/>
  <c r="V713" i="5"/>
  <c r="V714" i="5"/>
  <c r="V715" i="5"/>
  <c r="V716" i="5"/>
  <c r="V717" i="5"/>
  <c r="V718" i="5"/>
  <c r="V719" i="5"/>
  <c r="V720" i="5"/>
  <c r="V721" i="5"/>
  <c r="V722" i="5"/>
  <c r="V723" i="5"/>
  <c r="V724" i="5"/>
  <c r="V725" i="5"/>
  <c r="V726" i="5"/>
  <c r="V727" i="5"/>
  <c r="V728" i="5"/>
  <c r="V729" i="5"/>
  <c r="V730" i="5"/>
  <c r="V731" i="5"/>
  <c r="V732" i="5"/>
  <c r="V733" i="5"/>
  <c r="V734" i="5"/>
  <c r="V735" i="5"/>
  <c r="V736" i="5"/>
  <c r="V737" i="5"/>
  <c r="V738" i="5"/>
  <c r="V739" i="5"/>
  <c r="V740" i="5"/>
  <c r="V741" i="5"/>
  <c r="V742" i="5"/>
  <c r="V743" i="5"/>
  <c r="V744" i="5"/>
  <c r="V745" i="5"/>
  <c r="V746" i="5"/>
  <c r="V747" i="5"/>
  <c r="V748" i="5"/>
  <c r="V749" i="5"/>
  <c r="V750" i="5"/>
  <c r="V751" i="5"/>
  <c r="V752" i="5"/>
  <c r="V753" i="5"/>
  <c r="V754" i="5"/>
  <c r="V755" i="5"/>
  <c r="V756" i="5"/>
  <c r="V757" i="5"/>
  <c r="V758" i="5"/>
  <c r="V759" i="5"/>
  <c r="V760" i="5"/>
  <c r="V761" i="5"/>
  <c r="V762" i="5"/>
  <c r="V763" i="5"/>
  <c r="V764" i="5"/>
  <c r="V765" i="5"/>
  <c r="V766" i="5"/>
  <c r="V767" i="5"/>
  <c r="V768" i="5"/>
  <c r="V769" i="5"/>
  <c r="V770" i="5"/>
  <c r="V771" i="5"/>
  <c r="V772" i="5"/>
  <c r="V773" i="5"/>
  <c r="V774" i="5"/>
  <c r="V775" i="5"/>
  <c r="V776" i="5"/>
  <c r="V777" i="5"/>
  <c r="V778" i="5"/>
  <c r="V779" i="5"/>
  <c r="V780" i="5"/>
  <c r="V781" i="5"/>
  <c r="V782" i="5"/>
  <c r="V783" i="5"/>
  <c r="V784" i="5"/>
  <c r="V785" i="5"/>
  <c r="V786" i="5"/>
  <c r="V787" i="5"/>
  <c r="V788" i="5"/>
  <c r="V789" i="5"/>
  <c r="V790" i="5"/>
  <c r="V791" i="5"/>
  <c r="V792" i="5"/>
  <c r="V793" i="5"/>
  <c r="V794" i="5"/>
  <c r="V795" i="5"/>
  <c r="V796" i="5"/>
  <c r="V797" i="5"/>
  <c r="V798" i="5"/>
  <c r="V799" i="5"/>
  <c r="V800" i="5"/>
  <c r="V801" i="5"/>
  <c r="V802" i="5"/>
  <c r="V803" i="5"/>
  <c r="V804" i="5"/>
  <c r="V805" i="5"/>
  <c r="V806" i="5"/>
  <c r="V807" i="5"/>
  <c r="V808" i="5"/>
  <c r="V809" i="5"/>
  <c r="V810" i="5"/>
  <c r="V811" i="5"/>
  <c r="V812" i="5"/>
  <c r="V813" i="5"/>
  <c r="V814" i="5"/>
  <c r="V815" i="5"/>
  <c r="V816" i="5"/>
  <c r="V817" i="5"/>
  <c r="V818" i="5"/>
  <c r="V819" i="5"/>
  <c r="V820" i="5"/>
  <c r="V821" i="5"/>
  <c r="V822" i="5"/>
  <c r="V823" i="5"/>
  <c r="V824" i="5"/>
  <c r="V825" i="5"/>
  <c r="V826" i="5"/>
  <c r="V827" i="5"/>
  <c r="V828" i="5"/>
  <c r="V829" i="5"/>
  <c r="V830" i="5"/>
  <c r="V831" i="5"/>
  <c r="V832" i="5"/>
  <c r="V833" i="5"/>
  <c r="V834" i="5"/>
  <c r="V835" i="5"/>
  <c r="V836" i="5"/>
  <c r="V837" i="5"/>
  <c r="V838" i="5"/>
  <c r="V839" i="5"/>
  <c r="V840" i="5"/>
  <c r="V841" i="5"/>
  <c r="V842" i="5"/>
  <c r="V843" i="5"/>
  <c r="V844" i="5"/>
  <c r="V845" i="5"/>
  <c r="V846" i="5"/>
  <c r="V847" i="5"/>
  <c r="V848" i="5"/>
  <c r="V849" i="5"/>
  <c r="V850" i="5"/>
  <c r="V851" i="5"/>
  <c r="V852" i="5"/>
  <c r="V853" i="5"/>
  <c r="V854" i="5"/>
  <c r="V855" i="5"/>
  <c r="V856" i="5"/>
  <c r="V857" i="5"/>
  <c r="V858" i="5"/>
  <c r="V859" i="5"/>
  <c r="V860" i="5"/>
  <c r="V861" i="5"/>
  <c r="V862" i="5"/>
  <c r="V863" i="5"/>
  <c r="V864" i="5"/>
  <c r="V865" i="5"/>
  <c r="V866" i="5"/>
  <c r="V867" i="5"/>
  <c r="V868" i="5"/>
  <c r="V869" i="5"/>
  <c r="V870" i="5"/>
  <c r="V871" i="5"/>
  <c r="V872" i="5"/>
  <c r="V873" i="5"/>
  <c r="V874" i="5"/>
  <c r="V875" i="5"/>
  <c r="V876" i="5"/>
  <c r="V877" i="5"/>
  <c r="V878" i="5"/>
  <c r="V879" i="5"/>
  <c r="V880" i="5"/>
  <c r="V881" i="5"/>
  <c r="V882" i="5"/>
  <c r="V883" i="5"/>
  <c r="V884" i="5"/>
  <c r="V885" i="5"/>
  <c r="V886" i="5"/>
  <c r="V887" i="5"/>
  <c r="V888" i="5"/>
  <c r="V889" i="5"/>
  <c r="V890" i="5"/>
  <c r="V891" i="5"/>
  <c r="V892" i="5"/>
  <c r="V893" i="5"/>
  <c r="V894" i="5"/>
  <c r="V895" i="5"/>
  <c r="V896" i="5"/>
  <c r="V897" i="5"/>
  <c r="V898" i="5"/>
  <c r="V899" i="5"/>
  <c r="V900" i="5"/>
  <c r="V901" i="5"/>
  <c r="V902" i="5"/>
  <c r="V903" i="5"/>
  <c r="V904" i="5"/>
  <c r="V905" i="5"/>
  <c r="V906" i="5"/>
  <c r="V907" i="5"/>
  <c r="V908" i="5"/>
  <c r="V909" i="5"/>
  <c r="V910" i="5"/>
  <c r="V911" i="5"/>
  <c r="V912" i="5"/>
  <c r="V913" i="5"/>
  <c r="V914" i="5"/>
  <c r="V915" i="5"/>
  <c r="V916" i="5"/>
  <c r="V917" i="5"/>
  <c r="V918" i="5"/>
  <c r="V919" i="5"/>
  <c r="V920" i="5"/>
  <c r="V921" i="5"/>
  <c r="V922" i="5"/>
  <c r="V923" i="5"/>
  <c r="V924" i="5"/>
  <c r="V925" i="5"/>
  <c r="V926" i="5"/>
  <c r="V927" i="5"/>
  <c r="V928" i="5"/>
  <c r="V929" i="5"/>
  <c r="V930" i="5"/>
  <c r="V931" i="5"/>
  <c r="V932" i="5"/>
  <c r="V933" i="5"/>
  <c r="V934" i="5"/>
  <c r="V935" i="5"/>
  <c r="V936" i="5"/>
  <c r="V937" i="5"/>
  <c r="W937" i="5" s="1" a="1"/>
  <c r="W937" i="5" s="1"/>
  <c r="V938" i="5"/>
  <c r="V939" i="5"/>
  <c r="V940" i="5"/>
  <c r="V941" i="5"/>
  <c r="V942" i="5"/>
  <c r="V943" i="5"/>
  <c r="V944" i="5"/>
  <c r="V945" i="5"/>
  <c r="V946" i="5"/>
  <c r="V947" i="5"/>
  <c r="V948" i="5"/>
  <c r="V949" i="5"/>
  <c r="V950" i="5"/>
  <c r="V951" i="5"/>
  <c r="V952" i="5"/>
  <c r="V953" i="5"/>
  <c r="V954" i="5"/>
  <c r="V955" i="5"/>
  <c r="V956" i="5"/>
  <c r="V957" i="5"/>
  <c r="V958" i="5"/>
  <c r="V959" i="5"/>
  <c r="V960" i="5"/>
  <c r="V961" i="5"/>
  <c r="V962" i="5"/>
  <c r="V963" i="5"/>
  <c r="V964" i="5"/>
  <c r="V965" i="5"/>
  <c r="V966" i="5"/>
  <c r="V967" i="5"/>
  <c r="V968" i="5"/>
  <c r="V969" i="5"/>
  <c r="V970" i="5"/>
  <c r="V971" i="5"/>
  <c r="V972" i="5"/>
  <c r="V973" i="5"/>
  <c r="W973" i="5" s="1" a="1"/>
  <c r="W973" i="5" s="1"/>
  <c r="V974" i="5"/>
  <c r="V975" i="5"/>
  <c r="V976" i="5"/>
  <c r="V977" i="5"/>
  <c r="V978" i="5"/>
  <c r="V979" i="5"/>
  <c r="V980" i="5"/>
  <c r="V981" i="5"/>
  <c r="V982" i="5"/>
  <c r="V983" i="5"/>
  <c r="V984" i="5"/>
  <c r="V985" i="5"/>
  <c r="V986" i="5"/>
  <c r="V987" i="5"/>
  <c r="V988" i="5"/>
  <c r="V989" i="5"/>
  <c r="V990" i="5"/>
  <c r="V991" i="5"/>
  <c r="V992" i="5"/>
  <c r="V993" i="5"/>
  <c r="V994" i="5"/>
  <c r="V995" i="5"/>
  <c r="V996" i="5"/>
  <c r="V997" i="5"/>
  <c r="V998" i="5"/>
  <c r="V999" i="5"/>
  <c r="V1000" i="5"/>
  <c r="V1001" i="5"/>
  <c r="V1002" i="5"/>
  <c r="V1003" i="5"/>
  <c r="V1004" i="5"/>
  <c r="V1005" i="5"/>
  <c r="V1006" i="5"/>
  <c r="V1007" i="5"/>
  <c r="V1008" i="5"/>
  <c r="V1009" i="5"/>
  <c r="U1009" i="5" s="1"/>
  <c r="V1010" i="5"/>
  <c r="V1011" i="5"/>
  <c r="V1012" i="5"/>
  <c r="V1013" i="5"/>
  <c r="V1014" i="5"/>
  <c r="V1015" i="5"/>
  <c r="V1016" i="5"/>
  <c r="V1017" i="5"/>
  <c r="V1018" i="5"/>
  <c r="V1019" i="5"/>
  <c r="V1020" i="5"/>
  <c r="V1021" i="5"/>
  <c r="V1022" i="5"/>
  <c r="V1023" i="5"/>
  <c r="V1024" i="5"/>
  <c r="V1025" i="5"/>
  <c r="V1026" i="5"/>
  <c r="V1027" i="5"/>
  <c r="V1028" i="5"/>
  <c r="V1029" i="5"/>
  <c r="V1030" i="5"/>
  <c r="V1031" i="5"/>
  <c r="V1032" i="5"/>
  <c r="V1033" i="5"/>
  <c r="V1034" i="5"/>
  <c r="V1035" i="5"/>
  <c r="V1036" i="5"/>
  <c r="V1037" i="5"/>
  <c r="V1038" i="5"/>
  <c r="V1039" i="5"/>
  <c r="V1040" i="5"/>
  <c r="V1041" i="5"/>
  <c r="V1042" i="5"/>
  <c r="V1043" i="5"/>
  <c r="V1044" i="5"/>
  <c r="V1045" i="5"/>
  <c r="V1046" i="5"/>
  <c r="V1047" i="5"/>
  <c r="V1048" i="5"/>
  <c r="V1049" i="5"/>
  <c r="V1050" i="5"/>
  <c r="V1051" i="5"/>
  <c r="V1052" i="5"/>
  <c r="V1053" i="5"/>
  <c r="V1054" i="5"/>
  <c r="V1055" i="5"/>
  <c r="V1056" i="5"/>
  <c r="V1057" i="5"/>
  <c r="U1057" i="5" s="1"/>
  <c r="V1058" i="5"/>
  <c r="V1059" i="5"/>
  <c r="V1060" i="5"/>
  <c r="V1061" i="5"/>
  <c r="V1062" i="5"/>
  <c r="V1063" i="5"/>
  <c r="V1064" i="5"/>
  <c r="V1065" i="5"/>
  <c r="V1066" i="5"/>
  <c r="V1067" i="5"/>
  <c r="V1068" i="5"/>
  <c r="V1069" i="5"/>
  <c r="V1070" i="5"/>
  <c r="V1071" i="5"/>
  <c r="V1072" i="5"/>
  <c r="V1073" i="5"/>
  <c r="V1074" i="5"/>
  <c r="V1075" i="5"/>
  <c r="V1076" i="5"/>
  <c r="V1077" i="5"/>
  <c r="V1078" i="5"/>
  <c r="V1079" i="5"/>
  <c r="V1080" i="5"/>
  <c r="V1081" i="5"/>
  <c r="V1082" i="5"/>
  <c r="V1083" i="5"/>
  <c r="V1084" i="5"/>
  <c r="V1085" i="5"/>
  <c r="V1086" i="5"/>
  <c r="V1087" i="5"/>
  <c r="V1088" i="5"/>
  <c r="V1089" i="5"/>
  <c r="V1090" i="5"/>
  <c r="V1091" i="5"/>
  <c r="V1092" i="5"/>
  <c r="V1093" i="5"/>
  <c r="V1094" i="5"/>
  <c r="V1095" i="5"/>
  <c r="V1096" i="5"/>
  <c r="V1097" i="5"/>
  <c r="V1098" i="5"/>
  <c r="V1099" i="5"/>
  <c r="V1100" i="5"/>
  <c r="V1101" i="5"/>
  <c r="V1102" i="5"/>
  <c r="V1103" i="5"/>
  <c r="V1104" i="5"/>
  <c r="V1105" i="5"/>
  <c r="V1106" i="5"/>
  <c r="V1107" i="5"/>
  <c r="V1108" i="5"/>
  <c r="V1109" i="5"/>
  <c r="V1110" i="5"/>
  <c r="V1111" i="5"/>
  <c r="V1112" i="5"/>
  <c r="V1113" i="5"/>
  <c r="V1114" i="5"/>
  <c r="V1115" i="5"/>
  <c r="V1116" i="5"/>
  <c r="V1117" i="5"/>
  <c r="V1118" i="5"/>
  <c r="V1119" i="5"/>
  <c r="V1120" i="5"/>
  <c r="V1121" i="5"/>
  <c r="V1122" i="5"/>
  <c r="V1123" i="5"/>
  <c r="V1124" i="5"/>
  <c r="V1125" i="5"/>
  <c r="V1126" i="5"/>
  <c r="V1127" i="5"/>
  <c r="V1128" i="5"/>
  <c r="V1129" i="5"/>
  <c r="V1130" i="5"/>
  <c r="V1131" i="5"/>
  <c r="V1132" i="5"/>
  <c r="V1133" i="5"/>
  <c r="V1134" i="5"/>
  <c r="V1135" i="5"/>
  <c r="V1136" i="5"/>
  <c r="V1137" i="5"/>
  <c r="V1138" i="5"/>
  <c r="V1139" i="5"/>
  <c r="V1140" i="5"/>
  <c r="V1141" i="5"/>
  <c r="V1142" i="5"/>
  <c r="V1143" i="5"/>
  <c r="V1144" i="5"/>
  <c r="V1145" i="5"/>
  <c r="V1146" i="5"/>
  <c r="V1147" i="5"/>
  <c r="V1148" i="5"/>
  <c r="V1149" i="5"/>
  <c r="V1150" i="5"/>
  <c r="V1151" i="5"/>
  <c r="V1152" i="5"/>
  <c r="V1153" i="5"/>
  <c r="V1154" i="5"/>
  <c r="V1155" i="5"/>
  <c r="V1156" i="5"/>
  <c r="V1157" i="5"/>
  <c r="V1158" i="5"/>
  <c r="V1159" i="5"/>
  <c r="V1160" i="5"/>
  <c r="V1161" i="5"/>
  <c r="V1162" i="5"/>
  <c r="V1163" i="5"/>
  <c r="V1164" i="5"/>
  <c r="V1165" i="5"/>
  <c r="V1166" i="5"/>
  <c r="V1167" i="5"/>
  <c r="V1168" i="5"/>
  <c r="V1169" i="5"/>
  <c r="V1170" i="5"/>
  <c r="V1171" i="5"/>
  <c r="V1172" i="5"/>
  <c r="V1173" i="5"/>
  <c r="V1174" i="5"/>
  <c r="V1175" i="5"/>
  <c r="V1176" i="5"/>
  <c r="V1177" i="5"/>
  <c r="V1178" i="5"/>
  <c r="V1179" i="5"/>
  <c r="V1180" i="5"/>
  <c r="V1181" i="5"/>
  <c r="V1182" i="5"/>
  <c r="V1183" i="5"/>
  <c r="V1184" i="5"/>
  <c r="V1185" i="5"/>
  <c r="V1186" i="5"/>
  <c r="V1187" i="5"/>
  <c r="V1188" i="5"/>
  <c r="V1189" i="5"/>
  <c r="V1190" i="5"/>
  <c r="V1191" i="5"/>
  <c r="V1192" i="5"/>
  <c r="V1193" i="5"/>
  <c r="V1194" i="5"/>
  <c r="V1195" i="5"/>
  <c r="V1196" i="5"/>
  <c r="V1197" i="5"/>
  <c r="V1198" i="5"/>
  <c r="V1199" i="5"/>
  <c r="V1200" i="5"/>
  <c r="V1201" i="5"/>
  <c r="V1202" i="5"/>
  <c r="V1203" i="5"/>
  <c r="V1204" i="5"/>
  <c r="V1205" i="5"/>
  <c r="V1206" i="5"/>
  <c r="V1207" i="5"/>
  <c r="V1208" i="5"/>
  <c r="V1209" i="5"/>
  <c r="V1210" i="5"/>
  <c r="V1211" i="5"/>
  <c r="V1212" i="5"/>
  <c r="V1213" i="5"/>
  <c r="V1214" i="5"/>
  <c r="V1215" i="5"/>
  <c r="V1216" i="5"/>
  <c r="V1217" i="5"/>
  <c r="V1218" i="5"/>
  <c r="V1219" i="5"/>
  <c r="V1220" i="5"/>
  <c r="V1221" i="5"/>
  <c r="V1222" i="5"/>
  <c r="V1223" i="5"/>
  <c r="V1224" i="5"/>
  <c r="V1225" i="5"/>
  <c r="V1226" i="5"/>
  <c r="V1227" i="5"/>
  <c r="V1228" i="5"/>
  <c r="V1229" i="5"/>
  <c r="V1230" i="5"/>
  <c r="V1231" i="5"/>
  <c r="V1232" i="5"/>
  <c r="V1233" i="5"/>
  <c r="V1234" i="5"/>
  <c r="V1235" i="5"/>
  <c r="V1236" i="5"/>
  <c r="V1237" i="5"/>
  <c r="V1238" i="5"/>
  <c r="V1239" i="5"/>
  <c r="V1240" i="5"/>
  <c r="V1241" i="5"/>
  <c r="V1242" i="5"/>
  <c r="V1243" i="5"/>
  <c r="V1244" i="5"/>
  <c r="V1245" i="5"/>
  <c r="V1246" i="5"/>
  <c r="V1247" i="5"/>
  <c r="V1248" i="5"/>
  <c r="V1249" i="5"/>
  <c r="V1250" i="5"/>
  <c r="V1251" i="5"/>
  <c r="V1252" i="5"/>
  <c r="V1253" i="5"/>
  <c r="V1254" i="5"/>
  <c r="V1255" i="5"/>
  <c r="V1256" i="5"/>
  <c r="V1257" i="5"/>
  <c r="V1258" i="5"/>
  <c r="V1259" i="5"/>
  <c r="V1260" i="5"/>
  <c r="V1261" i="5"/>
  <c r="V1262" i="5"/>
  <c r="V1263" i="5"/>
  <c r="V1264" i="5"/>
  <c r="V1265" i="5"/>
  <c r="V1266" i="5"/>
  <c r="V1267" i="5"/>
  <c r="V1268" i="5"/>
  <c r="V1269" i="5"/>
  <c r="V1270" i="5"/>
  <c r="V1271" i="5"/>
  <c r="V1272" i="5"/>
  <c r="V1273" i="5"/>
  <c r="V1274" i="5"/>
  <c r="V1275" i="5"/>
  <c r="V1276" i="5"/>
  <c r="V1277" i="5"/>
  <c r="V1278" i="5"/>
  <c r="V1279" i="5"/>
  <c r="V1280" i="5"/>
  <c r="V1281" i="5"/>
  <c r="V1282" i="5"/>
  <c r="V1283" i="5"/>
  <c r="V1284" i="5"/>
  <c r="V1285" i="5"/>
  <c r="V1286" i="5"/>
  <c r="V1287" i="5"/>
  <c r="V1288" i="5"/>
  <c r="V1289" i="5"/>
  <c r="V1290" i="5"/>
  <c r="V1291" i="5"/>
  <c r="V1292" i="5"/>
  <c r="V1293" i="5"/>
  <c r="V1294" i="5"/>
  <c r="V1295" i="5"/>
  <c r="V1296" i="5"/>
  <c r="V1297" i="5"/>
  <c r="V1298" i="5"/>
  <c r="V1299" i="5"/>
  <c r="V1300" i="5"/>
  <c r="V1301" i="5"/>
  <c r="V1302" i="5"/>
  <c r="V1303" i="5"/>
  <c r="V1304" i="5"/>
  <c r="V1305" i="5"/>
  <c r="V1306" i="5"/>
  <c r="V1307" i="5"/>
  <c r="V1308" i="5"/>
  <c r="V1309" i="5"/>
  <c r="V1310" i="5"/>
  <c r="V1311" i="5"/>
  <c r="V1312" i="5"/>
  <c r="V1313" i="5"/>
  <c r="V1314" i="5"/>
  <c r="V1315" i="5"/>
  <c r="V1316" i="5"/>
  <c r="V1317" i="5"/>
  <c r="V1318" i="5"/>
  <c r="V1319" i="5"/>
  <c r="V1320" i="5"/>
  <c r="V1321" i="5"/>
  <c r="W1321" i="5" s="1" a="1"/>
  <c r="W1321" i="5" s="1"/>
  <c r="V1322" i="5"/>
  <c r="V1323" i="5"/>
  <c r="V1324" i="5"/>
  <c r="V1325" i="5"/>
  <c r="V1326" i="5"/>
  <c r="V1327" i="5"/>
  <c r="V1328" i="5"/>
  <c r="V1329" i="5"/>
  <c r="V1330" i="5"/>
  <c r="V1331" i="5"/>
  <c r="V1332" i="5"/>
  <c r="V1333" i="5"/>
  <c r="V1334" i="5"/>
  <c r="V1335" i="5"/>
  <c r="V1336" i="5"/>
  <c r="V1337" i="5"/>
  <c r="V1338" i="5"/>
  <c r="V1339" i="5"/>
  <c r="V1340" i="5"/>
  <c r="V1341" i="5"/>
  <c r="V1342" i="5"/>
  <c r="V1343" i="5"/>
  <c r="V1344" i="5"/>
  <c r="V1345" i="5"/>
  <c r="V1346" i="5"/>
  <c r="V1347" i="5"/>
  <c r="V1348" i="5"/>
  <c r="V1349" i="5"/>
  <c r="V1350" i="5"/>
  <c r="V1351" i="5"/>
  <c r="V1352" i="5"/>
  <c r="V1353" i="5"/>
  <c r="V1354" i="5"/>
  <c r="V1355" i="5"/>
  <c r="V1356" i="5"/>
  <c r="V1357" i="5"/>
  <c r="V1358" i="5"/>
  <c r="V1359" i="5"/>
  <c r="V1360" i="5"/>
  <c r="V1361" i="5"/>
  <c r="V1362" i="5"/>
  <c r="V1363" i="5"/>
  <c r="V1364" i="5"/>
  <c r="V1365" i="5"/>
  <c r="V1366" i="5"/>
  <c r="V1367" i="5"/>
  <c r="V1368" i="5"/>
  <c r="V1369" i="5"/>
  <c r="V1370" i="5"/>
  <c r="V1371" i="5"/>
  <c r="V1372" i="5"/>
  <c r="V1373" i="5"/>
  <c r="V1374" i="5"/>
  <c r="V1375" i="5"/>
  <c r="V1376" i="5"/>
  <c r="V1377" i="5"/>
  <c r="V1378" i="5"/>
  <c r="V1379" i="5"/>
  <c r="V1380" i="5"/>
  <c r="V1381" i="5"/>
  <c r="V1382" i="5"/>
  <c r="V1383" i="5"/>
  <c r="V1384" i="5"/>
  <c r="V1385" i="5"/>
  <c r="V1386" i="5"/>
  <c r="V1387" i="5"/>
  <c r="V1388" i="5"/>
  <c r="V1389" i="5"/>
  <c r="V1390" i="5"/>
  <c r="V1391" i="5"/>
  <c r="V1392" i="5"/>
  <c r="V1393" i="5"/>
  <c r="V1394" i="5"/>
  <c r="V1395" i="5"/>
  <c r="V1396" i="5"/>
  <c r="V1397" i="5"/>
  <c r="V1398" i="5"/>
  <c r="V1399" i="5"/>
  <c r="V1400" i="5"/>
  <c r="V1401" i="5"/>
  <c r="V1402" i="5"/>
  <c r="V1403" i="5"/>
  <c r="V1404" i="5"/>
  <c r="V1405" i="5"/>
  <c r="V1406" i="5"/>
  <c r="V1407" i="5"/>
  <c r="V1408" i="5"/>
  <c r="V1409" i="5"/>
  <c r="V1410" i="5"/>
  <c r="V1411" i="5"/>
  <c r="V1412" i="5"/>
  <c r="V1413" i="5"/>
  <c r="V1414" i="5"/>
  <c r="V1415" i="5"/>
  <c r="V1416" i="5"/>
  <c r="V1417" i="5"/>
  <c r="V1418" i="5"/>
  <c r="V1419" i="5"/>
  <c r="V1420" i="5"/>
  <c r="V1421" i="5"/>
  <c r="V1422" i="5"/>
  <c r="V1423" i="5"/>
  <c r="V1424" i="5"/>
  <c r="V1425" i="5"/>
  <c r="V1426" i="5"/>
  <c r="V1427" i="5"/>
  <c r="V1428" i="5"/>
  <c r="V1429" i="5"/>
  <c r="V1430" i="5"/>
  <c r="V1431" i="5"/>
  <c r="V1432" i="5"/>
  <c r="V1433" i="5"/>
  <c r="V1434" i="5"/>
  <c r="V1435" i="5"/>
  <c r="V1436" i="5"/>
  <c r="V1437" i="5"/>
  <c r="V1438" i="5"/>
  <c r="V1439" i="5"/>
  <c r="V1440" i="5"/>
  <c r="V1441" i="5"/>
  <c r="V1442" i="5"/>
  <c r="V1443" i="5"/>
  <c r="V1444" i="5"/>
  <c r="V1445" i="5"/>
  <c r="V1446" i="5"/>
  <c r="V1447" i="5"/>
  <c r="V1448" i="5"/>
  <c r="V1449" i="5"/>
  <c r="V1450" i="5"/>
  <c r="V1451" i="5"/>
  <c r="V1452" i="5"/>
  <c r="V1453" i="5"/>
  <c r="V1454" i="5"/>
  <c r="V1455" i="5"/>
  <c r="V1456" i="5"/>
  <c r="V1457" i="5"/>
  <c r="V1458" i="5"/>
  <c r="V1459" i="5"/>
  <c r="V1460" i="5"/>
  <c r="V1461" i="5"/>
  <c r="V1462" i="5"/>
  <c r="V1463" i="5"/>
  <c r="V1464" i="5"/>
  <c r="V1465" i="5"/>
  <c r="V1466" i="5"/>
  <c r="V1467" i="5"/>
  <c r="V1468" i="5"/>
  <c r="V1469" i="5"/>
  <c r="V1470" i="5"/>
  <c r="V1471" i="5"/>
  <c r="V1472" i="5"/>
  <c r="V1473" i="5"/>
  <c r="V1474" i="5"/>
  <c r="V1475" i="5"/>
  <c r="V1476" i="5"/>
  <c r="V1477" i="5"/>
  <c r="V1478" i="5"/>
  <c r="V1479" i="5"/>
  <c r="V1480" i="5"/>
  <c r="V1481" i="5"/>
  <c r="V1482" i="5"/>
  <c r="V1483" i="5"/>
  <c r="V1484" i="5"/>
  <c r="V1485" i="5"/>
  <c r="V1486" i="5"/>
  <c r="V1487" i="5"/>
  <c r="V1488" i="5"/>
  <c r="V1489" i="5"/>
  <c r="V1490" i="5"/>
  <c r="V1491" i="5"/>
  <c r="V1492" i="5"/>
  <c r="V1493" i="5"/>
  <c r="V1494" i="5"/>
  <c r="V1495" i="5"/>
  <c r="V1496" i="5"/>
  <c r="V1497" i="5"/>
  <c r="V1498" i="5"/>
  <c r="V1499" i="5"/>
  <c r="V1500" i="5"/>
  <c r="V1501" i="5"/>
  <c r="V1502" i="5"/>
  <c r="V1503" i="5"/>
  <c r="V1504" i="5"/>
  <c r="V1505" i="5"/>
  <c r="V1506" i="5"/>
  <c r="V1507" i="5"/>
  <c r="V1508" i="5"/>
  <c r="V1509" i="5"/>
  <c r="V1510" i="5"/>
  <c r="V1511" i="5"/>
  <c r="V1512" i="5"/>
  <c r="V1513" i="5"/>
  <c r="V1514" i="5"/>
  <c r="V1515" i="5"/>
  <c r="V1516" i="5"/>
  <c r="V1517" i="5"/>
  <c r="V1518" i="5"/>
  <c r="V1519" i="5"/>
  <c r="V1520" i="5"/>
  <c r="V1521" i="5"/>
  <c r="V1522" i="5"/>
  <c r="V1523" i="5"/>
  <c r="V1524" i="5"/>
  <c r="V1525" i="5"/>
  <c r="V1526" i="5"/>
  <c r="V1527" i="5"/>
  <c r="V1528" i="5"/>
  <c r="V1529" i="5"/>
  <c r="V1530" i="5"/>
  <c r="V1531" i="5"/>
  <c r="V1532" i="5"/>
  <c r="V1533" i="5"/>
  <c r="V1534" i="5"/>
  <c r="V1535" i="5"/>
  <c r="V1536" i="5"/>
  <c r="V1537" i="5"/>
  <c r="V1538" i="5"/>
  <c r="V1539" i="5"/>
  <c r="V1540" i="5"/>
  <c r="V1541" i="5"/>
  <c r="V1542" i="5"/>
  <c r="V1543" i="5"/>
  <c r="V1544" i="5"/>
  <c r="V1545" i="5"/>
  <c r="V1546" i="5"/>
  <c r="V1547" i="5"/>
  <c r="V1548" i="5"/>
  <c r="V1549" i="5"/>
  <c r="V1550" i="5"/>
  <c r="V1551" i="5"/>
  <c r="V1552" i="5"/>
  <c r="V1553" i="5"/>
  <c r="V1554" i="5"/>
  <c r="V1555" i="5"/>
  <c r="V1556" i="5"/>
  <c r="V1557" i="5"/>
  <c r="V1558" i="5"/>
  <c r="V1559" i="5"/>
  <c r="V1560" i="5"/>
  <c r="V1561" i="5"/>
  <c r="V1562" i="5"/>
  <c r="V1563" i="5"/>
  <c r="V1564" i="5"/>
  <c r="V1565" i="5"/>
  <c r="V1566" i="5"/>
  <c r="V1567" i="5"/>
  <c r="V1568" i="5"/>
  <c r="V1569" i="5"/>
  <c r="V1570" i="5"/>
  <c r="V1571" i="5"/>
  <c r="V1572" i="5"/>
  <c r="V1573" i="5"/>
  <c r="V1574" i="5"/>
  <c r="V1575" i="5"/>
  <c r="V1576" i="5"/>
  <c r="V1577" i="5"/>
  <c r="V1578" i="5"/>
  <c r="V1579" i="5"/>
  <c r="V1580" i="5"/>
  <c r="V1581" i="5"/>
  <c r="V1582" i="5"/>
  <c r="V1583" i="5"/>
  <c r="V1584" i="5"/>
  <c r="V1585" i="5"/>
  <c r="V1586" i="5"/>
  <c r="V1587" i="5"/>
  <c r="V1588" i="5"/>
  <c r="V1589" i="5"/>
  <c r="V1590" i="5"/>
  <c r="V1591" i="5"/>
  <c r="V1592" i="5"/>
  <c r="V1593" i="5"/>
  <c r="V1594" i="5"/>
  <c r="V1595" i="5"/>
  <c r="V1596" i="5"/>
  <c r="V1597" i="5"/>
  <c r="V1598" i="5"/>
  <c r="V1599" i="5"/>
  <c r="V1600" i="5"/>
  <c r="V1601" i="5"/>
  <c r="V1602" i="5"/>
  <c r="V1603" i="5"/>
  <c r="V1604" i="5"/>
  <c r="V1605" i="5"/>
  <c r="V1606" i="5"/>
  <c r="V1607" i="5"/>
  <c r="V1608" i="5"/>
  <c r="V1609" i="5"/>
  <c r="V1610" i="5"/>
  <c r="V1611" i="5"/>
  <c r="V1612" i="5"/>
  <c r="V1613" i="5"/>
  <c r="V1614" i="5"/>
  <c r="V1615" i="5"/>
  <c r="V1616" i="5"/>
  <c r="V1617" i="5"/>
  <c r="V1618" i="5"/>
  <c r="V1619" i="5"/>
  <c r="V1620" i="5"/>
  <c r="V1621" i="5"/>
  <c r="V1622" i="5"/>
  <c r="V1623" i="5"/>
  <c r="V1624" i="5"/>
  <c r="V1625" i="5"/>
  <c r="V1626" i="5"/>
  <c r="V1627" i="5"/>
  <c r="V1628" i="5"/>
  <c r="V1629" i="5"/>
  <c r="V1630" i="5"/>
  <c r="V1631" i="5"/>
  <c r="V1632" i="5"/>
  <c r="V1633" i="5"/>
  <c r="V1634" i="5"/>
  <c r="V1635" i="5"/>
  <c r="V1636" i="5"/>
  <c r="V1637" i="5"/>
  <c r="V1638" i="5"/>
  <c r="V1639" i="5"/>
  <c r="V1640" i="5"/>
  <c r="V1641" i="5"/>
  <c r="V1642" i="5"/>
  <c r="V1643" i="5"/>
  <c r="V1644" i="5"/>
  <c r="V1645" i="5"/>
  <c r="V1646" i="5"/>
  <c r="V1647" i="5"/>
  <c r="V1648" i="5"/>
  <c r="V1649" i="5"/>
  <c r="V1650" i="5"/>
  <c r="V1651" i="5"/>
  <c r="V1652" i="5"/>
  <c r="V1653" i="5"/>
  <c r="V1654" i="5"/>
  <c r="V1655" i="5"/>
  <c r="V1656" i="5"/>
  <c r="V1657" i="5"/>
  <c r="V1658" i="5"/>
  <c r="V1659" i="5"/>
  <c r="V1660" i="5"/>
  <c r="V1661" i="5"/>
  <c r="V1662" i="5"/>
  <c r="V1663" i="5"/>
  <c r="V1664" i="5"/>
  <c r="V1665" i="5"/>
  <c r="V1666" i="5"/>
  <c r="V1667" i="5"/>
  <c r="V1668" i="5"/>
  <c r="V1669" i="5"/>
  <c r="V1670" i="5"/>
  <c r="V1671" i="5"/>
  <c r="V1672" i="5"/>
  <c r="V1673" i="5"/>
  <c r="V1674" i="5"/>
  <c r="V1675" i="5"/>
  <c r="V1676" i="5"/>
  <c r="V1677" i="5"/>
  <c r="V1678" i="5"/>
  <c r="V1679" i="5"/>
  <c r="V1680" i="5"/>
  <c r="V1681" i="5"/>
  <c r="V1682" i="5"/>
  <c r="V1683" i="5"/>
  <c r="V1684" i="5"/>
  <c r="V1685" i="5"/>
  <c r="V1686" i="5"/>
  <c r="V1687" i="5"/>
  <c r="V1688" i="5"/>
  <c r="V1689" i="5"/>
  <c r="V1690" i="5"/>
  <c r="V1691" i="5"/>
  <c r="V1692" i="5"/>
  <c r="V1693" i="5"/>
  <c r="V1694" i="5"/>
  <c r="V1695" i="5"/>
  <c r="V1696" i="5"/>
  <c r="V1697" i="5"/>
  <c r="V1698" i="5"/>
  <c r="V1699" i="5"/>
  <c r="V1700" i="5"/>
  <c r="V1701" i="5"/>
  <c r="V1702" i="5"/>
  <c r="V1703" i="5"/>
  <c r="V1704" i="5"/>
  <c r="V1705" i="5"/>
  <c r="V1706" i="5"/>
  <c r="V1707" i="5"/>
  <c r="V1708" i="5"/>
  <c r="V1709" i="5"/>
  <c r="V1710" i="5"/>
  <c r="V1711" i="5"/>
  <c r="V1712" i="5"/>
  <c r="V1713" i="5"/>
  <c r="V1714" i="5"/>
  <c r="V1715" i="5"/>
  <c r="V1716" i="5"/>
  <c r="V1717" i="5"/>
  <c r="V1718" i="5"/>
  <c r="V1719" i="5"/>
  <c r="V1720" i="5"/>
  <c r="V1721" i="5"/>
  <c r="V1722" i="5"/>
  <c r="V1723" i="5"/>
  <c r="V1724" i="5"/>
  <c r="V1725" i="5"/>
  <c r="V1726" i="5"/>
  <c r="V1727" i="5"/>
  <c r="V1728" i="5"/>
  <c r="V1729" i="5"/>
  <c r="V1730" i="5"/>
  <c r="V1731" i="5"/>
  <c r="V1732" i="5"/>
  <c r="V1733" i="5"/>
  <c r="V1734" i="5"/>
  <c r="V1735" i="5"/>
  <c r="V1736" i="5"/>
  <c r="V1737" i="5"/>
  <c r="V1738" i="5"/>
  <c r="V1739" i="5"/>
  <c r="V1740" i="5"/>
  <c r="V1741" i="5"/>
  <c r="V1742" i="5"/>
  <c r="V1743" i="5"/>
  <c r="V1744" i="5"/>
  <c r="V1745" i="5"/>
  <c r="V1746" i="5"/>
  <c r="V1747" i="5"/>
  <c r="V1748" i="5"/>
  <c r="V1749" i="5"/>
  <c r="V1750" i="5"/>
  <c r="V1751" i="5"/>
  <c r="V1752" i="5"/>
  <c r="V1753" i="5"/>
  <c r="U1753" i="5" s="1"/>
  <c r="V1754" i="5"/>
  <c r="V1755" i="5"/>
  <c r="V1756" i="5"/>
  <c r="V1757" i="5"/>
  <c r="V1758" i="5"/>
  <c r="V1759" i="5"/>
  <c r="V1760" i="5"/>
  <c r="V1761" i="5"/>
  <c r="V1762" i="5"/>
  <c r="V1763" i="5"/>
  <c r="V1764" i="5"/>
  <c r="V1765" i="5"/>
  <c r="V1766" i="5"/>
  <c r="V1767" i="5"/>
  <c r="V1768" i="5"/>
  <c r="V1769" i="5"/>
  <c r="V1770" i="5"/>
  <c r="V1771" i="5"/>
  <c r="V1772" i="5"/>
  <c r="V1773" i="5"/>
  <c r="V1774" i="5"/>
  <c r="V1775" i="5"/>
  <c r="V1776" i="5"/>
  <c r="V1777" i="5"/>
  <c r="V1778" i="5"/>
  <c r="V1779" i="5"/>
  <c r="V1780" i="5"/>
  <c r="V1781" i="5"/>
  <c r="V1782" i="5"/>
  <c r="V1783" i="5"/>
  <c r="V1784" i="5"/>
  <c r="V1785" i="5"/>
  <c r="V1786" i="5"/>
  <c r="V1787" i="5"/>
  <c r="V1788" i="5"/>
  <c r="V1789" i="5"/>
  <c r="V1790" i="5"/>
  <c r="V1791" i="5"/>
  <c r="V1792" i="5"/>
  <c r="V1793" i="5"/>
  <c r="V1794" i="5"/>
  <c r="V1795" i="5"/>
  <c r="V1796" i="5"/>
  <c r="V1797" i="5"/>
  <c r="V1798" i="5"/>
  <c r="V1799" i="5"/>
  <c r="V1800" i="5"/>
  <c r="V1801" i="5"/>
  <c r="V1802" i="5"/>
  <c r="V1803" i="5"/>
  <c r="V1804" i="5"/>
  <c r="V1805" i="5"/>
  <c r="V1806" i="5"/>
  <c r="V1807" i="5"/>
  <c r="V1808" i="5"/>
  <c r="V1809" i="5"/>
  <c r="V1810" i="5"/>
  <c r="V1811" i="5"/>
  <c r="V1812" i="5"/>
  <c r="V1813" i="5"/>
  <c r="V1814" i="5"/>
  <c r="V1815" i="5"/>
  <c r="V1816" i="5"/>
  <c r="V1817" i="5"/>
  <c r="V1818" i="5"/>
  <c r="V1819" i="5"/>
  <c r="V1820" i="5"/>
  <c r="V1821" i="5"/>
  <c r="V1822" i="5"/>
  <c r="V1823" i="5"/>
  <c r="V1824" i="5"/>
  <c r="V1825" i="5"/>
  <c r="V1826" i="5"/>
  <c r="V1827" i="5"/>
  <c r="V1828" i="5"/>
  <c r="V1829" i="5"/>
  <c r="V1830" i="5"/>
  <c r="V1831" i="5"/>
  <c r="V1832" i="5"/>
  <c r="V1833" i="5"/>
  <c r="V1834" i="5"/>
  <c r="V1835" i="5"/>
  <c r="V1836" i="5"/>
  <c r="V1837" i="5"/>
  <c r="V1838" i="5"/>
  <c r="V1839" i="5"/>
  <c r="V1840" i="5"/>
  <c r="V1841" i="5"/>
  <c r="V1842" i="5"/>
  <c r="V1843" i="5"/>
  <c r="V1844" i="5"/>
  <c r="V1845" i="5"/>
  <c r="V1846" i="5"/>
  <c r="V1847" i="5"/>
  <c r="V1848" i="5"/>
  <c r="V1849" i="5"/>
  <c r="V1850" i="5"/>
  <c r="V1851" i="5"/>
  <c r="V1852" i="5"/>
  <c r="V1853" i="5"/>
  <c r="V1854" i="5"/>
  <c r="V1855" i="5"/>
  <c r="V1856" i="5"/>
  <c r="V1857" i="5"/>
  <c r="V1858" i="5"/>
  <c r="V1859" i="5"/>
  <c r="V1860" i="5"/>
  <c r="V1861" i="5"/>
  <c r="V1862" i="5"/>
  <c r="V1863" i="5"/>
  <c r="V1864" i="5"/>
  <c r="V1865" i="5"/>
  <c r="V1866" i="5"/>
  <c r="V1867" i="5"/>
  <c r="V1868" i="5"/>
  <c r="V1869" i="5"/>
  <c r="V1870" i="5"/>
  <c r="V1871" i="5"/>
  <c r="V1872" i="5"/>
  <c r="V1873" i="5"/>
  <c r="V1874" i="5"/>
  <c r="V1875" i="5"/>
  <c r="V1876" i="5"/>
  <c r="V1877" i="5"/>
  <c r="V1878" i="5"/>
  <c r="V1879" i="5"/>
  <c r="V1880" i="5"/>
  <c r="V1881" i="5"/>
  <c r="V1882" i="5"/>
  <c r="V1883" i="5"/>
  <c r="V1884" i="5"/>
  <c r="V1885" i="5"/>
  <c r="V1886" i="5"/>
  <c r="V1887" i="5"/>
  <c r="V1888" i="5"/>
  <c r="V1889" i="5"/>
  <c r="V1890" i="5"/>
  <c r="V1891" i="5"/>
  <c r="V1892" i="5"/>
  <c r="V1893" i="5"/>
  <c r="V1894" i="5"/>
  <c r="V1895" i="5"/>
  <c r="V1896" i="5"/>
  <c r="V1897" i="5"/>
  <c r="V1898" i="5"/>
  <c r="V1899" i="5"/>
  <c r="V1900" i="5"/>
  <c r="V1901" i="5"/>
  <c r="V1902" i="5"/>
  <c r="V1903" i="5"/>
  <c r="V1904" i="5"/>
  <c r="V1905" i="5"/>
  <c r="V1906" i="5"/>
  <c r="V1907" i="5"/>
  <c r="V1908" i="5"/>
  <c r="V1909" i="5"/>
  <c r="V1910" i="5"/>
  <c r="V1911" i="5"/>
  <c r="V1912" i="5"/>
  <c r="V1913" i="5"/>
  <c r="V1914" i="5"/>
  <c r="V1915" i="5"/>
  <c r="V1916" i="5"/>
  <c r="V1917" i="5"/>
  <c r="V1918" i="5"/>
  <c r="V1919" i="5"/>
  <c r="V1920" i="5"/>
  <c r="V1921" i="5"/>
  <c r="U1921" i="5" s="1"/>
  <c r="V1922" i="5"/>
  <c r="V1923" i="5"/>
  <c r="V1924" i="5"/>
  <c r="V1925" i="5"/>
  <c r="V1926" i="5"/>
  <c r="V1927" i="5"/>
  <c r="V1928" i="5"/>
  <c r="V1929" i="5"/>
  <c r="V1930" i="5"/>
  <c r="V1931" i="5"/>
  <c r="V1932" i="5"/>
  <c r="V1933" i="5"/>
  <c r="V1934" i="5"/>
  <c r="V1935" i="5"/>
  <c r="V1936" i="5"/>
  <c r="V1937" i="5"/>
  <c r="V1938" i="5"/>
  <c r="V1939" i="5"/>
  <c r="V1940" i="5"/>
  <c r="V1941" i="5"/>
  <c r="V1942" i="5"/>
  <c r="V1943" i="5"/>
  <c r="V1944" i="5"/>
  <c r="V1945" i="5"/>
  <c r="V1946" i="5"/>
  <c r="V1947" i="5"/>
  <c r="V1948" i="5"/>
  <c r="V1949" i="5"/>
  <c r="V1950" i="5"/>
  <c r="V1951" i="5"/>
  <c r="V1952" i="5"/>
  <c r="V1953" i="5"/>
  <c r="V1954" i="5"/>
  <c r="V1955" i="5"/>
  <c r="V1956" i="5"/>
  <c r="V1957" i="5"/>
  <c r="V1958" i="5"/>
  <c r="V1959" i="5"/>
  <c r="V1960" i="5"/>
  <c r="V1961" i="5"/>
  <c r="V1962" i="5"/>
  <c r="V1963" i="5"/>
  <c r="V1964" i="5"/>
  <c r="V1965" i="5"/>
  <c r="V1966" i="5"/>
  <c r="V1967" i="5"/>
  <c r="V1968" i="5"/>
  <c r="V1969" i="5"/>
  <c r="V1970" i="5"/>
  <c r="V1971" i="5"/>
  <c r="V1972" i="5"/>
  <c r="V1973" i="5"/>
  <c r="V1974" i="5"/>
  <c r="V1975" i="5"/>
  <c r="V1976" i="5"/>
  <c r="V1977" i="5"/>
  <c r="V1978" i="5"/>
  <c r="V1979" i="5"/>
  <c r="V1980" i="5"/>
  <c r="V1981" i="5"/>
  <c r="V1982" i="5"/>
  <c r="V1983" i="5"/>
  <c r="V1984" i="5"/>
  <c r="V1985" i="5"/>
  <c r="V1986" i="5"/>
  <c r="V1987" i="5"/>
  <c r="V1988" i="5"/>
  <c r="V1989" i="5"/>
  <c r="V1990" i="5"/>
  <c r="V1991" i="5"/>
  <c r="V1992" i="5"/>
  <c r="V1993" i="5"/>
  <c r="V1994" i="5"/>
  <c r="V1995" i="5"/>
  <c r="V1996" i="5"/>
  <c r="V1997" i="5"/>
  <c r="V1998" i="5"/>
  <c r="V1999" i="5"/>
  <c r="V2000" i="5"/>
  <c r="V2001" i="5"/>
  <c r="V2002" i="5"/>
  <c r="V2003" i="5"/>
  <c r="V2004" i="5"/>
  <c r="V2005" i="5"/>
  <c r="V2006" i="5"/>
  <c r="V2007" i="5"/>
  <c r="V2008" i="5"/>
  <c r="V2009" i="5"/>
  <c r="V2010" i="5"/>
  <c r="V2011" i="5"/>
  <c r="V2012" i="5"/>
  <c r="V2013" i="5"/>
  <c r="V2014" i="5"/>
  <c r="V2015" i="5"/>
  <c r="V2016" i="5"/>
  <c r="V2017" i="5"/>
  <c r="V2018" i="5"/>
  <c r="V2019" i="5"/>
  <c r="V2020" i="5"/>
  <c r="V2021" i="5"/>
  <c r="V2022" i="5"/>
  <c r="V2023" i="5"/>
  <c r="V2024" i="5"/>
  <c r="V2025" i="5"/>
  <c r="V2026" i="5"/>
  <c r="V2027" i="5"/>
  <c r="V2028" i="5"/>
  <c r="V2029" i="5"/>
  <c r="V2030" i="5"/>
  <c r="V2031" i="5"/>
  <c r="V2032" i="5"/>
  <c r="V2033" i="5"/>
  <c r="V2034" i="5"/>
  <c r="V2035" i="5"/>
  <c r="V2036" i="5"/>
  <c r="V2037" i="5"/>
  <c r="V2038" i="5"/>
  <c r="V2039" i="5"/>
  <c r="V2040" i="5"/>
  <c r="V2041" i="5"/>
  <c r="V2042" i="5"/>
  <c r="V2043" i="5"/>
  <c r="V2044" i="5"/>
  <c r="V2045" i="5"/>
  <c r="V2046" i="5"/>
  <c r="V2047" i="5"/>
  <c r="V2048" i="5"/>
  <c r="V2049" i="5"/>
  <c r="V2050" i="5"/>
  <c r="V2051" i="5"/>
  <c r="V2052" i="5"/>
  <c r="V2053" i="5"/>
  <c r="V2054" i="5"/>
  <c r="V2055" i="5"/>
  <c r="V2056" i="5"/>
  <c r="V2057" i="5"/>
  <c r="V2058" i="5"/>
  <c r="V2059" i="5"/>
  <c r="V2060" i="5"/>
  <c r="V2061" i="5"/>
  <c r="V2062" i="5"/>
  <c r="V2063" i="5"/>
  <c r="V2064" i="5"/>
  <c r="V2065" i="5"/>
  <c r="V2066" i="5"/>
  <c r="V2067" i="5"/>
  <c r="V2068" i="5"/>
  <c r="V2069" i="5"/>
  <c r="V2070" i="5"/>
  <c r="V2071" i="5"/>
  <c r="V2072" i="5"/>
  <c r="V2073" i="5"/>
  <c r="V2074" i="5"/>
  <c r="V2075" i="5"/>
  <c r="V2076" i="5"/>
  <c r="V2077" i="5"/>
  <c r="V2078" i="5"/>
  <c r="V2079" i="5"/>
  <c r="V2080" i="5"/>
  <c r="V2081" i="5"/>
  <c r="V2082" i="5"/>
  <c r="V2083" i="5"/>
  <c r="V2084" i="5"/>
  <c r="V2085" i="5"/>
  <c r="V2086" i="5"/>
  <c r="V2087" i="5"/>
  <c r="V2088" i="5"/>
  <c r="V2089" i="5"/>
  <c r="V2090" i="5"/>
  <c r="V2091" i="5"/>
  <c r="V2092" i="5"/>
  <c r="V2093" i="5"/>
  <c r="V2094" i="5"/>
  <c r="V2095" i="5"/>
  <c r="V2096" i="5"/>
  <c r="V2097" i="5"/>
  <c r="V2098" i="5"/>
  <c r="V2099" i="5"/>
  <c r="V2100" i="5"/>
  <c r="V2101" i="5"/>
  <c r="V2102" i="5"/>
  <c r="V2103" i="5"/>
  <c r="V2104" i="5"/>
  <c r="V2105" i="5"/>
  <c r="V2106" i="5"/>
  <c r="V2107" i="5"/>
  <c r="V2108" i="5"/>
  <c r="V2109" i="5"/>
  <c r="V2110" i="5"/>
  <c r="V2111" i="5"/>
  <c r="V2112" i="5"/>
  <c r="V2113" i="5"/>
  <c r="V2114" i="5"/>
  <c r="V2115" i="5"/>
  <c r="V2116" i="5"/>
  <c r="V2117" i="5"/>
  <c r="V2118" i="5"/>
  <c r="V2119" i="5"/>
  <c r="V2120" i="5"/>
  <c r="V2121" i="5"/>
  <c r="V2122" i="5"/>
  <c r="V2123" i="5"/>
  <c r="V2124" i="5"/>
  <c r="V2125" i="5"/>
  <c r="V2126" i="5"/>
  <c r="V2127" i="5"/>
  <c r="V2128" i="5"/>
  <c r="V2129" i="5"/>
  <c r="V2130" i="5"/>
  <c r="V2131" i="5"/>
  <c r="V2132" i="5"/>
  <c r="V2133" i="5"/>
  <c r="V2134" i="5"/>
  <c r="V2135" i="5"/>
  <c r="V2136" i="5"/>
  <c r="V2137" i="5"/>
  <c r="V2138" i="5"/>
  <c r="V2139" i="5"/>
  <c r="V2140" i="5"/>
  <c r="V2141" i="5"/>
  <c r="V2142" i="5"/>
  <c r="V2143" i="5"/>
  <c r="V2144" i="5"/>
  <c r="V2145" i="5"/>
  <c r="V2146" i="5"/>
  <c r="V2147" i="5"/>
  <c r="V2148" i="5"/>
  <c r="V2149" i="5"/>
  <c r="U2149" i="5" s="1"/>
  <c r="V2150" i="5"/>
  <c r="V2151" i="5"/>
  <c r="V2152" i="5"/>
  <c r="V2153" i="5"/>
  <c r="V2154" i="5"/>
  <c r="V2155" i="5"/>
  <c r="V2156" i="5"/>
  <c r="V2157" i="5"/>
  <c r="V2158" i="5"/>
  <c r="V2159" i="5"/>
  <c r="V2160" i="5"/>
  <c r="V2161" i="5"/>
  <c r="V2162" i="5"/>
  <c r="V2163" i="5"/>
  <c r="V2164" i="5"/>
  <c r="V2165" i="5"/>
  <c r="V2166" i="5"/>
  <c r="V2167" i="5"/>
  <c r="V2168" i="5"/>
  <c r="V2169" i="5"/>
  <c r="V2170" i="5"/>
  <c r="V2171" i="5"/>
  <c r="V2172" i="5"/>
  <c r="V2173" i="5"/>
  <c r="V2174" i="5"/>
  <c r="V2175" i="5"/>
  <c r="V2176" i="5"/>
  <c r="V2177" i="5"/>
  <c r="V2178" i="5"/>
  <c r="V2179" i="5"/>
  <c r="V2180" i="5"/>
  <c r="V2181" i="5"/>
  <c r="V2182" i="5"/>
  <c r="V2183" i="5"/>
  <c r="V2184" i="5"/>
  <c r="V2185" i="5"/>
  <c r="V2186" i="5"/>
  <c r="V2187" i="5"/>
  <c r="V2188" i="5"/>
  <c r="V2189" i="5"/>
  <c r="V2190" i="5"/>
  <c r="V2191" i="5"/>
  <c r="V2192" i="5"/>
  <c r="V2193" i="5"/>
  <c r="V2194" i="5"/>
  <c r="V2195" i="5"/>
  <c r="V2196" i="5"/>
  <c r="V2197" i="5"/>
  <c r="V2198" i="5"/>
  <c r="V2199" i="5"/>
  <c r="V2200" i="5"/>
  <c r="V2201" i="5"/>
  <c r="V2202" i="5"/>
  <c r="V2203" i="5"/>
  <c r="V2204" i="5"/>
  <c r="V2205" i="5"/>
  <c r="V2206" i="5"/>
  <c r="V2207" i="5"/>
  <c r="V2208" i="5"/>
  <c r="V2209" i="5"/>
  <c r="V2210" i="5"/>
  <c r="V2211" i="5"/>
  <c r="V2212" i="5"/>
  <c r="V2213" i="5"/>
  <c r="V2214" i="5"/>
  <c r="V2215" i="5"/>
  <c r="V2216" i="5"/>
  <c r="V2217" i="5"/>
  <c r="V2218" i="5"/>
  <c r="V2219" i="5"/>
  <c r="V2220" i="5"/>
  <c r="V2221" i="5"/>
  <c r="V2222" i="5"/>
  <c r="V2223" i="5"/>
  <c r="V2224" i="5"/>
  <c r="V2225" i="5"/>
  <c r="V2226" i="5"/>
  <c r="V2227" i="5"/>
  <c r="V2228" i="5"/>
  <c r="V2229" i="5"/>
  <c r="V2230" i="5"/>
  <c r="V2231" i="5"/>
  <c r="V2232" i="5"/>
  <c r="V2233" i="5"/>
  <c r="V2234" i="5"/>
  <c r="V2235" i="5"/>
  <c r="V2236" i="5"/>
  <c r="V2237" i="5"/>
  <c r="V2238" i="5"/>
  <c r="V2239" i="5"/>
  <c r="V2240" i="5"/>
  <c r="V2241" i="5"/>
  <c r="V2242" i="5"/>
  <c r="V2243" i="5"/>
  <c r="V2244" i="5"/>
  <c r="V2245" i="5"/>
  <c r="V2246" i="5"/>
  <c r="V2247" i="5"/>
  <c r="V2248" i="5"/>
  <c r="V2249" i="5"/>
  <c r="V2250" i="5"/>
  <c r="V2251" i="5"/>
  <c r="V2252" i="5"/>
  <c r="V2253" i="5"/>
  <c r="V2254" i="5"/>
  <c r="V2255" i="5"/>
  <c r="V2256" i="5"/>
  <c r="V2257" i="5"/>
  <c r="V2258" i="5"/>
  <c r="V2259" i="5"/>
  <c r="V2260" i="5"/>
  <c r="V2261" i="5"/>
  <c r="V2262" i="5"/>
  <c r="V2263" i="5"/>
  <c r="V2264" i="5"/>
  <c r="V2265" i="5"/>
  <c r="V2266" i="5"/>
  <c r="V2267" i="5"/>
  <c r="V2268" i="5"/>
  <c r="V2269" i="5"/>
  <c r="V2270" i="5"/>
  <c r="V2271" i="5"/>
  <c r="V2272" i="5"/>
  <c r="V2273" i="5"/>
  <c r="V2274" i="5"/>
  <c r="V2275" i="5"/>
  <c r="V2276" i="5"/>
  <c r="V2277" i="5"/>
  <c r="V2278" i="5"/>
  <c r="V2279" i="5"/>
  <c r="V2280" i="5"/>
  <c r="V2281" i="5"/>
  <c r="V2282" i="5"/>
  <c r="V2283" i="5"/>
  <c r="V2284" i="5"/>
  <c r="V2285" i="5"/>
  <c r="V2286" i="5"/>
  <c r="V2287" i="5"/>
  <c r="V2288" i="5"/>
  <c r="V2289" i="5"/>
  <c r="V2290" i="5"/>
  <c r="V2291" i="5"/>
  <c r="V2292" i="5"/>
  <c r="V2293" i="5"/>
  <c r="V2294" i="5"/>
  <c r="V2295" i="5"/>
  <c r="V2296" i="5"/>
  <c r="V2297" i="5"/>
  <c r="V2298" i="5"/>
  <c r="V2299" i="5"/>
  <c r="V2300" i="5"/>
  <c r="V2301" i="5"/>
  <c r="V2302" i="5"/>
  <c r="V2303" i="5"/>
  <c r="V2304" i="5"/>
  <c r="V2305" i="5"/>
  <c r="V2306" i="5"/>
  <c r="V2307" i="5"/>
  <c r="V2308" i="5"/>
  <c r="V2309" i="5"/>
  <c r="V2310" i="5"/>
  <c r="V2311" i="5"/>
  <c r="V2312" i="5"/>
  <c r="V2313" i="5"/>
  <c r="V2314" i="5"/>
  <c r="V2315" i="5"/>
  <c r="V2316" i="5"/>
  <c r="V2317" i="5"/>
  <c r="V2318" i="5"/>
  <c r="V2319" i="5"/>
  <c r="V2320" i="5"/>
  <c r="V2321" i="5"/>
  <c r="V2322" i="5"/>
  <c r="V2323" i="5"/>
  <c r="V2324" i="5"/>
  <c r="V2325" i="5"/>
  <c r="V2326" i="5"/>
  <c r="V2327" i="5"/>
  <c r="V2328" i="5"/>
  <c r="V2329" i="5"/>
  <c r="V2330" i="5"/>
  <c r="V2331" i="5"/>
  <c r="V2332" i="5"/>
  <c r="V2333" i="5"/>
  <c r="V2334" i="5"/>
  <c r="V2335" i="5"/>
  <c r="V2336" i="5"/>
  <c r="V2337" i="5"/>
  <c r="V2338" i="5"/>
  <c r="V2339" i="5"/>
  <c r="V2340" i="5"/>
  <c r="V2341" i="5"/>
  <c r="V2342" i="5"/>
  <c r="V2343" i="5"/>
  <c r="V2344" i="5"/>
  <c r="V2345" i="5"/>
  <c r="V2346" i="5"/>
  <c r="V2347" i="5"/>
  <c r="V2348" i="5"/>
  <c r="V2349" i="5"/>
  <c r="V2350" i="5"/>
  <c r="V2351" i="5"/>
  <c r="V2352" i="5"/>
  <c r="V2353" i="5"/>
  <c r="V2354" i="5"/>
  <c r="V2355" i="5"/>
  <c r="V2356" i="5"/>
  <c r="V2357" i="5"/>
  <c r="V2358" i="5"/>
  <c r="V2359" i="5"/>
  <c r="V2360" i="5"/>
  <c r="V2361" i="5"/>
  <c r="V2362" i="5"/>
  <c r="V2363" i="5"/>
  <c r="V2364" i="5"/>
  <c r="V2365" i="5"/>
  <c r="V2366" i="5"/>
  <c r="V2367" i="5"/>
  <c r="V2368" i="5"/>
  <c r="V2369" i="5"/>
  <c r="V2370" i="5"/>
  <c r="V2371" i="5"/>
  <c r="V2372" i="5"/>
  <c r="V2373" i="5"/>
  <c r="V2374" i="5"/>
  <c r="V2375" i="5"/>
  <c r="V2376" i="5"/>
  <c r="V2377" i="5"/>
  <c r="V2378" i="5"/>
  <c r="V2379" i="5"/>
  <c r="V2380" i="5"/>
  <c r="V2381" i="5"/>
  <c r="V2382" i="5"/>
  <c r="V2383" i="5"/>
  <c r="V2384" i="5"/>
  <c r="V2385" i="5"/>
  <c r="V2386" i="5"/>
  <c r="V2387" i="5"/>
  <c r="V2388" i="5"/>
  <c r="V2389" i="5"/>
  <c r="V2390" i="5"/>
  <c r="V2391" i="5"/>
  <c r="V2392" i="5"/>
  <c r="V2393" i="5"/>
  <c r="V2394" i="5"/>
  <c r="V2395" i="5"/>
  <c r="V2396" i="5"/>
  <c r="V2397" i="5"/>
  <c r="V2398" i="5"/>
  <c r="V2399" i="5"/>
  <c r="V2400" i="5"/>
  <c r="V2401" i="5"/>
  <c r="V2402" i="5"/>
  <c r="V2403" i="5"/>
  <c r="V2404" i="5"/>
  <c r="V2405" i="5"/>
  <c r="V2406" i="5"/>
  <c r="V2407" i="5"/>
  <c r="V2408" i="5"/>
  <c r="V2409" i="5"/>
  <c r="V2410" i="5"/>
  <c r="V2411" i="5"/>
  <c r="V2412" i="5"/>
  <c r="V2413" i="5"/>
  <c r="V2414" i="5"/>
  <c r="V2415" i="5"/>
  <c r="V2416" i="5"/>
  <c r="V2417" i="5"/>
  <c r="V2418" i="5"/>
  <c r="V2419" i="5"/>
  <c r="V2420" i="5"/>
  <c r="V2421" i="5"/>
  <c r="V2422" i="5"/>
  <c r="V2423" i="5"/>
  <c r="V2424" i="5"/>
  <c r="V2425" i="5"/>
  <c r="V2426" i="5"/>
  <c r="V2427" i="5"/>
  <c r="V2428" i="5"/>
  <c r="V2429" i="5"/>
  <c r="V2430" i="5"/>
  <c r="V2431" i="5"/>
  <c r="V2432" i="5"/>
  <c r="V2433" i="5"/>
  <c r="V2434" i="5"/>
  <c r="V2435" i="5"/>
  <c r="V2436" i="5"/>
  <c r="V2437" i="5"/>
  <c r="V2438" i="5"/>
  <c r="V2439" i="5"/>
  <c r="V2440" i="5"/>
  <c r="V2441" i="5"/>
  <c r="V2442" i="5"/>
  <c r="V2443" i="5"/>
  <c r="V2444" i="5"/>
  <c r="V2445" i="5"/>
  <c r="V2446" i="5"/>
  <c r="V2447" i="5"/>
  <c r="V2448" i="5"/>
  <c r="V2449" i="5"/>
  <c r="V2450" i="5"/>
  <c r="V2451" i="5"/>
  <c r="V2452" i="5"/>
  <c r="V2453" i="5"/>
  <c r="V2454" i="5"/>
  <c r="V2455" i="5"/>
  <c r="V2456" i="5"/>
  <c r="V2457" i="5"/>
  <c r="V2458" i="5"/>
  <c r="V2459" i="5"/>
  <c r="V2460" i="5"/>
  <c r="V2461" i="5"/>
  <c r="V2462" i="5"/>
  <c r="V2463" i="5"/>
  <c r="V2464" i="5"/>
  <c r="V2465" i="5"/>
  <c r="V2466" i="5"/>
  <c r="V2467" i="5"/>
  <c r="V2468" i="5"/>
  <c r="V2469" i="5"/>
  <c r="V2470" i="5"/>
  <c r="V2471" i="5"/>
  <c r="V2472" i="5"/>
  <c r="V2473" i="5"/>
  <c r="V2474" i="5"/>
  <c r="V2475" i="5"/>
  <c r="V2476" i="5"/>
  <c r="V2477" i="5"/>
  <c r="V2478" i="5"/>
  <c r="V2479" i="5"/>
  <c r="V2480" i="5"/>
  <c r="V2481" i="5"/>
  <c r="V2482" i="5"/>
  <c r="V2483" i="5"/>
  <c r="V2484" i="5"/>
  <c r="V2485" i="5"/>
  <c r="V2486" i="5"/>
  <c r="V2487" i="5"/>
  <c r="V2488" i="5"/>
  <c r="V2489" i="5"/>
  <c r="V2490" i="5"/>
  <c r="V2491" i="5"/>
  <c r="V2492" i="5"/>
  <c r="V2493" i="5"/>
  <c r="V2494" i="5"/>
  <c r="V2495" i="5"/>
  <c r="V2496" i="5"/>
  <c r="V2497" i="5"/>
  <c r="V2498" i="5"/>
  <c r="V2499" i="5"/>
  <c r="V2500" i="5"/>
  <c r="V2501" i="5"/>
  <c r="V2502" i="5"/>
  <c r="V2503" i="5"/>
  <c r="V2504" i="5"/>
  <c r="V2505" i="5"/>
  <c r="V2506" i="5"/>
  <c r="V2507" i="5"/>
  <c r="V2508" i="5"/>
  <c r="V2509" i="5"/>
  <c r="W2509" i="5" s="1" a="1"/>
  <c r="W2509" i="5" s="1"/>
  <c r="V2510" i="5"/>
  <c r="V2511" i="5"/>
  <c r="V2512" i="5"/>
  <c r="V2513" i="5"/>
  <c r="V2514" i="5"/>
  <c r="V2515" i="5"/>
  <c r="V2516" i="5"/>
  <c r="V2517" i="5"/>
  <c r="V2518" i="5"/>
  <c r="V2519" i="5"/>
  <c r="V2520" i="5"/>
  <c r="V2521" i="5"/>
  <c r="V2522" i="5"/>
  <c r="V2523" i="5"/>
  <c r="V2524" i="5"/>
  <c r="V2525" i="5"/>
  <c r="V2526" i="5"/>
  <c r="V2527" i="5"/>
  <c r="V2528" i="5"/>
  <c r="V2529" i="5"/>
  <c r="V2530" i="5"/>
  <c r="V2531" i="5"/>
  <c r="V2532" i="5"/>
  <c r="V2533" i="5"/>
  <c r="U2533" i="5" s="1"/>
  <c r="V2534" i="5"/>
  <c r="V2535" i="5"/>
  <c r="V2536" i="5"/>
  <c r="V2537" i="5"/>
  <c r="V2538" i="5"/>
  <c r="V2539" i="5"/>
  <c r="V2540" i="5"/>
  <c r="V2541" i="5"/>
  <c r="V2542" i="5"/>
  <c r="V2543" i="5"/>
  <c r="V2544" i="5"/>
  <c r="V2545" i="5"/>
  <c r="V2546" i="5"/>
  <c r="V2547" i="5"/>
  <c r="V2548" i="5"/>
  <c r="V2549" i="5"/>
  <c r="V2550" i="5"/>
  <c r="V2551" i="5"/>
  <c r="V2552" i="5"/>
  <c r="V2553" i="5"/>
  <c r="V2554" i="5"/>
  <c r="V2555" i="5"/>
  <c r="V2556" i="5"/>
  <c r="V2557" i="5"/>
  <c r="V2558" i="5"/>
  <c r="V2559" i="5"/>
  <c r="V2560" i="5"/>
  <c r="V2561" i="5"/>
  <c r="V2562" i="5"/>
  <c r="V2563" i="5"/>
  <c r="V2564" i="5"/>
  <c r="V2565" i="5"/>
  <c r="V2566" i="5"/>
  <c r="V2567" i="5"/>
  <c r="V2568" i="5"/>
  <c r="V2569" i="5"/>
  <c r="V2570" i="5"/>
  <c r="V2571" i="5"/>
  <c r="V2572" i="5"/>
  <c r="V2573" i="5"/>
  <c r="V2574" i="5"/>
  <c r="V2575" i="5"/>
  <c r="V2576" i="5"/>
  <c r="V2577" i="5"/>
  <c r="V2578" i="5"/>
  <c r="V2579" i="5"/>
  <c r="V2580" i="5"/>
  <c r="V2581" i="5"/>
  <c r="V2582" i="5"/>
  <c r="V2583" i="5"/>
  <c r="V2584" i="5"/>
  <c r="V2585" i="5"/>
  <c r="V2586" i="5"/>
  <c r="V2587" i="5"/>
  <c r="V2588" i="5"/>
  <c r="V2589" i="5"/>
  <c r="V2590" i="5"/>
  <c r="V2591" i="5"/>
  <c r="V2592" i="5"/>
  <c r="V2593" i="5"/>
  <c r="V2594" i="5"/>
  <c r="V2595" i="5"/>
  <c r="V2596" i="5"/>
  <c r="V2597" i="5"/>
  <c r="V2598" i="5"/>
  <c r="V2599" i="5"/>
  <c r="V2600" i="5"/>
  <c r="V2601" i="5"/>
  <c r="V2602" i="5"/>
  <c r="V2603" i="5"/>
  <c r="V2604" i="5"/>
  <c r="V2605" i="5"/>
  <c r="W2605" i="5" s="1" a="1"/>
  <c r="W2605" i="5" s="1"/>
  <c r="V2606" i="5"/>
  <c r="V2607" i="5"/>
  <c r="V2608" i="5"/>
  <c r="V2609" i="5"/>
  <c r="V2610" i="5"/>
  <c r="V2611" i="5"/>
  <c r="V2612" i="5"/>
  <c r="V2613" i="5"/>
  <c r="V2614" i="5"/>
  <c r="V2615" i="5"/>
  <c r="V2616" i="5"/>
  <c r="V2617" i="5"/>
  <c r="V2618" i="5"/>
  <c r="V2619" i="5"/>
  <c r="V2620" i="5"/>
  <c r="V2621" i="5"/>
  <c r="V2622" i="5"/>
  <c r="V2623" i="5"/>
  <c r="V2624" i="5"/>
  <c r="V2625" i="5"/>
  <c r="V2626" i="5"/>
  <c r="V2627" i="5"/>
  <c r="V2628" i="5"/>
  <c r="V2629" i="5"/>
  <c r="V2630" i="5"/>
  <c r="V2631" i="5"/>
  <c r="V2632" i="5"/>
  <c r="V2633" i="5"/>
  <c r="V2634" i="5"/>
  <c r="V2635" i="5"/>
  <c r="V2636" i="5"/>
  <c r="V2637" i="5"/>
  <c r="V2638" i="5"/>
  <c r="V2639" i="5"/>
  <c r="V2640" i="5"/>
  <c r="V2641" i="5"/>
  <c r="V2642" i="5"/>
  <c r="V2643" i="5"/>
  <c r="V2644" i="5"/>
  <c r="V2645" i="5"/>
  <c r="V2646" i="5"/>
  <c r="V2647" i="5"/>
  <c r="V2648" i="5"/>
  <c r="V2649" i="5"/>
  <c r="V2650" i="5"/>
  <c r="V2651" i="5"/>
  <c r="V2652" i="5"/>
  <c r="V2653" i="5"/>
  <c r="W2653" i="5" s="1" a="1"/>
  <c r="W2653" i="5" s="1"/>
  <c r="V2654" i="5"/>
  <c r="V2655" i="5"/>
  <c r="V2656" i="5"/>
  <c r="V2657" i="5"/>
  <c r="V2658" i="5"/>
  <c r="V2659" i="5"/>
  <c r="V2660" i="5"/>
  <c r="V2661" i="5"/>
  <c r="V2662" i="5"/>
  <c r="V2663" i="5"/>
  <c r="V2664" i="5"/>
  <c r="V2665" i="5"/>
  <c r="V2666" i="5"/>
  <c r="V2667" i="5"/>
  <c r="V2668" i="5"/>
  <c r="V2669" i="5"/>
  <c r="V2670" i="5"/>
  <c r="V2671" i="5"/>
  <c r="V2672" i="5"/>
  <c r="V2673" i="5"/>
  <c r="V2674" i="5"/>
  <c r="V2675" i="5"/>
  <c r="V2676" i="5"/>
  <c r="V2677" i="5"/>
  <c r="V2678" i="5"/>
  <c r="V2679" i="5"/>
  <c r="V2680" i="5"/>
  <c r="V2681" i="5"/>
  <c r="V2682" i="5"/>
  <c r="V2683" i="5"/>
  <c r="V2684" i="5"/>
  <c r="V2685" i="5"/>
  <c r="V2686" i="5"/>
  <c r="V2687" i="5"/>
  <c r="V2688" i="5"/>
  <c r="V2689" i="5"/>
  <c r="V2690" i="5"/>
  <c r="V2691" i="5"/>
  <c r="V2692" i="5"/>
  <c r="V2693" i="5"/>
  <c r="V2694" i="5"/>
  <c r="V2695" i="5"/>
  <c r="V2696" i="5"/>
  <c r="V2697" i="5"/>
  <c r="V2698" i="5"/>
  <c r="V2699" i="5"/>
  <c r="V2700" i="5"/>
  <c r="V2701" i="5"/>
  <c r="W2701" i="5" s="1" a="1"/>
  <c r="W2701" i="5" s="1"/>
  <c r="V2702" i="5"/>
  <c r="V2703" i="5"/>
  <c r="V2704" i="5"/>
  <c r="V2705" i="5"/>
  <c r="V2706" i="5"/>
  <c r="V2707" i="5"/>
  <c r="V2708" i="5"/>
  <c r="V2709" i="5"/>
  <c r="V2710" i="5"/>
  <c r="V2711" i="5"/>
  <c r="V2712" i="5"/>
  <c r="V2713" i="5"/>
  <c r="V2714" i="5"/>
  <c r="V2715" i="5"/>
  <c r="V2716" i="5"/>
  <c r="V2717" i="5"/>
  <c r="V2718" i="5"/>
  <c r="V2719" i="5"/>
  <c r="V2720" i="5"/>
  <c r="V2721" i="5"/>
  <c r="V2722" i="5"/>
  <c r="V2723" i="5"/>
  <c r="V2724" i="5"/>
  <c r="V2725" i="5"/>
  <c r="V2726" i="5"/>
  <c r="V2727" i="5"/>
  <c r="V2728" i="5"/>
  <c r="V2729" i="5"/>
  <c r="V2730" i="5"/>
  <c r="V2731" i="5"/>
  <c r="V2732" i="5"/>
  <c r="V2733" i="5"/>
  <c r="V2734" i="5"/>
  <c r="V2735" i="5"/>
  <c r="V2736" i="5"/>
  <c r="V2737" i="5"/>
  <c r="V2738" i="5"/>
  <c r="V2739" i="5"/>
  <c r="V2740" i="5"/>
  <c r="V2741" i="5"/>
  <c r="V2742" i="5"/>
  <c r="V2743" i="5"/>
  <c r="V2744" i="5"/>
  <c r="V2745" i="5"/>
  <c r="V2746" i="5"/>
  <c r="V2747" i="5"/>
  <c r="V2748" i="5"/>
  <c r="V2749" i="5"/>
  <c r="V2750" i="5"/>
  <c r="V2751" i="5"/>
  <c r="V2752" i="5"/>
  <c r="V2753" i="5"/>
  <c r="V2754" i="5"/>
  <c r="V2755" i="5"/>
  <c r="V2756" i="5"/>
  <c r="V2757" i="5"/>
  <c r="V2758" i="5"/>
  <c r="V2759" i="5"/>
  <c r="V2760" i="5"/>
  <c r="V2761" i="5"/>
  <c r="V2762" i="5"/>
  <c r="V2763" i="5"/>
  <c r="V2764" i="5"/>
  <c r="V2765" i="5"/>
  <c r="V2766" i="5"/>
  <c r="V2767" i="5"/>
  <c r="V2768" i="5"/>
  <c r="V2769" i="5"/>
  <c r="V2770" i="5"/>
  <c r="V2771" i="5"/>
  <c r="V2772" i="5"/>
  <c r="V2773" i="5"/>
  <c r="V2774" i="5"/>
  <c r="V2775" i="5"/>
  <c r="V2776" i="5"/>
  <c r="V2777" i="5"/>
  <c r="V2778" i="5"/>
  <c r="V2779" i="5"/>
  <c r="V2780" i="5"/>
  <c r="V2781" i="5"/>
  <c r="V2782" i="5"/>
  <c r="V2783" i="5"/>
  <c r="V2784" i="5"/>
  <c r="V2785" i="5"/>
  <c r="V2786" i="5"/>
  <c r="V2787" i="5"/>
  <c r="V2788" i="5"/>
  <c r="V2789" i="5"/>
  <c r="V2790" i="5"/>
  <c r="V2791" i="5"/>
  <c r="V2792" i="5"/>
  <c r="V2793" i="5"/>
  <c r="V2794" i="5"/>
  <c r="V2795" i="5"/>
  <c r="V2796" i="5"/>
  <c r="V2797" i="5"/>
  <c r="V2798" i="5"/>
  <c r="V2799" i="5"/>
  <c r="V2800" i="5"/>
  <c r="V2801" i="5"/>
  <c r="V2802" i="5"/>
  <c r="V2803" i="5"/>
  <c r="V2804" i="5"/>
  <c r="V2805" i="5"/>
  <c r="V2806" i="5"/>
  <c r="V2807" i="5"/>
  <c r="V2808" i="5"/>
  <c r="V2809" i="5"/>
  <c r="V2810" i="5"/>
  <c r="V2811" i="5"/>
  <c r="W2811" i="5" s="1" a="1"/>
  <c r="W2811" i="5" s="1"/>
  <c r="V2812" i="5"/>
  <c r="V2813" i="5"/>
  <c r="V2814" i="5"/>
  <c r="V2815" i="5"/>
  <c r="V2816" i="5"/>
  <c r="V2817" i="5"/>
  <c r="V2818" i="5"/>
  <c r="V2819" i="5"/>
  <c r="V2820" i="5"/>
  <c r="V2821" i="5"/>
  <c r="V2822" i="5"/>
  <c r="V2823" i="5"/>
  <c r="V2824" i="5"/>
  <c r="V2825" i="5"/>
  <c r="V2826" i="5"/>
  <c r="V2827" i="5"/>
  <c r="V2828" i="5"/>
  <c r="V2829" i="5"/>
  <c r="V2830" i="5"/>
  <c r="V2831" i="5"/>
  <c r="V2832" i="5"/>
  <c r="V2833" i="5"/>
  <c r="V2834" i="5"/>
  <c r="V2835" i="5"/>
  <c r="V2836" i="5"/>
  <c r="V2837" i="5"/>
  <c r="V2838" i="5"/>
  <c r="V2839" i="5"/>
  <c r="V2840" i="5"/>
  <c r="V2841" i="5"/>
  <c r="V2842" i="5"/>
  <c r="V2843" i="5"/>
  <c r="V2844" i="5"/>
  <c r="V2845" i="5"/>
  <c r="V2846" i="5"/>
  <c r="V2847" i="5"/>
  <c r="V2848" i="5"/>
  <c r="V2849" i="5"/>
  <c r="V2850" i="5"/>
  <c r="V2851" i="5"/>
  <c r="V2852" i="5"/>
  <c r="V2853" i="5"/>
  <c r="V2854" i="5"/>
  <c r="V2855" i="5"/>
  <c r="V2856" i="5"/>
  <c r="V2857" i="5"/>
  <c r="V2858" i="5"/>
  <c r="V2859" i="5"/>
  <c r="V2860" i="5"/>
  <c r="V2861" i="5"/>
  <c r="V2862" i="5"/>
  <c r="V2863" i="5"/>
  <c r="V2864" i="5"/>
  <c r="V2865" i="5"/>
  <c r="V2866" i="5"/>
  <c r="V2867" i="5"/>
  <c r="V2868" i="5"/>
  <c r="V2869" i="5"/>
  <c r="V2870" i="5"/>
  <c r="V2871" i="5"/>
  <c r="V2872" i="5"/>
  <c r="V2873" i="5"/>
  <c r="V2874" i="5"/>
  <c r="V2875" i="5"/>
  <c r="V2876" i="5"/>
  <c r="V2877" i="5"/>
  <c r="V2878" i="5"/>
  <c r="V2879" i="5"/>
  <c r="V2880" i="5"/>
  <c r="V2881" i="5"/>
  <c r="V2882" i="5"/>
  <c r="V2883" i="5"/>
  <c r="V2884" i="5"/>
  <c r="V2885" i="5"/>
  <c r="V2886" i="5"/>
  <c r="V2887" i="5"/>
  <c r="V2888" i="5"/>
  <c r="V2889" i="5"/>
  <c r="V2890" i="5"/>
  <c r="V2891" i="5"/>
  <c r="V2892" i="5"/>
  <c r="V2893" i="5"/>
  <c r="V2894" i="5"/>
  <c r="V2895" i="5"/>
  <c r="V2896" i="5"/>
  <c r="V2897" i="5"/>
  <c r="V2898" i="5"/>
  <c r="V2899" i="5"/>
  <c r="V2900" i="5"/>
  <c r="V2901" i="5"/>
  <c r="V2902" i="5"/>
  <c r="V2903" i="5"/>
  <c r="V2904" i="5"/>
  <c r="V2905" i="5"/>
  <c r="V2906" i="5"/>
  <c r="V2907" i="5"/>
  <c r="V2908" i="5"/>
  <c r="V2909" i="5"/>
  <c r="V2910" i="5"/>
  <c r="V2911" i="5"/>
  <c r="V2912" i="5"/>
  <c r="V2913" i="5"/>
  <c r="V2914" i="5"/>
  <c r="V2915" i="5"/>
  <c r="V2916" i="5"/>
  <c r="V2917" i="5"/>
  <c r="V2918" i="5"/>
  <c r="V2919" i="5"/>
  <c r="V2920" i="5"/>
  <c r="V2921" i="5"/>
  <c r="V2922" i="5"/>
  <c r="V2923" i="5"/>
  <c r="V2924" i="5"/>
  <c r="V2925" i="5"/>
  <c r="V2926" i="5"/>
  <c r="V2927" i="5"/>
  <c r="V2928" i="5"/>
  <c r="V2929" i="5"/>
  <c r="V2930" i="5"/>
  <c r="V2931" i="5"/>
  <c r="U2931" i="5" s="1"/>
  <c r="V2932" i="5"/>
  <c r="V2933" i="5"/>
  <c r="V2934" i="5"/>
  <c r="V2935" i="5"/>
  <c r="V2936" i="5"/>
  <c r="V2937" i="5"/>
  <c r="V2938" i="5"/>
  <c r="V2939" i="5"/>
  <c r="V2940" i="5"/>
  <c r="V2941" i="5"/>
  <c r="V2942" i="5"/>
  <c r="V2943" i="5"/>
  <c r="V2944" i="5"/>
  <c r="V2945" i="5"/>
  <c r="V2946" i="5"/>
  <c r="V2947" i="5"/>
  <c r="V2948" i="5"/>
  <c r="V2949" i="5"/>
  <c r="V2950" i="5"/>
  <c r="V2951" i="5"/>
  <c r="V2952" i="5"/>
  <c r="V2953" i="5"/>
  <c r="V2954" i="5"/>
  <c r="V2955" i="5"/>
  <c r="V2956" i="5"/>
  <c r="V2957" i="5"/>
  <c r="V2958" i="5"/>
  <c r="V2959" i="5"/>
  <c r="V2960" i="5"/>
  <c r="V2961" i="5"/>
  <c r="V2962" i="5"/>
  <c r="V2963" i="5"/>
  <c r="V2964" i="5"/>
  <c r="V2965" i="5"/>
  <c r="V2966" i="5"/>
  <c r="V2967" i="5"/>
  <c r="V2968" i="5"/>
  <c r="V2969" i="5"/>
  <c r="V2970" i="5"/>
  <c r="V2971" i="5"/>
  <c r="V2972" i="5"/>
  <c r="V2973" i="5"/>
  <c r="V2974" i="5"/>
  <c r="V2975" i="5"/>
  <c r="V2976" i="5"/>
  <c r="V2977" i="5"/>
  <c r="V2978" i="5"/>
  <c r="V2979" i="5"/>
  <c r="V2980" i="5"/>
  <c r="V2981" i="5"/>
  <c r="V2982" i="5"/>
  <c r="V2983" i="5"/>
  <c r="V2984" i="5"/>
  <c r="V2985" i="5"/>
  <c r="V2986" i="5"/>
  <c r="V2987" i="5"/>
  <c r="V2988" i="5"/>
  <c r="V2989" i="5"/>
  <c r="W2989" i="5" s="1" a="1"/>
  <c r="W2989" i="5" s="1"/>
  <c r="V2990" i="5"/>
  <c r="V2991" i="5"/>
  <c r="V2992" i="5"/>
  <c r="V2993" i="5"/>
  <c r="V2994" i="5"/>
  <c r="V2995" i="5"/>
  <c r="V2996" i="5"/>
  <c r="V2997" i="5"/>
  <c r="V2998" i="5"/>
  <c r="V2999" i="5"/>
  <c r="V3000" i="5"/>
  <c r="V3001" i="5"/>
  <c r="V3002" i="5"/>
  <c r="V3003" i="5"/>
  <c r="V3004" i="5"/>
  <c r="V3005" i="5"/>
  <c r="V3006" i="5"/>
  <c r="V3007" i="5"/>
  <c r="V3008" i="5"/>
  <c r="V3009" i="5"/>
  <c r="V3010" i="5"/>
  <c r="V3011" i="5"/>
  <c r="V3012" i="5"/>
  <c r="V3013" i="5"/>
  <c r="W3013" i="5" s="1" a="1"/>
  <c r="W3013" i="5" s="1"/>
  <c r="V3014" i="5"/>
  <c r="V3015" i="5"/>
  <c r="V3016" i="5"/>
  <c r="V3017" i="5"/>
  <c r="V3018" i="5"/>
  <c r="V3019" i="5"/>
  <c r="V3020" i="5"/>
  <c r="V3021" i="5"/>
  <c r="V3022" i="5"/>
  <c r="V3023" i="5"/>
  <c r="V3024" i="5"/>
  <c r="V3025" i="5"/>
  <c r="V3026" i="5"/>
  <c r="V3027" i="5"/>
  <c r="V3028" i="5"/>
  <c r="V3029" i="5"/>
  <c r="V3030" i="5"/>
  <c r="V3031" i="5"/>
  <c r="V3032" i="5"/>
  <c r="V3033" i="5"/>
  <c r="V3034" i="5"/>
  <c r="V3035" i="5"/>
  <c r="V3036" i="5"/>
  <c r="V3037" i="5"/>
  <c r="U3037" i="5" s="1"/>
  <c r="V3038" i="5"/>
  <c r="V3039" i="5"/>
  <c r="V3040" i="5"/>
  <c r="V3041" i="5"/>
  <c r="V3042" i="5"/>
  <c r="V3043" i="5"/>
  <c r="V3044" i="5"/>
  <c r="V3045" i="5"/>
  <c r="V3046" i="5"/>
  <c r="V3047" i="5"/>
  <c r="V3048" i="5"/>
  <c r="V3049" i="5"/>
  <c r="V3050" i="5"/>
  <c r="V3051" i="5"/>
  <c r="V3052" i="5"/>
  <c r="V3053" i="5"/>
  <c r="V3054" i="5"/>
  <c r="V3055" i="5"/>
  <c r="V3056" i="5"/>
  <c r="V3057" i="5"/>
  <c r="V3058" i="5"/>
  <c r="V3059" i="5"/>
  <c r="V3060" i="5"/>
  <c r="V3061" i="5"/>
  <c r="Y103" i="5"/>
  <c r="Y104" i="5"/>
  <c r="Y105" i="5"/>
  <c r="Y106" i="5"/>
  <c r="Y107" i="5"/>
  <c r="Y108" i="5"/>
  <c r="Y109" i="5"/>
  <c r="Y110" i="5"/>
  <c r="Y111" i="5"/>
  <c r="Y112" i="5"/>
  <c r="Y113" i="5"/>
  <c r="Y114" i="5"/>
  <c r="Y115" i="5"/>
  <c r="Y116" i="5"/>
  <c r="Y117" i="5"/>
  <c r="Y118" i="5"/>
  <c r="Y119" i="5"/>
  <c r="Y120" i="5"/>
  <c r="Y121" i="5"/>
  <c r="Y122" i="5"/>
  <c r="Y123" i="5"/>
  <c r="Y124" i="5"/>
  <c r="Y125" i="5"/>
  <c r="Y126" i="5"/>
  <c r="Y127" i="5"/>
  <c r="Y128" i="5"/>
  <c r="Y129" i="5"/>
  <c r="Y130" i="5"/>
  <c r="Y131" i="5"/>
  <c r="Y132" i="5"/>
  <c r="Y133" i="5"/>
  <c r="Y134" i="5"/>
  <c r="Y135" i="5"/>
  <c r="Y136" i="5"/>
  <c r="Y137" i="5"/>
  <c r="Y138" i="5"/>
  <c r="Y139" i="5"/>
  <c r="Y140" i="5"/>
  <c r="Y141" i="5"/>
  <c r="Y142" i="5"/>
  <c r="Y143" i="5"/>
  <c r="Y144" i="5"/>
  <c r="Y145" i="5"/>
  <c r="Y146" i="5"/>
  <c r="Y147" i="5"/>
  <c r="Y148" i="5"/>
  <c r="Y149" i="5"/>
  <c r="Y150" i="5"/>
  <c r="Y151" i="5"/>
  <c r="Y152" i="5"/>
  <c r="Y153" i="5"/>
  <c r="Y154" i="5"/>
  <c r="Y155" i="5"/>
  <c r="Y156" i="5"/>
  <c r="Y157" i="5"/>
  <c r="Y158" i="5"/>
  <c r="Y159" i="5"/>
  <c r="Y160" i="5"/>
  <c r="Y161" i="5"/>
  <c r="Y162" i="5"/>
  <c r="Y163" i="5"/>
  <c r="Y164" i="5"/>
  <c r="Y165" i="5"/>
  <c r="Y166" i="5"/>
  <c r="Y167" i="5"/>
  <c r="Y168" i="5"/>
  <c r="Y169" i="5"/>
  <c r="Y170" i="5"/>
  <c r="Y171" i="5"/>
  <c r="Y172" i="5"/>
  <c r="Y173" i="5"/>
  <c r="Y174" i="5"/>
  <c r="Y175" i="5"/>
  <c r="Y176" i="5"/>
  <c r="Y177" i="5"/>
  <c r="Y178" i="5"/>
  <c r="Y179" i="5"/>
  <c r="Y180" i="5"/>
  <c r="Y181" i="5"/>
  <c r="Y182" i="5"/>
  <c r="Y183" i="5"/>
  <c r="Y184" i="5"/>
  <c r="Y185" i="5"/>
  <c r="Y186" i="5"/>
  <c r="Y187" i="5"/>
  <c r="Y188" i="5"/>
  <c r="Y189" i="5"/>
  <c r="Y190" i="5"/>
  <c r="Y191" i="5"/>
  <c r="Y192" i="5"/>
  <c r="Y193" i="5"/>
  <c r="Y194" i="5"/>
  <c r="Y195" i="5"/>
  <c r="Y196" i="5"/>
  <c r="Y197" i="5"/>
  <c r="Y198" i="5"/>
  <c r="Y199" i="5"/>
  <c r="Y200" i="5"/>
  <c r="Y201" i="5"/>
  <c r="Y202" i="5"/>
  <c r="Y203" i="5"/>
  <c r="Y204" i="5"/>
  <c r="Y205" i="5"/>
  <c r="Y206" i="5"/>
  <c r="Y207" i="5"/>
  <c r="Y208" i="5"/>
  <c r="Y209" i="5"/>
  <c r="Y210" i="5"/>
  <c r="Y211" i="5"/>
  <c r="Y212" i="5"/>
  <c r="Y213" i="5"/>
  <c r="Y214" i="5"/>
  <c r="Y215" i="5"/>
  <c r="Y216" i="5"/>
  <c r="Y217" i="5"/>
  <c r="Y218" i="5"/>
  <c r="Y219" i="5"/>
  <c r="Y220" i="5"/>
  <c r="Y221" i="5"/>
  <c r="Y222" i="5"/>
  <c r="Y223" i="5"/>
  <c r="Y224" i="5"/>
  <c r="Y225" i="5"/>
  <c r="Y226" i="5"/>
  <c r="Y227" i="5"/>
  <c r="Y228" i="5"/>
  <c r="Y229" i="5"/>
  <c r="Y230" i="5"/>
  <c r="Y231" i="5"/>
  <c r="Y232" i="5"/>
  <c r="Y233" i="5"/>
  <c r="Y234" i="5"/>
  <c r="Y235" i="5"/>
  <c r="Y236" i="5"/>
  <c r="Y237" i="5"/>
  <c r="Y238" i="5"/>
  <c r="Y239" i="5"/>
  <c r="Y240" i="5"/>
  <c r="Y241" i="5"/>
  <c r="Y242" i="5"/>
  <c r="Y243" i="5"/>
  <c r="Y244" i="5"/>
  <c r="Y245" i="5"/>
  <c r="Y246" i="5"/>
  <c r="Y247" i="5"/>
  <c r="Y248" i="5"/>
  <c r="Y249" i="5"/>
  <c r="Y250" i="5"/>
  <c r="Y251" i="5"/>
  <c r="Y252" i="5"/>
  <c r="Y253" i="5"/>
  <c r="Y254" i="5"/>
  <c r="Y255" i="5"/>
  <c r="Y256" i="5"/>
  <c r="Y257" i="5"/>
  <c r="Y258" i="5"/>
  <c r="Y259" i="5"/>
  <c r="Y260" i="5"/>
  <c r="Y261" i="5"/>
  <c r="Y262" i="5"/>
  <c r="Y263" i="5"/>
  <c r="Y264" i="5"/>
  <c r="Y265" i="5"/>
  <c r="Y266" i="5"/>
  <c r="Y267" i="5"/>
  <c r="Y268" i="5"/>
  <c r="Y269" i="5"/>
  <c r="Y270" i="5"/>
  <c r="Y271" i="5"/>
  <c r="Y272" i="5"/>
  <c r="Y273" i="5"/>
  <c r="Y274" i="5"/>
  <c r="Y275" i="5"/>
  <c r="Y276" i="5"/>
  <c r="Y277" i="5"/>
  <c r="Y278" i="5"/>
  <c r="Y279" i="5"/>
  <c r="Y280" i="5"/>
  <c r="Y281" i="5"/>
  <c r="Y282" i="5"/>
  <c r="Y283" i="5"/>
  <c r="Y284" i="5"/>
  <c r="Y285" i="5"/>
  <c r="Y286" i="5"/>
  <c r="Y287" i="5"/>
  <c r="Y288" i="5"/>
  <c r="Y289" i="5"/>
  <c r="Y290" i="5"/>
  <c r="Y291" i="5"/>
  <c r="Y292" i="5"/>
  <c r="Y293" i="5"/>
  <c r="Y294" i="5"/>
  <c r="Y295" i="5"/>
  <c r="Y296" i="5"/>
  <c r="Y297" i="5"/>
  <c r="Y298" i="5"/>
  <c r="Y299" i="5"/>
  <c r="Y300" i="5"/>
  <c r="Y301" i="5"/>
  <c r="Y302" i="5"/>
  <c r="Y303" i="5"/>
  <c r="Y304" i="5"/>
  <c r="Y305" i="5"/>
  <c r="Y306" i="5"/>
  <c r="Y307" i="5"/>
  <c r="Y308" i="5"/>
  <c r="Y309" i="5"/>
  <c r="Y310" i="5"/>
  <c r="Y311" i="5"/>
  <c r="Y312" i="5"/>
  <c r="Y313" i="5"/>
  <c r="Y314" i="5"/>
  <c r="Y315" i="5"/>
  <c r="Y316" i="5"/>
  <c r="Y317" i="5"/>
  <c r="Y318" i="5"/>
  <c r="Y319" i="5"/>
  <c r="Y320" i="5"/>
  <c r="Y321" i="5"/>
  <c r="Y322" i="5"/>
  <c r="Y323" i="5"/>
  <c r="Y324" i="5"/>
  <c r="Y325" i="5"/>
  <c r="Y326" i="5"/>
  <c r="Y327" i="5"/>
  <c r="Y328" i="5"/>
  <c r="Y329" i="5"/>
  <c r="Y330" i="5"/>
  <c r="Y331" i="5"/>
  <c r="Y332" i="5"/>
  <c r="Y333" i="5"/>
  <c r="Y334" i="5"/>
  <c r="Y335" i="5"/>
  <c r="Y336" i="5"/>
  <c r="Y337" i="5"/>
  <c r="Y338" i="5"/>
  <c r="Y339" i="5"/>
  <c r="Y340" i="5"/>
  <c r="Y341" i="5"/>
  <c r="Y342" i="5"/>
  <c r="Y343" i="5"/>
  <c r="Y344" i="5"/>
  <c r="Y345" i="5"/>
  <c r="Y346" i="5"/>
  <c r="Y347" i="5"/>
  <c r="Y348" i="5"/>
  <c r="Y349" i="5"/>
  <c r="Y350" i="5"/>
  <c r="Y351" i="5"/>
  <c r="Y352" i="5"/>
  <c r="Y353" i="5"/>
  <c r="Y354" i="5"/>
  <c r="Y355" i="5"/>
  <c r="Y356" i="5"/>
  <c r="Y357" i="5"/>
  <c r="Y358" i="5"/>
  <c r="Y359" i="5"/>
  <c r="Y360" i="5"/>
  <c r="Y361" i="5"/>
  <c r="Y362" i="5"/>
  <c r="Y363" i="5"/>
  <c r="Y364" i="5"/>
  <c r="Y365" i="5"/>
  <c r="Y366" i="5"/>
  <c r="Y367" i="5"/>
  <c r="Y368" i="5"/>
  <c r="Y369" i="5"/>
  <c r="Y370" i="5"/>
  <c r="Y371" i="5"/>
  <c r="Y372" i="5"/>
  <c r="Y373" i="5"/>
  <c r="Y374" i="5"/>
  <c r="Y375" i="5"/>
  <c r="Y376" i="5"/>
  <c r="Y377" i="5"/>
  <c r="Y378" i="5"/>
  <c r="Y379" i="5"/>
  <c r="Y380" i="5"/>
  <c r="Y381" i="5"/>
  <c r="Y382" i="5"/>
  <c r="Y383" i="5"/>
  <c r="Y384" i="5"/>
  <c r="Y385" i="5"/>
  <c r="Y386" i="5"/>
  <c r="Y387" i="5"/>
  <c r="Y388" i="5"/>
  <c r="Y389" i="5"/>
  <c r="Y390" i="5"/>
  <c r="Y391" i="5"/>
  <c r="Y392" i="5"/>
  <c r="Y393" i="5"/>
  <c r="Y394" i="5"/>
  <c r="Y395" i="5"/>
  <c r="Y396" i="5"/>
  <c r="Y397" i="5"/>
  <c r="Y398" i="5"/>
  <c r="Y399" i="5"/>
  <c r="Y400" i="5"/>
  <c r="Y401" i="5"/>
  <c r="Y402" i="5"/>
  <c r="Y403" i="5"/>
  <c r="Y404" i="5"/>
  <c r="Y405" i="5"/>
  <c r="Y406" i="5"/>
  <c r="Y407" i="5"/>
  <c r="Y408" i="5"/>
  <c r="Y409" i="5"/>
  <c r="Y410" i="5"/>
  <c r="Y411" i="5"/>
  <c r="Y412" i="5"/>
  <c r="Y413" i="5"/>
  <c r="Y414" i="5"/>
  <c r="Y415" i="5"/>
  <c r="Y416" i="5"/>
  <c r="Y417" i="5"/>
  <c r="Y418" i="5"/>
  <c r="Y419" i="5"/>
  <c r="Y420" i="5"/>
  <c r="Y421" i="5"/>
  <c r="Y422" i="5"/>
  <c r="Y423" i="5"/>
  <c r="Y424" i="5"/>
  <c r="Y425" i="5"/>
  <c r="Y426" i="5"/>
  <c r="Y427" i="5"/>
  <c r="Y428" i="5"/>
  <c r="Y429" i="5"/>
  <c r="Y430" i="5"/>
  <c r="Y431" i="5"/>
  <c r="Y432" i="5"/>
  <c r="Y433" i="5"/>
  <c r="Y434" i="5"/>
  <c r="Y435" i="5"/>
  <c r="Y436" i="5"/>
  <c r="Y437" i="5"/>
  <c r="Y438" i="5"/>
  <c r="Y439" i="5"/>
  <c r="Y440" i="5"/>
  <c r="Y441" i="5"/>
  <c r="Y442" i="5"/>
  <c r="Y443" i="5"/>
  <c r="Y444" i="5"/>
  <c r="Y445" i="5"/>
  <c r="Y446" i="5"/>
  <c r="Y447" i="5"/>
  <c r="Y448" i="5"/>
  <c r="Y449" i="5"/>
  <c r="Y450" i="5"/>
  <c r="Y451" i="5"/>
  <c r="Y452" i="5"/>
  <c r="Y453" i="5"/>
  <c r="Y454" i="5"/>
  <c r="Y455" i="5"/>
  <c r="Y456" i="5"/>
  <c r="Y457" i="5"/>
  <c r="Y458" i="5"/>
  <c r="Y459" i="5"/>
  <c r="Y460" i="5"/>
  <c r="Y461" i="5"/>
  <c r="Y462" i="5"/>
  <c r="Y463" i="5"/>
  <c r="Y464" i="5"/>
  <c r="Y465" i="5"/>
  <c r="Y466" i="5"/>
  <c r="Y467" i="5"/>
  <c r="Y468" i="5"/>
  <c r="Y469" i="5"/>
  <c r="Y470" i="5"/>
  <c r="Y471" i="5"/>
  <c r="Y472" i="5"/>
  <c r="Y473" i="5"/>
  <c r="Y474" i="5"/>
  <c r="Y475" i="5"/>
  <c r="Y476" i="5"/>
  <c r="Y477" i="5"/>
  <c r="Y478" i="5"/>
  <c r="Y479" i="5"/>
  <c r="Y480" i="5"/>
  <c r="Y481" i="5"/>
  <c r="Y482" i="5"/>
  <c r="Y483" i="5"/>
  <c r="Y484" i="5"/>
  <c r="Y485" i="5"/>
  <c r="Y486" i="5"/>
  <c r="Y487" i="5"/>
  <c r="Y488" i="5"/>
  <c r="Y489" i="5"/>
  <c r="Y490" i="5"/>
  <c r="Y491" i="5"/>
  <c r="Y492" i="5"/>
  <c r="Y493" i="5"/>
  <c r="Y494" i="5"/>
  <c r="Y495" i="5"/>
  <c r="Y496" i="5"/>
  <c r="Y497" i="5"/>
  <c r="Y498" i="5"/>
  <c r="Y499" i="5"/>
  <c r="Y500" i="5"/>
  <c r="Y501" i="5"/>
  <c r="Y502" i="5"/>
  <c r="Y503" i="5"/>
  <c r="Y504" i="5"/>
  <c r="Y505" i="5"/>
  <c r="Y506" i="5"/>
  <c r="Y507" i="5"/>
  <c r="Y508" i="5"/>
  <c r="Y509" i="5"/>
  <c r="Y510" i="5"/>
  <c r="Y511" i="5"/>
  <c r="Y512" i="5"/>
  <c r="Y513" i="5"/>
  <c r="Y514" i="5"/>
  <c r="Y515" i="5"/>
  <c r="Y516" i="5"/>
  <c r="Y517" i="5"/>
  <c r="Y518" i="5"/>
  <c r="Y519" i="5"/>
  <c r="Y520" i="5"/>
  <c r="Y521" i="5"/>
  <c r="Y522" i="5"/>
  <c r="Y523" i="5"/>
  <c r="Y524" i="5"/>
  <c r="Y525" i="5"/>
  <c r="Y526" i="5"/>
  <c r="Y527" i="5"/>
  <c r="Y528" i="5"/>
  <c r="Y529" i="5"/>
  <c r="Y530" i="5"/>
  <c r="Y531" i="5"/>
  <c r="Y532" i="5"/>
  <c r="Y533" i="5"/>
  <c r="Y534" i="5"/>
  <c r="Y535" i="5"/>
  <c r="Y536" i="5"/>
  <c r="Y537" i="5"/>
  <c r="Y538" i="5"/>
  <c r="Y539" i="5"/>
  <c r="Y540" i="5"/>
  <c r="Y541" i="5"/>
  <c r="Y542" i="5"/>
  <c r="Y543" i="5"/>
  <c r="Y544" i="5"/>
  <c r="Y545" i="5"/>
  <c r="Y546" i="5"/>
  <c r="Y547" i="5"/>
  <c r="Y548" i="5"/>
  <c r="Y549" i="5"/>
  <c r="Y550" i="5"/>
  <c r="Y551" i="5"/>
  <c r="Y552" i="5"/>
  <c r="Y553" i="5"/>
  <c r="Y554" i="5"/>
  <c r="Y555" i="5"/>
  <c r="Y556" i="5"/>
  <c r="Y557" i="5"/>
  <c r="Y558" i="5"/>
  <c r="Y559" i="5"/>
  <c r="Y560" i="5"/>
  <c r="Y561" i="5"/>
  <c r="Y562" i="5"/>
  <c r="Y563" i="5"/>
  <c r="Y564" i="5"/>
  <c r="Y565" i="5"/>
  <c r="Y566" i="5"/>
  <c r="Y567" i="5"/>
  <c r="Y568" i="5"/>
  <c r="Y569" i="5"/>
  <c r="Y570" i="5"/>
  <c r="Y571" i="5"/>
  <c r="Y572" i="5"/>
  <c r="Y573" i="5"/>
  <c r="Y574" i="5"/>
  <c r="Y575" i="5"/>
  <c r="Y576" i="5"/>
  <c r="Y577" i="5"/>
  <c r="Y578" i="5"/>
  <c r="Y579" i="5"/>
  <c r="Y580" i="5"/>
  <c r="Y581" i="5"/>
  <c r="Y582" i="5"/>
  <c r="Y583" i="5"/>
  <c r="Y584" i="5"/>
  <c r="Y585" i="5"/>
  <c r="Y586" i="5"/>
  <c r="Y587" i="5"/>
  <c r="Y588" i="5"/>
  <c r="Y589" i="5"/>
  <c r="Y590" i="5"/>
  <c r="Y591" i="5"/>
  <c r="Y592" i="5"/>
  <c r="Y593" i="5"/>
  <c r="Y594" i="5"/>
  <c r="Y595" i="5"/>
  <c r="Y596" i="5"/>
  <c r="Y597" i="5"/>
  <c r="Y598" i="5"/>
  <c r="Y599" i="5"/>
  <c r="Y600" i="5"/>
  <c r="Y601" i="5"/>
  <c r="Y602" i="5"/>
  <c r="Y603" i="5"/>
  <c r="Y604" i="5"/>
  <c r="Y605" i="5"/>
  <c r="Y606" i="5"/>
  <c r="Y607" i="5"/>
  <c r="Y608" i="5"/>
  <c r="Y609" i="5"/>
  <c r="Y610" i="5"/>
  <c r="Y611" i="5"/>
  <c r="Y612" i="5"/>
  <c r="Y613" i="5"/>
  <c r="Y614" i="5"/>
  <c r="Y615" i="5"/>
  <c r="Y616" i="5"/>
  <c r="Y617" i="5"/>
  <c r="Y618" i="5"/>
  <c r="Y619" i="5"/>
  <c r="Y620" i="5"/>
  <c r="Y621" i="5"/>
  <c r="Y622" i="5"/>
  <c r="Y623" i="5"/>
  <c r="Y624" i="5"/>
  <c r="Y625" i="5"/>
  <c r="Y626" i="5"/>
  <c r="Y627" i="5"/>
  <c r="Y628" i="5"/>
  <c r="Y629" i="5"/>
  <c r="Y630" i="5"/>
  <c r="Y631" i="5"/>
  <c r="Y632" i="5"/>
  <c r="Y633" i="5"/>
  <c r="Y634" i="5"/>
  <c r="Y635" i="5"/>
  <c r="Y636" i="5"/>
  <c r="Y637" i="5"/>
  <c r="Y638" i="5"/>
  <c r="Y639" i="5"/>
  <c r="Y640" i="5"/>
  <c r="Y641" i="5"/>
  <c r="Y642" i="5"/>
  <c r="Y643" i="5"/>
  <c r="Y644" i="5"/>
  <c r="Y645" i="5"/>
  <c r="Y646" i="5"/>
  <c r="Y647" i="5"/>
  <c r="Y648" i="5"/>
  <c r="Y649" i="5"/>
  <c r="Y650" i="5"/>
  <c r="Y651" i="5"/>
  <c r="Y652" i="5"/>
  <c r="Y653" i="5"/>
  <c r="Y654" i="5"/>
  <c r="Y655" i="5"/>
  <c r="Y656" i="5"/>
  <c r="Y657" i="5"/>
  <c r="Y658" i="5"/>
  <c r="Y659" i="5"/>
  <c r="Y660" i="5"/>
  <c r="Y661" i="5"/>
  <c r="Y662" i="5"/>
  <c r="Y663" i="5"/>
  <c r="Y664" i="5"/>
  <c r="Y665" i="5"/>
  <c r="Y666" i="5"/>
  <c r="Y667" i="5"/>
  <c r="Y668" i="5"/>
  <c r="Y669" i="5"/>
  <c r="Y670" i="5"/>
  <c r="Y671" i="5"/>
  <c r="Y672" i="5"/>
  <c r="Y673" i="5"/>
  <c r="Y674" i="5"/>
  <c r="Y675" i="5"/>
  <c r="Y676" i="5"/>
  <c r="Y677" i="5"/>
  <c r="Y678" i="5"/>
  <c r="Y679" i="5"/>
  <c r="Y680" i="5"/>
  <c r="Y681" i="5"/>
  <c r="Y682" i="5"/>
  <c r="Y683" i="5"/>
  <c r="Y684" i="5"/>
  <c r="Y685" i="5"/>
  <c r="Y686" i="5"/>
  <c r="Y687" i="5"/>
  <c r="Y688" i="5"/>
  <c r="Y689" i="5"/>
  <c r="Y690" i="5"/>
  <c r="Y691" i="5"/>
  <c r="Y692" i="5"/>
  <c r="Y693" i="5"/>
  <c r="Y694" i="5"/>
  <c r="Y695" i="5"/>
  <c r="Y696" i="5"/>
  <c r="Y697" i="5"/>
  <c r="Y698" i="5"/>
  <c r="Y699" i="5"/>
  <c r="Y700" i="5"/>
  <c r="Y701" i="5"/>
  <c r="Y702" i="5"/>
  <c r="Y703" i="5"/>
  <c r="Y704" i="5"/>
  <c r="Y705" i="5"/>
  <c r="Y706" i="5"/>
  <c r="Y707" i="5"/>
  <c r="Y708" i="5"/>
  <c r="Y709" i="5"/>
  <c r="Y710" i="5"/>
  <c r="Y711" i="5"/>
  <c r="Y712" i="5"/>
  <c r="Y713" i="5"/>
  <c r="Y714" i="5"/>
  <c r="Y715" i="5"/>
  <c r="Y716" i="5"/>
  <c r="Y717" i="5"/>
  <c r="Y718" i="5"/>
  <c r="Y719" i="5"/>
  <c r="Y720" i="5"/>
  <c r="Y721" i="5"/>
  <c r="Y722" i="5"/>
  <c r="Y723" i="5"/>
  <c r="Y724" i="5"/>
  <c r="Y725" i="5"/>
  <c r="Y726" i="5"/>
  <c r="Y727" i="5"/>
  <c r="Y728" i="5"/>
  <c r="Y729" i="5"/>
  <c r="Y730" i="5"/>
  <c r="Y731" i="5"/>
  <c r="Y732" i="5"/>
  <c r="Y733" i="5"/>
  <c r="Y734" i="5"/>
  <c r="Y735" i="5"/>
  <c r="Y736" i="5"/>
  <c r="Y737" i="5"/>
  <c r="Y738" i="5"/>
  <c r="Y739" i="5"/>
  <c r="Y740" i="5"/>
  <c r="Y741" i="5"/>
  <c r="Y742" i="5"/>
  <c r="Y743" i="5"/>
  <c r="Y744" i="5"/>
  <c r="Y745" i="5"/>
  <c r="Y746" i="5"/>
  <c r="Y747" i="5"/>
  <c r="Y748" i="5"/>
  <c r="Y749" i="5"/>
  <c r="Y750" i="5"/>
  <c r="Y751" i="5"/>
  <c r="Y752" i="5"/>
  <c r="Y753" i="5"/>
  <c r="Y754" i="5"/>
  <c r="Y755" i="5"/>
  <c r="Y756" i="5"/>
  <c r="Y757" i="5"/>
  <c r="Y758" i="5"/>
  <c r="Y759" i="5"/>
  <c r="Y760" i="5"/>
  <c r="Y761" i="5"/>
  <c r="Y762" i="5"/>
  <c r="Y763" i="5"/>
  <c r="Y764" i="5"/>
  <c r="Y765" i="5"/>
  <c r="Y766" i="5"/>
  <c r="Y767" i="5"/>
  <c r="Y768" i="5"/>
  <c r="Y769" i="5"/>
  <c r="Y770" i="5"/>
  <c r="Y771" i="5"/>
  <c r="Y772" i="5"/>
  <c r="Y773" i="5"/>
  <c r="Y774" i="5"/>
  <c r="Y775" i="5"/>
  <c r="Y776" i="5"/>
  <c r="Y777" i="5"/>
  <c r="Y778" i="5"/>
  <c r="Y779" i="5"/>
  <c r="Y780" i="5"/>
  <c r="Y781" i="5"/>
  <c r="Y782" i="5"/>
  <c r="Y783" i="5"/>
  <c r="Y784" i="5"/>
  <c r="Y785" i="5"/>
  <c r="Y786" i="5"/>
  <c r="Y787" i="5"/>
  <c r="Y788" i="5"/>
  <c r="Y789" i="5"/>
  <c r="Y790" i="5"/>
  <c r="Y791" i="5"/>
  <c r="Y792" i="5"/>
  <c r="Y793" i="5"/>
  <c r="Y794" i="5"/>
  <c r="Y795" i="5"/>
  <c r="Y796" i="5"/>
  <c r="Y797" i="5"/>
  <c r="Y798" i="5"/>
  <c r="Y799" i="5"/>
  <c r="Y800" i="5"/>
  <c r="Y801" i="5"/>
  <c r="Y802" i="5"/>
  <c r="Y803" i="5"/>
  <c r="Y804" i="5"/>
  <c r="Y805" i="5"/>
  <c r="Y806" i="5"/>
  <c r="Y807" i="5"/>
  <c r="Y808" i="5"/>
  <c r="Y809" i="5"/>
  <c r="Y810" i="5"/>
  <c r="Y811" i="5"/>
  <c r="Y812" i="5"/>
  <c r="Y813" i="5"/>
  <c r="Y814" i="5"/>
  <c r="Y815" i="5"/>
  <c r="Y816" i="5"/>
  <c r="Y817" i="5"/>
  <c r="Y818" i="5"/>
  <c r="Y819" i="5"/>
  <c r="Y820" i="5"/>
  <c r="Y821" i="5"/>
  <c r="Y822" i="5"/>
  <c r="Y823" i="5"/>
  <c r="Y824" i="5"/>
  <c r="Y825" i="5"/>
  <c r="Y826" i="5"/>
  <c r="Y827" i="5"/>
  <c r="Y828" i="5"/>
  <c r="Y829" i="5"/>
  <c r="Y830" i="5"/>
  <c r="Y831" i="5"/>
  <c r="Y832" i="5"/>
  <c r="Y833" i="5"/>
  <c r="Y834" i="5"/>
  <c r="Y835" i="5"/>
  <c r="Y836" i="5"/>
  <c r="Y837" i="5"/>
  <c r="Y838" i="5"/>
  <c r="Y839" i="5"/>
  <c r="Y840" i="5"/>
  <c r="Y841" i="5"/>
  <c r="Y842" i="5"/>
  <c r="Y843" i="5"/>
  <c r="Y844" i="5"/>
  <c r="Y845" i="5"/>
  <c r="Y846" i="5"/>
  <c r="Y847" i="5"/>
  <c r="Y848" i="5"/>
  <c r="Y849" i="5"/>
  <c r="Y850" i="5"/>
  <c r="Y851" i="5"/>
  <c r="Y852" i="5"/>
  <c r="Y853" i="5"/>
  <c r="Y854" i="5"/>
  <c r="Y855" i="5"/>
  <c r="Y856" i="5"/>
  <c r="Y857" i="5"/>
  <c r="Y858" i="5"/>
  <c r="Y859" i="5"/>
  <c r="Y860" i="5"/>
  <c r="Y861" i="5"/>
  <c r="Y862" i="5"/>
  <c r="Y863" i="5"/>
  <c r="Y864" i="5"/>
  <c r="Y865" i="5"/>
  <c r="Y866" i="5"/>
  <c r="Y867" i="5"/>
  <c r="Y868" i="5"/>
  <c r="Y869" i="5"/>
  <c r="Y870" i="5"/>
  <c r="Y871" i="5"/>
  <c r="Y872" i="5"/>
  <c r="Y873" i="5"/>
  <c r="Y874" i="5"/>
  <c r="Y875" i="5"/>
  <c r="Y876" i="5"/>
  <c r="Y877" i="5"/>
  <c r="Y878" i="5"/>
  <c r="Y879" i="5"/>
  <c r="Y880" i="5"/>
  <c r="Y881" i="5"/>
  <c r="Y882" i="5"/>
  <c r="Y883" i="5"/>
  <c r="Y884" i="5"/>
  <c r="Y885" i="5"/>
  <c r="Y886" i="5"/>
  <c r="Y887" i="5"/>
  <c r="Y888" i="5"/>
  <c r="Y889" i="5"/>
  <c r="Y890" i="5"/>
  <c r="Y891" i="5"/>
  <c r="Y892" i="5"/>
  <c r="Y893" i="5"/>
  <c r="Y894" i="5"/>
  <c r="Y895" i="5"/>
  <c r="Y896" i="5"/>
  <c r="Y897" i="5"/>
  <c r="Y898" i="5"/>
  <c r="Y899" i="5"/>
  <c r="Y900" i="5"/>
  <c r="Y901" i="5"/>
  <c r="Y902" i="5"/>
  <c r="Y903" i="5"/>
  <c r="Y904" i="5"/>
  <c r="Y905" i="5"/>
  <c r="Y906" i="5"/>
  <c r="Y907" i="5"/>
  <c r="Y908" i="5"/>
  <c r="Y909" i="5"/>
  <c r="Y910" i="5"/>
  <c r="Y911" i="5"/>
  <c r="Y912" i="5"/>
  <c r="Y913" i="5"/>
  <c r="Y914" i="5"/>
  <c r="Y915" i="5"/>
  <c r="Y916" i="5"/>
  <c r="Y917" i="5"/>
  <c r="Y918" i="5"/>
  <c r="Y919" i="5"/>
  <c r="Y920" i="5"/>
  <c r="Y921" i="5"/>
  <c r="Y922" i="5"/>
  <c r="Y923" i="5"/>
  <c r="Y924" i="5"/>
  <c r="Y925" i="5"/>
  <c r="Y926" i="5"/>
  <c r="Y927" i="5"/>
  <c r="Y928" i="5"/>
  <c r="Y929" i="5"/>
  <c r="Y930" i="5"/>
  <c r="Y931" i="5"/>
  <c r="Y932" i="5"/>
  <c r="Y933" i="5"/>
  <c r="Y934" i="5"/>
  <c r="Y935" i="5"/>
  <c r="Y936" i="5"/>
  <c r="Y937" i="5"/>
  <c r="Y938" i="5"/>
  <c r="Y939" i="5"/>
  <c r="Y940" i="5"/>
  <c r="Y941" i="5"/>
  <c r="Y942" i="5"/>
  <c r="Y943" i="5"/>
  <c r="Y944" i="5"/>
  <c r="Y945" i="5"/>
  <c r="Y946" i="5"/>
  <c r="Y947" i="5"/>
  <c r="Y948" i="5"/>
  <c r="Y949" i="5"/>
  <c r="Y950" i="5"/>
  <c r="Y951" i="5"/>
  <c r="Y952" i="5"/>
  <c r="Y953" i="5"/>
  <c r="Y954" i="5"/>
  <c r="Y955" i="5"/>
  <c r="Y956" i="5"/>
  <c r="Y957" i="5"/>
  <c r="Y958" i="5"/>
  <c r="Y959" i="5"/>
  <c r="Y960" i="5"/>
  <c r="Y961" i="5"/>
  <c r="Y962" i="5"/>
  <c r="Y963" i="5"/>
  <c r="Y964" i="5"/>
  <c r="Y965" i="5"/>
  <c r="Y966" i="5"/>
  <c r="Y967" i="5"/>
  <c r="Y968" i="5"/>
  <c r="Y969" i="5"/>
  <c r="Y970" i="5"/>
  <c r="Y971" i="5"/>
  <c r="Y972" i="5"/>
  <c r="Y973" i="5"/>
  <c r="Y974" i="5"/>
  <c r="Y975" i="5"/>
  <c r="Y976" i="5"/>
  <c r="Y977" i="5"/>
  <c r="Y978" i="5"/>
  <c r="Y979" i="5"/>
  <c r="Y980" i="5"/>
  <c r="Y981" i="5"/>
  <c r="Y982" i="5"/>
  <c r="Y983" i="5"/>
  <c r="Y984" i="5"/>
  <c r="Y985" i="5"/>
  <c r="Y986" i="5"/>
  <c r="Y987" i="5"/>
  <c r="Y988" i="5"/>
  <c r="Y989" i="5"/>
  <c r="Y990" i="5"/>
  <c r="Y991" i="5"/>
  <c r="Y992" i="5"/>
  <c r="Y993" i="5"/>
  <c r="Y994" i="5"/>
  <c r="Y995" i="5"/>
  <c r="Y996" i="5"/>
  <c r="Y997" i="5"/>
  <c r="Y998" i="5"/>
  <c r="Y999" i="5"/>
  <c r="Y1000" i="5"/>
  <c r="Y1001" i="5"/>
  <c r="Y1002" i="5"/>
  <c r="Y1003" i="5"/>
  <c r="Y1004" i="5"/>
  <c r="Y1005" i="5"/>
  <c r="Y1006" i="5"/>
  <c r="Y1007" i="5"/>
  <c r="Y1008" i="5"/>
  <c r="Y1009" i="5"/>
  <c r="Y1010" i="5"/>
  <c r="Y1011" i="5"/>
  <c r="Y1012" i="5"/>
  <c r="Y1013" i="5"/>
  <c r="Y1014" i="5"/>
  <c r="Y1015" i="5"/>
  <c r="Y1016" i="5"/>
  <c r="Y1017" i="5"/>
  <c r="Y1018" i="5"/>
  <c r="Y1019" i="5"/>
  <c r="Y1020" i="5"/>
  <c r="Y1021" i="5"/>
  <c r="Y1022" i="5"/>
  <c r="Y1023" i="5"/>
  <c r="Y1024" i="5"/>
  <c r="Y1025" i="5"/>
  <c r="Y1026" i="5"/>
  <c r="Y1027" i="5"/>
  <c r="Y1028" i="5"/>
  <c r="Y1029" i="5"/>
  <c r="Y1030" i="5"/>
  <c r="Y1031" i="5"/>
  <c r="Y1032" i="5"/>
  <c r="Y1033" i="5"/>
  <c r="Y1034" i="5"/>
  <c r="Y1035" i="5"/>
  <c r="Y1036" i="5"/>
  <c r="Y1037" i="5"/>
  <c r="Y1038" i="5"/>
  <c r="Y1039" i="5"/>
  <c r="Y1040" i="5"/>
  <c r="Y1041" i="5"/>
  <c r="Y1042" i="5"/>
  <c r="Y1043" i="5"/>
  <c r="Y1044" i="5"/>
  <c r="Y1045" i="5"/>
  <c r="Y1046" i="5"/>
  <c r="Y1047" i="5"/>
  <c r="Y1048" i="5"/>
  <c r="Y1049" i="5"/>
  <c r="Y1050" i="5"/>
  <c r="Y1051" i="5"/>
  <c r="Y1052" i="5"/>
  <c r="Y1053" i="5"/>
  <c r="Y1054" i="5"/>
  <c r="Y1055" i="5"/>
  <c r="Y1056" i="5"/>
  <c r="Y1057" i="5"/>
  <c r="Y1058" i="5"/>
  <c r="Y1059" i="5"/>
  <c r="Y1060" i="5"/>
  <c r="Y1061" i="5"/>
  <c r="Y1062" i="5"/>
  <c r="Y1063" i="5"/>
  <c r="Y1064" i="5"/>
  <c r="Y1065" i="5"/>
  <c r="Y1066" i="5"/>
  <c r="Y1067" i="5"/>
  <c r="Y1068" i="5"/>
  <c r="Y1069" i="5"/>
  <c r="Y1070" i="5"/>
  <c r="Y1071" i="5"/>
  <c r="Y1072" i="5"/>
  <c r="Y1073" i="5"/>
  <c r="Y1074" i="5"/>
  <c r="Y1075" i="5"/>
  <c r="Y1076" i="5"/>
  <c r="Y1077" i="5"/>
  <c r="Y1078" i="5"/>
  <c r="Y1079" i="5"/>
  <c r="Y1080" i="5"/>
  <c r="Y1081" i="5"/>
  <c r="Y1082" i="5"/>
  <c r="Y1083" i="5"/>
  <c r="Y1084" i="5"/>
  <c r="Y1085" i="5"/>
  <c r="Y1086" i="5"/>
  <c r="Y1087" i="5"/>
  <c r="Y1088" i="5"/>
  <c r="Y1089" i="5"/>
  <c r="Y1090" i="5"/>
  <c r="Y1091" i="5"/>
  <c r="Y1092" i="5"/>
  <c r="Y1093" i="5"/>
  <c r="Y1094" i="5"/>
  <c r="Y1095" i="5"/>
  <c r="Y1096" i="5"/>
  <c r="Y1097" i="5"/>
  <c r="Y1098" i="5"/>
  <c r="Y1099" i="5"/>
  <c r="Y1100" i="5"/>
  <c r="Y1101" i="5"/>
  <c r="Y1102" i="5"/>
  <c r="Y1103" i="5"/>
  <c r="Y1104" i="5"/>
  <c r="Y1105" i="5"/>
  <c r="Y1106" i="5"/>
  <c r="Y1107" i="5"/>
  <c r="Y1108" i="5"/>
  <c r="Y1109" i="5"/>
  <c r="Y1110" i="5"/>
  <c r="Y1111" i="5"/>
  <c r="Y1112" i="5"/>
  <c r="Y1113" i="5"/>
  <c r="Y1114" i="5"/>
  <c r="Y1115" i="5"/>
  <c r="Y1116" i="5"/>
  <c r="Y1117" i="5"/>
  <c r="Y1118" i="5"/>
  <c r="Y1119" i="5"/>
  <c r="Y1120" i="5"/>
  <c r="Y1121" i="5"/>
  <c r="Y1122" i="5"/>
  <c r="Y1123" i="5"/>
  <c r="Y1124" i="5"/>
  <c r="Y1125" i="5"/>
  <c r="Y1126" i="5"/>
  <c r="Y1127" i="5"/>
  <c r="Y1128" i="5"/>
  <c r="Y1129" i="5"/>
  <c r="Y1130" i="5"/>
  <c r="Y1131" i="5"/>
  <c r="Y1132" i="5"/>
  <c r="Y1133" i="5"/>
  <c r="Y1134" i="5"/>
  <c r="Y1135" i="5"/>
  <c r="Y1136" i="5"/>
  <c r="Y1137" i="5"/>
  <c r="Y1138" i="5"/>
  <c r="Y1139" i="5"/>
  <c r="Y1140" i="5"/>
  <c r="Y1141" i="5"/>
  <c r="Y1142" i="5"/>
  <c r="Y1143" i="5"/>
  <c r="Y1144" i="5"/>
  <c r="Y1145" i="5"/>
  <c r="Y1146" i="5"/>
  <c r="Y1147" i="5"/>
  <c r="Y1148" i="5"/>
  <c r="Y1149" i="5"/>
  <c r="Y1150" i="5"/>
  <c r="Y1151" i="5"/>
  <c r="Y1152" i="5"/>
  <c r="Y1153" i="5"/>
  <c r="Y1154" i="5"/>
  <c r="Y1155" i="5"/>
  <c r="Y1156" i="5"/>
  <c r="Y1157" i="5"/>
  <c r="Y1158" i="5"/>
  <c r="Y1159" i="5"/>
  <c r="Y1160" i="5"/>
  <c r="Y1161" i="5"/>
  <c r="Y1162" i="5"/>
  <c r="Y1163" i="5"/>
  <c r="Y1164" i="5"/>
  <c r="Y1165" i="5"/>
  <c r="Y1166" i="5"/>
  <c r="Y1167" i="5"/>
  <c r="Y1168" i="5"/>
  <c r="Y1169" i="5"/>
  <c r="Y1170" i="5"/>
  <c r="Y1171" i="5"/>
  <c r="Y1172" i="5"/>
  <c r="Y1173" i="5"/>
  <c r="Y1174" i="5"/>
  <c r="Y1175" i="5"/>
  <c r="Y1176" i="5"/>
  <c r="Y1177" i="5"/>
  <c r="Y1178" i="5"/>
  <c r="Y1179" i="5"/>
  <c r="Y1180" i="5"/>
  <c r="Y1181" i="5"/>
  <c r="Y1182" i="5"/>
  <c r="Y1183" i="5"/>
  <c r="Y1184" i="5"/>
  <c r="Y1185" i="5"/>
  <c r="Y1186" i="5"/>
  <c r="Y1187" i="5"/>
  <c r="Y1188" i="5"/>
  <c r="Y1189" i="5"/>
  <c r="Y1190" i="5"/>
  <c r="Y1191" i="5"/>
  <c r="Y1192" i="5"/>
  <c r="Y1193" i="5"/>
  <c r="Y1194" i="5"/>
  <c r="Y1195" i="5"/>
  <c r="Y1196" i="5"/>
  <c r="Y1197" i="5"/>
  <c r="Y1198" i="5"/>
  <c r="Y1199" i="5"/>
  <c r="Y1200" i="5"/>
  <c r="Y1201" i="5"/>
  <c r="Y1202" i="5"/>
  <c r="Y1203" i="5"/>
  <c r="Y1204" i="5"/>
  <c r="Y1205" i="5"/>
  <c r="Y1206" i="5"/>
  <c r="Y1207" i="5"/>
  <c r="Y1208" i="5"/>
  <c r="Y1209" i="5"/>
  <c r="Y1210" i="5"/>
  <c r="Y1211" i="5"/>
  <c r="Y1212" i="5"/>
  <c r="Y1213" i="5"/>
  <c r="Y1214" i="5"/>
  <c r="Y1215" i="5"/>
  <c r="Y1216" i="5"/>
  <c r="Y1217" i="5"/>
  <c r="Y1218" i="5"/>
  <c r="Y1219" i="5"/>
  <c r="Y1220" i="5"/>
  <c r="Y1221" i="5"/>
  <c r="Y1222" i="5"/>
  <c r="Y1223" i="5"/>
  <c r="Y1224" i="5"/>
  <c r="Y1225" i="5"/>
  <c r="Y1226" i="5"/>
  <c r="Y1227" i="5"/>
  <c r="Y1228" i="5"/>
  <c r="Y1229" i="5"/>
  <c r="Y1230" i="5"/>
  <c r="Y1231" i="5"/>
  <c r="Y1232" i="5"/>
  <c r="Y1233" i="5"/>
  <c r="Y1234" i="5"/>
  <c r="Y1235" i="5"/>
  <c r="Y1236" i="5"/>
  <c r="Y1237" i="5"/>
  <c r="Y1238" i="5"/>
  <c r="Y1239" i="5"/>
  <c r="Y1240" i="5"/>
  <c r="Y1241" i="5"/>
  <c r="Y1242" i="5"/>
  <c r="Y1243" i="5"/>
  <c r="Y1244" i="5"/>
  <c r="Y1245" i="5"/>
  <c r="Y1246" i="5"/>
  <c r="Y1247" i="5"/>
  <c r="Y1248" i="5"/>
  <c r="Y1249" i="5"/>
  <c r="Y1250" i="5"/>
  <c r="Y1251" i="5"/>
  <c r="Y1252" i="5"/>
  <c r="Y1253" i="5"/>
  <c r="Y1254" i="5"/>
  <c r="Y1255" i="5"/>
  <c r="Y1256" i="5"/>
  <c r="Y1257" i="5"/>
  <c r="Y1258" i="5"/>
  <c r="Y1259" i="5"/>
  <c r="Y1260" i="5"/>
  <c r="Y1261" i="5"/>
  <c r="Y1262" i="5"/>
  <c r="Y1263" i="5"/>
  <c r="Y1264" i="5"/>
  <c r="Y1265" i="5"/>
  <c r="Y1266" i="5"/>
  <c r="Y1267" i="5"/>
  <c r="Y1268" i="5"/>
  <c r="Y1269" i="5"/>
  <c r="Y1270" i="5"/>
  <c r="Y1271" i="5"/>
  <c r="Y1272" i="5"/>
  <c r="Y1273" i="5"/>
  <c r="Y1274" i="5"/>
  <c r="Y1275" i="5"/>
  <c r="Y1276" i="5"/>
  <c r="Y1277" i="5"/>
  <c r="Y1278" i="5"/>
  <c r="Y1279" i="5"/>
  <c r="Y1280" i="5"/>
  <c r="Y1281" i="5"/>
  <c r="Y1282" i="5"/>
  <c r="Y1283" i="5"/>
  <c r="Y1284" i="5"/>
  <c r="Y1285" i="5"/>
  <c r="Y1286" i="5"/>
  <c r="Y1287" i="5"/>
  <c r="Y1288" i="5"/>
  <c r="Y1289" i="5"/>
  <c r="Y1290" i="5"/>
  <c r="Y1291" i="5"/>
  <c r="Y1292" i="5"/>
  <c r="Y1293" i="5"/>
  <c r="Y1294" i="5"/>
  <c r="Y1295" i="5"/>
  <c r="Y1296" i="5"/>
  <c r="Y1297" i="5"/>
  <c r="Y1298" i="5"/>
  <c r="Y1299" i="5"/>
  <c r="Y1300" i="5"/>
  <c r="Y1301" i="5"/>
  <c r="Y1302" i="5"/>
  <c r="Y1303" i="5"/>
  <c r="Y1304" i="5"/>
  <c r="Y1305" i="5"/>
  <c r="Y1306" i="5"/>
  <c r="Y1307" i="5"/>
  <c r="Y1308" i="5"/>
  <c r="Y1309" i="5"/>
  <c r="Y1310" i="5"/>
  <c r="Y1311" i="5"/>
  <c r="Y1312" i="5"/>
  <c r="Y1313" i="5"/>
  <c r="Y1314" i="5"/>
  <c r="Y1315" i="5"/>
  <c r="Y1316" i="5"/>
  <c r="Y1317" i="5"/>
  <c r="Y1318" i="5"/>
  <c r="Y1319" i="5"/>
  <c r="Y1320" i="5"/>
  <c r="Y1321" i="5"/>
  <c r="Y1322" i="5"/>
  <c r="Y1323" i="5"/>
  <c r="Y1324" i="5"/>
  <c r="Y1325" i="5"/>
  <c r="Y1326" i="5"/>
  <c r="Y1327" i="5"/>
  <c r="Y1328" i="5"/>
  <c r="Y1329" i="5"/>
  <c r="Y1330" i="5"/>
  <c r="Y1331" i="5"/>
  <c r="Y1332" i="5"/>
  <c r="Y1333" i="5"/>
  <c r="Y1334" i="5"/>
  <c r="Y1335" i="5"/>
  <c r="Y1336" i="5"/>
  <c r="Y1337" i="5"/>
  <c r="Y1338" i="5"/>
  <c r="Y1339" i="5"/>
  <c r="Y1340" i="5"/>
  <c r="Y1341" i="5"/>
  <c r="Y1342" i="5"/>
  <c r="Y1343" i="5"/>
  <c r="Y1344" i="5"/>
  <c r="Y1345" i="5"/>
  <c r="Y1346" i="5"/>
  <c r="Y1347" i="5"/>
  <c r="Y1348" i="5"/>
  <c r="Y1349" i="5"/>
  <c r="Y1350" i="5"/>
  <c r="Y1351" i="5"/>
  <c r="Y1352" i="5"/>
  <c r="Y1353" i="5"/>
  <c r="Y1354" i="5"/>
  <c r="Y1355" i="5"/>
  <c r="Y1356" i="5"/>
  <c r="Y1357" i="5"/>
  <c r="Y1358" i="5"/>
  <c r="Y1359" i="5"/>
  <c r="Y1360" i="5"/>
  <c r="Y1361" i="5"/>
  <c r="Y1362" i="5"/>
  <c r="Y1363" i="5"/>
  <c r="Y1364" i="5"/>
  <c r="Y1365" i="5"/>
  <c r="Y1366" i="5"/>
  <c r="Y1367" i="5"/>
  <c r="Y1368" i="5"/>
  <c r="Y1369" i="5"/>
  <c r="Y1370" i="5"/>
  <c r="Y1371" i="5"/>
  <c r="Y1372" i="5"/>
  <c r="Y1373" i="5"/>
  <c r="Y1374" i="5"/>
  <c r="Y1375" i="5"/>
  <c r="Y1376" i="5"/>
  <c r="Y1377" i="5"/>
  <c r="Y1378" i="5"/>
  <c r="Y1379" i="5"/>
  <c r="Y1380" i="5"/>
  <c r="Y1381" i="5"/>
  <c r="Y1382" i="5"/>
  <c r="Y1383" i="5"/>
  <c r="Y1384" i="5"/>
  <c r="Y1385" i="5"/>
  <c r="Y1386" i="5"/>
  <c r="Y1387" i="5"/>
  <c r="Y1388" i="5"/>
  <c r="Y1389" i="5"/>
  <c r="Y1390" i="5"/>
  <c r="Y1391" i="5"/>
  <c r="Y1392" i="5"/>
  <c r="Y1393" i="5"/>
  <c r="Y1394" i="5"/>
  <c r="Y1395" i="5"/>
  <c r="Y1396" i="5"/>
  <c r="Y1397" i="5"/>
  <c r="Y1398" i="5"/>
  <c r="Y1399" i="5"/>
  <c r="Y1400" i="5"/>
  <c r="Y1401" i="5"/>
  <c r="Y1402" i="5"/>
  <c r="Y1403" i="5"/>
  <c r="Y1404" i="5"/>
  <c r="Y1405" i="5"/>
  <c r="Y1406" i="5"/>
  <c r="Y1407" i="5"/>
  <c r="Y1408" i="5"/>
  <c r="Y1409" i="5"/>
  <c r="Y1410" i="5"/>
  <c r="Y1411" i="5"/>
  <c r="Y1412" i="5"/>
  <c r="Y1413" i="5"/>
  <c r="Y1414" i="5"/>
  <c r="Y1415" i="5"/>
  <c r="Y1416" i="5"/>
  <c r="Y1417" i="5"/>
  <c r="Y1418" i="5"/>
  <c r="Y1419" i="5"/>
  <c r="Y1420" i="5"/>
  <c r="Y1421" i="5"/>
  <c r="Y1422" i="5"/>
  <c r="Y1423" i="5"/>
  <c r="Y1424" i="5"/>
  <c r="Y1425" i="5"/>
  <c r="Y1426" i="5"/>
  <c r="Y1427" i="5"/>
  <c r="Y1428" i="5"/>
  <c r="Y1429" i="5"/>
  <c r="Y1430" i="5"/>
  <c r="Y1431" i="5"/>
  <c r="Y1432" i="5"/>
  <c r="Y1433" i="5"/>
  <c r="Y1434" i="5"/>
  <c r="Y1435" i="5"/>
  <c r="Y1436" i="5"/>
  <c r="Y1437" i="5"/>
  <c r="Y1438" i="5"/>
  <c r="Y1439" i="5"/>
  <c r="Y1440" i="5"/>
  <c r="Y1441" i="5"/>
  <c r="Y1442" i="5"/>
  <c r="Y1443" i="5"/>
  <c r="Y1444" i="5"/>
  <c r="Y1445" i="5"/>
  <c r="Y1446" i="5"/>
  <c r="Y1447" i="5"/>
  <c r="Y1448" i="5"/>
  <c r="Y1449" i="5"/>
  <c r="Y1450" i="5"/>
  <c r="Y1451" i="5"/>
  <c r="Y1452" i="5"/>
  <c r="Y1453" i="5"/>
  <c r="Y1454" i="5"/>
  <c r="Y1455" i="5"/>
  <c r="Y1456" i="5"/>
  <c r="Y1457" i="5"/>
  <c r="Y1458" i="5"/>
  <c r="Y1459" i="5"/>
  <c r="Y1460" i="5"/>
  <c r="Y1461" i="5"/>
  <c r="Y1462" i="5"/>
  <c r="Y1463" i="5"/>
  <c r="Y1464" i="5"/>
  <c r="Y1465" i="5"/>
  <c r="Y1466" i="5"/>
  <c r="Y1467" i="5"/>
  <c r="Y1468" i="5"/>
  <c r="Y1469" i="5"/>
  <c r="Y1470" i="5"/>
  <c r="Y1471" i="5"/>
  <c r="Y1472" i="5"/>
  <c r="Y1473" i="5"/>
  <c r="Y1474" i="5"/>
  <c r="Y1475" i="5"/>
  <c r="Y1476" i="5"/>
  <c r="Y1477" i="5"/>
  <c r="Y1478" i="5"/>
  <c r="Y1479" i="5"/>
  <c r="Y1480" i="5"/>
  <c r="Y1481" i="5"/>
  <c r="Y1482" i="5"/>
  <c r="Y1483" i="5"/>
  <c r="Y1484" i="5"/>
  <c r="Y1485" i="5"/>
  <c r="Y1486" i="5"/>
  <c r="Y1487" i="5"/>
  <c r="Y1488" i="5"/>
  <c r="Y1489" i="5"/>
  <c r="Y1490" i="5"/>
  <c r="Y1491" i="5"/>
  <c r="Y1492" i="5"/>
  <c r="Y1493" i="5"/>
  <c r="Y1494" i="5"/>
  <c r="Y1495" i="5"/>
  <c r="Y1496" i="5"/>
  <c r="Y1497" i="5"/>
  <c r="Y1498" i="5"/>
  <c r="Y1499" i="5"/>
  <c r="Y1500" i="5"/>
  <c r="Y1501" i="5"/>
  <c r="Y1502" i="5"/>
  <c r="Y1503" i="5"/>
  <c r="Y1504" i="5"/>
  <c r="Y1505" i="5"/>
  <c r="Y1506" i="5"/>
  <c r="Y1507" i="5"/>
  <c r="Y1508" i="5"/>
  <c r="Y1509" i="5"/>
  <c r="Y1510" i="5"/>
  <c r="Y1511" i="5"/>
  <c r="Y1512" i="5"/>
  <c r="Y1513" i="5"/>
  <c r="Y1514" i="5"/>
  <c r="Y1515" i="5"/>
  <c r="Y1516" i="5"/>
  <c r="Y1517" i="5"/>
  <c r="Y1518" i="5"/>
  <c r="Y1519" i="5"/>
  <c r="Y1520" i="5"/>
  <c r="Y1521" i="5"/>
  <c r="Y1522" i="5"/>
  <c r="Y1523" i="5"/>
  <c r="Y1524" i="5"/>
  <c r="Y1525" i="5"/>
  <c r="Y1526" i="5"/>
  <c r="Y1527" i="5"/>
  <c r="Y1528" i="5"/>
  <c r="Y1529" i="5"/>
  <c r="Y1530" i="5"/>
  <c r="Y1531" i="5"/>
  <c r="Y1532" i="5"/>
  <c r="Y1533" i="5"/>
  <c r="Y1534" i="5"/>
  <c r="Y1535" i="5"/>
  <c r="Y1536" i="5"/>
  <c r="Y1537" i="5"/>
  <c r="Y1538" i="5"/>
  <c r="Y1539" i="5"/>
  <c r="Y1540" i="5"/>
  <c r="Y1541" i="5"/>
  <c r="Y1542" i="5"/>
  <c r="Y1543" i="5"/>
  <c r="Y1544" i="5"/>
  <c r="Y1545" i="5"/>
  <c r="Y1546" i="5"/>
  <c r="Y1547" i="5"/>
  <c r="Y1548" i="5"/>
  <c r="Y1549" i="5"/>
  <c r="Y1550" i="5"/>
  <c r="Y1551" i="5"/>
  <c r="Y1552" i="5"/>
  <c r="Y1553" i="5"/>
  <c r="Y1554" i="5"/>
  <c r="Y1555" i="5"/>
  <c r="Y1556" i="5"/>
  <c r="Y1557" i="5"/>
  <c r="Y1558" i="5"/>
  <c r="Y1559" i="5"/>
  <c r="Y1560" i="5"/>
  <c r="Y1561" i="5"/>
  <c r="Y1562" i="5"/>
  <c r="Y1563" i="5"/>
  <c r="Y1564" i="5"/>
  <c r="Y1565" i="5"/>
  <c r="Y1566" i="5"/>
  <c r="Y1567" i="5"/>
  <c r="Y1568" i="5"/>
  <c r="Y1569" i="5"/>
  <c r="Y1570" i="5"/>
  <c r="Y1571" i="5"/>
  <c r="Y1572" i="5"/>
  <c r="Y1573" i="5"/>
  <c r="Y1574" i="5"/>
  <c r="Y1575" i="5"/>
  <c r="Y1576" i="5"/>
  <c r="Y1577" i="5"/>
  <c r="Y1578" i="5"/>
  <c r="Y1579" i="5"/>
  <c r="Y1580" i="5"/>
  <c r="Y1581" i="5"/>
  <c r="Y1582" i="5"/>
  <c r="Y1583" i="5"/>
  <c r="Y1584" i="5"/>
  <c r="Y1585" i="5"/>
  <c r="Y1586" i="5"/>
  <c r="Y1587" i="5"/>
  <c r="Y1588" i="5"/>
  <c r="Y1589" i="5"/>
  <c r="Y1590" i="5"/>
  <c r="Y1591" i="5"/>
  <c r="Y1592" i="5"/>
  <c r="Y1593" i="5"/>
  <c r="Y1594" i="5"/>
  <c r="Y1595" i="5"/>
  <c r="Y1596" i="5"/>
  <c r="Y1597" i="5"/>
  <c r="Y1598" i="5"/>
  <c r="Y1599" i="5"/>
  <c r="Y1600" i="5"/>
  <c r="Y1601" i="5"/>
  <c r="Y1602" i="5"/>
  <c r="Y1603" i="5"/>
  <c r="Y1604" i="5"/>
  <c r="Y1605" i="5"/>
  <c r="Y1606" i="5"/>
  <c r="Y1607" i="5"/>
  <c r="Y1608" i="5"/>
  <c r="Y1609" i="5"/>
  <c r="Y1610" i="5"/>
  <c r="Y1611" i="5"/>
  <c r="Y1612" i="5"/>
  <c r="Y1613" i="5"/>
  <c r="Y1614" i="5"/>
  <c r="Y1615" i="5"/>
  <c r="Y1616" i="5"/>
  <c r="Y1617" i="5"/>
  <c r="Y1618" i="5"/>
  <c r="Y1619" i="5"/>
  <c r="Y1620" i="5"/>
  <c r="Y1621" i="5"/>
  <c r="Y1622" i="5"/>
  <c r="Y1623" i="5"/>
  <c r="Y1624" i="5"/>
  <c r="Y1625" i="5"/>
  <c r="Y1626" i="5"/>
  <c r="Y1627" i="5"/>
  <c r="Y1628" i="5"/>
  <c r="Y1629" i="5"/>
  <c r="Y1630" i="5"/>
  <c r="Y1631" i="5"/>
  <c r="Y1632" i="5"/>
  <c r="Y1633" i="5"/>
  <c r="Y1634" i="5"/>
  <c r="Y1635" i="5"/>
  <c r="Y1636" i="5"/>
  <c r="Y1637" i="5"/>
  <c r="Y1638" i="5"/>
  <c r="Y1639" i="5"/>
  <c r="Y1640" i="5"/>
  <c r="Y1641" i="5"/>
  <c r="Y1642" i="5"/>
  <c r="Y1643" i="5"/>
  <c r="Y1644" i="5"/>
  <c r="Y1645" i="5"/>
  <c r="Y1646" i="5"/>
  <c r="Y1647" i="5"/>
  <c r="Y1648" i="5"/>
  <c r="Y1649" i="5"/>
  <c r="Y1650" i="5"/>
  <c r="Y1651" i="5"/>
  <c r="Y1652" i="5"/>
  <c r="Y1653" i="5"/>
  <c r="Y1654" i="5"/>
  <c r="Y1655" i="5"/>
  <c r="Y1656" i="5"/>
  <c r="Y1657" i="5"/>
  <c r="Y1658" i="5"/>
  <c r="Y1659" i="5"/>
  <c r="Y1660" i="5"/>
  <c r="Y1661" i="5"/>
  <c r="Y1662" i="5"/>
  <c r="Y1663" i="5"/>
  <c r="Y1664" i="5"/>
  <c r="Y1665" i="5"/>
  <c r="Y1666" i="5"/>
  <c r="Y1667" i="5"/>
  <c r="Y1668" i="5"/>
  <c r="Y1669" i="5"/>
  <c r="Y1670" i="5"/>
  <c r="Y1671" i="5"/>
  <c r="Y1672" i="5"/>
  <c r="Y1673" i="5"/>
  <c r="Y1674" i="5"/>
  <c r="Y1675" i="5"/>
  <c r="Y1676" i="5"/>
  <c r="Y1677" i="5"/>
  <c r="Y1678" i="5"/>
  <c r="Y1679" i="5"/>
  <c r="Y1680" i="5"/>
  <c r="Y1681" i="5"/>
  <c r="Y1682" i="5"/>
  <c r="Y1683" i="5"/>
  <c r="Y1684" i="5"/>
  <c r="Y1685" i="5"/>
  <c r="Y1686" i="5"/>
  <c r="Y1687" i="5"/>
  <c r="Y1688" i="5"/>
  <c r="Y1689" i="5"/>
  <c r="Y1690" i="5"/>
  <c r="Y1691" i="5"/>
  <c r="Y1692" i="5"/>
  <c r="Y1693" i="5"/>
  <c r="Y1694" i="5"/>
  <c r="Y1695" i="5"/>
  <c r="Y1696" i="5"/>
  <c r="Y1697" i="5"/>
  <c r="Y1698" i="5"/>
  <c r="Y1699" i="5"/>
  <c r="Y1700" i="5"/>
  <c r="Y1701" i="5"/>
  <c r="Y1702" i="5"/>
  <c r="Y1703" i="5"/>
  <c r="Y1704" i="5"/>
  <c r="Y1705" i="5"/>
  <c r="Y1706" i="5"/>
  <c r="Y1707" i="5"/>
  <c r="Y1708" i="5"/>
  <c r="Y1709" i="5"/>
  <c r="Y1710" i="5"/>
  <c r="Y1711" i="5"/>
  <c r="Y1712" i="5"/>
  <c r="Y1713" i="5"/>
  <c r="Y1714" i="5"/>
  <c r="Y1715" i="5"/>
  <c r="Y1716" i="5"/>
  <c r="Y1717" i="5"/>
  <c r="Y1718" i="5"/>
  <c r="Y1719" i="5"/>
  <c r="Y1720" i="5"/>
  <c r="Y1721" i="5"/>
  <c r="Y1722" i="5"/>
  <c r="Y1723" i="5"/>
  <c r="Y1724" i="5"/>
  <c r="Y1725" i="5"/>
  <c r="Y1726" i="5"/>
  <c r="Y1727" i="5"/>
  <c r="Y1728" i="5"/>
  <c r="Y1729" i="5"/>
  <c r="Y1730" i="5"/>
  <c r="Y1731" i="5"/>
  <c r="Y1732" i="5"/>
  <c r="Y1733" i="5"/>
  <c r="Y1734" i="5"/>
  <c r="Y1735" i="5"/>
  <c r="Y1736" i="5"/>
  <c r="Y1737" i="5"/>
  <c r="Y1738" i="5"/>
  <c r="Y1739" i="5"/>
  <c r="Y1740" i="5"/>
  <c r="Y1741" i="5"/>
  <c r="Y1742" i="5"/>
  <c r="Y1743" i="5"/>
  <c r="Y1744" i="5"/>
  <c r="Y1745" i="5"/>
  <c r="Y1746" i="5"/>
  <c r="Y1747" i="5"/>
  <c r="Y1748" i="5"/>
  <c r="Y1749" i="5"/>
  <c r="Y1750" i="5"/>
  <c r="Y1751" i="5"/>
  <c r="Y1752" i="5"/>
  <c r="Y1753" i="5"/>
  <c r="Y1754" i="5"/>
  <c r="Y1755" i="5"/>
  <c r="Y1756" i="5"/>
  <c r="Y1757" i="5"/>
  <c r="Y1758" i="5"/>
  <c r="Y1759" i="5"/>
  <c r="Y1760" i="5"/>
  <c r="Y1761" i="5"/>
  <c r="Y1762" i="5"/>
  <c r="Y1763" i="5"/>
  <c r="Y1764" i="5"/>
  <c r="Y1765" i="5"/>
  <c r="Y1766" i="5"/>
  <c r="Y1767" i="5"/>
  <c r="Y1768" i="5"/>
  <c r="Y1769" i="5"/>
  <c r="Y1770" i="5"/>
  <c r="Y1771" i="5"/>
  <c r="Y1772" i="5"/>
  <c r="Y1773" i="5"/>
  <c r="Y1774" i="5"/>
  <c r="Y1775" i="5"/>
  <c r="Y1776" i="5"/>
  <c r="Y1777" i="5"/>
  <c r="Y1778" i="5"/>
  <c r="Y1779" i="5"/>
  <c r="Y1780" i="5"/>
  <c r="Y1781" i="5"/>
  <c r="Y1782" i="5"/>
  <c r="Y1783" i="5"/>
  <c r="Y1784" i="5"/>
  <c r="Y1785" i="5"/>
  <c r="Y1786" i="5"/>
  <c r="Y1787" i="5"/>
  <c r="Y1788" i="5"/>
  <c r="Y1789" i="5"/>
  <c r="Y1790" i="5"/>
  <c r="Y1791" i="5"/>
  <c r="Y1792" i="5"/>
  <c r="Y1793" i="5"/>
  <c r="Y1794" i="5"/>
  <c r="Y1795" i="5"/>
  <c r="Y1796" i="5"/>
  <c r="Y1797" i="5"/>
  <c r="Y1798" i="5"/>
  <c r="Y1799" i="5"/>
  <c r="Y1800" i="5"/>
  <c r="Y1801" i="5"/>
  <c r="Y1802" i="5"/>
  <c r="Y1803" i="5"/>
  <c r="Y1804" i="5"/>
  <c r="Y1805" i="5"/>
  <c r="Y1806" i="5"/>
  <c r="Y1807" i="5"/>
  <c r="Y1808" i="5"/>
  <c r="Y1809" i="5"/>
  <c r="Y1810" i="5"/>
  <c r="Y1811" i="5"/>
  <c r="Y1812" i="5"/>
  <c r="Y1813" i="5"/>
  <c r="Y1814" i="5"/>
  <c r="Y1815" i="5"/>
  <c r="Y1816" i="5"/>
  <c r="Y1817" i="5"/>
  <c r="Y1818" i="5"/>
  <c r="Y1819" i="5"/>
  <c r="Y1820" i="5"/>
  <c r="Y1821" i="5"/>
  <c r="Y1822" i="5"/>
  <c r="Y1823" i="5"/>
  <c r="Y1824" i="5"/>
  <c r="Y1825" i="5"/>
  <c r="Y1826" i="5"/>
  <c r="Y1827" i="5"/>
  <c r="Y1828" i="5"/>
  <c r="Y1829" i="5"/>
  <c r="Y1830" i="5"/>
  <c r="Y1831" i="5"/>
  <c r="Y1832" i="5"/>
  <c r="Y1833" i="5"/>
  <c r="Y1834" i="5"/>
  <c r="Y1835" i="5"/>
  <c r="Y1836" i="5"/>
  <c r="Y1837" i="5"/>
  <c r="Y1838" i="5"/>
  <c r="Y1839" i="5"/>
  <c r="Y1840" i="5"/>
  <c r="Y1841" i="5"/>
  <c r="Y1842" i="5"/>
  <c r="Y1843" i="5"/>
  <c r="Y1844" i="5"/>
  <c r="Y1845" i="5"/>
  <c r="Y1846" i="5"/>
  <c r="Y1847" i="5"/>
  <c r="Y1848" i="5"/>
  <c r="Y1849" i="5"/>
  <c r="Y1850" i="5"/>
  <c r="Y1851" i="5"/>
  <c r="Y1852" i="5"/>
  <c r="Y1853" i="5"/>
  <c r="Y1854" i="5"/>
  <c r="Y1855" i="5"/>
  <c r="Y1856" i="5"/>
  <c r="Y1857" i="5"/>
  <c r="Y1858" i="5"/>
  <c r="Y1859" i="5"/>
  <c r="Y1860" i="5"/>
  <c r="Y1861" i="5"/>
  <c r="Y1862" i="5"/>
  <c r="Y1863" i="5"/>
  <c r="Y1864" i="5"/>
  <c r="Y1865" i="5"/>
  <c r="Y1866" i="5"/>
  <c r="Y1867" i="5"/>
  <c r="Y1868" i="5"/>
  <c r="Y1869" i="5"/>
  <c r="Y1870" i="5"/>
  <c r="Y1871" i="5"/>
  <c r="Y1872" i="5"/>
  <c r="Y1873" i="5"/>
  <c r="Y1874" i="5"/>
  <c r="Y1875" i="5"/>
  <c r="Y1876" i="5"/>
  <c r="Y1877" i="5"/>
  <c r="Y1878" i="5"/>
  <c r="Y1879" i="5"/>
  <c r="Y1880" i="5"/>
  <c r="Y1881" i="5"/>
  <c r="Y1882" i="5"/>
  <c r="Y1883" i="5"/>
  <c r="Y1884" i="5"/>
  <c r="Y1885" i="5"/>
  <c r="Y1886" i="5"/>
  <c r="Y1887" i="5"/>
  <c r="Y1888" i="5"/>
  <c r="Y1889" i="5"/>
  <c r="Y1890" i="5"/>
  <c r="Y1891" i="5"/>
  <c r="Y1892" i="5"/>
  <c r="Y1893" i="5"/>
  <c r="Y1894" i="5"/>
  <c r="Y1895" i="5"/>
  <c r="Y1896" i="5"/>
  <c r="Y1897" i="5"/>
  <c r="Y1898" i="5"/>
  <c r="Y1899" i="5"/>
  <c r="Y1900" i="5"/>
  <c r="Y1901" i="5"/>
  <c r="Y1902" i="5"/>
  <c r="Y1903" i="5"/>
  <c r="Y1904" i="5"/>
  <c r="Y1905" i="5"/>
  <c r="Y1906" i="5"/>
  <c r="Y1907" i="5"/>
  <c r="Y1908" i="5"/>
  <c r="Y1909" i="5"/>
  <c r="Y1910" i="5"/>
  <c r="Y1911" i="5"/>
  <c r="Y1912" i="5"/>
  <c r="Y1913" i="5"/>
  <c r="Y1914" i="5"/>
  <c r="Y1915" i="5"/>
  <c r="Y1916" i="5"/>
  <c r="Y1917" i="5"/>
  <c r="Y1918" i="5"/>
  <c r="Y1919" i="5"/>
  <c r="Y1920" i="5"/>
  <c r="Y1921" i="5"/>
  <c r="Y1922" i="5"/>
  <c r="Y1923" i="5"/>
  <c r="Y1924" i="5"/>
  <c r="Y1925" i="5"/>
  <c r="Y1926" i="5"/>
  <c r="Y1927" i="5"/>
  <c r="Y1928" i="5"/>
  <c r="Y1929" i="5"/>
  <c r="Y1930" i="5"/>
  <c r="Y1931" i="5"/>
  <c r="Y1932" i="5"/>
  <c r="Y1933" i="5"/>
  <c r="Y1934" i="5"/>
  <c r="Y1935" i="5"/>
  <c r="Y1936" i="5"/>
  <c r="Y1937" i="5"/>
  <c r="Y1938" i="5"/>
  <c r="Y1939" i="5"/>
  <c r="Y1940" i="5"/>
  <c r="Y1941" i="5"/>
  <c r="Y1942" i="5"/>
  <c r="Y1943" i="5"/>
  <c r="Y1944" i="5"/>
  <c r="Y1945" i="5"/>
  <c r="Y1946" i="5"/>
  <c r="Y1947" i="5"/>
  <c r="Y1948" i="5"/>
  <c r="Y1949" i="5"/>
  <c r="Y1950" i="5"/>
  <c r="Y1951" i="5"/>
  <c r="Y1952" i="5"/>
  <c r="Y1953" i="5"/>
  <c r="Y1954" i="5"/>
  <c r="Y1955" i="5"/>
  <c r="Y1956" i="5"/>
  <c r="Y1957" i="5"/>
  <c r="Y1958" i="5"/>
  <c r="Y1959" i="5"/>
  <c r="Y1960" i="5"/>
  <c r="Y1961" i="5"/>
  <c r="Y1962" i="5"/>
  <c r="Y1963" i="5"/>
  <c r="Y1964" i="5"/>
  <c r="Y1965" i="5"/>
  <c r="Y1966" i="5"/>
  <c r="Y1967" i="5"/>
  <c r="Y1968" i="5"/>
  <c r="Y1969" i="5"/>
  <c r="Y1970" i="5"/>
  <c r="Y1971" i="5"/>
  <c r="Y1972" i="5"/>
  <c r="Y1973" i="5"/>
  <c r="Y1974" i="5"/>
  <c r="Y1975" i="5"/>
  <c r="Y1976" i="5"/>
  <c r="Y1977" i="5"/>
  <c r="Y1978" i="5"/>
  <c r="Y1979" i="5"/>
  <c r="Y1980" i="5"/>
  <c r="Y1981" i="5"/>
  <c r="Y1982" i="5"/>
  <c r="Y1983" i="5"/>
  <c r="Y1984" i="5"/>
  <c r="Y1985" i="5"/>
  <c r="Y1986" i="5"/>
  <c r="Y1987" i="5"/>
  <c r="Y1988" i="5"/>
  <c r="Y1989" i="5"/>
  <c r="Y1990" i="5"/>
  <c r="Y1991" i="5"/>
  <c r="Y1992" i="5"/>
  <c r="Y1993" i="5"/>
  <c r="Y1994" i="5"/>
  <c r="Y1995" i="5"/>
  <c r="Y1996" i="5"/>
  <c r="Y1997" i="5"/>
  <c r="Y1998" i="5"/>
  <c r="Y1999" i="5"/>
  <c r="Y2000" i="5"/>
  <c r="Y2001" i="5"/>
  <c r="Y2002" i="5"/>
  <c r="Y2003" i="5"/>
  <c r="Y2004" i="5"/>
  <c r="Y2005" i="5"/>
  <c r="Y2006" i="5"/>
  <c r="Y2007" i="5"/>
  <c r="Y2008" i="5"/>
  <c r="Y2009" i="5"/>
  <c r="Y2010" i="5"/>
  <c r="Y2011" i="5"/>
  <c r="Y2012" i="5"/>
  <c r="Y2013" i="5"/>
  <c r="Y2014" i="5"/>
  <c r="Y2015" i="5"/>
  <c r="Y2016" i="5"/>
  <c r="Y2017" i="5"/>
  <c r="Y2018" i="5"/>
  <c r="Y2019" i="5"/>
  <c r="Y2020" i="5"/>
  <c r="Y2021" i="5"/>
  <c r="Y2022" i="5"/>
  <c r="Y2023" i="5"/>
  <c r="Y2024" i="5"/>
  <c r="Y2025" i="5"/>
  <c r="Y2026" i="5"/>
  <c r="Y2027" i="5"/>
  <c r="Y2028" i="5"/>
  <c r="Y2029" i="5"/>
  <c r="Y2030" i="5"/>
  <c r="Y2031" i="5"/>
  <c r="Y2032" i="5"/>
  <c r="Y2033" i="5"/>
  <c r="Y2034" i="5"/>
  <c r="Y2035" i="5"/>
  <c r="Y2036" i="5"/>
  <c r="Y2037" i="5"/>
  <c r="Y2038" i="5"/>
  <c r="Y2039" i="5"/>
  <c r="Y2040" i="5"/>
  <c r="Y2041" i="5"/>
  <c r="Y2042" i="5"/>
  <c r="Y2043" i="5"/>
  <c r="Y2044" i="5"/>
  <c r="Y2045" i="5"/>
  <c r="Y2046" i="5"/>
  <c r="Y2047" i="5"/>
  <c r="Y2048" i="5"/>
  <c r="Y2049" i="5"/>
  <c r="Y2050" i="5"/>
  <c r="Y2051" i="5"/>
  <c r="Y2052" i="5"/>
  <c r="Y2053" i="5"/>
  <c r="Y2054" i="5"/>
  <c r="Y2055" i="5"/>
  <c r="Y2056" i="5"/>
  <c r="Y2057" i="5"/>
  <c r="Y2058" i="5"/>
  <c r="Y2059" i="5"/>
  <c r="Y2060" i="5"/>
  <c r="Y2061" i="5"/>
  <c r="Y2062" i="5"/>
  <c r="Y2063" i="5"/>
  <c r="Y2064" i="5"/>
  <c r="Y2065" i="5"/>
  <c r="Y2066" i="5"/>
  <c r="Y2067" i="5"/>
  <c r="Y2068" i="5"/>
  <c r="Y2069" i="5"/>
  <c r="Y2070" i="5"/>
  <c r="Y2071" i="5"/>
  <c r="Y2072" i="5"/>
  <c r="Y2073" i="5"/>
  <c r="Y2074" i="5"/>
  <c r="Y2075" i="5"/>
  <c r="Y2076" i="5"/>
  <c r="Y2077" i="5"/>
  <c r="Y2078" i="5"/>
  <c r="Y2079" i="5"/>
  <c r="Y2080" i="5"/>
  <c r="Y2081" i="5"/>
  <c r="Y2082" i="5"/>
  <c r="Y2083" i="5"/>
  <c r="Y2084" i="5"/>
  <c r="Y2085" i="5"/>
  <c r="Y2086" i="5"/>
  <c r="Y2087" i="5"/>
  <c r="Y2088" i="5"/>
  <c r="Y2089" i="5"/>
  <c r="Y2090" i="5"/>
  <c r="Y2091" i="5"/>
  <c r="Y2092" i="5"/>
  <c r="Y2093" i="5"/>
  <c r="Y2094" i="5"/>
  <c r="Y2095" i="5"/>
  <c r="Y2096" i="5"/>
  <c r="Y2097" i="5"/>
  <c r="Y2098" i="5"/>
  <c r="Y2099" i="5"/>
  <c r="Y2100" i="5"/>
  <c r="Y2101" i="5"/>
  <c r="Y2102" i="5"/>
  <c r="Y2103" i="5"/>
  <c r="Y2104" i="5"/>
  <c r="Y2105" i="5"/>
  <c r="Y2106" i="5"/>
  <c r="Y2107" i="5"/>
  <c r="Y2108" i="5"/>
  <c r="Y2109" i="5"/>
  <c r="Y2110" i="5"/>
  <c r="Y2111" i="5"/>
  <c r="Y2112" i="5"/>
  <c r="Y2113" i="5"/>
  <c r="Y2114" i="5"/>
  <c r="Y2115" i="5"/>
  <c r="Y2116" i="5"/>
  <c r="Y2117" i="5"/>
  <c r="Y2118" i="5"/>
  <c r="Y2119" i="5"/>
  <c r="Y2120" i="5"/>
  <c r="Y2121" i="5"/>
  <c r="Y2122" i="5"/>
  <c r="Y2123" i="5"/>
  <c r="Y2124" i="5"/>
  <c r="Y2125" i="5"/>
  <c r="Y2126" i="5"/>
  <c r="Y2127" i="5"/>
  <c r="Y2128" i="5"/>
  <c r="Y2129" i="5"/>
  <c r="Y2130" i="5"/>
  <c r="Y2131" i="5"/>
  <c r="Y2132" i="5"/>
  <c r="Y2133" i="5"/>
  <c r="Y2134" i="5"/>
  <c r="Y2135" i="5"/>
  <c r="Y2136" i="5"/>
  <c r="Y2137" i="5"/>
  <c r="Y2138" i="5"/>
  <c r="Y2139" i="5"/>
  <c r="Y2140" i="5"/>
  <c r="Y2141" i="5"/>
  <c r="Y2142" i="5"/>
  <c r="Y2143" i="5"/>
  <c r="Y2144" i="5"/>
  <c r="Y2145" i="5"/>
  <c r="Y2146" i="5"/>
  <c r="Y2147" i="5"/>
  <c r="Y2148" i="5"/>
  <c r="Y2149" i="5"/>
  <c r="Y2150" i="5"/>
  <c r="Y2151" i="5"/>
  <c r="Y2152" i="5"/>
  <c r="Y2153" i="5"/>
  <c r="Y2154" i="5"/>
  <c r="Y2155" i="5"/>
  <c r="Y2156" i="5"/>
  <c r="Y2157" i="5"/>
  <c r="Y2158" i="5"/>
  <c r="Y2159" i="5"/>
  <c r="Y2160" i="5"/>
  <c r="Y2161" i="5"/>
  <c r="Y2162" i="5"/>
  <c r="Y2163" i="5"/>
  <c r="Y2164" i="5"/>
  <c r="Y2165" i="5"/>
  <c r="Y2166" i="5"/>
  <c r="Y2167" i="5"/>
  <c r="Y2168" i="5"/>
  <c r="Y2169" i="5"/>
  <c r="Y2170" i="5"/>
  <c r="Y2171" i="5"/>
  <c r="Y2172" i="5"/>
  <c r="Y2173" i="5"/>
  <c r="Y2174" i="5"/>
  <c r="Y2175" i="5"/>
  <c r="Y2176" i="5"/>
  <c r="Y2177" i="5"/>
  <c r="Y2178" i="5"/>
  <c r="Y2179" i="5"/>
  <c r="Y2180" i="5"/>
  <c r="Y2181" i="5"/>
  <c r="Y2182" i="5"/>
  <c r="Y2183" i="5"/>
  <c r="Y2184" i="5"/>
  <c r="Y2185" i="5"/>
  <c r="Y2186" i="5"/>
  <c r="Y2187" i="5"/>
  <c r="Y2188" i="5"/>
  <c r="Y2189" i="5"/>
  <c r="Y2190" i="5"/>
  <c r="Y2191" i="5"/>
  <c r="Y2192" i="5"/>
  <c r="Y2193" i="5"/>
  <c r="Y2194" i="5"/>
  <c r="Y2195" i="5"/>
  <c r="Y2196" i="5"/>
  <c r="Y2197" i="5"/>
  <c r="Y2198" i="5"/>
  <c r="Y2199" i="5"/>
  <c r="Y2200" i="5"/>
  <c r="Y2201" i="5"/>
  <c r="Y2202" i="5"/>
  <c r="Y2203" i="5"/>
  <c r="Y2204" i="5"/>
  <c r="Y2205" i="5"/>
  <c r="Y2206" i="5"/>
  <c r="Y2207" i="5"/>
  <c r="Y2208" i="5"/>
  <c r="Y2209" i="5"/>
  <c r="Y2210" i="5"/>
  <c r="Y2211" i="5"/>
  <c r="Y2212" i="5"/>
  <c r="Y2213" i="5"/>
  <c r="Y2214" i="5"/>
  <c r="Y2215" i="5"/>
  <c r="Y2216" i="5"/>
  <c r="Y2217" i="5"/>
  <c r="Y2218" i="5"/>
  <c r="Y2219" i="5"/>
  <c r="Y2220" i="5"/>
  <c r="Y2221" i="5"/>
  <c r="Y2222" i="5"/>
  <c r="Y2223" i="5"/>
  <c r="Y2224" i="5"/>
  <c r="Y2225" i="5"/>
  <c r="Y2226" i="5"/>
  <c r="Y2227" i="5"/>
  <c r="Y2228" i="5"/>
  <c r="Y2229" i="5"/>
  <c r="Y2230" i="5"/>
  <c r="Y2231" i="5"/>
  <c r="Y2232" i="5"/>
  <c r="Y2233" i="5"/>
  <c r="Y2234" i="5"/>
  <c r="Y2235" i="5"/>
  <c r="Y2236" i="5"/>
  <c r="Y2237" i="5"/>
  <c r="Y2238" i="5"/>
  <c r="Y2239" i="5"/>
  <c r="Y2240" i="5"/>
  <c r="Y2241" i="5"/>
  <c r="Y2242" i="5"/>
  <c r="Y2243" i="5"/>
  <c r="Y2244" i="5"/>
  <c r="Y2245" i="5"/>
  <c r="Y2246" i="5"/>
  <c r="Y2247" i="5"/>
  <c r="Y2248" i="5"/>
  <c r="Y2249" i="5"/>
  <c r="Y2250" i="5"/>
  <c r="Y2251" i="5"/>
  <c r="Y2252" i="5"/>
  <c r="Y2253" i="5"/>
  <c r="Y2254" i="5"/>
  <c r="Y2255" i="5"/>
  <c r="Y2256" i="5"/>
  <c r="Y2257" i="5"/>
  <c r="Y2258" i="5"/>
  <c r="Y2259" i="5"/>
  <c r="Y2260" i="5"/>
  <c r="Y2261" i="5"/>
  <c r="Y2262" i="5"/>
  <c r="Y2263" i="5"/>
  <c r="Y2264" i="5"/>
  <c r="Y2265" i="5"/>
  <c r="Y2266" i="5"/>
  <c r="Y2267" i="5"/>
  <c r="Y2268" i="5"/>
  <c r="Y2269" i="5"/>
  <c r="Y2270" i="5"/>
  <c r="Y2271" i="5"/>
  <c r="Y2272" i="5"/>
  <c r="Y2273" i="5"/>
  <c r="Y2274" i="5"/>
  <c r="Y2275" i="5"/>
  <c r="Y2276" i="5"/>
  <c r="Y2277" i="5"/>
  <c r="Y2278" i="5"/>
  <c r="Y2279" i="5"/>
  <c r="Y2280" i="5"/>
  <c r="Y2281" i="5"/>
  <c r="Y2282" i="5"/>
  <c r="Y2283" i="5"/>
  <c r="Y2284" i="5"/>
  <c r="Y2285" i="5"/>
  <c r="Y2286" i="5"/>
  <c r="Y2287" i="5"/>
  <c r="Y2288" i="5"/>
  <c r="Y2289" i="5"/>
  <c r="Y2290" i="5"/>
  <c r="Y2291" i="5"/>
  <c r="Y2292" i="5"/>
  <c r="Y2293" i="5"/>
  <c r="Y2294" i="5"/>
  <c r="Y2295" i="5"/>
  <c r="Y2296" i="5"/>
  <c r="Y2297" i="5"/>
  <c r="Y2298" i="5"/>
  <c r="Y2299" i="5"/>
  <c r="Y2300" i="5"/>
  <c r="Y2301" i="5"/>
  <c r="Y2302" i="5"/>
  <c r="Y2303" i="5"/>
  <c r="Y2304" i="5"/>
  <c r="Y2305" i="5"/>
  <c r="Y2306" i="5"/>
  <c r="Y2307" i="5"/>
  <c r="Y2308" i="5"/>
  <c r="Y2309" i="5"/>
  <c r="Y2310" i="5"/>
  <c r="Y2311" i="5"/>
  <c r="Y2312" i="5"/>
  <c r="Y2313" i="5"/>
  <c r="Y2314" i="5"/>
  <c r="Y2315" i="5"/>
  <c r="Y2316" i="5"/>
  <c r="Y2317" i="5"/>
  <c r="Y2318" i="5"/>
  <c r="Y2319" i="5"/>
  <c r="Y2320" i="5"/>
  <c r="Y2321" i="5"/>
  <c r="Y2322" i="5"/>
  <c r="Y2323" i="5"/>
  <c r="Y2324" i="5"/>
  <c r="Y2325" i="5"/>
  <c r="Y2326" i="5"/>
  <c r="Y2327" i="5"/>
  <c r="Y2328" i="5"/>
  <c r="Y2329" i="5"/>
  <c r="Y2330" i="5"/>
  <c r="Y2331" i="5"/>
  <c r="Y2332" i="5"/>
  <c r="Y2333" i="5"/>
  <c r="Y2334" i="5"/>
  <c r="Y2335" i="5"/>
  <c r="Y2336" i="5"/>
  <c r="Y2337" i="5"/>
  <c r="Y2338" i="5"/>
  <c r="Y2339" i="5"/>
  <c r="Y2340" i="5"/>
  <c r="Y2341" i="5"/>
  <c r="Y2342" i="5"/>
  <c r="Y2343" i="5"/>
  <c r="Y2344" i="5"/>
  <c r="Y2345" i="5"/>
  <c r="Y2346" i="5"/>
  <c r="Y2347" i="5"/>
  <c r="Y2348" i="5"/>
  <c r="Y2349" i="5"/>
  <c r="Y2350" i="5"/>
  <c r="Y2351" i="5"/>
  <c r="Y2352" i="5"/>
  <c r="Y2353" i="5"/>
  <c r="Y2354" i="5"/>
  <c r="Y2355" i="5"/>
  <c r="Y2356" i="5"/>
  <c r="Y2357" i="5"/>
  <c r="Y2358" i="5"/>
  <c r="Y2359" i="5"/>
  <c r="Y2360" i="5"/>
  <c r="Y2361" i="5"/>
  <c r="Y2362" i="5"/>
  <c r="Y2363" i="5"/>
  <c r="Y2364" i="5"/>
  <c r="Y2365" i="5"/>
  <c r="Y2366" i="5"/>
  <c r="Y2367" i="5"/>
  <c r="Y2368" i="5"/>
  <c r="Y2369" i="5"/>
  <c r="Y2370" i="5"/>
  <c r="Y2371" i="5"/>
  <c r="Y2372" i="5"/>
  <c r="Y2373" i="5"/>
  <c r="Y2374" i="5"/>
  <c r="Y2375" i="5"/>
  <c r="Y2376" i="5"/>
  <c r="Y2377" i="5"/>
  <c r="Y2378" i="5"/>
  <c r="Y2379" i="5"/>
  <c r="Y2380" i="5"/>
  <c r="Y2381" i="5"/>
  <c r="Y2382" i="5"/>
  <c r="Y2383" i="5"/>
  <c r="Y2384" i="5"/>
  <c r="Y2385" i="5"/>
  <c r="Y2386" i="5"/>
  <c r="Y2387" i="5"/>
  <c r="Y2388" i="5"/>
  <c r="Y2389" i="5"/>
  <c r="Y2390" i="5"/>
  <c r="Y2391" i="5"/>
  <c r="Y2392" i="5"/>
  <c r="Y2393" i="5"/>
  <c r="Y2394" i="5"/>
  <c r="Y2395" i="5"/>
  <c r="Y2396" i="5"/>
  <c r="Y2397" i="5"/>
  <c r="Y2398" i="5"/>
  <c r="Y2399" i="5"/>
  <c r="Y2400" i="5"/>
  <c r="Y2401" i="5"/>
  <c r="Y2402" i="5"/>
  <c r="Y2403" i="5"/>
  <c r="Y2404" i="5"/>
  <c r="Y2405" i="5"/>
  <c r="Y2406" i="5"/>
  <c r="Y2407" i="5"/>
  <c r="Y2408" i="5"/>
  <c r="Y2409" i="5"/>
  <c r="Y2410" i="5"/>
  <c r="Y2411" i="5"/>
  <c r="Y2412" i="5"/>
  <c r="Y2413" i="5"/>
  <c r="Y2414" i="5"/>
  <c r="Y2415" i="5"/>
  <c r="Y2416" i="5"/>
  <c r="Y2417" i="5"/>
  <c r="Y2418" i="5"/>
  <c r="Y2419" i="5"/>
  <c r="Y2420" i="5"/>
  <c r="Y2421" i="5"/>
  <c r="Y2422" i="5"/>
  <c r="Y2423" i="5"/>
  <c r="Y2424" i="5"/>
  <c r="Y2425" i="5"/>
  <c r="Y2426" i="5"/>
  <c r="Y2427" i="5"/>
  <c r="Y2428" i="5"/>
  <c r="Y2429" i="5"/>
  <c r="Y2430" i="5"/>
  <c r="Y2431" i="5"/>
  <c r="Y2432" i="5"/>
  <c r="Y2433" i="5"/>
  <c r="Y2434" i="5"/>
  <c r="Y2435" i="5"/>
  <c r="Y2436" i="5"/>
  <c r="Y2437" i="5"/>
  <c r="Y2438" i="5"/>
  <c r="Y2439" i="5"/>
  <c r="Y2440" i="5"/>
  <c r="Y2441" i="5"/>
  <c r="Y2442" i="5"/>
  <c r="Y2443" i="5"/>
  <c r="Y2444" i="5"/>
  <c r="Y2445" i="5"/>
  <c r="Y2446" i="5"/>
  <c r="Y2447" i="5"/>
  <c r="Y2448" i="5"/>
  <c r="Y2449" i="5"/>
  <c r="Y2450" i="5"/>
  <c r="Y2451" i="5"/>
  <c r="Y2452" i="5"/>
  <c r="Y2453" i="5"/>
  <c r="Y2454" i="5"/>
  <c r="Y2455" i="5"/>
  <c r="Y2456" i="5"/>
  <c r="Y2457" i="5"/>
  <c r="Y2458" i="5"/>
  <c r="Y2459" i="5"/>
  <c r="Y2460" i="5"/>
  <c r="Y2461" i="5"/>
  <c r="Y2462" i="5"/>
  <c r="Y2463" i="5"/>
  <c r="Y2464" i="5"/>
  <c r="Y2465" i="5"/>
  <c r="Y2466" i="5"/>
  <c r="Y2467" i="5"/>
  <c r="Y2468" i="5"/>
  <c r="Y2469" i="5"/>
  <c r="Y2470" i="5"/>
  <c r="Y2471" i="5"/>
  <c r="Y2472" i="5"/>
  <c r="Y2473" i="5"/>
  <c r="Y2474" i="5"/>
  <c r="Y2475" i="5"/>
  <c r="Y2476" i="5"/>
  <c r="Y2477" i="5"/>
  <c r="Y2478" i="5"/>
  <c r="Y2479" i="5"/>
  <c r="Y2480" i="5"/>
  <c r="Y2481" i="5"/>
  <c r="Y2482" i="5"/>
  <c r="Y2483" i="5"/>
  <c r="Y2484" i="5"/>
  <c r="Y2485" i="5"/>
  <c r="Y2486" i="5"/>
  <c r="Y2487" i="5"/>
  <c r="Y2488" i="5"/>
  <c r="Y2489" i="5"/>
  <c r="Y2490" i="5"/>
  <c r="Y2491" i="5"/>
  <c r="Y2492" i="5"/>
  <c r="Y2493" i="5"/>
  <c r="Y2494" i="5"/>
  <c r="Y2495" i="5"/>
  <c r="Y2496" i="5"/>
  <c r="Y2497" i="5"/>
  <c r="Y2498" i="5"/>
  <c r="Y2499" i="5"/>
  <c r="Y2500" i="5"/>
  <c r="Y2501" i="5"/>
  <c r="Y2502" i="5"/>
  <c r="Y2503" i="5"/>
  <c r="Y2504" i="5"/>
  <c r="Y2505" i="5"/>
  <c r="Y2506" i="5"/>
  <c r="Y2507" i="5"/>
  <c r="Y2508" i="5"/>
  <c r="Y2509" i="5"/>
  <c r="Y2510" i="5"/>
  <c r="Y2511" i="5"/>
  <c r="Y2512" i="5"/>
  <c r="Y2513" i="5"/>
  <c r="Y2514" i="5"/>
  <c r="Y2515" i="5"/>
  <c r="Y2516" i="5"/>
  <c r="Y2517" i="5"/>
  <c r="Y2518" i="5"/>
  <c r="Y2519" i="5"/>
  <c r="Y2520" i="5"/>
  <c r="Y2521" i="5"/>
  <c r="Y2522" i="5"/>
  <c r="Y2523" i="5"/>
  <c r="Y2524" i="5"/>
  <c r="Y2525" i="5"/>
  <c r="Y2526" i="5"/>
  <c r="Y2527" i="5"/>
  <c r="Y2528" i="5"/>
  <c r="Y2529" i="5"/>
  <c r="Y2530" i="5"/>
  <c r="Y2531" i="5"/>
  <c r="Y2532" i="5"/>
  <c r="Y2533" i="5"/>
  <c r="Y2534" i="5"/>
  <c r="Y2535" i="5"/>
  <c r="Y2536" i="5"/>
  <c r="Y2537" i="5"/>
  <c r="Y2538" i="5"/>
  <c r="Y2539" i="5"/>
  <c r="Y2540" i="5"/>
  <c r="Y2541" i="5"/>
  <c r="Y2542" i="5"/>
  <c r="Y2543" i="5"/>
  <c r="Y2544" i="5"/>
  <c r="Y2545" i="5"/>
  <c r="Y2546" i="5"/>
  <c r="Y2547" i="5"/>
  <c r="Y2548" i="5"/>
  <c r="Y2549" i="5"/>
  <c r="Y2550" i="5"/>
  <c r="Y2551" i="5"/>
  <c r="Y2552" i="5"/>
  <c r="Y2553" i="5"/>
  <c r="Y2554" i="5"/>
  <c r="Y2555" i="5"/>
  <c r="Y2556" i="5"/>
  <c r="Y2557" i="5"/>
  <c r="Y2558" i="5"/>
  <c r="Y2559" i="5"/>
  <c r="Y2560" i="5"/>
  <c r="Y2561" i="5"/>
  <c r="Y2562" i="5"/>
  <c r="Y2563" i="5"/>
  <c r="Y2564" i="5"/>
  <c r="Y2565" i="5"/>
  <c r="Y2566" i="5"/>
  <c r="Y2567" i="5"/>
  <c r="Y2568" i="5"/>
  <c r="Y2569" i="5"/>
  <c r="Y2570" i="5"/>
  <c r="Y2571" i="5"/>
  <c r="Y2572" i="5"/>
  <c r="Y2573" i="5"/>
  <c r="Y2574" i="5"/>
  <c r="Y2575" i="5"/>
  <c r="Y2576" i="5"/>
  <c r="Y2577" i="5"/>
  <c r="Y2578" i="5"/>
  <c r="Y2579" i="5"/>
  <c r="Y2580" i="5"/>
  <c r="Y2581" i="5"/>
  <c r="Y2582" i="5"/>
  <c r="Y2583" i="5"/>
  <c r="Y2584" i="5"/>
  <c r="Y2585" i="5"/>
  <c r="Y2586" i="5"/>
  <c r="Y2587" i="5"/>
  <c r="Y2588" i="5"/>
  <c r="Y2589" i="5"/>
  <c r="Y2590" i="5"/>
  <c r="Y2591" i="5"/>
  <c r="Y2592" i="5"/>
  <c r="Y2593" i="5"/>
  <c r="Y2594" i="5"/>
  <c r="Y2595" i="5"/>
  <c r="Y2596" i="5"/>
  <c r="Y2597" i="5"/>
  <c r="Y2598" i="5"/>
  <c r="Y2599" i="5"/>
  <c r="Y2600" i="5"/>
  <c r="Y2601" i="5"/>
  <c r="Y2602" i="5"/>
  <c r="Y2603" i="5"/>
  <c r="Y2604" i="5"/>
  <c r="Y2605" i="5"/>
  <c r="Y2606" i="5"/>
  <c r="Y2607" i="5"/>
  <c r="Y2608" i="5"/>
  <c r="Y2609" i="5"/>
  <c r="Y2610" i="5"/>
  <c r="Y2611" i="5"/>
  <c r="Y2612" i="5"/>
  <c r="Y2613" i="5"/>
  <c r="Y2614" i="5"/>
  <c r="Y2615" i="5"/>
  <c r="Y2616" i="5"/>
  <c r="Y2617" i="5"/>
  <c r="Y2618" i="5"/>
  <c r="Y2619" i="5"/>
  <c r="Y2620" i="5"/>
  <c r="Y2621" i="5"/>
  <c r="Y2622" i="5"/>
  <c r="Y2623" i="5"/>
  <c r="Y2624" i="5"/>
  <c r="Y2625" i="5"/>
  <c r="Y2626" i="5"/>
  <c r="Y2627" i="5"/>
  <c r="Y2628" i="5"/>
  <c r="Y2629" i="5"/>
  <c r="Y2630" i="5"/>
  <c r="Y2631" i="5"/>
  <c r="Y2632" i="5"/>
  <c r="Y2633" i="5"/>
  <c r="Y2634" i="5"/>
  <c r="Y2635" i="5"/>
  <c r="Y2636" i="5"/>
  <c r="Y2637" i="5"/>
  <c r="Y2638" i="5"/>
  <c r="Y2639" i="5"/>
  <c r="Y2640" i="5"/>
  <c r="Y2641" i="5"/>
  <c r="Y2642" i="5"/>
  <c r="Y2643" i="5"/>
  <c r="Y2644" i="5"/>
  <c r="Y2645" i="5"/>
  <c r="Y2646" i="5"/>
  <c r="Y2647" i="5"/>
  <c r="Y2648" i="5"/>
  <c r="Y2649" i="5"/>
  <c r="Y2650" i="5"/>
  <c r="Y2651" i="5"/>
  <c r="Y2652" i="5"/>
  <c r="Y2653" i="5"/>
  <c r="Y2654" i="5"/>
  <c r="Y2655" i="5"/>
  <c r="Y2656" i="5"/>
  <c r="Y2657" i="5"/>
  <c r="Y2658" i="5"/>
  <c r="Y2659" i="5"/>
  <c r="Y2660" i="5"/>
  <c r="Y2661" i="5"/>
  <c r="Y2662" i="5"/>
  <c r="Y2663" i="5"/>
  <c r="Y2664" i="5"/>
  <c r="Y2665" i="5"/>
  <c r="Y2666" i="5"/>
  <c r="Y2667" i="5"/>
  <c r="Y2668" i="5"/>
  <c r="Y2669" i="5"/>
  <c r="Y2670" i="5"/>
  <c r="Y2671" i="5"/>
  <c r="Y2672" i="5"/>
  <c r="Y2673" i="5"/>
  <c r="Y2674" i="5"/>
  <c r="Y2675" i="5"/>
  <c r="Y2676" i="5"/>
  <c r="Y2677" i="5"/>
  <c r="Y2678" i="5"/>
  <c r="Y2679" i="5"/>
  <c r="Y2680" i="5"/>
  <c r="Y2681" i="5"/>
  <c r="Y2682" i="5"/>
  <c r="Y2683" i="5"/>
  <c r="Y2684" i="5"/>
  <c r="Y2685" i="5"/>
  <c r="Y2686" i="5"/>
  <c r="Y2687" i="5"/>
  <c r="Y2688" i="5"/>
  <c r="Y2689" i="5"/>
  <c r="Y2690" i="5"/>
  <c r="Y2691" i="5"/>
  <c r="Y2692" i="5"/>
  <c r="Y2693" i="5"/>
  <c r="Y2694" i="5"/>
  <c r="Y2695" i="5"/>
  <c r="Y2696" i="5"/>
  <c r="Y2697" i="5"/>
  <c r="Y2698" i="5"/>
  <c r="Y2699" i="5"/>
  <c r="Y2700" i="5"/>
  <c r="Y2701" i="5"/>
  <c r="Y2702" i="5"/>
  <c r="Y2703" i="5"/>
  <c r="Y2704" i="5"/>
  <c r="Y2705" i="5"/>
  <c r="Y2706" i="5"/>
  <c r="Y2707" i="5"/>
  <c r="Y2708" i="5"/>
  <c r="Y2709" i="5"/>
  <c r="Y2710" i="5"/>
  <c r="Y2711" i="5"/>
  <c r="Y2712" i="5"/>
  <c r="Y2713" i="5"/>
  <c r="Y2714" i="5"/>
  <c r="Y2715" i="5"/>
  <c r="Y2716" i="5"/>
  <c r="Y2717" i="5"/>
  <c r="Y2718" i="5"/>
  <c r="Y2719" i="5"/>
  <c r="Y2720" i="5"/>
  <c r="Y2721" i="5"/>
  <c r="Y2722" i="5"/>
  <c r="Y2723" i="5"/>
  <c r="Y2724" i="5"/>
  <c r="Y2725" i="5"/>
  <c r="Y2726" i="5"/>
  <c r="Y2727" i="5"/>
  <c r="Y2728" i="5"/>
  <c r="Y2729" i="5"/>
  <c r="Y2730" i="5"/>
  <c r="Y2731" i="5"/>
  <c r="Y2732" i="5"/>
  <c r="Y2733" i="5"/>
  <c r="Y2734" i="5"/>
  <c r="Y2735" i="5"/>
  <c r="Y2736" i="5"/>
  <c r="Y2737" i="5"/>
  <c r="Y2738" i="5"/>
  <c r="Y2739" i="5"/>
  <c r="Y2740" i="5"/>
  <c r="Y2741" i="5"/>
  <c r="Y2742" i="5"/>
  <c r="Y2743" i="5"/>
  <c r="Y2744" i="5"/>
  <c r="Y2745" i="5"/>
  <c r="Y2746" i="5"/>
  <c r="Y2747" i="5"/>
  <c r="Y2748" i="5"/>
  <c r="Y2749" i="5"/>
  <c r="Y2750" i="5"/>
  <c r="Y2751" i="5"/>
  <c r="Y2752" i="5"/>
  <c r="Y2753" i="5"/>
  <c r="Y2754" i="5"/>
  <c r="Y2755" i="5"/>
  <c r="Y2756" i="5"/>
  <c r="Y2757" i="5"/>
  <c r="Y2758" i="5"/>
  <c r="Y2759" i="5"/>
  <c r="Y2760" i="5"/>
  <c r="Y2761" i="5"/>
  <c r="Y2762" i="5"/>
  <c r="Y2763" i="5"/>
  <c r="Y2764" i="5"/>
  <c r="Y2765" i="5"/>
  <c r="Y2766" i="5"/>
  <c r="Y2767" i="5"/>
  <c r="Y2768" i="5"/>
  <c r="Y2769" i="5"/>
  <c r="Y2770" i="5"/>
  <c r="Y2771" i="5"/>
  <c r="Y2772" i="5"/>
  <c r="Y2773" i="5"/>
  <c r="Y2774" i="5"/>
  <c r="Y2775" i="5"/>
  <c r="Y2776" i="5"/>
  <c r="Y2777" i="5"/>
  <c r="Y2778" i="5"/>
  <c r="Y2779" i="5"/>
  <c r="Y2780" i="5"/>
  <c r="Y2781" i="5"/>
  <c r="Y2782" i="5"/>
  <c r="Y2783" i="5"/>
  <c r="Y2784" i="5"/>
  <c r="Y2785" i="5"/>
  <c r="Y2786" i="5"/>
  <c r="Y2787" i="5"/>
  <c r="Y2788" i="5"/>
  <c r="Y2789" i="5"/>
  <c r="Y2790" i="5"/>
  <c r="Y2791" i="5"/>
  <c r="Y2792" i="5"/>
  <c r="Y2793" i="5"/>
  <c r="Y2794" i="5"/>
  <c r="Y2795" i="5"/>
  <c r="Y2796" i="5"/>
  <c r="Y2797" i="5"/>
  <c r="Y2798" i="5"/>
  <c r="Y2799" i="5"/>
  <c r="Y2800" i="5"/>
  <c r="Y2801" i="5"/>
  <c r="Y2802" i="5"/>
  <c r="Y2803" i="5"/>
  <c r="Y2804" i="5"/>
  <c r="Y2805" i="5"/>
  <c r="Y2806" i="5"/>
  <c r="Y2807" i="5"/>
  <c r="Y2808" i="5"/>
  <c r="Y2809" i="5"/>
  <c r="Y2810" i="5"/>
  <c r="Y2811" i="5"/>
  <c r="Y2812" i="5"/>
  <c r="Y2813" i="5"/>
  <c r="Y2814" i="5"/>
  <c r="Y2815" i="5"/>
  <c r="Y2816" i="5"/>
  <c r="Y2817" i="5"/>
  <c r="Y2818" i="5"/>
  <c r="Y2819" i="5"/>
  <c r="Y2820" i="5"/>
  <c r="Y2821" i="5"/>
  <c r="Y2822" i="5"/>
  <c r="Y2823" i="5"/>
  <c r="Y2824" i="5"/>
  <c r="Y2825" i="5"/>
  <c r="Y2826" i="5"/>
  <c r="Y2827" i="5"/>
  <c r="Y2828" i="5"/>
  <c r="Y2829" i="5"/>
  <c r="Y2830" i="5"/>
  <c r="Y2831" i="5"/>
  <c r="Y2832" i="5"/>
  <c r="Y2833" i="5"/>
  <c r="Y2834" i="5"/>
  <c r="Y2835" i="5"/>
  <c r="Y2836" i="5"/>
  <c r="Y2837" i="5"/>
  <c r="Y2838" i="5"/>
  <c r="Y2839" i="5"/>
  <c r="Y2840" i="5"/>
  <c r="Y2841" i="5"/>
  <c r="Y2842" i="5"/>
  <c r="Y2843" i="5"/>
  <c r="Y2844" i="5"/>
  <c r="Y2845" i="5"/>
  <c r="Y2846" i="5"/>
  <c r="Y2847" i="5"/>
  <c r="Y2848" i="5"/>
  <c r="Y2849" i="5"/>
  <c r="Y2850" i="5"/>
  <c r="Y2851" i="5"/>
  <c r="Y2852" i="5"/>
  <c r="Y2853" i="5"/>
  <c r="Y2854" i="5"/>
  <c r="Y2855" i="5"/>
  <c r="Y2856" i="5"/>
  <c r="Y2857" i="5"/>
  <c r="Y2858" i="5"/>
  <c r="Y2859" i="5"/>
  <c r="Y2860" i="5"/>
  <c r="Y2861" i="5"/>
  <c r="Y2862" i="5"/>
  <c r="Y2863" i="5"/>
  <c r="Y2864" i="5"/>
  <c r="Y2865" i="5"/>
  <c r="Y2866" i="5"/>
  <c r="Y2867" i="5"/>
  <c r="Y2868" i="5"/>
  <c r="Y2869" i="5"/>
  <c r="Y2870" i="5"/>
  <c r="Y2871" i="5"/>
  <c r="Y2872" i="5"/>
  <c r="Y2873" i="5"/>
  <c r="Y2874" i="5"/>
  <c r="Y2875" i="5"/>
  <c r="Y2876" i="5"/>
  <c r="Y2877" i="5"/>
  <c r="Y2878" i="5"/>
  <c r="Y2879" i="5"/>
  <c r="Y2880" i="5"/>
  <c r="Y2881" i="5"/>
  <c r="Y2882" i="5"/>
  <c r="Y2883" i="5"/>
  <c r="Y2884" i="5"/>
  <c r="Y2885" i="5"/>
  <c r="Y2886" i="5"/>
  <c r="Y2887" i="5"/>
  <c r="Y2888" i="5"/>
  <c r="Y2889" i="5"/>
  <c r="Y2890" i="5"/>
  <c r="Y2891" i="5"/>
  <c r="Y2892" i="5"/>
  <c r="Y2893" i="5"/>
  <c r="Y2894" i="5"/>
  <c r="Y2895" i="5"/>
  <c r="Y2896" i="5"/>
  <c r="Y2897" i="5"/>
  <c r="Y2898" i="5"/>
  <c r="Y2899" i="5"/>
  <c r="Y2900" i="5"/>
  <c r="Y2901" i="5"/>
  <c r="Y2902" i="5"/>
  <c r="Y2903" i="5"/>
  <c r="Y2904" i="5"/>
  <c r="Y2905" i="5"/>
  <c r="Y2906" i="5"/>
  <c r="Y2907" i="5"/>
  <c r="Y2908" i="5"/>
  <c r="Y2909" i="5"/>
  <c r="Y2910" i="5"/>
  <c r="Y2911" i="5"/>
  <c r="Y2912" i="5"/>
  <c r="Y2913" i="5"/>
  <c r="Y2914" i="5"/>
  <c r="Y2915" i="5"/>
  <c r="Y2916" i="5"/>
  <c r="Y2917" i="5"/>
  <c r="Y2918" i="5"/>
  <c r="Y2919" i="5"/>
  <c r="Y2920" i="5"/>
  <c r="Y2921" i="5"/>
  <c r="Y2922" i="5"/>
  <c r="Y2923" i="5"/>
  <c r="Y2924" i="5"/>
  <c r="Y2925" i="5"/>
  <c r="Y2926" i="5"/>
  <c r="Y2927" i="5"/>
  <c r="Y2928" i="5"/>
  <c r="Y2929" i="5"/>
  <c r="Y2930" i="5"/>
  <c r="Y2931" i="5"/>
  <c r="Y2932" i="5"/>
  <c r="Y2933" i="5"/>
  <c r="Y2934" i="5"/>
  <c r="Y2935" i="5"/>
  <c r="Y2936" i="5"/>
  <c r="Y2937" i="5"/>
  <c r="Y2938" i="5"/>
  <c r="Y2939" i="5"/>
  <c r="Y2940" i="5"/>
  <c r="Y2941" i="5"/>
  <c r="Y2942" i="5"/>
  <c r="Y2943" i="5"/>
  <c r="Y2944" i="5"/>
  <c r="Y2945" i="5"/>
  <c r="Y2946" i="5"/>
  <c r="Y2947" i="5"/>
  <c r="Y2948" i="5"/>
  <c r="Y2949" i="5"/>
  <c r="Y2950" i="5"/>
  <c r="Y2951" i="5"/>
  <c r="Y2952" i="5"/>
  <c r="Y2953" i="5"/>
  <c r="Y2954" i="5"/>
  <c r="Y2955" i="5"/>
  <c r="Y2956" i="5"/>
  <c r="Y2957" i="5"/>
  <c r="Y2958" i="5"/>
  <c r="Y2959" i="5"/>
  <c r="Y2960" i="5"/>
  <c r="Y2961" i="5"/>
  <c r="Y2962" i="5"/>
  <c r="Y2963" i="5"/>
  <c r="Y2964" i="5"/>
  <c r="Y2965" i="5"/>
  <c r="Y2966" i="5"/>
  <c r="Y2967" i="5"/>
  <c r="Y2968" i="5"/>
  <c r="Y2969" i="5"/>
  <c r="Y2970" i="5"/>
  <c r="Y2971" i="5"/>
  <c r="Y2972" i="5"/>
  <c r="Y2973" i="5"/>
  <c r="Y2974" i="5"/>
  <c r="Y2975" i="5"/>
  <c r="Y2976" i="5"/>
  <c r="Y2977" i="5"/>
  <c r="Y2978" i="5"/>
  <c r="Y2979" i="5"/>
  <c r="Y2980" i="5"/>
  <c r="Y2981" i="5"/>
  <c r="Y2982" i="5"/>
  <c r="Y2983" i="5"/>
  <c r="Y2984" i="5"/>
  <c r="Y2985" i="5"/>
  <c r="Y2986" i="5"/>
  <c r="Y2987" i="5"/>
  <c r="Y2988" i="5"/>
  <c r="Y2989" i="5"/>
  <c r="Y2990" i="5"/>
  <c r="Y2991" i="5"/>
  <c r="Y2992" i="5"/>
  <c r="Y2993" i="5"/>
  <c r="Y2994" i="5"/>
  <c r="Y2995" i="5"/>
  <c r="Y2996" i="5"/>
  <c r="Y2997" i="5"/>
  <c r="Y2998" i="5"/>
  <c r="Y2999" i="5"/>
  <c r="Y3000" i="5"/>
  <c r="Y3001" i="5"/>
  <c r="Y3002" i="5"/>
  <c r="Y3003" i="5"/>
  <c r="Y3004" i="5"/>
  <c r="Y3005" i="5"/>
  <c r="Y3006" i="5"/>
  <c r="Y3007" i="5"/>
  <c r="Y3008" i="5"/>
  <c r="Y3009" i="5"/>
  <c r="Y3010" i="5"/>
  <c r="Y3011" i="5"/>
  <c r="Y3012" i="5"/>
  <c r="Y3013" i="5"/>
  <c r="Y3014" i="5"/>
  <c r="Y3015" i="5"/>
  <c r="Y3016" i="5"/>
  <c r="Y3017" i="5"/>
  <c r="Y3018" i="5"/>
  <c r="Y3019" i="5"/>
  <c r="Y3020" i="5"/>
  <c r="Y3021" i="5"/>
  <c r="Y3022" i="5"/>
  <c r="Y3023" i="5"/>
  <c r="Y3024" i="5"/>
  <c r="Y3025" i="5"/>
  <c r="Y3026" i="5"/>
  <c r="Y3027" i="5"/>
  <c r="Y3028" i="5"/>
  <c r="Y3029" i="5"/>
  <c r="Y3030" i="5"/>
  <c r="Y3031" i="5"/>
  <c r="Y3032" i="5"/>
  <c r="Y3033" i="5"/>
  <c r="Y3034" i="5"/>
  <c r="Y3035" i="5"/>
  <c r="Y3036" i="5"/>
  <c r="Y3037" i="5"/>
  <c r="Y3038" i="5"/>
  <c r="Y3039" i="5"/>
  <c r="Y3040" i="5"/>
  <c r="Y3041" i="5"/>
  <c r="Y3042" i="5"/>
  <c r="Y3043" i="5"/>
  <c r="Y3044" i="5"/>
  <c r="Y3045" i="5"/>
  <c r="Y3046" i="5"/>
  <c r="Y3047" i="5"/>
  <c r="Y3048" i="5"/>
  <c r="Y3049" i="5"/>
  <c r="Y3050" i="5"/>
  <c r="Y3051" i="5"/>
  <c r="Y3052" i="5"/>
  <c r="Y3053" i="5"/>
  <c r="Y3054" i="5"/>
  <c r="Y3055" i="5"/>
  <c r="Y3056" i="5"/>
  <c r="Y3057" i="5"/>
  <c r="Y3058" i="5"/>
  <c r="Y3059" i="5"/>
  <c r="Y3060" i="5"/>
  <c r="Y3061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8" i="5"/>
  <c r="G1789" i="5"/>
  <c r="G1790" i="5"/>
  <c r="G1791" i="5"/>
  <c r="G1792" i="5"/>
  <c r="G1793" i="5"/>
  <c r="G1794" i="5"/>
  <c r="G1795" i="5"/>
  <c r="G1796" i="5"/>
  <c r="G1797" i="5"/>
  <c r="G1798" i="5"/>
  <c r="G1799" i="5"/>
  <c r="G1800" i="5"/>
  <c r="G1801" i="5"/>
  <c r="G1802" i="5"/>
  <c r="G1803" i="5"/>
  <c r="G1804" i="5"/>
  <c r="G1805" i="5"/>
  <c r="G1806" i="5"/>
  <c r="G1807" i="5"/>
  <c r="G1808" i="5"/>
  <c r="G1809" i="5"/>
  <c r="G1810" i="5"/>
  <c r="G1811" i="5"/>
  <c r="G1812" i="5"/>
  <c r="G1813" i="5"/>
  <c r="G1814" i="5"/>
  <c r="G1815" i="5"/>
  <c r="G1816" i="5"/>
  <c r="G1817" i="5"/>
  <c r="G1818" i="5"/>
  <c r="G1819" i="5"/>
  <c r="G1820" i="5"/>
  <c r="G1821" i="5"/>
  <c r="G1822" i="5"/>
  <c r="G1823" i="5"/>
  <c r="G1824" i="5"/>
  <c r="G1825" i="5"/>
  <c r="G1826" i="5"/>
  <c r="G1827" i="5"/>
  <c r="G1828" i="5"/>
  <c r="G1829" i="5"/>
  <c r="G1830" i="5"/>
  <c r="G1831" i="5"/>
  <c r="G1832" i="5"/>
  <c r="G1833" i="5"/>
  <c r="G1834" i="5"/>
  <c r="G1835" i="5"/>
  <c r="G1836" i="5"/>
  <c r="G1837" i="5"/>
  <c r="G1838" i="5"/>
  <c r="G1839" i="5"/>
  <c r="G1840" i="5"/>
  <c r="G1841" i="5"/>
  <c r="G1842" i="5"/>
  <c r="G1843" i="5"/>
  <c r="G1844" i="5"/>
  <c r="G1845" i="5"/>
  <c r="G1846" i="5"/>
  <c r="G1847" i="5"/>
  <c r="G1848" i="5"/>
  <c r="G1849" i="5"/>
  <c r="G1850" i="5"/>
  <c r="G1851" i="5"/>
  <c r="G1852" i="5"/>
  <c r="G1853" i="5"/>
  <c r="G1854" i="5"/>
  <c r="G1855" i="5"/>
  <c r="G1856" i="5"/>
  <c r="G1857" i="5"/>
  <c r="G1858" i="5"/>
  <c r="G1859" i="5"/>
  <c r="G1860" i="5"/>
  <c r="G1861" i="5"/>
  <c r="G1862" i="5"/>
  <c r="G1863" i="5"/>
  <c r="G1864" i="5"/>
  <c r="G1865" i="5"/>
  <c r="G1866" i="5"/>
  <c r="G1867" i="5"/>
  <c r="G1868" i="5"/>
  <c r="G1869" i="5"/>
  <c r="G1870" i="5"/>
  <c r="G1871" i="5"/>
  <c r="G1872" i="5"/>
  <c r="G1873" i="5"/>
  <c r="G1874" i="5"/>
  <c r="G1875" i="5"/>
  <c r="G1876" i="5"/>
  <c r="G1877" i="5"/>
  <c r="G1878" i="5"/>
  <c r="G1879" i="5"/>
  <c r="G1880" i="5"/>
  <c r="G1881" i="5"/>
  <c r="G1882" i="5"/>
  <c r="G1883" i="5"/>
  <c r="G1884" i="5"/>
  <c r="G1885" i="5"/>
  <c r="G1886" i="5"/>
  <c r="G1887" i="5"/>
  <c r="G1888" i="5"/>
  <c r="G1889" i="5"/>
  <c r="G1890" i="5"/>
  <c r="G1891" i="5"/>
  <c r="G1892" i="5"/>
  <c r="G1893" i="5"/>
  <c r="G1894" i="5"/>
  <c r="G1895" i="5"/>
  <c r="G1896" i="5"/>
  <c r="G1897" i="5"/>
  <c r="G1898" i="5"/>
  <c r="G1899" i="5"/>
  <c r="G1900" i="5"/>
  <c r="G1901" i="5"/>
  <c r="G1902" i="5"/>
  <c r="G1903" i="5"/>
  <c r="G1904" i="5"/>
  <c r="G1905" i="5"/>
  <c r="G1906" i="5"/>
  <c r="G1907" i="5"/>
  <c r="G1908" i="5"/>
  <c r="G1909" i="5"/>
  <c r="G1910" i="5"/>
  <c r="G1911" i="5"/>
  <c r="G1912" i="5"/>
  <c r="G1913" i="5"/>
  <c r="G1914" i="5"/>
  <c r="G1915" i="5"/>
  <c r="G1916" i="5"/>
  <c r="G1917" i="5"/>
  <c r="G1918" i="5"/>
  <c r="G1919" i="5"/>
  <c r="G1920" i="5"/>
  <c r="G1921" i="5"/>
  <c r="G1922" i="5"/>
  <c r="G1923" i="5"/>
  <c r="G1924" i="5"/>
  <c r="G1925" i="5"/>
  <c r="G1926" i="5"/>
  <c r="G1927" i="5"/>
  <c r="G1928" i="5"/>
  <c r="G1929" i="5"/>
  <c r="G1930" i="5"/>
  <c r="G1931" i="5"/>
  <c r="G1932" i="5"/>
  <c r="G1933" i="5"/>
  <c r="G1934" i="5"/>
  <c r="G1935" i="5"/>
  <c r="G1936" i="5"/>
  <c r="G1937" i="5"/>
  <c r="G1938" i="5"/>
  <c r="G1939" i="5"/>
  <c r="G1940" i="5"/>
  <c r="G1941" i="5"/>
  <c r="G1942" i="5"/>
  <c r="G1943" i="5"/>
  <c r="G1944" i="5"/>
  <c r="G1945" i="5"/>
  <c r="G1946" i="5"/>
  <c r="G1947" i="5"/>
  <c r="G1948" i="5"/>
  <c r="G1949" i="5"/>
  <c r="G1950" i="5"/>
  <c r="G1951" i="5"/>
  <c r="G1952" i="5"/>
  <c r="G1953" i="5"/>
  <c r="G1954" i="5"/>
  <c r="G1955" i="5"/>
  <c r="G1956" i="5"/>
  <c r="G1957" i="5"/>
  <c r="G1958" i="5"/>
  <c r="G1959" i="5"/>
  <c r="G1960" i="5"/>
  <c r="G1961" i="5"/>
  <c r="G1962" i="5"/>
  <c r="G1963" i="5"/>
  <c r="G1964" i="5"/>
  <c r="G1965" i="5"/>
  <c r="G1966" i="5"/>
  <c r="G1967" i="5"/>
  <c r="G1968" i="5"/>
  <c r="G1969" i="5"/>
  <c r="G1970" i="5"/>
  <c r="G1971" i="5"/>
  <c r="G1972" i="5"/>
  <c r="G1973" i="5"/>
  <c r="G1974" i="5"/>
  <c r="G1975" i="5"/>
  <c r="G1976" i="5"/>
  <c r="G1977" i="5"/>
  <c r="G1978" i="5"/>
  <c r="G1979" i="5"/>
  <c r="G1980" i="5"/>
  <c r="G1981" i="5"/>
  <c r="G1982" i="5"/>
  <c r="G1983" i="5"/>
  <c r="G1984" i="5"/>
  <c r="G1985" i="5"/>
  <c r="G1986" i="5"/>
  <c r="G1987" i="5"/>
  <c r="G1988" i="5"/>
  <c r="G1989" i="5"/>
  <c r="G1990" i="5"/>
  <c r="G1991" i="5"/>
  <c r="G1992" i="5"/>
  <c r="G1993" i="5"/>
  <c r="G1994" i="5"/>
  <c r="G1995" i="5"/>
  <c r="G1996" i="5"/>
  <c r="G1997" i="5"/>
  <c r="G1998" i="5"/>
  <c r="G1999" i="5"/>
  <c r="G2000" i="5"/>
  <c r="G2001" i="5"/>
  <c r="G2002" i="5"/>
  <c r="G2003" i="5"/>
  <c r="G2004" i="5"/>
  <c r="G2005" i="5"/>
  <c r="G2006" i="5"/>
  <c r="G2007" i="5"/>
  <c r="G2008" i="5"/>
  <c r="G2009" i="5"/>
  <c r="G2010" i="5"/>
  <c r="G2011" i="5"/>
  <c r="G2012" i="5"/>
  <c r="G2013" i="5"/>
  <c r="G2014" i="5"/>
  <c r="G2015" i="5"/>
  <c r="G2016" i="5"/>
  <c r="G2017" i="5"/>
  <c r="G2018" i="5"/>
  <c r="G2019" i="5"/>
  <c r="G2020" i="5"/>
  <c r="G2021" i="5"/>
  <c r="G2022" i="5"/>
  <c r="G2023" i="5"/>
  <c r="G2024" i="5"/>
  <c r="G2025" i="5"/>
  <c r="G2026" i="5"/>
  <c r="G2027" i="5"/>
  <c r="G2028" i="5"/>
  <c r="G2029" i="5"/>
  <c r="G2030" i="5"/>
  <c r="G2031" i="5"/>
  <c r="G2032" i="5"/>
  <c r="G2033" i="5"/>
  <c r="G2034" i="5"/>
  <c r="G2035" i="5"/>
  <c r="G2036" i="5"/>
  <c r="G2037" i="5"/>
  <c r="G2038" i="5"/>
  <c r="G2039" i="5"/>
  <c r="G2040" i="5"/>
  <c r="G2041" i="5"/>
  <c r="G2042" i="5"/>
  <c r="G2043" i="5"/>
  <c r="G2044" i="5"/>
  <c r="G2045" i="5"/>
  <c r="G2046" i="5"/>
  <c r="G2047" i="5"/>
  <c r="G2048" i="5"/>
  <c r="G2049" i="5"/>
  <c r="G2050" i="5"/>
  <c r="G2051" i="5"/>
  <c r="G2052" i="5"/>
  <c r="G2053" i="5"/>
  <c r="G2054" i="5"/>
  <c r="G2055" i="5"/>
  <c r="G2056" i="5"/>
  <c r="G2057" i="5"/>
  <c r="G2058" i="5"/>
  <c r="G2059" i="5"/>
  <c r="G2060" i="5"/>
  <c r="G2061" i="5"/>
  <c r="G2062" i="5"/>
  <c r="G2063" i="5"/>
  <c r="G2064" i="5"/>
  <c r="G2065" i="5"/>
  <c r="G2066" i="5"/>
  <c r="G2067" i="5"/>
  <c r="G2068" i="5"/>
  <c r="G2069" i="5"/>
  <c r="G2070" i="5"/>
  <c r="G2071" i="5"/>
  <c r="G2072" i="5"/>
  <c r="G2073" i="5"/>
  <c r="G2074" i="5"/>
  <c r="G2075" i="5"/>
  <c r="G2076" i="5"/>
  <c r="G2077" i="5"/>
  <c r="G2078" i="5"/>
  <c r="G2079" i="5"/>
  <c r="G2080" i="5"/>
  <c r="G2081" i="5"/>
  <c r="G2082" i="5"/>
  <c r="G2083" i="5"/>
  <c r="G2084" i="5"/>
  <c r="G2085" i="5"/>
  <c r="G2086" i="5"/>
  <c r="G2087" i="5"/>
  <c r="G2088" i="5"/>
  <c r="G2089" i="5"/>
  <c r="G2090" i="5"/>
  <c r="G2091" i="5"/>
  <c r="G2092" i="5"/>
  <c r="G2093" i="5"/>
  <c r="G2094" i="5"/>
  <c r="G2095" i="5"/>
  <c r="G2096" i="5"/>
  <c r="G2097" i="5"/>
  <c r="G2098" i="5"/>
  <c r="G2099" i="5"/>
  <c r="G2100" i="5"/>
  <c r="G2101" i="5"/>
  <c r="G2102" i="5"/>
  <c r="G2103" i="5"/>
  <c r="G2104" i="5"/>
  <c r="G2105" i="5"/>
  <c r="G2106" i="5"/>
  <c r="G2107" i="5"/>
  <c r="G2108" i="5"/>
  <c r="G2109" i="5"/>
  <c r="G2110" i="5"/>
  <c r="G2111" i="5"/>
  <c r="G2112" i="5"/>
  <c r="G2113" i="5"/>
  <c r="G2114" i="5"/>
  <c r="G2115" i="5"/>
  <c r="G2116" i="5"/>
  <c r="G2117" i="5"/>
  <c r="G2118" i="5"/>
  <c r="G2119" i="5"/>
  <c r="G2120" i="5"/>
  <c r="G2121" i="5"/>
  <c r="G2122" i="5"/>
  <c r="G2123" i="5"/>
  <c r="G2124" i="5"/>
  <c r="G2125" i="5"/>
  <c r="G2126" i="5"/>
  <c r="G2127" i="5"/>
  <c r="G2128" i="5"/>
  <c r="G2129" i="5"/>
  <c r="G2130" i="5"/>
  <c r="G2131" i="5"/>
  <c r="G2132" i="5"/>
  <c r="G2133" i="5"/>
  <c r="G2134" i="5"/>
  <c r="G2135" i="5"/>
  <c r="G2136" i="5"/>
  <c r="G2137" i="5"/>
  <c r="G2138" i="5"/>
  <c r="G2139" i="5"/>
  <c r="G2140" i="5"/>
  <c r="G2141" i="5"/>
  <c r="G2142" i="5"/>
  <c r="G2143" i="5"/>
  <c r="G2144" i="5"/>
  <c r="G2145" i="5"/>
  <c r="G2146" i="5"/>
  <c r="G2147" i="5"/>
  <c r="G2148" i="5"/>
  <c r="G2149" i="5"/>
  <c r="G2150" i="5"/>
  <c r="G2151" i="5"/>
  <c r="G2152" i="5"/>
  <c r="G2153" i="5"/>
  <c r="G2154" i="5"/>
  <c r="G2155" i="5"/>
  <c r="G2156" i="5"/>
  <c r="G2157" i="5"/>
  <c r="G2158" i="5"/>
  <c r="G2159" i="5"/>
  <c r="G2160" i="5"/>
  <c r="G2161" i="5"/>
  <c r="G2162" i="5"/>
  <c r="G2163" i="5"/>
  <c r="G2164" i="5"/>
  <c r="G2165" i="5"/>
  <c r="G2166" i="5"/>
  <c r="G2167" i="5"/>
  <c r="G2168" i="5"/>
  <c r="G2169" i="5"/>
  <c r="G2170" i="5"/>
  <c r="G2171" i="5"/>
  <c r="G2172" i="5"/>
  <c r="G2173" i="5"/>
  <c r="G2174" i="5"/>
  <c r="G2175" i="5"/>
  <c r="G2176" i="5"/>
  <c r="G2177" i="5"/>
  <c r="G2178" i="5"/>
  <c r="G2179" i="5"/>
  <c r="G2180" i="5"/>
  <c r="G2181" i="5"/>
  <c r="G2182" i="5"/>
  <c r="G2183" i="5"/>
  <c r="G2184" i="5"/>
  <c r="G2185" i="5"/>
  <c r="G2186" i="5"/>
  <c r="G2187" i="5"/>
  <c r="G2188" i="5"/>
  <c r="G2189" i="5"/>
  <c r="G2190" i="5"/>
  <c r="G2191" i="5"/>
  <c r="G2192" i="5"/>
  <c r="G2193" i="5"/>
  <c r="G2194" i="5"/>
  <c r="G2195" i="5"/>
  <c r="G2196" i="5"/>
  <c r="G2197" i="5"/>
  <c r="G2198" i="5"/>
  <c r="G2199" i="5"/>
  <c r="G2200" i="5"/>
  <c r="G2201" i="5"/>
  <c r="G2202" i="5"/>
  <c r="G2203" i="5"/>
  <c r="G2204" i="5"/>
  <c r="G2205" i="5"/>
  <c r="G2206" i="5"/>
  <c r="G2207" i="5"/>
  <c r="G2208" i="5"/>
  <c r="G2209" i="5"/>
  <c r="G2210" i="5"/>
  <c r="G2211" i="5"/>
  <c r="G2212" i="5"/>
  <c r="G2213" i="5"/>
  <c r="G2214" i="5"/>
  <c r="G2215" i="5"/>
  <c r="G2216" i="5"/>
  <c r="G2217" i="5"/>
  <c r="G2218" i="5"/>
  <c r="G2219" i="5"/>
  <c r="G2220" i="5"/>
  <c r="G2221" i="5"/>
  <c r="G2222" i="5"/>
  <c r="G2223" i="5"/>
  <c r="G2224" i="5"/>
  <c r="G2225" i="5"/>
  <c r="G2226" i="5"/>
  <c r="G2227" i="5"/>
  <c r="G2228" i="5"/>
  <c r="G2229" i="5"/>
  <c r="G2230" i="5"/>
  <c r="G2231" i="5"/>
  <c r="G2232" i="5"/>
  <c r="G2233" i="5"/>
  <c r="G2234" i="5"/>
  <c r="G2235" i="5"/>
  <c r="G2236" i="5"/>
  <c r="G2237" i="5"/>
  <c r="G2238" i="5"/>
  <c r="G2239" i="5"/>
  <c r="G2240" i="5"/>
  <c r="G2241" i="5"/>
  <c r="G2242" i="5"/>
  <c r="G2243" i="5"/>
  <c r="G2244" i="5"/>
  <c r="G2245" i="5"/>
  <c r="G2246" i="5"/>
  <c r="G2247" i="5"/>
  <c r="G2248" i="5"/>
  <c r="G2249" i="5"/>
  <c r="G2250" i="5"/>
  <c r="G2251" i="5"/>
  <c r="G2252" i="5"/>
  <c r="G2253" i="5"/>
  <c r="G2254" i="5"/>
  <c r="G2255" i="5"/>
  <c r="G2256" i="5"/>
  <c r="G2257" i="5"/>
  <c r="G2258" i="5"/>
  <c r="G2259" i="5"/>
  <c r="G2260" i="5"/>
  <c r="G2261" i="5"/>
  <c r="G2262" i="5"/>
  <c r="G2263" i="5"/>
  <c r="G2264" i="5"/>
  <c r="G2265" i="5"/>
  <c r="G2266" i="5"/>
  <c r="G2267" i="5"/>
  <c r="G2268" i="5"/>
  <c r="G2269" i="5"/>
  <c r="G2270" i="5"/>
  <c r="G2271" i="5"/>
  <c r="G2272" i="5"/>
  <c r="G2273" i="5"/>
  <c r="G2274" i="5"/>
  <c r="G2275" i="5"/>
  <c r="G2276" i="5"/>
  <c r="G2277" i="5"/>
  <c r="G2278" i="5"/>
  <c r="G2279" i="5"/>
  <c r="G2280" i="5"/>
  <c r="G2281" i="5"/>
  <c r="G2282" i="5"/>
  <c r="G2283" i="5"/>
  <c r="G2284" i="5"/>
  <c r="G2285" i="5"/>
  <c r="G2286" i="5"/>
  <c r="G2287" i="5"/>
  <c r="G2288" i="5"/>
  <c r="G2289" i="5"/>
  <c r="G2290" i="5"/>
  <c r="G2291" i="5"/>
  <c r="G2292" i="5"/>
  <c r="G2293" i="5"/>
  <c r="G2294" i="5"/>
  <c r="G2295" i="5"/>
  <c r="G2296" i="5"/>
  <c r="G2297" i="5"/>
  <c r="G2298" i="5"/>
  <c r="G2299" i="5"/>
  <c r="G2300" i="5"/>
  <c r="G2301" i="5"/>
  <c r="G2302" i="5"/>
  <c r="G2303" i="5"/>
  <c r="G2304" i="5"/>
  <c r="G2305" i="5"/>
  <c r="G2306" i="5"/>
  <c r="G2307" i="5"/>
  <c r="G2308" i="5"/>
  <c r="G2309" i="5"/>
  <c r="G2310" i="5"/>
  <c r="G2311" i="5"/>
  <c r="G2312" i="5"/>
  <c r="G2313" i="5"/>
  <c r="G2314" i="5"/>
  <c r="G2315" i="5"/>
  <c r="G2316" i="5"/>
  <c r="G2317" i="5"/>
  <c r="G2318" i="5"/>
  <c r="G2319" i="5"/>
  <c r="G2320" i="5"/>
  <c r="G2321" i="5"/>
  <c r="G2322" i="5"/>
  <c r="G2323" i="5"/>
  <c r="G2324" i="5"/>
  <c r="G2325" i="5"/>
  <c r="G2326" i="5"/>
  <c r="G2327" i="5"/>
  <c r="G2328" i="5"/>
  <c r="G2329" i="5"/>
  <c r="G2330" i="5"/>
  <c r="G2331" i="5"/>
  <c r="G2332" i="5"/>
  <c r="G2333" i="5"/>
  <c r="G2334" i="5"/>
  <c r="G2335" i="5"/>
  <c r="G2336" i="5"/>
  <c r="G2337" i="5"/>
  <c r="G2338" i="5"/>
  <c r="G2339" i="5"/>
  <c r="G2340" i="5"/>
  <c r="G2341" i="5"/>
  <c r="G2342" i="5"/>
  <c r="G2343" i="5"/>
  <c r="G2344" i="5"/>
  <c r="G2345" i="5"/>
  <c r="G2346" i="5"/>
  <c r="G2347" i="5"/>
  <c r="G2348" i="5"/>
  <c r="G2349" i="5"/>
  <c r="G2350" i="5"/>
  <c r="G2351" i="5"/>
  <c r="G2352" i="5"/>
  <c r="G2353" i="5"/>
  <c r="G2354" i="5"/>
  <c r="G2355" i="5"/>
  <c r="G2356" i="5"/>
  <c r="G2357" i="5"/>
  <c r="G2358" i="5"/>
  <c r="G2359" i="5"/>
  <c r="G2360" i="5"/>
  <c r="G2361" i="5"/>
  <c r="G2362" i="5"/>
  <c r="G2363" i="5"/>
  <c r="G2364" i="5"/>
  <c r="G2365" i="5"/>
  <c r="G2366" i="5"/>
  <c r="G2367" i="5"/>
  <c r="G2368" i="5"/>
  <c r="G2369" i="5"/>
  <c r="G2370" i="5"/>
  <c r="G2371" i="5"/>
  <c r="G2372" i="5"/>
  <c r="G2373" i="5"/>
  <c r="G2374" i="5"/>
  <c r="G2375" i="5"/>
  <c r="G2376" i="5"/>
  <c r="G2377" i="5"/>
  <c r="G2378" i="5"/>
  <c r="G2379" i="5"/>
  <c r="G2380" i="5"/>
  <c r="G2381" i="5"/>
  <c r="G2382" i="5"/>
  <c r="G2383" i="5"/>
  <c r="G2384" i="5"/>
  <c r="G2385" i="5"/>
  <c r="G2386" i="5"/>
  <c r="G2387" i="5"/>
  <c r="G2388" i="5"/>
  <c r="G2389" i="5"/>
  <c r="G2390" i="5"/>
  <c r="G2391" i="5"/>
  <c r="G2392" i="5"/>
  <c r="G2393" i="5"/>
  <c r="G2394" i="5"/>
  <c r="G2395" i="5"/>
  <c r="G2396" i="5"/>
  <c r="G2397" i="5"/>
  <c r="G2398" i="5"/>
  <c r="G2399" i="5"/>
  <c r="G2400" i="5"/>
  <c r="G2401" i="5"/>
  <c r="G2402" i="5"/>
  <c r="G2403" i="5"/>
  <c r="G2404" i="5"/>
  <c r="G2405" i="5"/>
  <c r="G2406" i="5"/>
  <c r="G2407" i="5"/>
  <c r="G2408" i="5"/>
  <c r="G2409" i="5"/>
  <c r="G2410" i="5"/>
  <c r="G2411" i="5"/>
  <c r="G2412" i="5"/>
  <c r="G2413" i="5"/>
  <c r="G2414" i="5"/>
  <c r="G2415" i="5"/>
  <c r="G2416" i="5"/>
  <c r="G2417" i="5"/>
  <c r="G2418" i="5"/>
  <c r="G2419" i="5"/>
  <c r="G2420" i="5"/>
  <c r="G2421" i="5"/>
  <c r="G2422" i="5"/>
  <c r="G2423" i="5"/>
  <c r="G2424" i="5"/>
  <c r="G2425" i="5"/>
  <c r="G2426" i="5"/>
  <c r="G2427" i="5"/>
  <c r="G2428" i="5"/>
  <c r="G2429" i="5"/>
  <c r="G2430" i="5"/>
  <c r="G2431" i="5"/>
  <c r="G2432" i="5"/>
  <c r="G2433" i="5"/>
  <c r="G2434" i="5"/>
  <c r="G2435" i="5"/>
  <c r="G2436" i="5"/>
  <c r="G2437" i="5"/>
  <c r="G2438" i="5"/>
  <c r="G2439" i="5"/>
  <c r="G2440" i="5"/>
  <c r="G2441" i="5"/>
  <c r="G2442" i="5"/>
  <c r="G2443" i="5"/>
  <c r="G2444" i="5"/>
  <c r="G2445" i="5"/>
  <c r="G2446" i="5"/>
  <c r="G2447" i="5"/>
  <c r="G2448" i="5"/>
  <c r="G2449" i="5"/>
  <c r="G2450" i="5"/>
  <c r="G2451" i="5"/>
  <c r="G2452" i="5"/>
  <c r="G2453" i="5"/>
  <c r="G2454" i="5"/>
  <c r="G2455" i="5"/>
  <c r="G2456" i="5"/>
  <c r="G2457" i="5"/>
  <c r="G2458" i="5"/>
  <c r="G2459" i="5"/>
  <c r="G2460" i="5"/>
  <c r="G2461" i="5"/>
  <c r="G2462" i="5"/>
  <c r="G2463" i="5"/>
  <c r="G2464" i="5"/>
  <c r="G2465" i="5"/>
  <c r="G2466" i="5"/>
  <c r="G2467" i="5"/>
  <c r="G2468" i="5"/>
  <c r="G2469" i="5"/>
  <c r="G2470" i="5"/>
  <c r="G2471" i="5"/>
  <c r="G2472" i="5"/>
  <c r="G2473" i="5"/>
  <c r="G2474" i="5"/>
  <c r="G2475" i="5"/>
  <c r="G2476" i="5"/>
  <c r="G2477" i="5"/>
  <c r="G2478" i="5"/>
  <c r="G2479" i="5"/>
  <c r="G2480" i="5"/>
  <c r="G2481" i="5"/>
  <c r="G2482" i="5"/>
  <c r="G2483" i="5"/>
  <c r="G2484" i="5"/>
  <c r="G2485" i="5"/>
  <c r="G2486" i="5"/>
  <c r="G2487" i="5"/>
  <c r="G2488" i="5"/>
  <c r="G2489" i="5"/>
  <c r="G2490" i="5"/>
  <c r="G2491" i="5"/>
  <c r="G2492" i="5"/>
  <c r="G2493" i="5"/>
  <c r="G2494" i="5"/>
  <c r="G2495" i="5"/>
  <c r="G2496" i="5"/>
  <c r="G2497" i="5"/>
  <c r="G2498" i="5"/>
  <c r="G2499" i="5"/>
  <c r="G2500" i="5"/>
  <c r="G2501" i="5"/>
  <c r="G2502" i="5"/>
  <c r="G2503" i="5"/>
  <c r="G2504" i="5"/>
  <c r="G2505" i="5"/>
  <c r="G2506" i="5"/>
  <c r="G2507" i="5"/>
  <c r="G2508" i="5"/>
  <c r="G2509" i="5"/>
  <c r="G2510" i="5"/>
  <c r="G2511" i="5"/>
  <c r="G2512" i="5"/>
  <c r="G2513" i="5"/>
  <c r="G2514" i="5"/>
  <c r="G2515" i="5"/>
  <c r="G2516" i="5"/>
  <c r="G2517" i="5"/>
  <c r="G2518" i="5"/>
  <c r="G2519" i="5"/>
  <c r="G2520" i="5"/>
  <c r="G2521" i="5"/>
  <c r="G2522" i="5"/>
  <c r="G2523" i="5"/>
  <c r="G2524" i="5"/>
  <c r="G2525" i="5"/>
  <c r="G2526" i="5"/>
  <c r="G2527" i="5"/>
  <c r="G2528" i="5"/>
  <c r="G2529" i="5"/>
  <c r="G2530" i="5"/>
  <c r="G2531" i="5"/>
  <c r="G2532" i="5"/>
  <c r="G2533" i="5"/>
  <c r="G2534" i="5"/>
  <c r="G2535" i="5"/>
  <c r="G2536" i="5"/>
  <c r="G2537" i="5"/>
  <c r="G2538" i="5"/>
  <c r="G2539" i="5"/>
  <c r="G2540" i="5"/>
  <c r="G2541" i="5"/>
  <c r="G2542" i="5"/>
  <c r="G2543" i="5"/>
  <c r="G2544" i="5"/>
  <c r="G2545" i="5"/>
  <c r="G2546" i="5"/>
  <c r="G2547" i="5"/>
  <c r="G2548" i="5"/>
  <c r="G2549" i="5"/>
  <c r="G2550" i="5"/>
  <c r="G2551" i="5"/>
  <c r="G2552" i="5"/>
  <c r="G2553" i="5"/>
  <c r="G2554" i="5"/>
  <c r="G2555" i="5"/>
  <c r="G2556" i="5"/>
  <c r="G2557" i="5"/>
  <c r="G2558" i="5"/>
  <c r="G2559" i="5"/>
  <c r="G2560" i="5"/>
  <c r="G2561" i="5"/>
  <c r="G2562" i="5"/>
  <c r="G2563" i="5"/>
  <c r="G2564" i="5"/>
  <c r="G2565" i="5"/>
  <c r="G2566" i="5"/>
  <c r="G2567" i="5"/>
  <c r="G2568" i="5"/>
  <c r="G2569" i="5"/>
  <c r="G2570" i="5"/>
  <c r="G2571" i="5"/>
  <c r="G2572" i="5"/>
  <c r="G2573" i="5"/>
  <c r="G2574" i="5"/>
  <c r="G2575" i="5"/>
  <c r="G2576" i="5"/>
  <c r="G2577" i="5"/>
  <c r="G2578" i="5"/>
  <c r="G2579" i="5"/>
  <c r="G2580" i="5"/>
  <c r="G2581" i="5"/>
  <c r="G2582" i="5"/>
  <c r="G2583" i="5"/>
  <c r="G2584" i="5"/>
  <c r="G2585" i="5"/>
  <c r="G2586" i="5"/>
  <c r="G2587" i="5"/>
  <c r="G2588" i="5"/>
  <c r="G2589" i="5"/>
  <c r="G2590" i="5"/>
  <c r="G2591" i="5"/>
  <c r="G2592" i="5"/>
  <c r="G2593" i="5"/>
  <c r="G2594" i="5"/>
  <c r="G2595" i="5"/>
  <c r="G2596" i="5"/>
  <c r="G2597" i="5"/>
  <c r="G2598" i="5"/>
  <c r="G2599" i="5"/>
  <c r="G2600" i="5"/>
  <c r="G2601" i="5"/>
  <c r="G2602" i="5"/>
  <c r="G2603" i="5"/>
  <c r="G2604" i="5"/>
  <c r="G2605" i="5"/>
  <c r="G2606" i="5"/>
  <c r="G2607" i="5"/>
  <c r="G2608" i="5"/>
  <c r="G2609" i="5"/>
  <c r="G2610" i="5"/>
  <c r="G2611" i="5"/>
  <c r="G2612" i="5"/>
  <c r="G2613" i="5"/>
  <c r="G2614" i="5"/>
  <c r="G2615" i="5"/>
  <c r="G2616" i="5"/>
  <c r="G2617" i="5"/>
  <c r="G2618" i="5"/>
  <c r="G2619" i="5"/>
  <c r="G2620" i="5"/>
  <c r="G2621" i="5"/>
  <c r="G2622" i="5"/>
  <c r="G2623" i="5"/>
  <c r="G2624" i="5"/>
  <c r="G2625" i="5"/>
  <c r="G2626" i="5"/>
  <c r="G2627" i="5"/>
  <c r="G2628" i="5"/>
  <c r="G2629" i="5"/>
  <c r="G2630" i="5"/>
  <c r="G2631" i="5"/>
  <c r="G2632" i="5"/>
  <c r="G2633" i="5"/>
  <c r="G2634" i="5"/>
  <c r="G2635" i="5"/>
  <c r="G2636" i="5"/>
  <c r="G2637" i="5"/>
  <c r="G2638" i="5"/>
  <c r="G2639" i="5"/>
  <c r="G2640" i="5"/>
  <c r="G2641" i="5"/>
  <c r="G2642" i="5"/>
  <c r="G2643" i="5"/>
  <c r="G2644" i="5"/>
  <c r="G2645" i="5"/>
  <c r="G2646" i="5"/>
  <c r="G2647" i="5"/>
  <c r="G2648" i="5"/>
  <c r="G2649" i="5"/>
  <c r="G2650" i="5"/>
  <c r="G2651" i="5"/>
  <c r="G2652" i="5"/>
  <c r="G2653" i="5"/>
  <c r="G2654" i="5"/>
  <c r="G2655" i="5"/>
  <c r="G2656" i="5"/>
  <c r="G2657" i="5"/>
  <c r="G2658" i="5"/>
  <c r="G2659" i="5"/>
  <c r="G2660" i="5"/>
  <c r="G2661" i="5"/>
  <c r="G2662" i="5"/>
  <c r="G2663" i="5"/>
  <c r="G2664" i="5"/>
  <c r="G2665" i="5"/>
  <c r="G2666" i="5"/>
  <c r="G2667" i="5"/>
  <c r="G2668" i="5"/>
  <c r="G2669" i="5"/>
  <c r="G2670" i="5"/>
  <c r="G2671" i="5"/>
  <c r="G2672" i="5"/>
  <c r="G2673" i="5"/>
  <c r="G2674" i="5"/>
  <c r="G2675" i="5"/>
  <c r="G2676" i="5"/>
  <c r="G2677" i="5"/>
  <c r="G2678" i="5"/>
  <c r="G2679" i="5"/>
  <c r="G2680" i="5"/>
  <c r="G2681" i="5"/>
  <c r="G2682" i="5"/>
  <c r="G2683" i="5"/>
  <c r="G2684" i="5"/>
  <c r="G2685" i="5"/>
  <c r="G2686" i="5"/>
  <c r="G2687" i="5"/>
  <c r="G2688" i="5"/>
  <c r="G2689" i="5"/>
  <c r="G2690" i="5"/>
  <c r="G2691" i="5"/>
  <c r="G2692" i="5"/>
  <c r="G2693" i="5"/>
  <c r="G2694" i="5"/>
  <c r="G2695" i="5"/>
  <c r="G2696" i="5"/>
  <c r="G2697" i="5"/>
  <c r="G2698" i="5"/>
  <c r="G2699" i="5"/>
  <c r="G2700" i="5"/>
  <c r="G2701" i="5"/>
  <c r="G2702" i="5"/>
  <c r="G2703" i="5"/>
  <c r="G2704" i="5"/>
  <c r="G2705" i="5"/>
  <c r="G2706" i="5"/>
  <c r="G2707" i="5"/>
  <c r="G2708" i="5"/>
  <c r="G2709" i="5"/>
  <c r="G2710" i="5"/>
  <c r="G2711" i="5"/>
  <c r="G2712" i="5"/>
  <c r="G2713" i="5"/>
  <c r="G2714" i="5"/>
  <c r="G2715" i="5"/>
  <c r="G2716" i="5"/>
  <c r="G2717" i="5"/>
  <c r="G2718" i="5"/>
  <c r="G2719" i="5"/>
  <c r="G2720" i="5"/>
  <c r="G2721" i="5"/>
  <c r="G2722" i="5"/>
  <c r="G2723" i="5"/>
  <c r="G2724" i="5"/>
  <c r="G2725" i="5"/>
  <c r="G2726" i="5"/>
  <c r="G2727" i="5"/>
  <c r="G2728" i="5"/>
  <c r="G2729" i="5"/>
  <c r="G2730" i="5"/>
  <c r="G2731" i="5"/>
  <c r="G2732" i="5"/>
  <c r="G2733" i="5"/>
  <c r="G2734" i="5"/>
  <c r="G2735" i="5"/>
  <c r="G2736" i="5"/>
  <c r="G2737" i="5"/>
  <c r="G2738" i="5"/>
  <c r="G2739" i="5"/>
  <c r="G2740" i="5"/>
  <c r="G2741" i="5"/>
  <c r="G2742" i="5"/>
  <c r="G2743" i="5"/>
  <c r="G2744" i="5"/>
  <c r="G2745" i="5"/>
  <c r="G2746" i="5"/>
  <c r="G2747" i="5"/>
  <c r="G2748" i="5"/>
  <c r="G2749" i="5"/>
  <c r="G2750" i="5"/>
  <c r="G2751" i="5"/>
  <c r="G2752" i="5"/>
  <c r="G2753" i="5"/>
  <c r="G2754" i="5"/>
  <c r="G2755" i="5"/>
  <c r="G2756" i="5"/>
  <c r="G2757" i="5"/>
  <c r="G2758" i="5"/>
  <c r="G2759" i="5"/>
  <c r="G2760" i="5"/>
  <c r="G2761" i="5"/>
  <c r="G2762" i="5"/>
  <c r="G2763" i="5"/>
  <c r="G2764" i="5"/>
  <c r="G2765" i="5"/>
  <c r="G2766" i="5"/>
  <c r="G2767" i="5"/>
  <c r="G2768" i="5"/>
  <c r="G2769" i="5"/>
  <c r="G2770" i="5"/>
  <c r="G2771" i="5"/>
  <c r="G2772" i="5"/>
  <c r="G2773" i="5"/>
  <c r="G2774" i="5"/>
  <c r="G2775" i="5"/>
  <c r="G2776" i="5"/>
  <c r="G2777" i="5"/>
  <c r="G2778" i="5"/>
  <c r="G2779" i="5"/>
  <c r="G2780" i="5"/>
  <c r="G2781" i="5"/>
  <c r="G2782" i="5"/>
  <c r="G2783" i="5"/>
  <c r="G2784" i="5"/>
  <c r="G2785" i="5"/>
  <c r="G2786" i="5"/>
  <c r="G2787" i="5"/>
  <c r="G2788" i="5"/>
  <c r="G2789" i="5"/>
  <c r="G2790" i="5"/>
  <c r="G2791" i="5"/>
  <c r="G2792" i="5"/>
  <c r="G2793" i="5"/>
  <c r="G2794" i="5"/>
  <c r="G2795" i="5"/>
  <c r="G2796" i="5"/>
  <c r="G2797" i="5"/>
  <c r="G2798" i="5"/>
  <c r="G2799" i="5"/>
  <c r="G2800" i="5"/>
  <c r="G2801" i="5"/>
  <c r="G2802" i="5"/>
  <c r="G2803" i="5"/>
  <c r="G2804" i="5"/>
  <c r="G2805" i="5"/>
  <c r="G2806" i="5"/>
  <c r="G2807" i="5"/>
  <c r="G2808" i="5"/>
  <c r="G2809" i="5"/>
  <c r="G2810" i="5"/>
  <c r="G2811" i="5"/>
  <c r="G2812" i="5"/>
  <c r="G2813" i="5"/>
  <c r="G2814" i="5"/>
  <c r="G2815" i="5"/>
  <c r="G2816" i="5"/>
  <c r="G2817" i="5"/>
  <c r="G2818" i="5"/>
  <c r="G2819" i="5"/>
  <c r="G2820" i="5"/>
  <c r="G2821" i="5"/>
  <c r="G2822" i="5"/>
  <c r="G2823" i="5"/>
  <c r="G2824" i="5"/>
  <c r="G2825" i="5"/>
  <c r="G2826" i="5"/>
  <c r="G2827" i="5"/>
  <c r="G2828" i="5"/>
  <c r="G2829" i="5"/>
  <c r="G2830" i="5"/>
  <c r="G2831" i="5"/>
  <c r="G2832" i="5"/>
  <c r="G2833" i="5"/>
  <c r="G2834" i="5"/>
  <c r="G2835" i="5"/>
  <c r="G2836" i="5"/>
  <c r="G2837" i="5"/>
  <c r="G2838" i="5"/>
  <c r="G2839" i="5"/>
  <c r="G2840" i="5"/>
  <c r="G2841" i="5"/>
  <c r="G2842" i="5"/>
  <c r="G2843" i="5"/>
  <c r="G2844" i="5"/>
  <c r="G2845" i="5"/>
  <c r="G2846" i="5"/>
  <c r="G2847" i="5"/>
  <c r="G2848" i="5"/>
  <c r="G2849" i="5"/>
  <c r="G2850" i="5"/>
  <c r="G2851" i="5"/>
  <c r="G2852" i="5"/>
  <c r="G2853" i="5"/>
  <c r="G2854" i="5"/>
  <c r="G2855" i="5"/>
  <c r="G2856" i="5"/>
  <c r="G2857" i="5"/>
  <c r="G2858" i="5"/>
  <c r="G2859" i="5"/>
  <c r="G2860" i="5"/>
  <c r="G2861" i="5"/>
  <c r="G2862" i="5"/>
  <c r="G2863" i="5"/>
  <c r="G2864" i="5"/>
  <c r="G2865" i="5"/>
  <c r="G2866" i="5"/>
  <c r="G2867" i="5"/>
  <c r="G2868" i="5"/>
  <c r="G2869" i="5"/>
  <c r="G2870" i="5"/>
  <c r="G2871" i="5"/>
  <c r="G2872" i="5"/>
  <c r="G2873" i="5"/>
  <c r="G2874" i="5"/>
  <c r="G2875" i="5"/>
  <c r="G2876" i="5"/>
  <c r="G2877" i="5"/>
  <c r="G2878" i="5"/>
  <c r="G2879" i="5"/>
  <c r="G2880" i="5"/>
  <c r="G2881" i="5"/>
  <c r="G2882" i="5"/>
  <c r="G2883" i="5"/>
  <c r="G2884" i="5"/>
  <c r="G2885" i="5"/>
  <c r="G2886" i="5"/>
  <c r="G2887" i="5"/>
  <c r="G2888" i="5"/>
  <c r="G2889" i="5"/>
  <c r="G2890" i="5"/>
  <c r="G2891" i="5"/>
  <c r="G2892" i="5"/>
  <c r="G2893" i="5"/>
  <c r="G2894" i="5"/>
  <c r="G2895" i="5"/>
  <c r="G2896" i="5"/>
  <c r="G2897" i="5"/>
  <c r="G2898" i="5"/>
  <c r="G2899" i="5"/>
  <c r="G2900" i="5"/>
  <c r="G2901" i="5"/>
  <c r="G2902" i="5"/>
  <c r="G2903" i="5"/>
  <c r="G2904" i="5"/>
  <c r="G2905" i="5"/>
  <c r="G2906" i="5"/>
  <c r="G2907" i="5"/>
  <c r="G2908" i="5"/>
  <c r="G2909" i="5"/>
  <c r="G2910" i="5"/>
  <c r="G2911" i="5"/>
  <c r="G2912" i="5"/>
  <c r="G2913" i="5"/>
  <c r="G2914" i="5"/>
  <c r="G2915" i="5"/>
  <c r="G2916" i="5"/>
  <c r="G2917" i="5"/>
  <c r="G2918" i="5"/>
  <c r="G2919" i="5"/>
  <c r="G2920" i="5"/>
  <c r="G2921" i="5"/>
  <c r="G2922" i="5"/>
  <c r="G2923" i="5"/>
  <c r="G2924" i="5"/>
  <c r="G2925" i="5"/>
  <c r="G2926" i="5"/>
  <c r="G2927" i="5"/>
  <c r="G2928" i="5"/>
  <c r="G2929" i="5"/>
  <c r="G2930" i="5"/>
  <c r="G2931" i="5"/>
  <c r="G2932" i="5"/>
  <c r="G2933" i="5"/>
  <c r="G2934" i="5"/>
  <c r="G2935" i="5"/>
  <c r="G2936" i="5"/>
  <c r="G2937" i="5"/>
  <c r="G2938" i="5"/>
  <c r="G2939" i="5"/>
  <c r="G2940" i="5"/>
  <c r="G2941" i="5"/>
  <c r="G2942" i="5"/>
  <c r="G2943" i="5"/>
  <c r="G2944" i="5"/>
  <c r="G2945" i="5"/>
  <c r="G2946" i="5"/>
  <c r="G2947" i="5"/>
  <c r="G2948" i="5"/>
  <c r="G2949" i="5"/>
  <c r="G2950" i="5"/>
  <c r="G2951" i="5"/>
  <c r="G2952" i="5"/>
  <c r="G2953" i="5"/>
  <c r="G2954" i="5"/>
  <c r="G2955" i="5"/>
  <c r="G2956" i="5"/>
  <c r="G2957" i="5"/>
  <c r="G2958" i="5"/>
  <c r="G2959" i="5"/>
  <c r="G2960" i="5"/>
  <c r="G2961" i="5"/>
  <c r="G2962" i="5"/>
  <c r="G2963" i="5"/>
  <c r="G2964" i="5"/>
  <c r="G2965" i="5"/>
  <c r="G2966" i="5"/>
  <c r="G2967" i="5"/>
  <c r="G2968" i="5"/>
  <c r="G2969" i="5"/>
  <c r="G2970" i="5"/>
  <c r="G2971" i="5"/>
  <c r="G2972" i="5"/>
  <c r="G2973" i="5"/>
  <c r="G2974" i="5"/>
  <c r="G2975" i="5"/>
  <c r="G2976" i="5"/>
  <c r="G2977" i="5"/>
  <c r="G2978" i="5"/>
  <c r="G2979" i="5"/>
  <c r="G2980" i="5"/>
  <c r="G2981" i="5"/>
  <c r="G2982" i="5"/>
  <c r="G2983" i="5"/>
  <c r="G2984" i="5"/>
  <c r="G2985" i="5"/>
  <c r="G2986" i="5"/>
  <c r="G2987" i="5"/>
  <c r="G2988" i="5"/>
  <c r="G2989" i="5"/>
  <c r="G2990" i="5"/>
  <c r="G2991" i="5"/>
  <c r="G2992" i="5"/>
  <c r="G2993" i="5"/>
  <c r="G2994" i="5"/>
  <c r="G2995" i="5"/>
  <c r="G2996" i="5"/>
  <c r="G2997" i="5"/>
  <c r="G2998" i="5"/>
  <c r="G2999" i="5"/>
  <c r="G3000" i="5"/>
  <c r="G3001" i="5"/>
  <c r="G3002" i="5"/>
  <c r="G3003" i="5"/>
  <c r="G3004" i="5"/>
  <c r="G3005" i="5"/>
  <c r="G3006" i="5"/>
  <c r="G3007" i="5"/>
  <c r="G3008" i="5"/>
  <c r="G3009" i="5"/>
  <c r="G3010" i="5"/>
  <c r="G3011" i="5"/>
  <c r="G3012" i="5"/>
  <c r="G3013" i="5"/>
  <c r="G3014" i="5"/>
  <c r="G3015" i="5"/>
  <c r="G3016" i="5"/>
  <c r="G3017" i="5"/>
  <c r="G3018" i="5"/>
  <c r="G3019" i="5"/>
  <c r="G3020" i="5"/>
  <c r="G3021" i="5"/>
  <c r="G3022" i="5"/>
  <c r="G3023" i="5"/>
  <c r="G3024" i="5"/>
  <c r="G3025" i="5"/>
  <c r="G3026" i="5"/>
  <c r="G3027" i="5"/>
  <c r="G3028" i="5"/>
  <c r="G3029" i="5"/>
  <c r="G3030" i="5"/>
  <c r="G3031" i="5"/>
  <c r="G3032" i="5"/>
  <c r="G3033" i="5"/>
  <c r="G3034" i="5"/>
  <c r="G3035" i="5"/>
  <c r="G3036" i="5"/>
  <c r="G3037" i="5"/>
  <c r="G3038" i="5"/>
  <c r="G3039" i="5"/>
  <c r="G3040" i="5"/>
  <c r="G3041" i="5"/>
  <c r="G3042" i="5"/>
  <c r="G3043" i="5"/>
  <c r="G3044" i="5"/>
  <c r="G3045" i="5"/>
  <c r="G3046" i="5"/>
  <c r="G3047" i="5"/>
  <c r="G3048" i="5"/>
  <c r="G3049" i="5"/>
  <c r="G3050" i="5"/>
  <c r="G3051" i="5"/>
  <c r="G3052" i="5"/>
  <c r="G3053" i="5"/>
  <c r="G3054" i="5"/>
  <c r="G3055" i="5"/>
  <c r="G3056" i="5"/>
  <c r="G3057" i="5"/>
  <c r="G3058" i="5"/>
  <c r="G3059" i="5"/>
  <c r="G3060" i="5"/>
  <c r="G3061" i="5"/>
  <c r="G3" i="5"/>
  <c r="B6" i="5"/>
  <c r="AH3" i="5"/>
  <c r="T4" i="5"/>
  <c r="Y4" i="5" s="1"/>
  <c r="T5" i="5"/>
  <c r="Y5" i="5" s="1"/>
  <c r="T6" i="5"/>
  <c r="Y6" i="5" s="1"/>
  <c r="T7" i="5"/>
  <c r="Y7" i="5" s="1"/>
  <c r="T8" i="5"/>
  <c r="Y8" i="5" s="1"/>
  <c r="V8" i="5" s="1"/>
  <c r="W8" i="5" s="1" a="1"/>
  <c r="W8" i="5" s="1"/>
  <c r="T9" i="5"/>
  <c r="T10" i="5"/>
  <c r="Y10" i="5" s="1"/>
  <c r="T11" i="5"/>
  <c r="Y11" i="5" s="1"/>
  <c r="T12" i="5"/>
  <c r="T13" i="5"/>
  <c r="Y13" i="5" s="1"/>
  <c r="T14" i="5"/>
  <c r="Y14" i="5" s="1"/>
  <c r="T15" i="5"/>
  <c r="Y15" i="5" s="1"/>
  <c r="T16" i="5"/>
  <c r="Y16" i="5" s="1"/>
  <c r="T17" i="5"/>
  <c r="Y17" i="5" s="1"/>
  <c r="T18" i="5"/>
  <c r="Y18" i="5" s="1"/>
  <c r="T19" i="5"/>
  <c r="Y19" i="5" s="1"/>
  <c r="T20" i="5"/>
  <c r="Y20" i="5" s="1"/>
  <c r="V20" i="5" s="1"/>
  <c r="T21" i="5"/>
  <c r="Y21" i="5" s="1"/>
  <c r="T22" i="5"/>
  <c r="Y22" i="5" s="1"/>
  <c r="T23" i="5"/>
  <c r="Y23" i="5" s="1"/>
  <c r="T24" i="5"/>
  <c r="T25" i="5"/>
  <c r="Y25" i="5" s="1"/>
  <c r="T26" i="5"/>
  <c r="Y26" i="5" s="1"/>
  <c r="T27" i="5"/>
  <c r="Y27" i="5" s="1"/>
  <c r="T28" i="5"/>
  <c r="Y28" i="5" s="1"/>
  <c r="T29" i="5"/>
  <c r="Y29" i="5" s="1"/>
  <c r="T30" i="5"/>
  <c r="Y30" i="5" s="1"/>
  <c r="T31" i="5"/>
  <c r="Y31" i="5" s="1"/>
  <c r="T32" i="5"/>
  <c r="Y32" i="5" s="1"/>
  <c r="V32" i="5" s="1"/>
  <c r="W32" i="5" s="1" a="1"/>
  <c r="W32" i="5" s="1"/>
  <c r="T33" i="5"/>
  <c r="Y33" i="5" s="1"/>
  <c r="T34" i="5"/>
  <c r="Y34" i="5" s="1"/>
  <c r="T35" i="5"/>
  <c r="Y35" i="5" s="1"/>
  <c r="T36" i="5"/>
  <c r="T37" i="5"/>
  <c r="Y37" i="5" s="1"/>
  <c r="T38" i="5"/>
  <c r="Y38" i="5" s="1"/>
  <c r="T39" i="5"/>
  <c r="Y39" i="5" s="1"/>
  <c r="T40" i="5"/>
  <c r="Y40" i="5" s="1"/>
  <c r="T41" i="5"/>
  <c r="Y41" i="5" s="1"/>
  <c r="T42" i="5"/>
  <c r="Y42" i="5" s="1"/>
  <c r="T43" i="5"/>
  <c r="Y43" i="5" s="1"/>
  <c r="T44" i="5"/>
  <c r="Y44" i="5" s="1"/>
  <c r="V44" i="5" s="1"/>
  <c r="T45" i="5"/>
  <c r="T46" i="5"/>
  <c r="Y46" i="5" s="1"/>
  <c r="T47" i="5"/>
  <c r="Y47" i="5" s="1"/>
  <c r="T48" i="5"/>
  <c r="T49" i="5"/>
  <c r="Y49" i="5" s="1"/>
  <c r="T50" i="5"/>
  <c r="Y50" i="5" s="1"/>
  <c r="T51" i="5"/>
  <c r="Y51" i="5" s="1"/>
  <c r="T52" i="5"/>
  <c r="Y52" i="5" s="1"/>
  <c r="T53" i="5"/>
  <c r="Y53" i="5" s="1"/>
  <c r="T54" i="5"/>
  <c r="Y54" i="5" s="1"/>
  <c r="T55" i="5"/>
  <c r="Y55" i="5" s="1"/>
  <c r="T56" i="5"/>
  <c r="Y56" i="5" s="1"/>
  <c r="V56" i="5" s="1"/>
  <c r="T57" i="5"/>
  <c r="Y57" i="5" s="1"/>
  <c r="T58" i="5"/>
  <c r="Y58" i="5" s="1"/>
  <c r="T59" i="5"/>
  <c r="Y59" i="5" s="1"/>
  <c r="T60" i="5"/>
  <c r="T61" i="5"/>
  <c r="Y61" i="5" s="1"/>
  <c r="T62" i="5"/>
  <c r="Y62" i="5" s="1"/>
  <c r="T63" i="5"/>
  <c r="Y63" i="5" s="1"/>
  <c r="T64" i="5"/>
  <c r="Y64" i="5" s="1"/>
  <c r="T65" i="5"/>
  <c r="Y65" i="5" s="1"/>
  <c r="T66" i="5"/>
  <c r="Y66" i="5" s="1"/>
  <c r="T67" i="5"/>
  <c r="Y67" i="5" s="1"/>
  <c r="T68" i="5"/>
  <c r="Y68" i="5" s="1"/>
  <c r="V68" i="5" s="1"/>
  <c r="T69" i="5"/>
  <c r="Y69" i="5" s="1"/>
  <c r="T70" i="5"/>
  <c r="Y70" i="5" s="1"/>
  <c r="T71" i="5"/>
  <c r="Y71" i="5" s="1"/>
  <c r="T72" i="5"/>
  <c r="T73" i="5"/>
  <c r="Y73" i="5" s="1"/>
  <c r="T74" i="5"/>
  <c r="Y74" i="5" s="1"/>
  <c r="T75" i="5"/>
  <c r="Y75" i="5" s="1"/>
  <c r="T76" i="5"/>
  <c r="Y76" i="5" s="1"/>
  <c r="T77" i="5"/>
  <c r="Y77" i="5" s="1"/>
  <c r="T78" i="5"/>
  <c r="Y78" i="5" s="1"/>
  <c r="T79" i="5"/>
  <c r="Y79" i="5" s="1"/>
  <c r="T80" i="5"/>
  <c r="Y80" i="5" s="1"/>
  <c r="V80" i="5" s="1"/>
  <c r="T81" i="5"/>
  <c r="T82" i="5"/>
  <c r="Y82" i="5" s="1"/>
  <c r="T83" i="5"/>
  <c r="Y83" i="5" s="1"/>
  <c r="T84" i="5"/>
  <c r="T85" i="5"/>
  <c r="Y85" i="5" s="1"/>
  <c r="T86" i="5"/>
  <c r="T87" i="5"/>
  <c r="Y87" i="5" s="1"/>
  <c r="T88" i="5"/>
  <c r="Y88" i="5" s="1"/>
  <c r="T89" i="5"/>
  <c r="Y89" i="5" s="1"/>
  <c r="T90" i="5"/>
  <c r="Y90" i="5" s="1"/>
  <c r="T91" i="5"/>
  <c r="Y91" i="5" s="1"/>
  <c r="T92" i="5"/>
  <c r="Y92" i="5" s="1"/>
  <c r="V92" i="5" s="1"/>
  <c r="T93" i="5"/>
  <c r="Y93" i="5" s="1"/>
  <c r="T94" i="5"/>
  <c r="Y94" i="5" s="1"/>
  <c r="T95" i="5"/>
  <c r="Y95" i="5" s="1"/>
  <c r="T96" i="5"/>
  <c r="T97" i="5"/>
  <c r="Y97" i="5" s="1"/>
  <c r="T98" i="5"/>
  <c r="T99" i="5"/>
  <c r="Y99" i="5" s="1"/>
  <c r="T100" i="5"/>
  <c r="Y100" i="5" s="1"/>
  <c r="T101" i="5"/>
  <c r="Y101" i="5" s="1"/>
  <c r="T102" i="5"/>
  <c r="Y102" i="5" s="1"/>
  <c r="T103" i="5"/>
  <c r="T104" i="5"/>
  <c r="T105" i="5"/>
  <c r="T106" i="5"/>
  <c r="T107" i="5"/>
  <c r="T108" i="5"/>
  <c r="T109" i="5"/>
  <c r="T110" i="5"/>
  <c r="T111" i="5"/>
  <c r="T112" i="5"/>
  <c r="T113" i="5"/>
  <c r="T114" i="5"/>
  <c r="T115" i="5"/>
  <c r="T116" i="5"/>
  <c r="T117" i="5"/>
  <c r="T118" i="5"/>
  <c r="T119" i="5"/>
  <c r="T120" i="5"/>
  <c r="T121" i="5"/>
  <c r="T122" i="5"/>
  <c r="U122" i="5" s="1"/>
  <c r="T123" i="5"/>
  <c r="T124" i="5"/>
  <c r="T125" i="5"/>
  <c r="T126" i="5"/>
  <c r="T127" i="5"/>
  <c r="T128" i="5"/>
  <c r="T129" i="5"/>
  <c r="T130" i="5"/>
  <c r="T131" i="5"/>
  <c r="T132" i="5"/>
  <c r="T133" i="5"/>
  <c r="T134" i="5"/>
  <c r="T135" i="5"/>
  <c r="T136" i="5"/>
  <c r="T137" i="5"/>
  <c r="T138" i="5"/>
  <c r="T139" i="5"/>
  <c r="T140" i="5"/>
  <c r="T141" i="5"/>
  <c r="T142" i="5"/>
  <c r="T143" i="5"/>
  <c r="T144" i="5"/>
  <c r="T145" i="5"/>
  <c r="T146" i="5"/>
  <c r="T147" i="5"/>
  <c r="T148" i="5"/>
  <c r="T149" i="5"/>
  <c r="T150" i="5"/>
  <c r="T151" i="5"/>
  <c r="T152" i="5"/>
  <c r="T153" i="5"/>
  <c r="T154" i="5"/>
  <c r="T155" i="5"/>
  <c r="T156" i="5"/>
  <c r="T157" i="5"/>
  <c r="T158" i="5"/>
  <c r="W158" i="5" s="1" a="1"/>
  <c r="W158" i="5" s="1"/>
  <c r="T159" i="5"/>
  <c r="T160" i="5"/>
  <c r="T161" i="5"/>
  <c r="T162" i="5"/>
  <c r="T163" i="5"/>
  <c r="T164" i="5"/>
  <c r="T165" i="5"/>
  <c r="T166" i="5"/>
  <c r="T167" i="5"/>
  <c r="T168" i="5"/>
  <c r="T169" i="5"/>
  <c r="T170" i="5"/>
  <c r="T171" i="5"/>
  <c r="T172" i="5"/>
  <c r="T173" i="5"/>
  <c r="T174" i="5"/>
  <c r="T175" i="5"/>
  <c r="T176" i="5"/>
  <c r="T177" i="5"/>
  <c r="T178" i="5"/>
  <c r="T179" i="5"/>
  <c r="T180" i="5"/>
  <c r="T181" i="5"/>
  <c r="T182" i="5"/>
  <c r="U182" i="5" s="1"/>
  <c r="T183" i="5"/>
  <c r="T184" i="5"/>
  <c r="T185" i="5"/>
  <c r="T186" i="5"/>
  <c r="T187" i="5"/>
  <c r="T188" i="5"/>
  <c r="T189" i="5"/>
  <c r="T190" i="5"/>
  <c r="T191" i="5"/>
  <c r="T192" i="5"/>
  <c r="T193" i="5"/>
  <c r="T194" i="5"/>
  <c r="W194" i="5" s="1" a="1"/>
  <c r="W194" i="5" s="1"/>
  <c r="T195" i="5"/>
  <c r="T196" i="5"/>
  <c r="T197" i="5"/>
  <c r="T198" i="5"/>
  <c r="T199" i="5"/>
  <c r="T200" i="5"/>
  <c r="T201" i="5"/>
  <c r="T202" i="5"/>
  <c r="T203" i="5"/>
  <c r="T204" i="5"/>
  <c r="T205" i="5"/>
  <c r="T206" i="5"/>
  <c r="T207" i="5"/>
  <c r="T208" i="5"/>
  <c r="T209" i="5"/>
  <c r="T210" i="5"/>
  <c r="T211" i="5"/>
  <c r="T212" i="5"/>
  <c r="T213" i="5"/>
  <c r="T214" i="5"/>
  <c r="T215" i="5"/>
  <c r="T216" i="5"/>
  <c r="T217" i="5"/>
  <c r="T218" i="5"/>
  <c r="T219" i="5"/>
  <c r="T220" i="5"/>
  <c r="T221" i="5"/>
  <c r="T222" i="5"/>
  <c r="T223" i="5"/>
  <c r="T224" i="5"/>
  <c r="T225" i="5"/>
  <c r="T226" i="5"/>
  <c r="T227" i="5"/>
  <c r="T228" i="5"/>
  <c r="T229" i="5"/>
  <c r="T230" i="5"/>
  <c r="T231" i="5"/>
  <c r="T232" i="5"/>
  <c r="T233" i="5"/>
  <c r="T234" i="5"/>
  <c r="T235" i="5"/>
  <c r="T236" i="5"/>
  <c r="T237" i="5"/>
  <c r="T238" i="5"/>
  <c r="T239" i="5"/>
  <c r="T240" i="5"/>
  <c r="T241" i="5"/>
  <c r="T242" i="5"/>
  <c r="U242" i="5" s="1"/>
  <c r="T243" i="5"/>
  <c r="T244" i="5"/>
  <c r="T245" i="5"/>
  <c r="T246" i="5"/>
  <c r="T247" i="5"/>
  <c r="T248" i="5"/>
  <c r="T249" i="5"/>
  <c r="T250" i="5"/>
  <c r="T251" i="5"/>
  <c r="T252" i="5"/>
  <c r="T253" i="5"/>
  <c r="T254" i="5"/>
  <c r="T255" i="5"/>
  <c r="T256" i="5"/>
  <c r="T257" i="5"/>
  <c r="T258" i="5"/>
  <c r="T259" i="5"/>
  <c r="T260" i="5"/>
  <c r="T261" i="5"/>
  <c r="T262" i="5"/>
  <c r="T263" i="5"/>
  <c r="T264" i="5"/>
  <c r="T265" i="5"/>
  <c r="T266" i="5"/>
  <c r="T267" i="5"/>
  <c r="T268" i="5"/>
  <c r="T269" i="5"/>
  <c r="T270" i="5"/>
  <c r="T271" i="5"/>
  <c r="T272" i="5"/>
  <c r="T273" i="5"/>
  <c r="T274" i="5"/>
  <c r="T275" i="5"/>
  <c r="T276" i="5"/>
  <c r="T277" i="5"/>
  <c r="T278" i="5"/>
  <c r="T279" i="5"/>
  <c r="T280" i="5"/>
  <c r="T281" i="5"/>
  <c r="T282" i="5"/>
  <c r="T283" i="5"/>
  <c r="T284" i="5"/>
  <c r="T285" i="5"/>
  <c r="T286" i="5"/>
  <c r="T287" i="5"/>
  <c r="T288" i="5"/>
  <c r="T289" i="5"/>
  <c r="T290" i="5"/>
  <c r="T291" i="5"/>
  <c r="T292" i="5"/>
  <c r="T293" i="5"/>
  <c r="T294" i="5"/>
  <c r="T295" i="5"/>
  <c r="T296" i="5"/>
  <c r="T297" i="5"/>
  <c r="T298" i="5"/>
  <c r="T299" i="5"/>
  <c r="T300" i="5"/>
  <c r="T301" i="5"/>
  <c r="T302" i="5"/>
  <c r="T303" i="5"/>
  <c r="T304" i="5"/>
  <c r="T305" i="5"/>
  <c r="T306" i="5"/>
  <c r="T307" i="5"/>
  <c r="T308" i="5"/>
  <c r="T309" i="5"/>
  <c r="T310" i="5"/>
  <c r="T311" i="5"/>
  <c r="T312" i="5"/>
  <c r="T313" i="5"/>
  <c r="T314" i="5"/>
  <c r="T315" i="5"/>
  <c r="T316" i="5"/>
  <c r="T317" i="5"/>
  <c r="T318" i="5"/>
  <c r="T319" i="5"/>
  <c r="T320" i="5"/>
  <c r="T321" i="5"/>
  <c r="T322" i="5"/>
  <c r="T323" i="5"/>
  <c r="T324" i="5"/>
  <c r="T325" i="5"/>
  <c r="T326" i="5"/>
  <c r="U326" i="5" s="1"/>
  <c r="T327" i="5"/>
  <c r="T328" i="5"/>
  <c r="T329" i="5"/>
  <c r="T330" i="5"/>
  <c r="T331" i="5"/>
  <c r="T332" i="5"/>
  <c r="T333" i="5"/>
  <c r="T334" i="5"/>
  <c r="T335" i="5"/>
  <c r="T336" i="5"/>
  <c r="T337" i="5"/>
  <c r="T338" i="5"/>
  <c r="T339" i="5"/>
  <c r="T340" i="5"/>
  <c r="T341" i="5"/>
  <c r="T342" i="5"/>
  <c r="T343" i="5"/>
  <c r="T344" i="5"/>
  <c r="T345" i="5"/>
  <c r="T346" i="5"/>
  <c r="T347" i="5"/>
  <c r="T348" i="5"/>
  <c r="T349" i="5"/>
  <c r="T350" i="5"/>
  <c r="W350" i="5" s="1" a="1"/>
  <c r="W350" i="5" s="1"/>
  <c r="T351" i="5"/>
  <c r="T352" i="5"/>
  <c r="T353" i="5"/>
  <c r="T354" i="5"/>
  <c r="T355" i="5"/>
  <c r="T356" i="5"/>
  <c r="T357" i="5"/>
  <c r="T358" i="5"/>
  <c r="T359" i="5"/>
  <c r="T360" i="5"/>
  <c r="T361" i="5"/>
  <c r="T362" i="5"/>
  <c r="T363" i="5"/>
  <c r="T364" i="5"/>
  <c r="T365" i="5"/>
  <c r="T366" i="5"/>
  <c r="T367" i="5"/>
  <c r="T368" i="5"/>
  <c r="T369" i="5"/>
  <c r="T370" i="5"/>
  <c r="T371" i="5"/>
  <c r="T372" i="5"/>
  <c r="T373" i="5"/>
  <c r="T374" i="5"/>
  <c r="T375" i="5"/>
  <c r="T376" i="5"/>
  <c r="T377" i="5"/>
  <c r="T378" i="5"/>
  <c r="T379" i="5"/>
  <c r="T380" i="5"/>
  <c r="T381" i="5"/>
  <c r="T382" i="5"/>
  <c r="T383" i="5"/>
  <c r="T384" i="5"/>
  <c r="T385" i="5"/>
  <c r="T386" i="5"/>
  <c r="T387" i="5"/>
  <c r="T388" i="5"/>
  <c r="T389" i="5"/>
  <c r="T390" i="5"/>
  <c r="T391" i="5"/>
  <c r="T392" i="5"/>
  <c r="T393" i="5"/>
  <c r="T394" i="5"/>
  <c r="T395" i="5"/>
  <c r="T396" i="5"/>
  <c r="T397" i="5"/>
  <c r="T398" i="5"/>
  <c r="W398" i="5" s="1" a="1"/>
  <c r="W398" i="5" s="1"/>
  <c r="T399" i="5"/>
  <c r="T400" i="5"/>
  <c r="T401" i="5"/>
  <c r="T402" i="5"/>
  <c r="T403" i="5"/>
  <c r="T404" i="5"/>
  <c r="T405" i="5"/>
  <c r="T406" i="5"/>
  <c r="T407" i="5"/>
  <c r="T408" i="5"/>
  <c r="T409" i="5"/>
  <c r="T410" i="5"/>
  <c r="T411" i="5"/>
  <c r="T412" i="5"/>
  <c r="T413" i="5"/>
  <c r="T414" i="5"/>
  <c r="T415" i="5"/>
  <c r="T416" i="5"/>
  <c r="T417" i="5"/>
  <c r="T418" i="5"/>
  <c r="T419" i="5"/>
  <c r="T420" i="5"/>
  <c r="T421" i="5"/>
  <c r="T422" i="5"/>
  <c r="T423" i="5"/>
  <c r="T424" i="5"/>
  <c r="T425" i="5"/>
  <c r="T426" i="5"/>
  <c r="T427" i="5"/>
  <c r="T428" i="5"/>
  <c r="T429" i="5"/>
  <c r="T430" i="5"/>
  <c r="T431" i="5"/>
  <c r="T432" i="5"/>
  <c r="T433" i="5"/>
  <c r="T434" i="5"/>
  <c r="U434" i="5" s="1"/>
  <c r="T435" i="5"/>
  <c r="T436" i="5"/>
  <c r="T437" i="5"/>
  <c r="T438" i="5"/>
  <c r="T439" i="5"/>
  <c r="T440" i="5"/>
  <c r="T441" i="5"/>
  <c r="T442" i="5"/>
  <c r="T443" i="5"/>
  <c r="T444" i="5"/>
  <c r="T445" i="5"/>
  <c r="T446" i="5"/>
  <c r="T447" i="5"/>
  <c r="T448" i="5"/>
  <c r="T449" i="5"/>
  <c r="T450" i="5"/>
  <c r="T451" i="5"/>
  <c r="T452" i="5"/>
  <c r="T453" i="5"/>
  <c r="T454" i="5"/>
  <c r="T455" i="5"/>
  <c r="T456" i="5"/>
  <c r="T457" i="5"/>
  <c r="T458" i="5"/>
  <c r="T459" i="5"/>
  <c r="T460" i="5"/>
  <c r="T461" i="5"/>
  <c r="T462" i="5"/>
  <c r="T463" i="5"/>
  <c r="T464" i="5"/>
  <c r="T465" i="5"/>
  <c r="T466" i="5"/>
  <c r="T467" i="5"/>
  <c r="T468" i="5"/>
  <c r="T469" i="5"/>
  <c r="T470" i="5"/>
  <c r="T471" i="5"/>
  <c r="T472" i="5"/>
  <c r="T473" i="5"/>
  <c r="T474" i="5"/>
  <c r="T475" i="5"/>
  <c r="T476" i="5"/>
  <c r="T477" i="5"/>
  <c r="T478" i="5"/>
  <c r="T479" i="5"/>
  <c r="T480" i="5"/>
  <c r="T481" i="5"/>
  <c r="T482" i="5"/>
  <c r="W482" i="5" s="1" a="1"/>
  <c r="W482" i="5" s="1"/>
  <c r="T483" i="5"/>
  <c r="T484" i="5"/>
  <c r="T485" i="5"/>
  <c r="T486" i="5"/>
  <c r="T487" i="5"/>
  <c r="T488" i="5"/>
  <c r="T489" i="5"/>
  <c r="T490" i="5"/>
  <c r="T491" i="5"/>
  <c r="T492" i="5"/>
  <c r="T493" i="5"/>
  <c r="T494" i="5"/>
  <c r="T495" i="5"/>
  <c r="T496" i="5"/>
  <c r="T497" i="5"/>
  <c r="T498" i="5"/>
  <c r="T499" i="5"/>
  <c r="T500" i="5"/>
  <c r="T501" i="5"/>
  <c r="T502" i="5"/>
  <c r="T503" i="5"/>
  <c r="T504" i="5"/>
  <c r="T505" i="5"/>
  <c r="T506" i="5"/>
  <c r="U506" i="5" s="1"/>
  <c r="T507" i="5"/>
  <c r="T508" i="5"/>
  <c r="T509" i="5"/>
  <c r="T510" i="5"/>
  <c r="T511" i="5"/>
  <c r="T512" i="5"/>
  <c r="T513" i="5"/>
  <c r="T514" i="5"/>
  <c r="T515" i="5"/>
  <c r="T516" i="5"/>
  <c r="T517" i="5"/>
  <c r="T518" i="5"/>
  <c r="T519" i="5"/>
  <c r="T520" i="5"/>
  <c r="T521" i="5"/>
  <c r="T522" i="5"/>
  <c r="T523" i="5"/>
  <c r="T524" i="5"/>
  <c r="T525" i="5"/>
  <c r="T526" i="5"/>
  <c r="T527" i="5"/>
  <c r="T528" i="5"/>
  <c r="T529" i="5"/>
  <c r="T530" i="5"/>
  <c r="W530" i="5" s="1" a="1"/>
  <c r="W530" i="5" s="1"/>
  <c r="T531" i="5"/>
  <c r="T532" i="5"/>
  <c r="T533" i="5"/>
  <c r="T534" i="5"/>
  <c r="T535" i="5"/>
  <c r="T536" i="5"/>
  <c r="T537" i="5"/>
  <c r="T538" i="5"/>
  <c r="T539" i="5"/>
  <c r="T540" i="5"/>
  <c r="T541" i="5"/>
  <c r="T542" i="5"/>
  <c r="T543" i="5"/>
  <c r="T544" i="5"/>
  <c r="T545" i="5"/>
  <c r="T546" i="5"/>
  <c r="T547" i="5"/>
  <c r="T548" i="5"/>
  <c r="T549" i="5"/>
  <c r="T550" i="5"/>
  <c r="T551" i="5"/>
  <c r="T552" i="5"/>
  <c r="T553" i="5"/>
  <c r="T554" i="5"/>
  <c r="T555" i="5"/>
  <c r="T556" i="5"/>
  <c r="T557" i="5"/>
  <c r="T558" i="5"/>
  <c r="T559" i="5"/>
  <c r="T560" i="5"/>
  <c r="T561" i="5"/>
  <c r="T562" i="5"/>
  <c r="T563" i="5"/>
  <c r="T564" i="5"/>
  <c r="T565" i="5"/>
  <c r="T566" i="5"/>
  <c r="W566" i="5" s="1" a="1"/>
  <c r="W566" i="5" s="1"/>
  <c r="T567" i="5"/>
  <c r="T568" i="5"/>
  <c r="T569" i="5"/>
  <c r="T570" i="5"/>
  <c r="T571" i="5"/>
  <c r="T572" i="5"/>
  <c r="T573" i="5"/>
  <c r="T574" i="5"/>
  <c r="T575" i="5"/>
  <c r="T576" i="5"/>
  <c r="T577" i="5"/>
  <c r="T578" i="5"/>
  <c r="T579" i="5"/>
  <c r="T580" i="5"/>
  <c r="T581" i="5"/>
  <c r="T582" i="5"/>
  <c r="T583" i="5"/>
  <c r="T584" i="5"/>
  <c r="T585" i="5"/>
  <c r="T586" i="5"/>
  <c r="T587" i="5"/>
  <c r="T588" i="5"/>
  <c r="T589" i="5"/>
  <c r="T590" i="5"/>
  <c r="T591" i="5"/>
  <c r="T592" i="5"/>
  <c r="T593" i="5"/>
  <c r="T594" i="5"/>
  <c r="T595" i="5"/>
  <c r="T596" i="5"/>
  <c r="T597" i="5"/>
  <c r="T598" i="5"/>
  <c r="T599" i="5"/>
  <c r="T600" i="5"/>
  <c r="T601" i="5"/>
  <c r="T602" i="5"/>
  <c r="W602" i="5" s="1" a="1"/>
  <c r="W602" i="5" s="1"/>
  <c r="T603" i="5"/>
  <c r="T604" i="5"/>
  <c r="T605" i="5"/>
  <c r="T606" i="5"/>
  <c r="T607" i="5"/>
  <c r="T608" i="5"/>
  <c r="T609" i="5"/>
  <c r="T610" i="5"/>
  <c r="T611" i="5"/>
  <c r="T612" i="5"/>
  <c r="T613" i="5"/>
  <c r="T614" i="5"/>
  <c r="W614" i="5" s="1" a="1"/>
  <c r="W614" i="5" s="1"/>
  <c r="T615" i="5"/>
  <c r="T616" i="5"/>
  <c r="T617" i="5"/>
  <c r="T618" i="5"/>
  <c r="T619" i="5"/>
  <c r="T620" i="5"/>
  <c r="T621" i="5"/>
  <c r="T622" i="5"/>
  <c r="T623" i="5"/>
  <c r="T624" i="5"/>
  <c r="T625" i="5"/>
  <c r="T626" i="5"/>
  <c r="W626" i="5" s="1" a="1"/>
  <c r="W626" i="5" s="1"/>
  <c r="T627" i="5"/>
  <c r="T628" i="5"/>
  <c r="T629" i="5"/>
  <c r="T630" i="5"/>
  <c r="T631" i="5"/>
  <c r="T632" i="5"/>
  <c r="T633" i="5"/>
  <c r="T634" i="5"/>
  <c r="T635" i="5"/>
  <c r="T636" i="5"/>
  <c r="T637" i="5"/>
  <c r="T638" i="5"/>
  <c r="W638" i="5" s="1" a="1"/>
  <c r="W638" i="5" s="1"/>
  <c r="T639" i="5"/>
  <c r="T640" i="5"/>
  <c r="T641" i="5"/>
  <c r="T642" i="5"/>
  <c r="T643" i="5"/>
  <c r="T644" i="5"/>
  <c r="T645" i="5"/>
  <c r="T646" i="5"/>
  <c r="T647" i="5"/>
  <c r="T648" i="5"/>
  <c r="T649" i="5"/>
  <c r="T650" i="5"/>
  <c r="T651" i="5"/>
  <c r="T652" i="5"/>
  <c r="T653" i="5"/>
  <c r="T654" i="5"/>
  <c r="T655" i="5"/>
  <c r="T656" i="5"/>
  <c r="T657" i="5"/>
  <c r="T658" i="5"/>
  <c r="T659" i="5"/>
  <c r="T660" i="5"/>
  <c r="T661" i="5"/>
  <c r="T662" i="5"/>
  <c r="W662" i="5" s="1" a="1"/>
  <c r="W662" i="5" s="1"/>
  <c r="T663" i="5"/>
  <c r="T664" i="5"/>
  <c r="T665" i="5"/>
  <c r="T666" i="5"/>
  <c r="T667" i="5"/>
  <c r="T668" i="5"/>
  <c r="T669" i="5"/>
  <c r="T670" i="5"/>
  <c r="T671" i="5"/>
  <c r="T672" i="5"/>
  <c r="T673" i="5"/>
  <c r="T674" i="5"/>
  <c r="T675" i="5"/>
  <c r="T676" i="5"/>
  <c r="T677" i="5"/>
  <c r="T678" i="5"/>
  <c r="T679" i="5"/>
  <c r="T680" i="5"/>
  <c r="T681" i="5"/>
  <c r="T682" i="5"/>
  <c r="T683" i="5"/>
  <c r="T684" i="5"/>
  <c r="T685" i="5"/>
  <c r="T686" i="5"/>
  <c r="W686" i="5" s="1" a="1"/>
  <c r="W686" i="5" s="1"/>
  <c r="T687" i="5"/>
  <c r="T688" i="5"/>
  <c r="T689" i="5"/>
  <c r="T690" i="5"/>
  <c r="T691" i="5"/>
  <c r="T692" i="5"/>
  <c r="T693" i="5"/>
  <c r="T694" i="5"/>
  <c r="T695" i="5"/>
  <c r="T696" i="5"/>
  <c r="T697" i="5"/>
  <c r="T698" i="5"/>
  <c r="W698" i="5" s="1" a="1"/>
  <c r="W698" i="5" s="1"/>
  <c r="T699" i="5"/>
  <c r="T700" i="5"/>
  <c r="T701" i="5"/>
  <c r="T702" i="5"/>
  <c r="T703" i="5"/>
  <c r="T704" i="5"/>
  <c r="T705" i="5"/>
  <c r="T706" i="5"/>
  <c r="T707" i="5"/>
  <c r="T708" i="5"/>
  <c r="T709" i="5"/>
  <c r="T710" i="5"/>
  <c r="T711" i="5"/>
  <c r="T712" i="5"/>
  <c r="T713" i="5"/>
  <c r="T714" i="5"/>
  <c r="T715" i="5"/>
  <c r="T716" i="5"/>
  <c r="T717" i="5"/>
  <c r="T718" i="5"/>
  <c r="T719" i="5"/>
  <c r="T720" i="5"/>
  <c r="T721" i="5"/>
  <c r="T722" i="5"/>
  <c r="T723" i="5"/>
  <c r="T724" i="5"/>
  <c r="T725" i="5"/>
  <c r="T726" i="5"/>
  <c r="T727" i="5"/>
  <c r="T728" i="5"/>
  <c r="T729" i="5"/>
  <c r="T730" i="5"/>
  <c r="T731" i="5"/>
  <c r="T732" i="5"/>
  <c r="T733" i="5"/>
  <c r="T734" i="5"/>
  <c r="W734" i="5" s="1" a="1"/>
  <c r="W734" i="5" s="1"/>
  <c r="T735" i="5"/>
  <c r="T736" i="5"/>
  <c r="T737" i="5"/>
  <c r="T738" i="5"/>
  <c r="T739" i="5"/>
  <c r="T740" i="5"/>
  <c r="T741" i="5"/>
  <c r="T742" i="5"/>
  <c r="T743" i="5"/>
  <c r="T744" i="5"/>
  <c r="T745" i="5"/>
  <c r="T746" i="5"/>
  <c r="T747" i="5"/>
  <c r="T748" i="5"/>
  <c r="T749" i="5"/>
  <c r="T750" i="5"/>
  <c r="T751" i="5"/>
  <c r="T752" i="5"/>
  <c r="T753" i="5"/>
  <c r="T754" i="5"/>
  <c r="T755" i="5"/>
  <c r="T756" i="5"/>
  <c r="T757" i="5"/>
  <c r="T758" i="5"/>
  <c r="T759" i="5"/>
  <c r="T760" i="5"/>
  <c r="T761" i="5"/>
  <c r="T762" i="5"/>
  <c r="T763" i="5"/>
  <c r="T764" i="5"/>
  <c r="T765" i="5"/>
  <c r="T766" i="5"/>
  <c r="T767" i="5"/>
  <c r="T768" i="5"/>
  <c r="T769" i="5"/>
  <c r="T770" i="5"/>
  <c r="T771" i="5"/>
  <c r="T772" i="5"/>
  <c r="T773" i="5"/>
  <c r="T774" i="5"/>
  <c r="T775" i="5"/>
  <c r="T776" i="5"/>
  <c r="T777" i="5"/>
  <c r="T778" i="5"/>
  <c r="T779" i="5"/>
  <c r="T780" i="5"/>
  <c r="T781" i="5"/>
  <c r="T782" i="5"/>
  <c r="W782" i="5" s="1" a="1"/>
  <c r="W782" i="5" s="1"/>
  <c r="T783" i="5"/>
  <c r="T784" i="5"/>
  <c r="T785" i="5"/>
  <c r="T786" i="5"/>
  <c r="T787" i="5"/>
  <c r="T788" i="5"/>
  <c r="T789" i="5"/>
  <c r="T790" i="5"/>
  <c r="T791" i="5"/>
  <c r="T792" i="5"/>
  <c r="T793" i="5"/>
  <c r="T794" i="5"/>
  <c r="T795" i="5"/>
  <c r="T796" i="5"/>
  <c r="T797" i="5"/>
  <c r="T798" i="5"/>
  <c r="T799" i="5"/>
  <c r="T800" i="5"/>
  <c r="T801" i="5"/>
  <c r="T802" i="5"/>
  <c r="T803" i="5"/>
  <c r="T804" i="5"/>
  <c r="T805" i="5"/>
  <c r="T806" i="5"/>
  <c r="T807" i="5"/>
  <c r="T808" i="5"/>
  <c r="T809" i="5"/>
  <c r="T810" i="5"/>
  <c r="T811" i="5"/>
  <c r="T812" i="5"/>
  <c r="T813" i="5"/>
  <c r="T814" i="5"/>
  <c r="T815" i="5"/>
  <c r="T816" i="5"/>
  <c r="T817" i="5"/>
  <c r="T818" i="5"/>
  <c r="W818" i="5" s="1" a="1"/>
  <c r="W818" i="5" s="1"/>
  <c r="T819" i="5"/>
  <c r="T820" i="5"/>
  <c r="T821" i="5"/>
  <c r="T822" i="5"/>
  <c r="T823" i="5"/>
  <c r="T824" i="5"/>
  <c r="T825" i="5"/>
  <c r="T826" i="5"/>
  <c r="T827" i="5"/>
  <c r="T828" i="5"/>
  <c r="T829" i="5"/>
  <c r="T830" i="5"/>
  <c r="T831" i="5"/>
  <c r="T832" i="5"/>
  <c r="T833" i="5"/>
  <c r="T834" i="5"/>
  <c r="T835" i="5"/>
  <c r="T836" i="5"/>
  <c r="T837" i="5"/>
  <c r="T838" i="5"/>
  <c r="T839" i="5"/>
  <c r="T840" i="5"/>
  <c r="T841" i="5"/>
  <c r="T842" i="5"/>
  <c r="T843" i="5"/>
  <c r="T844" i="5"/>
  <c r="T845" i="5"/>
  <c r="T846" i="5"/>
  <c r="T847" i="5"/>
  <c r="T848" i="5"/>
  <c r="T849" i="5"/>
  <c r="T850" i="5"/>
  <c r="T851" i="5"/>
  <c r="T852" i="5"/>
  <c r="T853" i="5"/>
  <c r="T854" i="5"/>
  <c r="T855" i="5"/>
  <c r="T856" i="5"/>
  <c r="T857" i="5"/>
  <c r="T858" i="5"/>
  <c r="T859" i="5"/>
  <c r="T860" i="5"/>
  <c r="T861" i="5"/>
  <c r="T862" i="5"/>
  <c r="T863" i="5"/>
  <c r="T864" i="5"/>
  <c r="T865" i="5"/>
  <c r="T866" i="5"/>
  <c r="T867" i="5"/>
  <c r="T868" i="5"/>
  <c r="T869" i="5"/>
  <c r="T870" i="5"/>
  <c r="T871" i="5"/>
  <c r="T872" i="5"/>
  <c r="T873" i="5"/>
  <c r="T874" i="5"/>
  <c r="T875" i="5"/>
  <c r="T876" i="5"/>
  <c r="T877" i="5"/>
  <c r="T878" i="5"/>
  <c r="T879" i="5"/>
  <c r="T880" i="5"/>
  <c r="T881" i="5"/>
  <c r="T882" i="5"/>
  <c r="T883" i="5"/>
  <c r="T884" i="5"/>
  <c r="T885" i="5"/>
  <c r="T886" i="5"/>
  <c r="T887" i="5"/>
  <c r="T888" i="5"/>
  <c r="T889" i="5"/>
  <c r="T890" i="5"/>
  <c r="W890" i="5" s="1" a="1"/>
  <c r="W890" i="5" s="1"/>
  <c r="T891" i="5"/>
  <c r="T892" i="5"/>
  <c r="T893" i="5"/>
  <c r="T894" i="5"/>
  <c r="T895" i="5"/>
  <c r="T896" i="5"/>
  <c r="T897" i="5"/>
  <c r="T898" i="5"/>
  <c r="T899" i="5"/>
  <c r="T900" i="5"/>
  <c r="T901" i="5"/>
  <c r="T902" i="5"/>
  <c r="T903" i="5"/>
  <c r="T904" i="5"/>
  <c r="T905" i="5"/>
  <c r="T906" i="5"/>
  <c r="T907" i="5"/>
  <c r="T908" i="5"/>
  <c r="T909" i="5"/>
  <c r="T910" i="5"/>
  <c r="T911" i="5"/>
  <c r="T912" i="5"/>
  <c r="T913" i="5"/>
  <c r="T914" i="5"/>
  <c r="T915" i="5"/>
  <c r="T916" i="5"/>
  <c r="T917" i="5"/>
  <c r="T918" i="5"/>
  <c r="T919" i="5"/>
  <c r="T920" i="5"/>
  <c r="T921" i="5"/>
  <c r="T922" i="5"/>
  <c r="T923" i="5"/>
  <c r="T924" i="5"/>
  <c r="T925" i="5"/>
  <c r="T926" i="5"/>
  <c r="T927" i="5"/>
  <c r="T928" i="5"/>
  <c r="T929" i="5"/>
  <c r="T930" i="5"/>
  <c r="T931" i="5"/>
  <c r="T932" i="5"/>
  <c r="T933" i="5"/>
  <c r="T934" i="5"/>
  <c r="T935" i="5"/>
  <c r="T936" i="5"/>
  <c r="T937" i="5"/>
  <c r="T938" i="5"/>
  <c r="T939" i="5"/>
  <c r="T940" i="5"/>
  <c r="T941" i="5"/>
  <c r="T942" i="5"/>
  <c r="T943" i="5"/>
  <c r="T944" i="5"/>
  <c r="T945" i="5"/>
  <c r="T946" i="5"/>
  <c r="T947" i="5"/>
  <c r="T948" i="5"/>
  <c r="T949" i="5"/>
  <c r="T950" i="5"/>
  <c r="T951" i="5"/>
  <c r="T952" i="5"/>
  <c r="T953" i="5"/>
  <c r="T954" i="5"/>
  <c r="T955" i="5"/>
  <c r="T956" i="5"/>
  <c r="T957" i="5"/>
  <c r="T958" i="5"/>
  <c r="T959" i="5"/>
  <c r="T960" i="5"/>
  <c r="T961" i="5"/>
  <c r="T962" i="5"/>
  <c r="T963" i="5"/>
  <c r="T964" i="5"/>
  <c r="T965" i="5"/>
  <c r="T966" i="5"/>
  <c r="T967" i="5"/>
  <c r="T968" i="5"/>
  <c r="T969" i="5"/>
  <c r="T970" i="5"/>
  <c r="T971" i="5"/>
  <c r="T972" i="5"/>
  <c r="T973" i="5"/>
  <c r="T974" i="5"/>
  <c r="T975" i="5"/>
  <c r="T976" i="5"/>
  <c r="T977" i="5"/>
  <c r="T978" i="5"/>
  <c r="T979" i="5"/>
  <c r="T980" i="5"/>
  <c r="T981" i="5"/>
  <c r="T982" i="5"/>
  <c r="T983" i="5"/>
  <c r="T984" i="5"/>
  <c r="T985" i="5"/>
  <c r="T986" i="5"/>
  <c r="T987" i="5"/>
  <c r="T988" i="5"/>
  <c r="T989" i="5"/>
  <c r="T990" i="5"/>
  <c r="T991" i="5"/>
  <c r="T992" i="5"/>
  <c r="T993" i="5"/>
  <c r="T994" i="5"/>
  <c r="T995" i="5"/>
  <c r="T996" i="5"/>
  <c r="T997" i="5"/>
  <c r="T998" i="5"/>
  <c r="W998" i="5" s="1" a="1"/>
  <c r="W998" i="5" s="1"/>
  <c r="T999" i="5"/>
  <c r="T1000" i="5"/>
  <c r="T1001" i="5"/>
  <c r="T1002" i="5"/>
  <c r="T1003" i="5"/>
  <c r="T1004" i="5"/>
  <c r="T1005" i="5"/>
  <c r="T1006" i="5"/>
  <c r="T1007" i="5"/>
  <c r="T1008" i="5"/>
  <c r="T1009" i="5"/>
  <c r="T1010" i="5"/>
  <c r="T1011" i="5"/>
  <c r="T1012" i="5"/>
  <c r="T1013" i="5"/>
  <c r="T1014" i="5"/>
  <c r="T1015" i="5"/>
  <c r="T1016" i="5"/>
  <c r="T1017" i="5"/>
  <c r="T1018" i="5"/>
  <c r="T1019" i="5"/>
  <c r="T1020" i="5"/>
  <c r="T1021" i="5"/>
  <c r="T1022" i="5"/>
  <c r="T1023" i="5"/>
  <c r="T1024" i="5"/>
  <c r="T1025" i="5"/>
  <c r="T1026" i="5"/>
  <c r="T1027" i="5"/>
  <c r="T1028" i="5"/>
  <c r="T1029" i="5"/>
  <c r="T1030" i="5"/>
  <c r="T1031" i="5"/>
  <c r="T1032" i="5"/>
  <c r="T1033" i="5"/>
  <c r="T1034" i="5"/>
  <c r="T1035" i="5"/>
  <c r="T1036" i="5"/>
  <c r="T1037" i="5"/>
  <c r="T1038" i="5"/>
  <c r="T1039" i="5"/>
  <c r="T1040" i="5"/>
  <c r="T1041" i="5"/>
  <c r="T1042" i="5"/>
  <c r="T1043" i="5"/>
  <c r="T1044" i="5"/>
  <c r="T1045" i="5"/>
  <c r="T1046" i="5"/>
  <c r="T1047" i="5"/>
  <c r="T1048" i="5"/>
  <c r="T1049" i="5"/>
  <c r="T1050" i="5"/>
  <c r="T1051" i="5"/>
  <c r="T1052" i="5"/>
  <c r="T1053" i="5"/>
  <c r="T1054" i="5"/>
  <c r="T1055" i="5"/>
  <c r="T1056" i="5"/>
  <c r="T1057" i="5"/>
  <c r="T1058" i="5"/>
  <c r="T1059" i="5"/>
  <c r="T1060" i="5"/>
  <c r="T1061" i="5"/>
  <c r="T1062" i="5"/>
  <c r="T1063" i="5"/>
  <c r="T1064" i="5"/>
  <c r="T1065" i="5"/>
  <c r="T1066" i="5"/>
  <c r="T1067" i="5"/>
  <c r="T1068" i="5"/>
  <c r="T1069" i="5"/>
  <c r="T1070" i="5"/>
  <c r="T1071" i="5"/>
  <c r="T1072" i="5"/>
  <c r="T1073" i="5"/>
  <c r="T1074" i="5"/>
  <c r="T1075" i="5"/>
  <c r="T1076" i="5"/>
  <c r="T1077" i="5"/>
  <c r="T1078" i="5"/>
  <c r="T1079" i="5"/>
  <c r="T1080" i="5"/>
  <c r="T1081" i="5"/>
  <c r="T1082" i="5"/>
  <c r="T1083" i="5"/>
  <c r="T1084" i="5"/>
  <c r="T1085" i="5"/>
  <c r="T1086" i="5"/>
  <c r="T1087" i="5"/>
  <c r="T1088" i="5"/>
  <c r="T1089" i="5"/>
  <c r="T1090" i="5"/>
  <c r="T1091" i="5"/>
  <c r="T1092" i="5"/>
  <c r="T1093" i="5"/>
  <c r="T1094" i="5"/>
  <c r="W1094" i="5" s="1" a="1"/>
  <c r="W1094" i="5" s="1"/>
  <c r="T1095" i="5"/>
  <c r="T1096" i="5"/>
  <c r="T1097" i="5"/>
  <c r="T1098" i="5"/>
  <c r="T1099" i="5"/>
  <c r="T1100" i="5"/>
  <c r="T1101" i="5"/>
  <c r="T1102" i="5"/>
  <c r="T1103" i="5"/>
  <c r="T1104" i="5"/>
  <c r="T1105" i="5"/>
  <c r="T1106" i="5"/>
  <c r="T1107" i="5"/>
  <c r="T1108" i="5"/>
  <c r="T1109" i="5"/>
  <c r="T1110" i="5"/>
  <c r="T1111" i="5"/>
  <c r="T1112" i="5"/>
  <c r="T1113" i="5"/>
  <c r="T1114" i="5"/>
  <c r="T1115" i="5"/>
  <c r="T1116" i="5"/>
  <c r="T1117" i="5"/>
  <c r="U1117" i="5" s="1"/>
  <c r="T1118" i="5"/>
  <c r="W1118" i="5" s="1" a="1"/>
  <c r="W1118" i="5" s="1"/>
  <c r="T1119" i="5"/>
  <c r="T1120" i="5"/>
  <c r="T1121" i="5"/>
  <c r="T1122" i="5"/>
  <c r="T1123" i="5"/>
  <c r="T1124" i="5"/>
  <c r="T1125" i="5"/>
  <c r="T1126" i="5"/>
  <c r="T1127" i="5"/>
  <c r="T1128" i="5"/>
  <c r="T1129" i="5"/>
  <c r="T1130" i="5"/>
  <c r="U1130" i="5" s="1"/>
  <c r="T1131" i="5"/>
  <c r="T1132" i="5"/>
  <c r="T1133" i="5"/>
  <c r="T1134" i="5"/>
  <c r="T1135" i="5"/>
  <c r="T1136" i="5"/>
  <c r="T1137" i="5"/>
  <c r="T1138" i="5"/>
  <c r="T1139" i="5"/>
  <c r="T1140" i="5"/>
  <c r="T1141" i="5"/>
  <c r="W1141" i="5" s="1" a="1"/>
  <c r="W1141" i="5" s="1"/>
  <c r="T1142" i="5"/>
  <c r="T1143" i="5"/>
  <c r="T1144" i="5"/>
  <c r="T1145" i="5"/>
  <c r="T1146" i="5"/>
  <c r="T1147" i="5"/>
  <c r="T1148" i="5"/>
  <c r="T1149" i="5"/>
  <c r="T1150" i="5"/>
  <c r="T1151" i="5"/>
  <c r="T1152" i="5"/>
  <c r="T1153" i="5"/>
  <c r="T1154" i="5"/>
  <c r="W1154" i="5" s="1" a="1"/>
  <c r="W1154" i="5" s="1"/>
  <c r="T1155" i="5"/>
  <c r="T1156" i="5"/>
  <c r="T1157" i="5"/>
  <c r="T1158" i="5"/>
  <c r="T1159" i="5"/>
  <c r="T1160" i="5"/>
  <c r="T1161" i="5"/>
  <c r="T1162" i="5"/>
  <c r="T1163" i="5"/>
  <c r="T1164" i="5"/>
  <c r="T1165" i="5"/>
  <c r="T1166" i="5"/>
  <c r="W1166" i="5" s="1" a="1"/>
  <c r="W1166" i="5" s="1"/>
  <c r="T1167" i="5"/>
  <c r="T1168" i="5"/>
  <c r="T1169" i="5"/>
  <c r="T1170" i="5"/>
  <c r="T1171" i="5"/>
  <c r="T1172" i="5"/>
  <c r="T1173" i="5"/>
  <c r="T1174" i="5"/>
  <c r="T1175" i="5"/>
  <c r="T1176" i="5"/>
  <c r="T1177" i="5"/>
  <c r="W1177" i="5" s="1" a="1"/>
  <c r="W1177" i="5" s="1"/>
  <c r="T1178" i="5"/>
  <c r="T1179" i="5"/>
  <c r="T1180" i="5"/>
  <c r="T1181" i="5"/>
  <c r="T1182" i="5"/>
  <c r="T1183" i="5"/>
  <c r="T1184" i="5"/>
  <c r="T1185" i="5"/>
  <c r="T1186" i="5"/>
  <c r="T1187" i="5"/>
  <c r="T1188" i="5"/>
  <c r="T1189" i="5"/>
  <c r="T1190" i="5"/>
  <c r="W1190" i="5" s="1" a="1"/>
  <c r="W1190" i="5" s="1"/>
  <c r="T1191" i="5"/>
  <c r="T1192" i="5"/>
  <c r="T1193" i="5"/>
  <c r="T1194" i="5"/>
  <c r="T1195" i="5"/>
  <c r="T1196" i="5"/>
  <c r="T1197" i="5"/>
  <c r="T1198" i="5"/>
  <c r="T1199" i="5"/>
  <c r="T1200" i="5"/>
  <c r="T1201" i="5"/>
  <c r="T1202" i="5"/>
  <c r="T1203" i="5"/>
  <c r="T1204" i="5"/>
  <c r="T1205" i="5"/>
  <c r="T1206" i="5"/>
  <c r="T1207" i="5"/>
  <c r="T1208" i="5"/>
  <c r="T1209" i="5"/>
  <c r="T1210" i="5"/>
  <c r="T1211" i="5"/>
  <c r="T1212" i="5"/>
  <c r="T1213" i="5"/>
  <c r="T1214" i="5"/>
  <c r="U1214" i="5" s="1"/>
  <c r="T1215" i="5"/>
  <c r="T1216" i="5"/>
  <c r="T1217" i="5"/>
  <c r="T1218" i="5"/>
  <c r="T1219" i="5"/>
  <c r="T1220" i="5"/>
  <c r="T1221" i="5"/>
  <c r="T1222" i="5"/>
  <c r="T1223" i="5"/>
  <c r="T1224" i="5"/>
  <c r="T1225" i="5"/>
  <c r="T1226" i="5"/>
  <c r="U1226" i="5" s="1"/>
  <c r="T1227" i="5"/>
  <c r="T1228" i="5"/>
  <c r="T1229" i="5"/>
  <c r="T1230" i="5"/>
  <c r="T1231" i="5"/>
  <c r="T1232" i="5"/>
  <c r="T1233" i="5"/>
  <c r="T1234" i="5"/>
  <c r="T1235" i="5"/>
  <c r="T1236" i="5"/>
  <c r="T1237" i="5"/>
  <c r="T1238" i="5"/>
  <c r="T1239" i="5"/>
  <c r="T1240" i="5"/>
  <c r="T1241" i="5"/>
  <c r="T1242" i="5"/>
  <c r="T1243" i="5"/>
  <c r="T1244" i="5"/>
  <c r="T1245" i="5"/>
  <c r="T1246" i="5"/>
  <c r="T1247" i="5"/>
  <c r="T1248" i="5"/>
  <c r="T1249" i="5"/>
  <c r="W1249" i="5" s="1" a="1"/>
  <c r="W1249" i="5" s="1"/>
  <c r="T1250" i="5"/>
  <c r="U1250" i="5" s="1"/>
  <c r="T1251" i="5"/>
  <c r="T1252" i="5"/>
  <c r="T1253" i="5"/>
  <c r="T1254" i="5"/>
  <c r="T1255" i="5"/>
  <c r="T1256" i="5"/>
  <c r="T1257" i="5"/>
  <c r="T1258" i="5"/>
  <c r="T1259" i="5"/>
  <c r="T1260" i="5"/>
  <c r="T1261" i="5"/>
  <c r="T1262" i="5"/>
  <c r="T1263" i="5"/>
  <c r="T1264" i="5"/>
  <c r="T1265" i="5"/>
  <c r="T1266" i="5"/>
  <c r="T1267" i="5"/>
  <c r="T1268" i="5"/>
  <c r="T1269" i="5"/>
  <c r="T1270" i="5"/>
  <c r="T1271" i="5"/>
  <c r="T1272" i="5"/>
  <c r="T1273" i="5"/>
  <c r="T1274" i="5"/>
  <c r="T1275" i="5"/>
  <c r="T1276" i="5"/>
  <c r="T1277" i="5"/>
  <c r="T1278" i="5"/>
  <c r="T1279" i="5"/>
  <c r="T1280" i="5"/>
  <c r="T1281" i="5"/>
  <c r="T1282" i="5"/>
  <c r="T1283" i="5"/>
  <c r="T1284" i="5"/>
  <c r="T1285" i="5"/>
  <c r="T1286" i="5"/>
  <c r="T1287" i="5"/>
  <c r="T1288" i="5"/>
  <c r="T1289" i="5"/>
  <c r="T1290" i="5"/>
  <c r="T1291" i="5"/>
  <c r="T1292" i="5"/>
  <c r="T1293" i="5"/>
  <c r="T1294" i="5"/>
  <c r="T1295" i="5"/>
  <c r="T1296" i="5"/>
  <c r="T1297" i="5"/>
  <c r="T1298" i="5"/>
  <c r="T1299" i="5"/>
  <c r="T1300" i="5"/>
  <c r="T1301" i="5"/>
  <c r="T1302" i="5"/>
  <c r="T1303" i="5"/>
  <c r="T1304" i="5"/>
  <c r="T1305" i="5"/>
  <c r="T1306" i="5"/>
  <c r="T1307" i="5"/>
  <c r="T1308" i="5"/>
  <c r="T1309" i="5"/>
  <c r="T1310" i="5"/>
  <c r="T1311" i="5"/>
  <c r="T1312" i="5"/>
  <c r="T1313" i="5"/>
  <c r="T1314" i="5"/>
  <c r="T1315" i="5"/>
  <c r="T1316" i="5"/>
  <c r="T1317" i="5"/>
  <c r="T1318" i="5"/>
  <c r="T1319" i="5"/>
  <c r="T1320" i="5"/>
  <c r="T1321" i="5"/>
  <c r="T1322" i="5"/>
  <c r="W1322" i="5" s="1" a="1"/>
  <c r="W1322" i="5" s="1"/>
  <c r="T1323" i="5"/>
  <c r="T1324" i="5"/>
  <c r="T1325" i="5"/>
  <c r="T1326" i="5"/>
  <c r="T1327" i="5"/>
  <c r="T1328" i="5"/>
  <c r="T1329" i="5"/>
  <c r="T1330" i="5"/>
  <c r="T1331" i="5"/>
  <c r="T1332" i="5"/>
  <c r="T1333" i="5"/>
  <c r="T1334" i="5"/>
  <c r="W1334" i="5" s="1" a="1"/>
  <c r="W1334" i="5" s="1"/>
  <c r="T1335" i="5"/>
  <c r="T1336" i="5"/>
  <c r="T1337" i="5"/>
  <c r="T1338" i="5"/>
  <c r="T1339" i="5"/>
  <c r="T1340" i="5"/>
  <c r="T1341" i="5"/>
  <c r="T1342" i="5"/>
  <c r="T1343" i="5"/>
  <c r="T1344" i="5"/>
  <c r="T1345" i="5"/>
  <c r="T1346" i="5"/>
  <c r="T1347" i="5"/>
  <c r="T1348" i="5"/>
  <c r="T1349" i="5"/>
  <c r="T1350" i="5"/>
  <c r="T1351" i="5"/>
  <c r="T1352" i="5"/>
  <c r="T1353" i="5"/>
  <c r="T1354" i="5"/>
  <c r="T1355" i="5"/>
  <c r="T1356" i="5"/>
  <c r="T1357" i="5"/>
  <c r="T1358" i="5"/>
  <c r="T1359" i="5"/>
  <c r="T1360" i="5"/>
  <c r="T1361" i="5"/>
  <c r="T1362" i="5"/>
  <c r="T1363" i="5"/>
  <c r="T1364" i="5"/>
  <c r="T1365" i="5"/>
  <c r="T1366" i="5"/>
  <c r="T1367" i="5"/>
  <c r="T1368" i="5"/>
  <c r="T1369" i="5"/>
  <c r="U1369" i="5" s="1"/>
  <c r="T1370" i="5"/>
  <c r="T1371" i="5"/>
  <c r="T1372" i="5"/>
  <c r="T1373" i="5"/>
  <c r="T1374" i="5"/>
  <c r="T1375" i="5"/>
  <c r="T1376" i="5"/>
  <c r="T1377" i="5"/>
  <c r="T1378" i="5"/>
  <c r="T1379" i="5"/>
  <c r="T1380" i="5"/>
  <c r="T1381" i="5"/>
  <c r="W1381" i="5" s="1" a="1"/>
  <c r="W1381" i="5" s="1"/>
  <c r="T1382" i="5"/>
  <c r="U1382" i="5" s="1"/>
  <c r="T1383" i="5"/>
  <c r="T1384" i="5"/>
  <c r="T1385" i="5"/>
  <c r="T1386" i="5"/>
  <c r="T1387" i="5"/>
  <c r="T1388" i="5"/>
  <c r="T1389" i="5"/>
  <c r="T1390" i="5"/>
  <c r="T1391" i="5"/>
  <c r="T1392" i="5"/>
  <c r="T1393" i="5"/>
  <c r="T1394" i="5"/>
  <c r="T1395" i="5"/>
  <c r="T1396" i="5"/>
  <c r="T1397" i="5"/>
  <c r="T1398" i="5"/>
  <c r="T1399" i="5"/>
  <c r="T1400" i="5"/>
  <c r="T1401" i="5"/>
  <c r="T1402" i="5"/>
  <c r="T1403" i="5"/>
  <c r="T1404" i="5"/>
  <c r="T1405" i="5"/>
  <c r="W1405" i="5" s="1" a="1"/>
  <c r="W1405" i="5" s="1"/>
  <c r="T1406" i="5"/>
  <c r="U1406" i="5" s="1"/>
  <c r="T1407" i="5"/>
  <c r="T1408" i="5"/>
  <c r="T1409" i="5"/>
  <c r="T1410" i="5"/>
  <c r="T1411" i="5"/>
  <c r="T1412" i="5"/>
  <c r="T1413" i="5"/>
  <c r="T1414" i="5"/>
  <c r="T1415" i="5"/>
  <c r="T1416" i="5"/>
  <c r="T1417" i="5"/>
  <c r="T1418" i="5"/>
  <c r="T1419" i="5"/>
  <c r="T1420" i="5"/>
  <c r="T1421" i="5"/>
  <c r="T1422" i="5"/>
  <c r="T1423" i="5"/>
  <c r="T1424" i="5"/>
  <c r="T1425" i="5"/>
  <c r="T1426" i="5"/>
  <c r="T1427" i="5"/>
  <c r="T1428" i="5"/>
  <c r="T1429" i="5"/>
  <c r="T1430" i="5"/>
  <c r="T1431" i="5"/>
  <c r="T1432" i="5"/>
  <c r="T1433" i="5"/>
  <c r="T1434" i="5"/>
  <c r="T1435" i="5"/>
  <c r="T1436" i="5"/>
  <c r="T1437" i="5"/>
  <c r="T1438" i="5"/>
  <c r="T1439" i="5"/>
  <c r="T1440" i="5"/>
  <c r="T1441" i="5"/>
  <c r="W1441" i="5" s="1" a="1"/>
  <c r="W1441" i="5" s="1"/>
  <c r="T1442" i="5"/>
  <c r="T1443" i="5"/>
  <c r="T1444" i="5"/>
  <c r="T1445" i="5"/>
  <c r="T1446" i="5"/>
  <c r="T1447" i="5"/>
  <c r="T1448" i="5"/>
  <c r="T1449" i="5"/>
  <c r="T1450" i="5"/>
  <c r="T1451" i="5"/>
  <c r="T1452" i="5"/>
  <c r="T1453" i="5"/>
  <c r="W1453" i="5" s="1" a="1"/>
  <c r="W1453" i="5" s="1"/>
  <c r="T1454" i="5"/>
  <c r="U1454" i="5" s="1"/>
  <c r="T1455" i="5"/>
  <c r="T1456" i="5"/>
  <c r="T1457" i="5"/>
  <c r="T1458" i="5"/>
  <c r="T1459" i="5"/>
  <c r="T1460" i="5"/>
  <c r="T1461" i="5"/>
  <c r="T1462" i="5"/>
  <c r="T1463" i="5"/>
  <c r="T1464" i="5"/>
  <c r="T1465" i="5"/>
  <c r="T1466" i="5"/>
  <c r="T1467" i="5"/>
  <c r="T1468" i="5"/>
  <c r="T1469" i="5"/>
  <c r="T1470" i="5"/>
  <c r="T1471" i="5"/>
  <c r="T1472" i="5"/>
  <c r="T1473" i="5"/>
  <c r="T1474" i="5"/>
  <c r="T1475" i="5"/>
  <c r="T1476" i="5"/>
  <c r="T1477" i="5"/>
  <c r="T1478" i="5"/>
  <c r="T1479" i="5"/>
  <c r="T1480" i="5"/>
  <c r="T1481" i="5"/>
  <c r="T1482" i="5"/>
  <c r="T1483" i="5"/>
  <c r="T1484" i="5"/>
  <c r="T1485" i="5"/>
  <c r="T1486" i="5"/>
  <c r="T1487" i="5"/>
  <c r="T1488" i="5"/>
  <c r="T1489" i="5"/>
  <c r="T1490" i="5"/>
  <c r="U1490" i="5" s="1"/>
  <c r="T1491" i="5"/>
  <c r="T1492" i="5"/>
  <c r="T1493" i="5"/>
  <c r="T1494" i="5"/>
  <c r="T1495" i="5"/>
  <c r="T1496" i="5"/>
  <c r="T1497" i="5"/>
  <c r="T1498" i="5"/>
  <c r="T1499" i="5"/>
  <c r="T1500" i="5"/>
  <c r="T1501" i="5"/>
  <c r="U1501" i="5" s="1"/>
  <c r="T1502" i="5"/>
  <c r="T1503" i="5"/>
  <c r="T1504" i="5"/>
  <c r="T1505" i="5"/>
  <c r="T1506" i="5"/>
  <c r="T1507" i="5"/>
  <c r="T1508" i="5"/>
  <c r="T1509" i="5"/>
  <c r="T1510" i="5"/>
  <c r="T1511" i="5"/>
  <c r="T1512" i="5"/>
  <c r="T1513" i="5"/>
  <c r="U1513" i="5" s="1"/>
  <c r="T1514" i="5"/>
  <c r="T1515" i="5"/>
  <c r="T1516" i="5"/>
  <c r="T1517" i="5"/>
  <c r="T1518" i="5"/>
  <c r="T1519" i="5"/>
  <c r="T1520" i="5"/>
  <c r="T1521" i="5"/>
  <c r="T1522" i="5"/>
  <c r="T1523" i="5"/>
  <c r="T1524" i="5"/>
  <c r="T1525" i="5"/>
  <c r="T1526" i="5"/>
  <c r="T1527" i="5"/>
  <c r="T1528" i="5"/>
  <c r="T1529" i="5"/>
  <c r="T1530" i="5"/>
  <c r="T1531" i="5"/>
  <c r="T1532" i="5"/>
  <c r="T1533" i="5"/>
  <c r="T1534" i="5"/>
  <c r="T1535" i="5"/>
  <c r="T1536" i="5"/>
  <c r="T1537" i="5"/>
  <c r="W1537" i="5" s="1" a="1"/>
  <c r="W1537" i="5" s="1"/>
  <c r="T1538" i="5"/>
  <c r="T1539" i="5"/>
  <c r="T1540" i="5"/>
  <c r="T1541" i="5"/>
  <c r="T1542" i="5"/>
  <c r="T1543" i="5"/>
  <c r="T1544" i="5"/>
  <c r="T1545" i="5"/>
  <c r="T1546" i="5"/>
  <c r="T1547" i="5"/>
  <c r="T1548" i="5"/>
  <c r="T1549" i="5"/>
  <c r="W1549" i="5" s="1" a="1"/>
  <c r="W1549" i="5" s="1"/>
  <c r="T1550" i="5"/>
  <c r="T1551" i="5"/>
  <c r="T1552" i="5"/>
  <c r="T1553" i="5"/>
  <c r="T1554" i="5"/>
  <c r="T1555" i="5"/>
  <c r="T1556" i="5"/>
  <c r="T1557" i="5"/>
  <c r="T1558" i="5"/>
  <c r="T1559" i="5"/>
  <c r="T1560" i="5"/>
  <c r="T1561" i="5"/>
  <c r="T1562" i="5"/>
  <c r="T1563" i="5"/>
  <c r="T1564" i="5"/>
  <c r="T1565" i="5"/>
  <c r="T1566" i="5"/>
  <c r="T1567" i="5"/>
  <c r="T1568" i="5"/>
  <c r="T1569" i="5"/>
  <c r="T1570" i="5"/>
  <c r="T1571" i="5"/>
  <c r="T1572" i="5"/>
  <c r="T1573" i="5"/>
  <c r="W1573" i="5" s="1" a="1"/>
  <c r="W1573" i="5" s="1"/>
  <c r="T1574" i="5"/>
  <c r="T1575" i="5"/>
  <c r="T1576" i="5"/>
  <c r="T1577" i="5"/>
  <c r="T1578" i="5"/>
  <c r="T1579" i="5"/>
  <c r="T1580" i="5"/>
  <c r="T1581" i="5"/>
  <c r="T1582" i="5"/>
  <c r="T1583" i="5"/>
  <c r="T1584" i="5"/>
  <c r="T1585" i="5"/>
  <c r="T1586" i="5"/>
  <c r="T1587" i="5"/>
  <c r="T1588" i="5"/>
  <c r="T1589" i="5"/>
  <c r="T1590" i="5"/>
  <c r="T1591" i="5"/>
  <c r="T1592" i="5"/>
  <c r="T1593" i="5"/>
  <c r="T1594" i="5"/>
  <c r="T1595" i="5"/>
  <c r="T1596" i="5"/>
  <c r="T1597" i="5"/>
  <c r="T1598" i="5"/>
  <c r="T1599" i="5"/>
  <c r="T1600" i="5"/>
  <c r="T1601" i="5"/>
  <c r="T1602" i="5"/>
  <c r="T1603" i="5"/>
  <c r="T1604" i="5"/>
  <c r="T1605" i="5"/>
  <c r="T1606" i="5"/>
  <c r="T1607" i="5"/>
  <c r="T1608" i="5"/>
  <c r="T1609" i="5"/>
  <c r="T1610" i="5"/>
  <c r="T1611" i="5"/>
  <c r="T1612" i="5"/>
  <c r="T1613" i="5"/>
  <c r="T1614" i="5"/>
  <c r="T1615" i="5"/>
  <c r="T1616" i="5"/>
  <c r="T1617" i="5"/>
  <c r="T1618" i="5"/>
  <c r="T1619" i="5"/>
  <c r="T1620" i="5"/>
  <c r="T1621" i="5"/>
  <c r="U1621" i="5" s="1"/>
  <c r="T1622" i="5"/>
  <c r="T1623" i="5"/>
  <c r="T1624" i="5"/>
  <c r="T1625" i="5"/>
  <c r="T1626" i="5"/>
  <c r="T1627" i="5"/>
  <c r="T1628" i="5"/>
  <c r="T1629" i="5"/>
  <c r="T1630" i="5"/>
  <c r="T1631" i="5"/>
  <c r="T1632" i="5"/>
  <c r="T1633" i="5"/>
  <c r="T1634" i="5"/>
  <c r="W1634" i="5" s="1" a="1"/>
  <c r="W1634" i="5" s="1"/>
  <c r="T1635" i="5"/>
  <c r="T1636" i="5"/>
  <c r="T1637" i="5"/>
  <c r="T1638" i="5"/>
  <c r="T1639" i="5"/>
  <c r="T1640" i="5"/>
  <c r="T1641" i="5"/>
  <c r="T1642" i="5"/>
  <c r="T1643" i="5"/>
  <c r="T1644" i="5"/>
  <c r="T1645" i="5"/>
  <c r="T1646" i="5"/>
  <c r="T1647" i="5"/>
  <c r="T1648" i="5"/>
  <c r="T1649" i="5"/>
  <c r="T1650" i="5"/>
  <c r="T1651" i="5"/>
  <c r="T1652" i="5"/>
  <c r="T1653" i="5"/>
  <c r="T1654" i="5"/>
  <c r="T1655" i="5"/>
  <c r="T1656" i="5"/>
  <c r="T1657" i="5"/>
  <c r="T1658" i="5"/>
  <c r="T1659" i="5"/>
  <c r="T1660" i="5"/>
  <c r="T1661" i="5"/>
  <c r="T1662" i="5"/>
  <c r="T1663" i="5"/>
  <c r="T1664" i="5"/>
  <c r="T1665" i="5"/>
  <c r="T1666" i="5"/>
  <c r="T1667" i="5"/>
  <c r="T1668" i="5"/>
  <c r="T1669" i="5"/>
  <c r="T1670" i="5"/>
  <c r="T1671" i="5"/>
  <c r="T1672" i="5"/>
  <c r="T1673" i="5"/>
  <c r="T1674" i="5"/>
  <c r="T1675" i="5"/>
  <c r="T1676" i="5"/>
  <c r="T1677" i="5"/>
  <c r="T1678" i="5"/>
  <c r="T1679" i="5"/>
  <c r="T1680" i="5"/>
  <c r="T1681" i="5"/>
  <c r="T1682" i="5"/>
  <c r="T1683" i="5"/>
  <c r="T1684" i="5"/>
  <c r="T1685" i="5"/>
  <c r="T1686" i="5"/>
  <c r="T1687" i="5"/>
  <c r="T1688" i="5"/>
  <c r="T1689" i="5"/>
  <c r="T1690" i="5"/>
  <c r="T1691" i="5"/>
  <c r="T1692" i="5"/>
  <c r="T1693" i="5"/>
  <c r="T1694" i="5"/>
  <c r="T1695" i="5"/>
  <c r="T1696" i="5"/>
  <c r="T1697" i="5"/>
  <c r="T1698" i="5"/>
  <c r="T1699" i="5"/>
  <c r="T1700" i="5"/>
  <c r="T1701" i="5"/>
  <c r="T1702" i="5"/>
  <c r="T1703" i="5"/>
  <c r="T1704" i="5"/>
  <c r="T1705" i="5"/>
  <c r="U1705" i="5" s="1"/>
  <c r="T1706" i="5"/>
  <c r="T1707" i="5"/>
  <c r="T1708" i="5"/>
  <c r="T1709" i="5"/>
  <c r="T1710" i="5"/>
  <c r="T1711" i="5"/>
  <c r="T1712" i="5"/>
  <c r="T1713" i="5"/>
  <c r="T1714" i="5"/>
  <c r="T1715" i="5"/>
  <c r="T1716" i="5"/>
  <c r="T1717" i="5"/>
  <c r="T1718" i="5"/>
  <c r="T1719" i="5"/>
  <c r="T1720" i="5"/>
  <c r="T1721" i="5"/>
  <c r="T1722" i="5"/>
  <c r="T1723" i="5"/>
  <c r="T1724" i="5"/>
  <c r="T1725" i="5"/>
  <c r="T1726" i="5"/>
  <c r="T1727" i="5"/>
  <c r="T1728" i="5"/>
  <c r="T1729" i="5"/>
  <c r="T1730" i="5"/>
  <c r="T1731" i="5"/>
  <c r="T1732" i="5"/>
  <c r="T1733" i="5"/>
  <c r="T1734" i="5"/>
  <c r="T1735" i="5"/>
  <c r="T1736" i="5"/>
  <c r="T1737" i="5"/>
  <c r="T1738" i="5"/>
  <c r="T1739" i="5"/>
  <c r="T1740" i="5"/>
  <c r="T1741" i="5"/>
  <c r="T1742" i="5"/>
  <c r="T1743" i="5"/>
  <c r="T1744" i="5"/>
  <c r="T1745" i="5"/>
  <c r="T1746" i="5"/>
  <c r="T1747" i="5"/>
  <c r="T1748" i="5"/>
  <c r="T1749" i="5"/>
  <c r="T1750" i="5"/>
  <c r="T1751" i="5"/>
  <c r="T1752" i="5"/>
  <c r="T1753" i="5"/>
  <c r="T1754" i="5"/>
  <c r="T1755" i="5"/>
  <c r="T1756" i="5"/>
  <c r="T1757" i="5"/>
  <c r="T1758" i="5"/>
  <c r="T1759" i="5"/>
  <c r="T1760" i="5"/>
  <c r="T1761" i="5"/>
  <c r="T1762" i="5"/>
  <c r="T1763" i="5"/>
  <c r="T1764" i="5"/>
  <c r="T1765" i="5"/>
  <c r="T1766" i="5"/>
  <c r="W1766" i="5" s="1" a="1"/>
  <c r="W1766" i="5" s="1"/>
  <c r="T1767" i="5"/>
  <c r="T1768" i="5"/>
  <c r="T1769" i="5"/>
  <c r="T1770" i="5"/>
  <c r="T1771" i="5"/>
  <c r="T1772" i="5"/>
  <c r="T1773" i="5"/>
  <c r="T1774" i="5"/>
  <c r="T1775" i="5"/>
  <c r="T1776" i="5"/>
  <c r="T1777" i="5"/>
  <c r="T1778" i="5"/>
  <c r="T1779" i="5"/>
  <c r="T1780" i="5"/>
  <c r="T1781" i="5"/>
  <c r="T1782" i="5"/>
  <c r="T1783" i="5"/>
  <c r="T1784" i="5"/>
  <c r="T1785" i="5"/>
  <c r="T1786" i="5"/>
  <c r="T1787" i="5"/>
  <c r="T1788" i="5"/>
  <c r="T1789" i="5"/>
  <c r="T1790" i="5"/>
  <c r="T1791" i="5"/>
  <c r="T1792" i="5"/>
  <c r="T1793" i="5"/>
  <c r="T1794" i="5"/>
  <c r="T1795" i="5"/>
  <c r="T1796" i="5"/>
  <c r="T1797" i="5"/>
  <c r="T1798" i="5"/>
  <c r="T1799" i="5"/>
  <c r="T1800" i="5"/>
  <c r="T1801" i="5"/>
  <c r="T1802" i="5"/>
  <c r="T1803" i="5"/>
  <c r="T1804" i="5"/>
  <c r="T1805" i="5"/>
  <c r="T1806" i="5"/>
  <c r="T1807" i="5"/>
  <c r="T1808" i="5"/>
  <c r="T1809" i="5"/>
  <c r="T1810" i="5"/>
  <c r="T1811" i="5"/>
  <c r="T1812" i="5"/>
  <c r="T1813" i="5"/>
  <c r="T1814" i="5"/>
  <c r="T1815" i="5"/>
  <c r="T1816" i="5"/>
  <c r="T1817" i="5"/>
  <c r="T1818" i="5"/>
  <c r="T1819" i="5"/>
  <c r="T1820" i="5"/>
  <c r="T1821" i="5"/>
  <c r="T1822" i="5"/>
  <c r="T1823" i="5"/>
  <c r="T1824" i="5"/>
  <c r="T1825" i="5"/>
  <c r="T1826" i="5"/>
  <c r="T1827" i="5"/>
  <c r="T1828" i="5"/>
  <c r="T1829" i="5"/>
  <c r="T1830" i="5"/>
  <c r="T1831" i="5"/>
  <c r="T1832" i="5"/>
  <c r="T1833" i="5"/>
  <c r="T1834" i="5"/>
  <c r="T1835" i="5"/>
  <c r="T1836" i="5"/>
  <c r="T1837" i="5"/>
  <c r="T1838" i="5"/>
  <c r="U1838" i="5" s="1"/>
  <c r="T1839" i="5"/>
  <c r="T1840" i="5"/>
  <c r="T1841" i="5"/>
  <c r="T1842" i="5"/>
  <c r="T1843" i="5"/>
  <c r="T1844" i="5"/>
  <c r="T1845" i="5"/>
  <c r="T1846" i="5"/>
  <c r="T1847" i="5"/>
  <c r="T1848" i="5"/>
  <c r="T1849" i="5"/>
  <c r="T1850" i="5"/>
  <c r="T1851" i="5"/>
  <c r="T1852" i="5"/>
  <c r="T1853" i="5"/>
  <c r="T1854" i="5"/>
  <c r="T1855" i="5"/>
  <c r="T1856" i="5"/>
  <c r="T1857" i="5"/>
  <c r="T1858" i="5"/>
  <c r="T1859" i="5"/>
  <c r="T1860" i="5"/>
  <c r="T1861" i="5"/>
  <c r="T1862" i="5"/>
  <c r="W1862" i="5" s="1" a="1"/>
  <c r="W1862" i="5" s="1"/>
  <c r="T1863" i="5"/>
  <c r="T1864" i="5"/>
  <c r="T1865" i="5"/>
  <c r="T1866" i="5"/>
  <c r="T1867" i="5"/>
  <c r="T1868" i="5"/>
  <c r="T1869" i="5"/>
  <c r="T1870" i="5"/>
  <c r="T1871" i="5"/>
  <c r="T1872" i="5"/>
  <c r="T1873" i="5"/>
  <c r="T1874" i="5"/>
  <c r="T1875" i="5"/>
  <c r="T1876" i="5"/>
  <c r="T1877" i="5"/>
  <c r="T1878" i="5"/>
  <c r="T1879" i="5"/>
  <c r="T1880" i="5"/>
  <c r="T1881" i="5"/>
  <c r="T1882" i="5"/>
  <c r="T1883" i="5"/>
  <c r="T1884" i="5"/>
  <c r="T1885" i="5"/>
  <c r="T1886" i="5"/>
  <c r="T1887" i="5"/>
  <c r="T1888" i="5"/>
  <c r="T1889" i="5"/>
  <c r="T1890" i="5"/>
  <c r="T1891" i="5"/>
  <c r="T1892" i="5"/>
  <c r="T1893" i="5"/>
  <c r="T1894" i="5"/>
  <c r="T1895" i="5"/>
  <c r="T1896" i="5"/>
  <c r="T1897" i="5"/>
  <c r="T1898" i="5"/>
  <c r="T1899" i="5"/>
  <c r="T1900" i="5"/>
  <c r="T1901" i="5"/>
  <c r="T1902" i="5"/>
  <c r="T1903" i="5"/>
  <c r="T1904" i="5"/>
  <c r="T1905" i="5"/>
  <c r="T1906" i="5"/>
  <c r="T1907" i="5"/>
  <c r="T1908" i="5"/>
  <c r="T1909" i="5"/>
  <c r="T1910" i="5"/>
  <c r="T1911" i="5"/>
  <c r="T1912" i="5"/>
  <c r="T1913" i="5"/>
  <c r="T1914" i="5"/>
  <c r="T1915" i="5"/>
  <c r="T1916" i="5"/>
  <c r="T1917" i="5"/>
  <c r="T1918" i="5"/>
  <c r="T1919" i="5"/>
  <c r="T1920" i="5"/>
  <c r="T1921" i="5"/>
  <c r="T1922" i="5"/>
  <c r="T1923" i="5"/>
  <c r="T1924" i="5"/>
  <c r="T1925" i="5"/>
  <c r="T1926" i="5"/>
  <c r="T1927" i="5"/>
  <c r="T1928" i="5"/>
  <c r="T1929" i="5"/>
  <c r="T1930" i="5"/>
  <c r="T1931" i="5"/>
  <c r="T1932" i="5"/>
  <c r="T1933" i="5"/>
  <c r="T1934" i="5"/>
  <c r="W1934" i="5" s="1" a="1"/>
  <c r="W1934" i="5" s="1"/>
  <c r="T1935" i="5"/>
  <c r="T1936" i="5"/>
  <c r="T1937" i="5"/>
  <c r="T1938" i="5"/>
  <c r="T1939" i="5"/>
  <c r="T1940" i="5"/>
  <c r="T1941" i="5"/>
  <c r="T1942" i="5"/>
  <c r="T1943" i="5"/>
  <c r="T1944" i="5"/>
  <c r="T1945" i="5"/>
  <c r="T1946" i="5"/>
  <c r="T1947" i="5"/>
  <c r="T1948" i="5"/>
  <c r="T1949" i="5"/>
  <c r="T1950" i="5"/>
  <c r="T1951" i="5"/>
  <c r="T1952" i="5"/>
  <c r="T1953" i="5"/>
  <c r="T1954" i="5"/>
  <c r="T1955" i="5"/>
  <c r="T1956" i="5"/>
  <c r="T1957" i="5"/>
  <c r="T1958" i="5"/>
  <c r="T1959" i="5"/>
  <c r="T1960" i="5"/>
  <c r="T1961" i="5"/>
  <c r="T1962" i="5"/>
  <c r="T1963" i="5"/>
  <c r="T1964" i="5"/>
  <c r="T1965" i="5"/>
  <c r="T1966" i="5"/>
  <c r="T1967" i="5"/>
  <c r="T1968" i="5"/>
  <c r="T1969" i="5"/>
  <c r="T1970" i="5"/>
  <c r="T1971" i="5"/>
  <c r="T1972" i="5"/>
  <c r="T1973" i="5"/>
  <c r="T1974" i="5"/>
  <c r="T1975" i="5"/>
  <c r="T1976" i="5"/>
  <c r="T1977" i="5"/>
  <c r="T1978" i="5"/>
  <c r="T1979" i="5"/>
  <c r="T1980" i="5"/>
  <c r="T1981" i="5"/>
  <c r="T1982" i="5"/>
  <c r="U1982" i="5" s="1"/>
  <c r="T1983" i="5"/>
  <c r="T1984" i="5"/>
  <c r="T1985" i="5"/>
  <c r="T1986" i="5"/>
  <c r="T1987" i="5"/>
  <c r="T1988" i="5"/>
  <c r="T1989" i="5"/>
  <c r="T1990" i="5"/>
  <c r="T1991" i="5"/>
  <c r="T1992" i="5"/>
  <c r="T1993" i="5"/>
  <c r="T1994" i="5"/>
  <c r="U1994" i="5" s="1"/>
  <c r="T1995" i="5"/>
  <c r="T1996" i="5"/>
  <c r="T1997" i="5"/>
  <c r="T1998" i="5"/>
  <c r="T1999" i="5"/>
  <c r="T2000" i="5"/>
  <c r="T2001" i="5"/>
  <c r="T2002" i="5"/>
  <c r="T2003" i="5"/>
  <c r="T2004" i="5"/>
  <c r="T2005" i="5"/>
  <c r="T2006" i="5"/>
  <c r="U2006" i="5" s="1"/>
  <c r="T2007" i="5"/>
  <c r="T2008" i="5"/>
  <c r="T2009" i="5"/>
  <c r="T2010" i="5"/>
  <c r="T2011" i="5"/>
  <c r="T2012" i="5"/>
  <c r="T2013" i="5"/>
  <c r="T2014" i="5"/>
  <c r="T2015" i="5"/>
  <c r="T2016" i="5"/>
  <c r="T2017" i="5"/>
  <c r="T2018" i="5"/>
  <c r="U2018" i="5" s="1"/>
  <c r="T2019" i="5"/>
  <c r="T2020" i="5"/>
  <c r="T2021" i="5"/>
  <c r="T2022" i="5"/>
  <c r="T2023" i="5"/>
  <c r="T2024" i="5"/>
  <c r="T2025" i="5"/>
  <c r="T2026" i="5"/>
  <c r="T2027" i="5"/>
  <c r="T2028" i="5"/>
  <c r="T2029" i="5"/>
  <c r="T2030" i="5"/>
  <c r="T2031" i="5"/>
  <c r="T2032" i="5"/>
  <c r="T2033" i="5"/>
  <c r="T2034" i="5"/>
  <c r="T2035" i="5"/>
  <c r="T2036" i="5"/>
  <c r="T2037" i="5"/>
  <c r="T2038" i="5"/>
  <c r="T2039" i="5"/>
  <c r="T2040" i="5"/>
  <c r="T2041" i="5"/>
  <c r="T2042" i="5"/>
  <c r="T2043" i="5"/>
  <c r="T2044" i="5"/>
  <c r="T2045" i="5"/>
  <c r="T2046" i="5"/>
  <c r="T2047" i="5"/>
  <c r="T2048" i="5"/>
  <c r="T2049" i="5"/>
  <c r="T2050" i="5"/>
  <c r="T2051" i="5"/>
  <c r="T2052" i="5"/>
  <c r="T2053" i="5"/>
  <c r="T2054" i="5"/>
  <c r="T2055" i="5"/>
  <c r="T2056" i="5"/>
  <c r="T2057" i="5"/>
  <c r="T2058" i="5"/>
  <c r="T2059" i="5"/>
  <c r="T2060" i="5"/>
  <c r="T2061" i="5"/>
  <c r="T2062" i="5"/>
  <c r="T2063" i="5"/>
  <c r="T2064" i="5"/>
  <c r="T2065" i="5"/>
  <c r="T2066" i="5"/>
  <c r="T2067" i="5"/>
  <c r="T2068" i="5"/>
  <c r="T2069" i="5"/>
  <c r="T2070" i="5"/>
  <c r="T2071" i="5"/>
  <c r="T2072" i="5"/>
  <c r="T2073" i="5"/>
  <c r="T2074" i="5"/>
  <c r="T2075" i="5"/>
  <c r="T2076" i="5"/>
  <c r="T2077" i="5"/>
  <c r="U2077" i="5" s="1"/>
  <c r="T2078" i="5"/>
  <c r="T2079" i="5"/>
  <c r="T2080" i="5"/>
  <c r="T2081" i="5"/>
  <c r="T2082" i="5"/>
  <c r="T2083" i="5"/>
  <c r="T2084" i="5"/>
  <c r="T2085" i="5"/>
  <c r="T2086" i="5"/>
  <c r="T2087" i="5"/>
  <c r="T2088" i="5"/>
  <c r="T2089" i="5"/>
  <c r="T2090" i="5"/>
  <c r="T2091" i="5"/>
  <c r="T2092" i="5"/>
  <c r="T2093" i="5"/>
  <c r="T2094" i="5"/>
  <c r="T2095" i="5"/>
  <c r="T2096" i="5"/>
  <c r="T2097" i="5"/>
  <c r="T2098" i="5"/>
  <c r="T2099" i="5"/>
  <c r="T2100" i="5"/>
  <c r="T2101" i="5"/>
  <c r="T2102" i="5"/>
  <c r="U2102" i="5" s="1"/>
  <c r="T2103" i="5"/>
  <c r="T2104" i="5"/>
  <c r="T2105" i="5"/>
  <c r="T2106" i="5"/>
  <c r="T2107" i="5"/>
  <c r="T2108" i="5"/>
  <c r="T2109" i="5"/>
  <c r="T2110" i="5"/>
  <c r="T2111" i="5"/>
  <c r="T2112" i="5"/>
  <c r="T2113" i="5"/>
  <c r="T2114" i="5"/>
  <c r="T2115" i="5"/>
  <c r="T2116" i="5"/>
  <c r="T2117" i="5"/>
  <c r="T2118" i="5"/>
  <c r="T2119" i="5"/>
  <c r="T2120" i="5"/>
  <c r="T2121" i="5"/>
  <c r="T2122" i="5"/>
  <c r="T2123" i="5"/>
  <c r="T2124" i="5"/>
  <c r="T2125" i="5"/>
  <c r="T2126" i="5"/>
  <c r="T2127" i="5"/>
  <c r="T2128" i="5"/>
  <c r="T2129" i="5"/>
  <c r="T2130" i="5"/>
  <c r="T2131" i="5"/>
  <c r="T2132" i="5"/>
  <c r="T2133" i="5"/>
  <c r="T2134" i="5"/>
  <c r="T2135" i="5"/>
  <c r="T2136" i="5"/>
  <c r="T2137" i="5"/>
  <c r="T2138" i="5"/>
  <c r="T2139" i="5"/>
  <c r="T2140" i="5"/>
  <c r="T2141" i="5"/>
  <c r="T2142" i="5"/>
  <c r="T2143" i="5"/>
  <c r="T2144" i="5"/>
  <c r="T2145" i="5"/>
  <c r="T2146" i="5"/>
  <c r="T2147" i="5"/>
  <c r="T2148" i="5"/>
  <c r="T2149" i="5"/>
  <c r="T2150" i="5"/>
  <c r="T2151" i="5"/>
  <c r="T2152" i="5"/>
  <c r="T2153" i="5"/>
  <c r="T2154" i="5"/>
  <c r="T2155" i="5"/>
  <c r="T2156" i="5"/>
  <c r="T2157" i="5"/>
  <c r="T2158" i="5"/>
  <c r="T2159" i="5"/>
  <c r="T2160" i="5"/>
  <c r="T2161" i="5"/>
  <c r="T2162" i="5"/>
  <c r="T2163" i="5"/>
  <c r="T2164" i="5"/>
  <c r="T2165" i="5"/>
  <c r="T2166" i="5"/>
  <c r="T2167" i="5"/>
  <c r="T2168" i="5"/>
  <c r="T2169" i="5"/>
  <c r="T2170" i="5"/>
  <c r="T2171" i="5"/>
  <c r="T2172" i="5"/>
  <c r="T2173" i="5"/>
  <c r="T2174" i="5"/>
  <c r="U2174" i="5" s="1"/>
  <c r="T2175" i="5"/>
  <c r="T2176" i="5"/>
  <c r="T2177" i="5"/>
  <c r="T2178" i="5"/>
  <c r="T2179" i="5"/>
  <c r="T2180" i="5"/>
  <c r="T2181" i="5"/>
  <c r="T2182" i="5"/>
  <c r="T2183" i="5"/>
  <c r="T2184" i="5"/>
  <c r="T2185" i="5"/>
  <c r="T2186" i="5"/>
  <c r="W2186" i="5" s="1" a="1"/>
  <c r="W2186" i="5" s="1"/>
  <c r="T2187" i="5"/>
  <c r="T2188" i="5"/>
  <c r="T2189" i="5"/>
  <c r="T2190" i="5"/>
  <c r="T2191" i="5"/>
  <c r="T2192" i="5"/>
  <c r="T2193" i="5"/>
  <c r="T2194" i="5"/>
  <c r="T2195" i="5"/>
  <c r="T2196" i="5"/>
  <c r="T2197" i="5"/>
  <c r="T2198" i="5"/>
  <c r="T2199" i="5"/>
  <c r="T2200" i="5"/>
  <c r="T2201" i="5"/>
  <c r="T2202" i="5"/>
  <c r="T2203" i="5"/>
  <c r="T2204" i="5"/>
  <c r="T2205" i="5"/>
  <c r="T2206" i="5"/>
  <c r="T2207" i="5"/>
  <c r="T2208" i="5"/>
  <c r="T2209" i="5"/>
  <c r="T2210" i="5"/>
  <c r="U2210" i="5" s="1"/>
  <c r="T2211" i="5"/>
  <c r="T2212" i="5"/>
  <c r="T2213" i="5"/>
  <c r="T2214" i="5"/>
  <c r="T2215" i="5"/>
  <c r="T2216" i="5"/>
  <c r="T2217" i="5"/>
  <c r="T2218" i="5"/>
  <c r="T2219" i="5"/>
  <c r="T2220" i="5"/>
  <c r="T2221" i="5"/>
  <c r="T2222" i="5"/>
  <c r="T2223" i="5"/>
  <c r="T2224" i="5"/>
  <c r="T2225" i="5"/>
  <c r="T2226" i="5"/>
  <c r="T2227" i="5"/>
  <c r="T2228" i="5"/>
  <c r="T2229" i="5"/>
  <c r="T2230" i="5"/>
  <c r="T2231" i="5"/>
  <c r="T2232" i="5"/>
  <c r="T2233" i="5"/>
  <c r="W2233" i="5" s="1" a="1"/>
  <c r="W2233" i="5" s="1"/>
  <c r="T2234" i="5"/>
  <c r="T2235" i="5"/>
  <c r="T2236" i="5"/>
  <c r="T2237" i="5"/>
  <c r="T2238" i="5"/>
  <c r="T2239" i="5"/>
  <c r="T2240" i="5"/>
  <c r="T2241" i="5"/>
  <c r="T2242" i="5"/>
  <c r="T2243" i="5"/>
  <c r="T2244" i="5"/>
  <c r="T2245" i="5"/>
  <c r="T2246" i="5"/>
  <c r="T2247" i="5"/>
  <c r="T2248" i="5"/>
  <c r="T2249" i="5"/>
  <c r="T2250" i="5"/>
  <c r="T2251" i="5"/>
  <c r="T2252" i="5"/>
  <c r="T2253" i="5"/>
  <c r="T2254" i="5"/>
  <c r="T2255" i="5"/>
  <c r="T2256" i="5"/>
  <c r="T2257" i="5"/>
  <c r="T2258" i="5"/>
  <c r="T2259" i="5"/>
  <c r="T2260" i="5"/>
  <c r="T2261" i="5"/>
  <c r="T2262" i="5"/>
  <c r="T2263" i="5"/>
  <c r="T2264" i="5"/>
  <c r="T2265" i="5"/>
  <c r="T2266" i="5"/>
  <c r="T2267" i="5"/>
  <c r="T2268" i="5"/>
  <c r="T2269" i="5"/>
  <c r="W2269" i="5" s="1" a="1"/>
  <c r="W2269" i="5" s="1"/>
  <c r="T2270" i="5"/>
  <c r="T2271" i="5"/>
  <c r="T2272" i="5"/>
  <c r="T2273" i="5"/>
  <c r="T2274" i="5"/>
  <c r="T2275" i="5"/>
  <c r="T2276" i="5"/>
  <c r="T2277" i="5"/>
  <c r="T2278" i="5"/>
  <c r="T2279" i="5"/>
  <c r="T2280" i="5"/>
  <c r="T2281" i="5"/>
  <c r="W2281" i="5" s="1" a="1"/>
  <c r="W2281" i="5" s="1"/>
  <c r="T2282" i="5"/>
  <c r="T2283" i="5"/>
  <c r="T2284" i="5"/>
  <c r="T2285" i="5"/>
  <c r="T2286" i="5"/>
  <c r="T2287" i="5"/>
  <c r="T2288" i="5"/>
  <c r="T2289" i="5"/>
  <c r="T2290" i="5"/>
  <c r="T2291" i="5"/>
  <c r="T2292" i="5"/>
  <c r="T2293" i="5"/>
  <c r="T2294" i="5"/>
  <c r="T2295" i="5"/>
  <c r="T2296" i="5"/>
  <c r="T2297" i="5"/>
  <c r="T2298" i="5"/>
  <c r="T2299" i="5"/>
  <c r="T2300" i="5"/>
  <c r="T2301" i="5"/>
  <c r="T2302" i="5"/>
  <c r="T2303" i="5"/>
  <c r="T2304" i="5"/>
  <c r="T2305" i="5"/>
  <c r="T2306" i="5"/>
  <c r="T2307" i="5"/>
  <c r="T2308" i="5"/>
  <c r="T2309" i="5"/>
  <c r="T2310" i="5"/>
  <c r="T2311" i="5"/>
  <c r="T2312" i="5"/>
  <c r="T2313" i="5"/>
  <c r="T2314" i="5"/>
  <c r="T2315" i="5"/>
  <c r="T2316" i="5"/>
  <c r="T2317" i="5"/>
  <c r="T2318" i="5"/>
  <c r="T2319" i="5"/>
  <c r="T2320" i="5"/>
  <c r="T2321" i="5"/>
  <c r="T2322" i="5"/>
  <c r="T2323" i="5"/>
  <c r="T2324" i="5"/>
  <c r="T2325" i="5"/>
  <c r="T2326" i="5"/>
  <c r="T2327" i="5"/>
  <c r="T2328" i="5"/>
  <c r="T2329" i="5"/>
  <c r="T2330" i="5"/>
  <c r="T2331" i="5"/>
  <c r="T2332" i="5"/>
  <c r="T2333" i="5"/>
  <c r="T2334" i="5"/>
  <c r="T2335" i="5"/>
  <c r="T2336" i="5"/>
  <c r="T2337" i="5"/>
  <c r="T2338" i="5"/>
  <c r="T2339" i="5"/>
  <c r="T2340" i="5"/>
  <c r="T2341" i="5"/>
  <c r="T2342" i="5"/>
  <c r="T2343" i="5"/>
  <c r="T2344" i="5"/>
  <c r="T2345" i="5"/>
  <c r="T2346" i="5"/>
  <c r="T2347" i="5"/>
  <c r="T2348" i="5"/>
  <c r="T2349" i="5"/>
  <c r="T2350" i="5"/>
  <c r="T2351" i="5"/>
  <c r="T2352" i="5"/>
  <c r="T2353" i="5"/>
  <c r="T2354" i="5"/>
  <c r="T2355" i="5"/>
  <c r="T2356" i="5"/>
  <c r="T2357" i="5"/>
  <c r="T2358" i="5"/>
  <c r="T2359" i="5"/>
  <c r="T2360" i="5"/>
  <c r="T2361" i="5"/>
  <c r="T2362" i="5"/>
  <c r="T2363" i="5"/>
  <c r="T2364" i="5"/>
  <c r="T2365" i="5"/>
  <c r="W2365" i="5" s="1" a="1"/>
  <c r="W2365" i="5" s="1"/>
  <c r="T2366" i="5"/>
  <c r="T2367" i="5"/>
  <c r="T2368" i="5"/>
  <c r="T2369" i="5"/>
  <c r="T2370" i="5"/>
  <c r="T2371" i="5"/>
  <c r="T2372" i="5"/>
  <c r="T2373" i="5"/>
  <c r="T2374" i="5"/>
  <c r="T2375" i="5"/>
  <c r="T2376" i="5"/>
  <c r="T2377" i="5"/>
  <c r="W2377" i="5" s="1" a="1"/>
  <c r="W2377" i="5" s="1"/>
  <c r="T2378" i="5"/>
  <c r="T2379" i="5"/>
  <c r="T2380" i="5"/>
  <c r="T2381" i="5"/>
  <c r="T2382" i="5"/>
  <c r="T2383" i="5"/>
  <c r="T2384" i="5"/>
  <c r="T2385" i="5"/>
  <c r="T2386" i="5"/>
  <c r="T2387" i="5"/>
  <c r="T2388" i="5"/>
  <c r="T2389" i="5"/>
  <c r="T2390" i="5"/>
  <c r="T2391" i="5"/>
  <c r="T2392" i="5"/>
  <c r="T2393" i="5"/>
  <c r="T2394" i="5"/>
  <c r="T2395" i="5"/>
  <c r="T2396" i="5"/>
  <c r="T2397" i="5"/>
  <c r="T2398" i="5"/>
  <c r="T2399" i="5"/>
  <c r="T2400" i="5"/>
  <c r="T2401" i="5"/>
  <c r="T2402" i="5"/>
  <c r="T2403" i="5"/>
  <c r="T2404" i="5"/>
  <c r="T2405" i="5"/>
  <c r="T2406" i="5"/>
  <c r="T2407" i="5"/>
  <c r="T2408" i="5"/>
  <c r="T2409" i="5"/>
  <c r="T2410" i="5"/>
  <c r="T2411" i="5"/>
  <c r="T2412" i="5"/>
  <c r="T2413" i="5"/>
  <c r="T2414" i="5"/>
  <c r="T2415" i="5"/>
  <c r="T2416" i="5"/>
  <c r="T2417" i="5"/>
  <c r="T2418" i="5"/>
  <c r="T2419" i="5"/>
  <c r="T2420" i="5"/>
  <c r="T2421" i="5"/>
  <c r="T2422" i="5"/>
  <c r="T2423" i="5"/>
  <c r="T2424" i="5"/>
  <c r="T2425" i="5"/>
  <c r="W2425" i="5" s="1" a="1"/>
  <c r="W2425" i="5" s="1"/>
  <c r="T2426" i="5"/>
  <c r="T2427" i="5"/>
  <c r="T2428" i="5"/>
  <c r="T2429" i="5"/>
  <c r="T2430" i="5"/>
  <c r="T2431" i="5"/>
  <c r="T2432" i="5"/>
  <c r="T2433" i="5"/>
  <c r="T2434" i="5"/>
  <c r="T2435" i="5"/>
  <c r="T2436" i="5"/>
  <c r="T2437" i="5"/>
  <c r="T2438" i="5"/>
  <c r="T2439" i="5"/>
  <c r="T2440" i="5"/>
  <c r="T2441" i="5"/>
  <c r="T2442" i="5"/>
  <c r="T2443" i="5"/>
  <c r="T2444" i="5"/>
  <c r="T2445" i="5"/>
  <c r="T2446" i="5"/>
  <c r="T2447" i="5"/>
  <c r="T2448" i="5"/>
  <c r="T2449" i="5"/>
  <c r="T2450" i="5"/>
  <c r="W2450" i="5" s="1" a="1"/>
  <c r="W2450" i="5" s="1"/>
  <c r="T2451" i="5"/>
  <c r="T2452" i="5"/>
  <c r="T2453" i="5"/>
  <c r="T2454" i="5"/>
  <c r="T2455" i="5"/>
  <c r="T2456" i="5"/>
  <c r="T2457" i="5"/>
  <c r="T2458" i="5"/>
  <c r="T2459" i="5"/>
  <c r="T2460" i="5"/>
  <c r="T2461" i="5"/>
  <c r="T2462" i="5"/>
  <c r="T2463" i="5"/>
  <c r="T2464" i="5"/>
  <c r="T2465" i="5"/>
  <c r="T2466" i="5"/>
  <c r="T2467" i="5"/>
  <c r="T2468" i="5"/>
  <c r="T2469" i="5"/>
  <c r="T2470" i="5"/>
  <c r="T2471" i="5"/>
  <c r="T2472" i="5"/>
  <c r="T2473" i="5"/>
  <c r="W2473" i="5" s="1" a="1"/>
  <c r="W2473" i="5" s="1"/>
  <c r="T2474" i="5"/>
  <c r="T2475" i="5"/>
  <c r="T2476" i="5"/>
  <c r="T2477" i="5"/>
  <c r="T2478" i="5"/>
  <c r="T2479" i="5"/>
  <c r="T2480" i="5"/>
  <c r="T2481" i="5"/>
  <c r="T2482" i="5"/>
  <c r="T2483" i="5"/>
  <c r="T2484" i="5"/>
  <c r="T2485" i="5"/>
  <c r="T2486" i="5"/>
  <c r="T2487" i="5"/>
  <c r="T2488" i="5"/>
  <c r="T2489" i="5"/>
  <c r="T2490" i="5"/>
  <c r="T2491" i="5"/>
  <c r="T2492" i="5"/>
  <c r="T2493" i="5"/>
  <c r="T2494" i="5"/>
  <c r="T2495" i="5"/>
  <c r="T2496" i="5"/>
  <c r="T2497" i="5"/>
  <c r="W2497" i="5" s="1" a="1"/>
  <c r="W2497" i="5" s="1"/>
  <c r="T2498" i="5"/>
  <c r="T2499" i="5"/>
  <c r="T2500" i="5"/>
  <c r="T2501" i="5"/>
  <c r="T2502" i="5"/>
  <c r="T2503" i="5"/>
  <c r="T2504" i="5"/>
  <c r="T2505" i="5"/>
  <c r="T2506" i="5"/>
  <c r="T2507" i="5"/>
  <c r="T2508" i="5"/>
  <c r="T2509" i="5"/>
  <c r="T2510" i="5"/>
  <c r="T2511" i="5"/>
  <c r="T2512" i="5"/>
  <c r="T2513" i="5"/>
  <c r="T2514" i="5"/>
  <c r="T2515" i="5"/>
  <c r="T2516" i="5"/>
  <c r="T2517" i="5"/>
  <c r="T2518" i="5"/>
  <c r="T2519" i="5"/>
  <c r="T2520" i="5"/>
  <c r="T2521" i="5"/>
  <c r="T2522" i="5"/>
  <c r="W2522" i="5" s="1" a="1"/>
  <c r="W2522" i="5" s="1"/>
  <c r="T2523" i="5"/>
  <c r="T2524" i="5"/>
  <c r="T2525" i="5"/>
  <c r="T2526" i="5"/>
  <c r="T2527" i="5"/>
  <c r="T2528" i="5"/>
  <c r="T2529" i="5"/>
  <c r="T2530" i="5"/>
  <c r="T2531" i="5"/>
  <c r="T2532" i="5"/>
  <c r="T2533" i="5"/>
  <c r="T2534" i="5"/>
  <c r="W2534" i="5" s="1" a="1"/>
  <c r="W2534" i="5" s="1"/>
  <c r="T2535" i="5"/>
  <c r="T2536" i="5"/>
  <c r="T2537" i="5"/>
  <c r="T2538" i="5"/>
  <c r="T2539" i="5"/>
  <c r="T2540" i="5"/>
  <c r="T2541" i="5"/>
  <c r="T2542" i="5"/>
  <c r="T2543" i="5"/>
  <c r="T2544" i="5"/>
  <c r="T2545" i="5"/>
  <c r="T2546" i="5"/>
  <c r="T2547" i="5"/>
  <c r="T2548" i="5"/>
  <c r="T2549" i="5"/>
  <c r="T2550" i="5"/>
  <c r="T2551" i="5"/>
  <c r="T2552" i="5"/>
  <c r="T2553" i="5"/>
  <c r="T2554" i="5"/>
  <c r="T2555" i="5"/>
  <c r="T2556" i="5"/>
  <c r="T2557" i="5"/>
  <c r="T2558" i="5"/>
  <c r="W2558" i="5" s="1" a="1"/>
  <c r="W2558" i="5" s="1"/>
  <c r="T2559" i="5"/>
  <c r="T2560" i="5"/>
  <c r="T2561" i="5"/>
  <c r="T2562" i="5"/>
  <c r="T2563" i="5"/>
  <c r="T2564" i="5"/>
  <c r="W2564" i="5" s="1" a="1"/>
  <c r="W2564" i="5" s="1"/>
  <c r="T2565" i="5"/>
  <c r="T2566" i="5"/>
  <c r="T2567" i="5"/>
  <c r="T2568" i="5"/>
  <c r="T2569" i="5"/>
  <c r="W2569" i="5" s="1" a="1"/>
  <c r="W2569" i="5" s="1"/>
  <c r="T2570" i="5"/>
  <c r="T2571" i="5"/>
  <c r="T2572" i="5"/>
  <c r="T2573" i="5"/>
  <c r="T2574" i="5"/>
  <c r="T2575" i="5"/>
  <c r="T2576" i="5"/>
  <c r="W2576" i="5" s="1" a="1"/>
  <c r="W2576" i="5" s="1"/>
  <c r="T2577" i="5"/>
  <c r="T2578" i="5"/>
  <c r="T2579" i="5"/>
  <c r="T2580" i="5"/>
  <c r="T2581" i="5"/>
  <c r="T2582" i="5"/>
  <c r="T2583" i="5"/>
  <c r="T2584" i="5"/>
  <c r="T2585" i="5"/>
  <c r="T2586" i="5"/>
  <c r="T2587" i="5"/>
  <c r="T2588" i="5"/>
  <c r="T2589" i="5"/>
  <c r="T2590" i="5"/>
  <c r="T2591" i="5"/>
  <c r="T2592" i="5"/>
  <c r="T2593" i="5"/>
  <c r="T2594" i="5"/>
  <c r="T2595" i="5"/>
  <c r="T2596" i="5"/>
  <c r="T2597" i="5"/>
  <c r="T2598" i="5"/>
  <c r="T2599" i="5"/>
  <c r="T2600" i="5"/>
  <c r="T2601" i="5"/>
  <c r="T2602" i="5"/>
  <c r="T2603" i="5"/>
  <c r="T2604" i="5"/>
  <c r="T2605" i="5"/>
  <c r="U2605" i="5" s="1"/>
  <c r="T2606" i="5"/>
  <c r="T2607" i="5"/>
  <c r="T2608" i="5"/>
  <c r="T2609" i="5"/>
  <c r="T2610" i="5"/>
  <c r="T2611" i="5"/>
  <c r="T2612" i="5"/>
  <c r="T2613" i="5"/>
  <c r="T2614" i="5"/>
  <c r="T2615" i="5"/>
  <c r="T2616" i="5"/>
  <c r="T2617" i="5"/>
  <c r="W2617" i="5" s="1" a="1"/>
  <c r="W2617" i="5" s="1"/>
  <c r="T2618" i="5"/>
  <c r="T2619" i="5"/>
  <c r="T2620" i="5"/>
  <c r="T2621" i="5"/>
  <c r="T2622" i="5"/>
  <c r="T2623" i="5"/>
  <c r="T2624" i="5"/>
  <c r="T2625" i="5"/>
  <c r="T2626" i="5"/>
  <c r="T2627" i="5"/>
  <c r="T2628" i="5"/>
  <c r="T2629" i="5"/>
  <c r="U2629" i="5" s="1"/>
  <c r="T2630" i="5"/>
  <c r="U2630" i="5" s="1"/>
  <c r="T2631" i="5"/>
  <c r="T2632" i="5"/>
  <c r="T2633" i="5"/>
  <c r="T2634" i="5"/>
  <c r="T2635" i="5"/>
  <c r="T2636" i="5"/>
  <c r="T2637" i="5"/>
  <c r="T2638" i="5"/>
  <c r="T2639" i="5"/>
  <c r="T2640" i="5"/>
  <c r="T2641" i="5"/>
  <c r="W2641" i="5" s="1" a="1"/>
  <c r="W2641" i="5" s="1"/>
  <c r="T2642" i="5"/>
  <c r="T2643" i="5"/>
  <c r="T2644" i="5"/>
  <c r="T2645" i="5"/>
  <c r="T2646" i="5"/>
  <c r="T2647" i="5"/>
  <c r="T2648" i="5"/>
  <c r="T2649" i="5"/>
  <c r="T2650" i="5"/>
  <c r="T2651" i="5"/>
  <c r="T2652" i="5"/>
  <c r="T2653" i="5"/>
  <c r="T2654" i="5"/>
  <c r="T2655" i="5"/>
  <c r="T2656" i="5"/>
  <c r="T2657" i="5"/>
  <c r="T2658" i="5"/>
  <c r="T2659" i="5"/>
  <c r="T2660" i="5"/>
  <c r="W2660" i="5" s="1" a="1"/>
  <c r="W2660" i="5" s="1"/>
  <c r="T2661" i="5"/>
  <c r="T2662" i="5"/>
  <c r="T2663" i="5"/>
  <c r="T2664" i="5"/>
  <c r="T2665" i="5"/>
  <c r="T2666" i="5"/>
  <c r="W2666" i="5" s="1" a="1"/>
  <c r="W2666" i="5" s="1"/>
  <c r="T2667" i="5"/>
  <c r="T2668" i="5"/>
  <c r="T2669" i="5"/>
  <c r="T2670" i="5"/>
  <c r="T2671" i="5"/>
  <c r="T2672" i="5"/>
  <c r="T2673" i="5"/>
  <c r="T2674" i="5"/>
  <c r="T2675" i="5"/>
  <c r="T2676" i="5"/>
  <c r="T2677" i="5"/>
  <c r="T2678" i="5"/>
  <c r="W2678" i="5" s="1" a="1"/>
  <c r="W2678" i="5" s="1"/>
  <c r="T2679" i="5"/>
  <c r="T2680" i="5"/>
  <c r="T2681" i="5"/>
  <c r="T2682" i="5"/>
  <c r="T2683" i="5"/>
  <c r="T2684" i="5"/>
  <c r="T2685" i="5"/>
  <c r="T2686" i="5"/>
  <c r="T2687" i="5"/>
  <c r="T2688" i="5"/>
  <c r="T2689" i="5"/>
  <c r="W2689" i="5" s="1" a="1"/>
  <c r="W2689" i="5" s="1"/>
  <c r="T2690" i="5"/>
  <c r="T2691" i="5"/>
  <c r="T2692" i="5"/>
  <c r="T2693" i="5"/>
  <c r="T2694" i="5"/>
  <c r="T2695" i="5"/>
  <c r="T2696" i="5"/>
  <c r="T2697" i="5"/>
  <c r="T2698" i="5"/>
  <c r="T2699" i="5"/>
  <c r="T2700" i="5"/>
  <c r="T2701" i="5"/>
  <c r="T2702" i="5"/>
  <c r="T2703" i="5"/>
  <c r="T2704" i="5"/>
  <c r="T2705" i="5"/>
  <c r="T2706" i="5"/>
  <c r="T2707" i="5"/>
  <c r="T2708" i="5"/>
  <c r="W2708" i="5" s="1" a="1"/>
  <c r="W2708" i="5" s="1"/>
  <c r="T2709" i="5"/>
  <c r="T2710" i="5"/>
  <c r="T2711" i="5"/>
  <c r="T2712" i="5"/>
  <c r="T2713" i="5"/>
  <c r="W2713" i="5" s="1" a="1"/>
  <c r="W2713" i="5" s="1"/>
  <c r="T2714" i="5"/>
  <c r="T2715" i="5"/>
  <c r="T2716" i="5"/>
  <c r="T2717" i="5"/>
  <c r="T2718" i="5"/>
  <c r="T2719" i="5"/>
  <c r="T2720" i="5"/>
  <c r="U2720" i="5" s="1"/>
  <c r="T2721" i="5"/>
  <c r="T2722" i="5"/>
  <c r="T2723" i="5"/>
  <c r="T2724" i="5"/>
  <c r="T2725" i="5"/>
  <c r="T2726" i="5"/>
  <c r="T2727" i="5"/>
  <c r="T2728" i="5"/>
  <c r="T2729" i="5"/>
  <c r="T2730" i="5"/>
  <c r="T2731" i="5"/>
  <c r="T2732" i="5"/>
  <c r="T2733" i="5"/>
  <c r="T2734" i="5"/>
  <c r="T2735" i="5"/>
  <c r="T2736" i="5"/>
  <c r="T2737" i="5"/>
  <c r="T2738" i="5"/>
  <c r="T2739" i="5"/>
  <c r="T2740" i="5"/>
  <c r="T2741" i="5"/>
  <c r="T2742" i="5"/>
  <c r="T2743" i="5"/>
  <c r="T2744" i="5"/>
  <c r="W2744" i="5" s="1" a="1"/>
  <c r="W2744" i="5" s="1"/>
  <c r="T2745" i="5"/>
  <c r="T2746" i="5"/>
  <c r="T2747" i="5"/>
  <c r="T2748" i="5"/>
  <c r="T2749" i="5"/>
  <c r="T2750" i="5"/>
  <c r="W2750" i="5" s="1" a="1"/>
  <c r="W2750" i="5" s="1"/>
  <c r="T2751" i="5"/>
  <c r="T2752" i="5"/>
  <c r="T2753" i="5"/>
  <c r="T2754" i="5"/>
  <c r="T2755" i="5"/>
  <c r="T2756" i="5"/>
  <c r="T2757" i="5"/>
  <c r="T2758" i="5"/>
  <c r="T2759" i="5"/>
  <c r="T2760" i="5"/>
  <c r="T2761" i="5"/>
  <c r="W2761" i="5" s="1" a="1"/>
  <c r="W2761" i="5" s="1"/>
  <c r="T2762" i="5"/>
  <c r="T2763" i="5"/>
  <c r="T2764" i="5"/>
  <c r="T2765" i="5"/>
  <c r="T2766" i="5"/>
  <c r="T2767" i="5"/>
  <c r="T2768" i="5"/>
  <c r="T2769" i="5"/>
  <c r="T2770" i="5"/>
  <c r="T2771" i="5"/>
  <c r="T2772" i="5"/>
  <c r="T2773" i="5"/>
  <c r="W2773" i="5" s="1" a="1"/>
  <c r="W2773" i="5" s="1"/>
  <c r="T2774" i="5"/>
  <c r="W2774" i="5" s="1" a="1"/>
  <c r="W2774" i="5" s="1"/>
  <c r="T2775" i="5"/>
  <c r="T2776" i="5"/>
  <c r="T2777" i="5"/>
  <c r="T2778" i="5"/>
  <c r="T2779" i="5"/>
  <c r="T2780" i="5"/>
  <c r="T2781" i="5"/>
  <c r="T2782" i="5"/>
  <c r="T2783" i="5"/>
  <c r="T2784" i="5"/>
  <c r="T2785" i="5"/>
  <c r="W2785" i="5" s="1" a="1"/>
  <c r="W2785" i="5" s="1"/>
  <c r="T2786" i="5"/>
  <c r="W2786" i="5" s="1" a="1"/>
  <c r="W2786" i="5" s="1"/>
  <c r="T2787" i="5"/>
  <c r="T2788" i="5"/>
  <c r="T2789" i="5"/>
  <c r="T2790" i="5"/>
  <c r="T2791" i="5"/>
  <c r="T2792" i="5"/>
  <c r="T2793" i="5"/>
  <c r="T2794" i="5"/>
  <c r="T2795" i="5"/>
  <c r="T2796" i="5"/>
  <c r="T2797" i="5"/>
  <c r="T2798" i="5"/>
  <c r="T2799" i="5"/>
  <c r="T2800" i="5"/>
  <c r="T2801" i="5"/>
  <c r="T2802" i="5"/>
  <c r="T2803" i="5"/>
  <c r="T2804" i="5"/>
  <c r="T2805" i="5"/>
  <c r="T2806" i="5"/>
  <c r="T2807" i="5"/>
  <c r="T2808" i="5"/>
  <c r="T2809" i="5"/>
  <c r="T2810" i="5"/>
  <c r="W2810" i="5" s="1" a="1"/>
  <c r="W2810" i="5" s="1"/>
  <c r="T2811" i="5"/>
  <c r="T2812" i="5"/>
  <c r="T2813" i="5"/>
  <c r="T2814" i="5"/>
  <c r="T2815" i="5"/>
  <c r="T2816" i="5"/>
  <c r="T2817" i="5"/>
  <c r="T2818" i="5"/>
  <c r="T2819" i="5"/>
  <c r="T2820" i="5"/>
  <c r="T2821" i="5"/>
  <c r="T2822" i="5"/>
  <c r="W2822" i="5" s="1" a="1"/>
  <c r="W2822" i="5" s="1"/>
  <c r="T2823" i="5"/>
  <c r="T2824" i="5"/>
  <c r="T2825" i="5"/>
  <c r="T2826" i="5"/>
  <c r="T2827" i="5"/>
  <c r="T2828" i="5"/>
  <c r="T2829" i="5"/>
  <c r="T2830" i="5"/>
  <c r="T2831" i="5"/>
  <c r="T2832" i="5"/>
  <c r="T2833" i="5"/>
  <c r="W2833" i="5" s="1" a="1"/>
  <c r="W2833" i="5" s="1"/>
  <c r="T2834" i="5"/>
  <c r="U2834" i="5" s="1"/>
  <c r="T2835" i="5"/>
  <c r="T2836" i="5"/>
  <c r="T2837" i="5"/>
  <c r="T2838" i="5"/>
  <c r="T2839" i="5"/>
  <c r="T2840" i="5"/>
  <c r="T2841" i="5"/>
  <c r="T2842" i="5"/>
  <c r="T2843" i="5"/>
  <c r="T2844" i="5"/>
  <c r="T2845" i="5"/>
  <c r="T2846" i="5"/>
  <c r="T2847" i="5"/>
  <c r="T2848" i="5"/>
  <c r="T2849" i="5"/>
  <c r="T2850" i="5"/>
  <c r="T2851" i="5"/>
  <c r="T2852" i="5"/>
  <c r="T2853" i="5"/>
  <c r="T2854" i="5"/>
  <c r="T2855" i="5"/>
  <c r="T2856" i="5"/>
  <c r="T2857" i="5"/>
  <c r="W2857" i="5" s="1" a="1"/>
  <c r="W2857" i="5" s="1"/>
  <c r="T2858" i="5"/>
  <c r="T2859" i="5"/>
  <c r="T2860" i="5"/>
  <c r="T2861" i="5"/>
  <c r="T2862" i="5"/>
  <c r="T2863" i="5"/>
  <c r="T2864" i="5"/>
  <c r="T2865" i="5"/>
  <c r="T2866" i="5"/>
  <c r="T2867" i="5"/>
  <c r="T2868" i="5"/>
  <c r="T2869" i="5"/>
  <c r="T2870" i="5"/>
  <c r="T2871" i="5"/>
  <c r="T2872" i="5"/>
  <c r="T2873" i="5"/>
  <c r="T2874" i="5"/>
  <c r="T2875" i="5"/>
  <c r="T2876" i="5"/>
  <c r="T2877" i="5"/>
  <c r="T2878" i="5"/>
  <c r="T2879" i="5"/>
  <c r="T2880" i="5"/>
  <c r="T2881" i="5"/>
  <c r="W2881" i="5" s="1" a="1"/>
  <c r="W2881" i="5" s="1"/>
  <c r="T2882" i="5"/>
  <c r="T2883" i="5"/>
  <c r="T2884" i="5"/>
  <c r="T2885" i="5"/>
  <c r="T2886" i="5"/>
  <c r="T2887" i="5"/>
  <c r="T2888" i="5"/>
  <c r="W2888" i="5" s="1" a="1"/>
  <c r="W2888" i="5" s="1"/>
  <c r="T2889" i="5"/>
  <c r="T2890" i="5"/>
  <c r="T2891" i="5"/>
  <c r="T2892" i="5"/>
  <c r="T2893" i="5"/>
  <c r="T2894" i="5"/>
  <c r="W2894" i="5" s="1" a="1"/>
  <c r="W2894" i="5" s="1"/>
  <c r="T2895" i="5"/>
  <c r="T2896" i="5"/>
  <c r="T2897" i="5"/>
  <c r="T2898" i="5"/>
  <c r="T2899" i="5"/>
  <c r="T2900" i="5"/>
  <c r="T2901" i="5"/>
  <c r="T2902" i="5"/>
  <c r="T2903" i="5"/>
  <c r="T2904" i="5"/>
  <c r="T2905" i="5"/>
  <c r="T2906" i="5"/>
  <c r="W2906" i="5" s="1" a="1"/>
  <c r="W2906" i="5" s="1"/>
  <c r="T2907" i="5"/>
  <c r="T2908" i="5"/>
  <c r="T2909" i="5"/>
  <c r="T2910" i="5"/>
  <c r="T2911" i="5"/>
  <c r="T2912" i="5"/>
  <c r="T2913" i="5"/>
  <c r="T2914" i="5"/>
  <c r="T2915" i="5"/>
  <c r="T2916" i="5"/>
  <c r="T2917" i="5"/>
  <c r="T2918" i="5"/>
  <c r="T2919" i="5"/>
  <c r="T2920" i="5"/>
  <c r="T2921" i="5"/>
  <c r="T2922" i="5"/>
  <c r="T2923" i="5"/>
  <c r="T2924" i="5"/>
  <c r="U2924" i="5" s="1"/>
  <c r="T2925" i="5"/>
  <c r="T2926" i="5"/>
  <c r="T2927" i="5"/>
  <c r="T2928" i="5"/>
  <c r="T2929" i="5"/>
  <c r="T2930" i="5"/>
  <c r="T2931" i="5"/>
  <c r="T2932" i="5"/>
  <c r="T2933" i="5"/>
  <c r="T2934" i="5"/>
  <c r="T2935" i="5"/>
  <c r="T2936" i="5"/>
  <c r="T2937" i="5"/>
  <c r="T2938" i="5"/>
  <c r="T2939" i="5"/>
  <c r="T2940" i="5"/>
  <c r="T2941" i="5"/>
  <c r="T2942" i="5"/>
  <c r="T2943" i="5"/>
  <c r="T2944" i="5"/>
  <c r="T2945" i="5"/>
  <c r="T2946" i="5"/>
  <c r="T2947" i="5"/>
  <c r="T2948" i="5"/>
  <c r="T2949" i="5"/>
  <c r="T2950" i="5"/>
  <c r="T2951" i="5"/>
  <c r="T2952" i="5"/>
  <c r="T2953" i="5"/>
  <c r="T2954" i="5"/>
  <c r="T2955" i="5"/>
  <c r="T2956" i="5"/>
  <c r="T2957" i="5"/>
  <c r="T2958" i="5"/>
  <c r="T2959" i="5"/>
  <c r="T2960" i="5"/>
  <c r="T2961" i="5"/>
  <c r="T2962" i="5"/>
  <c r="T2963" i="5"/>
  <c r="T2964" i="5"/>
  <c r="T2965" i="5"/>
  <c r="T2966" i="5"/>
  <c r="T2967" i="5"/>
  <c r="T2968" i="5"/>
  <c r="T2969" i="5"/>
  <c r="T2970" i="5"/>
  <c r="T2971" i="5"/>
  <c r="T2972" i="5"/>
  <c r="T2973" i="5"/>
  <c r="T2974" i="5"/>
  <c r="T2975" i="5"/>
  <c r="T2976" i="5"/>
  <c r="T2977" i="5"/>
  <c r="T2978" i="5"/>
  <c r="T2979" i="5"/>
  <c r="T2980" i="5"/>
  <c r="T2981" i="5"/>
  <c r="T2982" i="5"/>
  <c r="T2983" i="5"/>
  <c r="T2984" i="5"/>
  <c r="T2985" i="5"/>
  <c r="T2986" i="5"/>
  <c r="T2987" i="5"/>
  <c r="T2988" i="5"/>
  <c r="T2989" i="5"/>
  <c r="T2990" i="5"/>
  <c r="T2991" i="5"/>
  <c r="T2992" i="5"/>
  <c r="T2993" i="5"/>
  <c r="T2994" i="5"/>
  <c r="T2995" i="5"/>
  <c r="T2996" i="5"/>
  <c r="W2996" i="5" s="1" a="1"/>
  <c r="W2996" i="5" s="1"/>
  <c r="T2997" i="5"/>
  <c r="T2998" i="5"/>
  <c r="T2999" i="5"/>
  <c r="T3000" i="5"/>
  <c r="T3001" i="5"/>
  <c r="T3002" i="5"/>
  <c r="T3003" i="5"/>
  <c r="T3004" i="5"/>
  <c r="T3005" i="5"/>
  <c r="T3006" i="5"/>
  <c r="T3007" i="5"/>
  <c r="T3008" i="5"/>
  <c r="T3009" i="5"/>
  <c r="T3010" i="5"/>
  <c r="T3011" i="5"/>
  <c r="T3012" i="5"/>
  <c r="T3013" i="5"/>
  <c r="T3014" i="5"/>
  <c r="T3015" i="5"/>
  <c r="T3016" i="5"/>
  <c r="T3017" i="5"/>
  <c r="T3018" i="5"/>
  <c r="T3019" i="5"/>
  <c r="T3020" i="5"/>
  <c r="T3021" i="5"/>
  <c r="T3022" i="5"/>
  <c r="T3023" i="5"/>
  <c r="T3024" i="5"/>
  <c r="T3025" i="5"/>
  <c r="W3025" i="5" s="1" a="1"/>
  <c r="W3025" i="5" s="1"/>
  <c r="T3026" i="5"/>
  <c r="T3027" i="5"/>
  <c r="T3028" i="5"/>
  <c r="T3029" i="5"/>
  <c r="T3030" i="5"/>
  <c r="T3031" i="5"/>
  <c r="T3032" i="5"/>
  <c r="T3033" i="5"/>
  <c r="T3034" i="5"/>
  <c r="T3035" i="5"/>
  <c r="T3036" i="5"/>
  <c r="T3037" i="5"/>
  <c r="T3038" i="5"/>
  <c r="T3039" i="5"/>
  <c r="T3040" i="5"/>
  <c r="T3041" i="5"/>
  <c r="T3042" i="5"/>
  <c r="T3043" i="5"/>
  <c r="T3044" i="5"/>
  <c r="U3044" i="5" s="1"/>
  <c r="T3045" i="5"/>
  <c r="T3046" i="5"/>
  <c r="T3047" i="5"/>
  <c r="T3048" i="5"/>
  <c r="T3049" i="5"/>
  <c r="T3050" i="5"/>
  <c r="T3051" i="5"/>
  <c r="T3052" i="5"/>
  <c r="T3053" i="5"/>
  <c r="T3054" i="5"/>
  <c r="T3055" i="5"/>
  <c r="T3056" i="5"/>
  <c r="W3056" i="5" s="1" a="1"/>
  <c r="W3056" i="5" s="1"/>
  <c r="T3057" i="5"/>
  <c r="T3058" i="5"/>
  <c r="T3059" i="5"/>
  <c r="T3060" i="5"/>
  <c r="T3061" i="5"/>
  <c r="W3061" i="5" s="1" a="1"/>
  <c r="W3061" i="5" s="1"/>
  <c r="T3" i="5"/>
  <c r="Y3" i="5" s="1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60" i="5"/>
  <c r="S61" i="5"/>
  <c r="S62" i="5"/>
  <c r="S63" i="5"/>
  <c r="S64" i="5"/>
  <c r="S65" i="5"/>
  <c r="S66" i="5"/>
  <c r="S67" i="5"/>
  <c r="S68" i="5"/>
  <c r="S69" i="5"/>
  <c r="S70" i="5"/>
  <c r="S71" i="5"/>
  <c r="S72" i="5"/>
  <c r="S73" i="5"/>
  <c r="S74" i="5"/>
  <c r="S75" i="5"/>
  <c r="S76" i="5"/>
  <c r="S77" i="5"/>
  <c r="S78" i="5"/>
  <c r="S79" i="5"/>
  <c r="S80" i="5"/>
  <c r="S81" i="5"/>
  <c r="S82" i="5"/>
  <c r="S83" i="5"/>
  <c r="S84" i="5"/>
  <c r="S85" i="5"/>
  <c r="S86" i="5"/>
  <c r="S87" i="5"/>
  <c r="S88" i="5"/>
  <c r="S89" i="5"/>
  <c r="S90" i="5"/>
  <c r="S91" i="5"/>
  <c r="S92" i="5"/>
  <c r="S93" i="5"/>
  <c r="S94" i="5"/>
  <c r="S95" i="5"/>
  <c r="S96" i="5"/>
  <c r="S97" i="5"/>
  <c r="S98" i="5"/>
  <c r="S99" i="5"/>
  <c r="S100" i="5"/>
  <c r="S101" i="5"/>
  <c r="S102" i="5"/>
  <c r="S103" i="5"/>
  <c r="S104" i="5"/>
  <c r="S105" i="5"/>
  <c r="S106" i="5"/>
  <c r="S107" i="5"/>
  <c r="S108" i="5"/>
  <c r="S109" i="5"/>
  <c r="S110" i="5"/>
  <c r="S111" i="5"/>
  <c r="S112" i="5"/>
  <c r="S113" i="5"/>
  <c r="S114" i="5"/>
  <c r="S115" i="5"/>
  <c r="S116" i="5"/>
  <c r="S117" i="5"/>
  <c r="S118" i="5"/>
  <c r="S119" i="5"/>
  <c r="S120" i="5"/>
  <c r="S121" i="5"/>
  <c r="S122" i="5"/>
  <c r="S123" i="5"/>
  <c r="S124" i="5"/>
  <c r="S125" i="5"/>
  <c r="S126" i="5"/>
  <c r="S127" i="5"/>
  <c r="S128" i="5"/>
  <c r="S129" i="5"/>
  <c r="S130" i="5"/>
  <c r="S131" i="5"/>
  <c r="S132" i="5"/>
  <c r="S133" i="5"/>
  <c r="S134" i="5"/>
  <c r="S135" i="5"/>
  <c r="S136" i="5"/>
  <c r="S137" i="5"/>
  <c r="S138" i="5"/>
  <c r="S139" i="5"/>
  <c r="S140" i="5"/>
  <c r="S141" i="5"/>
  <c r="S142" i="5"/>
  <c r="S143" i="5"/>
  <c r="S144" i="5"/>
  <c r="S145" i="5"/>
  <c r="S146" i="5"/>
  <c r="S147" i="5"/>
  <c r="S148" i="5"/>
  <c r="S149" i="5"/>
  <c r="S150" i="5"/>
  <c r="S151" i="5"/>
  <c r="S152" i="5"/>
  <c r="S153" i="5"/>
  <c r="S154" i="5"/>
  <c r="S155" i="5"/>
  <c r="S156" i="5"/>
  <c r="S157" i="5"/>
  <c r="S158" i="5"/>
  <c r="S159" i="5"/>
  <c r="S160" i="5"/>
  <c r="S161" i="5"/>
  <c r="S162" i="5"/>
  <c r="S163" i="5"/>
  <c r="S164" i="5"/>
  <c r="S165" i="5"/>
  <c r="S166" i="5"/>
  <c r="S167" i="5"/>
  <c r="S168" i="5"/>
  <c r="S169" i="5"/>
  <c r="S170" i="5"/>
  <c r="S171" i="5"/>
  <c r="S172" i="5"/>
  <c r="S173" i="5"/>
  <c r="S174" i="5"/>
  <c r="S175" i="5"/>
  <c r="S176" i="5"/>
  <c r="S177" i="5"/>
  <c r="S178" i="5"/>
  <c r="S179" i="5"/>
  <c r="S180" i="5"/>
  <c r="S181" i="5"/>
  <c r="S182" i="5"/>
  <c r="S183" i="5"/>
  <c r="S184" i="5"/>
  <c r="S185" i="5"/>
  <c r="S186" i="5"/>
  <c r="S187" i="5"/>
  <c r="S188" i="5"/>
  <c r="S189" i="5"/>
  <c r="S190" i="5"/>
  <c r="S191" i="5"/>
  <c r="S192" i="5"/>
  <c r="S193" i="5"/>
  <c r="S194" i="5"/>
  <c r="S195" i="5"/>
  <c r="S196" i="5"/>
  <c r="S197" i="5"/>
  <c r="S198" i="5"/>
  <c r="S199" i="5"/>
  <c r="S200" i="5"/>
  <c r="S201" i="5"/>
  <c r="S202" i="5"/>
  <c r="S203" i="5"/>
  <c r="S204" i="5"/>
  <c r="S205" i="5"/>
  <c r="S206" i="5"/>
  <c r="S207" i="5"/>
  <c r="S208" i="5"/>
  <c r="S209" i="5"/>
  <c r="S210" i="5"/>
  <c r="S211" i="5"/>
  <c r="S212" i="5"/>
  <c r="S213" i="5"/>
  <c r="S214" i="5"/>
  <c r="S215" i="5"/>
  <c r="S216" i="5"/>
  <c r="S217" i="5"/>
  <c r="S218" i="5"/>
  <c r="S219" i="5"/>
  <c r="S220" i="5"/>
  <c r="S221" i="5"/>
  <c r="S222" i="5"/>
  <c r="S223" i="5"/>
  <c r="S224" i="5"/>
  <c r="S225" i="5"/>
  <c r="S226" i="5"/>
  <c r="S227" i="5"/>
  <c r="S228" i="5"/>
  <c r="S229" i="5"/>
  <c r="S230" i="5"/>
  <c r="S231" i="5"/>
  <c r="S232" i="5"/>
  <c r="S233" i="5"/>
  <c r="S234" i="5"/>
  <c r="S235" i="5"/>
  <c r="S236" i="5"/>
  <c r="S237" i="5"/>
  <c r="S238" i="5"/>
  <c r="S239" i="5"/>
  <c r="S240" i="5"/>
  <c r="S241" i="5"/>
  <c r="S242" i="5"/>
  <c r="S243" i="5"/>
  <c r="S244" i="5"/>
  <c r="S245" i="5"/>
  <c r="S246" i="5"/>
  <c r="S247" i="5"/>
  <c r="S248" i="5"/>
  <c r="S249" i="5"/>
  <c r="S250" i="5"/>
  <c r="S251" i="5"/>
  <c r="S252" i="5"/>
  <c r="S253" i="5"/>
  <c r="S254" i="5"/>
  <c r="S255" i="5"/>
  <c r="S256" i="5"/>
  <c r="S257" i="5"/>
  <c r="S258" i="5"/>
  <c r="S259" i="5"/>
  <c r="S260" i="5"/>
  <c r="S261" i="5"/>
  <c r="S262" i="5"/>
  <c r="S263" i="5"/>
  <c r="S264" i="5"/>
  <c r="S265" i="5"/>
  <c r="S266" i="5"/>
  <c r="S267" i="5"/>
  <c r="S268" i="5"/>
  <c r="S269" i="5"/>
  <c r="S270" i="5"/>
  <c r="S271" i="5"/>
  <c r="S272" i="5"/>
  <c r="S273" i="5"/>
  <c r="S274" i="5"/>
  <c r="S275" i="5"/>
  <c r="S276" i="5"/>
  <c r="S277" i="5"/>
  <c r="S278" i="5"/>
  <c r="S279" i="5"/>
  <c r="S280" i="5"/>
  <c r="S281" i="5"/>
  <c r="S282" i="5"/>
  <c r="S283" i="5"/>
  <c r="S284" i="5"/>
  <c r="S285" i="5"/>
  <c r="S286" i="5"/>
  <c r="S287" i="5"/>
  <c r="S288" i="5"/>
  <c r="S289" i="5"/>
  <c r="S290" i="5"/>
  <c r="S291" i="5"/>
  <c r="S292" i="5"/>
  <c r="S293" i="5"/>
  <c r="S294" i="5"/>
  <c r="S295" i="5"/>
  <c r="S296" i="5"/>
  <c r="S297" i="5"/>
  <c r="S298" i="5"/>
  <c r="S299" i="5"/>
  <c r="S300" i="5"/>
  <c r="S301" i="5"/>
  <c r="S302" i="5"/>
  <c r="S303" i="5"/>
  <c r="S304" i="5"/>
  <c r="S305" i="5"/>
  <c r="S306" i="5"/>
  <c r="S307" i="5"/>
  <c r="S308" i="5"/>
  <c r="S309" i="5"/>
  <c r="S310" i="5"/>
  <c r="S311" i="5"/>
  <c r="S312" i="5"/>
  <c r="S313" i="5"/>
  <c r="S314" i="5"/>
  <c r="S315" i="5"/>
  <c r="S316" i="5"/>
  <c r="S317" i="5"/>
  <c r="S318" i="5"/>
  <c r="S319" i="5"/>
  <c r="S320" i="5"/>
  <c r="S321" i="5"/>
  <c r="S322" i="5"/>
  <c r="S323" i="5"/>
  <c r="S324" i="5"/>
  <c r="S325" i="5"/>
  <c r="S326" i="5"/>
  <c r="S327" i="5"/>
  <c r="S328" i="5"/>
  <c r="S329" i="5"/>
  <c r="S330" i="5"/>
  <c r="S331" i="5"/>
  <c r="S332" i="5"/>
  <c r="S333" i="5"/>
  <c r="S334" i="5"/>
  <c r="S335" i="5"/>
  <c r="S336" i="5"/>
  <c r="S337" i="5"/>
  <c r="S338" i="5"/>
  <c r="S339" i="5"/>
  <c r="S340" i="5"/>
  <c r="S341" i="5"/>
  <c r="S342" i="5"/>
  <c r="S343" i="5"/>
  <c r="S344" i="5"/>
  <c r="S345" i="5"/>
  <c r="S346" i="5"/>
  <c r="S347" i="5"/>
  <c r="S348" i="5"/>
  <c r="S349" i="5"/>
  <c r="S350" i="5"/>
  <c r="S351" i="5"/>
  <c r="S352" i="5"/>
  <c r="S353" i="5"/>
  <c r="S354" i="5"/>
  <c r="S355" i="5"/>
  <c r="S356" i="5"/>
  <c r="S357" i="5"/>
  <c r="S358" i="5"/>
  <c r="S359" i="5"/>
  <c r="S360" i="5"/>
  <c r="S361" i="5"/>
  <c r="S362" i="5"/>
  <c r="S363" i="5"/>
  <c r="S364" i="5"/>
  <c r="S365" i="5"/>
  <c r="S366" i="5"/>
  <c r="S367" i="5"/>
  <c r="S368" i="5"/>
  <c r="S369" i="5"/>
  <c r="S370" i="5"/>
  <c r="S371" i="5"/>
  <c r="S372" i="5"/>
  <c r="S373" i="5"/>
  <c r="S374" i="5"/>
  <c r="S375" i="5"/>
  <c r="S376" i="5"/>
  <c r="S377" i="5"/>
  <c r="S378" i="5"/>
  <c r="S379" i="5"/>
  <c r="S380" i="5"/>
  <c r="S381" i="5"/>
  <c r="S382" i="5"/>
  <c r="S383" i="5"/>
  <c r="S384" i="5"/>
  <c r="S385" i="5"/>
  <c r="S386" i="5"/>
  <c r="S387" i="5"/>
  <c r="S388" i="5"/>
  <c r="S389" i="5"/>
  <c r="S390" i="5"/>
  <c r="S391" i="5"/>
  <c r="S392" i="5"/>
  <c r="S393" i="5"/>
  <c r="S394" i="5"/>
  <c r="S395" i="5"/>
  <c r="S396" i="5"/>
  <c r="S397" i="5"/>
  <c r="S398" i="5"/>
  <c r="S399" i="5"/>
  <c r="S400" i="5"/>
  <c r="S401" i="5"/>
  <c r="S402" i="5"/>
  <c r="S403" i="5"/>
  <c r="S404" i="5"/>
  <c r="S405" i="5"/>
  <c r="S406" i="5"/>
  <c r="S407" i="5"/>
  <c r="S408" i="5"/>
  <c r="S409" i="5"/>
  <c r="S410" i="5"/>
  <c r="S411" i="5"/>
  <c r="S412" i="5"/>
  <c r="S413" i="5"/>
  <c r="S414" i="5"/>
  <c r="S415" i="5"/>
  <c r="S416" i="5"/>
  <c r="S417" i="5"/>
  <c r="S418" i="5"/>
  <c r="S419" i="5"/>
  <c r="S420" i="5"/>
  <c r="S421" i="5"/>
  <c r="S422" i="5"/>
  <c r="S423" i="5"/>
  <c r="S424" i="5"/>
  <c r="S425" i="5"/>
  <c r="S426" i="5"/>
  <c r="S427" i="5"/>
  <c r="S428" i="5"/>
  <c r="S429" i="5"/>
  <c r="S430" i="5"/>
  <c r="S431" i="5"/>
  <c r="S432" i="5"/>
  <c r="S433" i="5"/>
  <c r="S434" i="5"/>
  <c r="S435" i="5"/>
  <c r="S436" i="5"/>
  <c r="S437" i="5"/>
  <c r="S438" i="5"/>
  <c r="S439" i="5"/>
  <c r="S440" i="5"/>
  <c r="S441" i="5"/>
  <c r="S442" i="5"/>
  <c r="S443" i="5"/>
  <c r="S444" i="5"/>
  <c r="S445" i="5"/>
  <c r="S446" i="5"/>
  <c r="S447" i="5"/>
  <c r="S448" i="5"/>
  <c r="S449" i="5"/>
  <c r="S450" i="5"/>
  <c r="S451" i="5"/>
  <c r="S452" i="5"/>
  <c r="S453" i="5"/>
  <c r="S454" i="5"/>
  <c r="S455" i="5"/>
  <c r="S456" i="5"/>
  <c r="S457" i="5"/>
  <c r="S458" i="5"/>
  <c r="S459" i="5"/>
  <c r="S460" i="5"/>
  <c r="S461" i="5"/>
  <c r="S462" i="5"/>
  <c r="S463" i="5"/>
  <c r="S464" i="5"/>
  <c r="S465" i="5"/>
  <c r="S466" i="5"/>
  <c r="S467" i="5"/>
  <c r="S468" i="5"/>
  <c r="S469" i="5"/>
  <c r="S470" i="5"/>
  <c r="S471" i="5"/>
  <c r="S472" i="5"/>
  <c r="S473" i="5"/>
  <c r="S474" i="5"/>
  <c r="S475" i="5"/>
  <c r="S476" i="5"/>
  <c r="S477" i="5"/>
  <c r="S478" i="5"/>
  <c r="S479" i="5"/>
  <c r="S480" i="5"/>
  <c r="S481" i="5"/>
  <c r="S482" i="5"/>
  <c r="S483" i="5"/>
  <c r="S484" i="5"/>
  <c r="S485" i="5"/>
  <c r="S486" i="5"/>
  <c r="S487" i="5"/>
  <c r="S488" i="5"/>
  <c r="S489" i="5"/>
  <c r="S490" i="5"/>
  <c r="S491" i="5"/>
  <c r="S492" i="5"/>
  <c r="S493" i="5"/>
  <c r="S494" i="5"/>
  <c r="S495" i="5"/>
  <c r="S496" i="5"/>
  <c r="S497" i="5"/>
  <c r="S498" i="5"/>
  <c r="S499" i="5"/>
  <c r="S500" i="5"/>
  <c r="S501" i="5"/>
  <c r="S502" i="5"/>
  <c r="S503" i="5"/>
  <c r="S504" i="5"/>
  <c r="S505" i="5"/>
  <c r="S506" i="5"/>
  <c r="S507" i="5"/>
  <c r="S508" i="5"/>
  <c r="S509" i="5"/>
  <c r="S510" i="5"/>
  <c r="S511" i="5"/>
  <c r="S512" i="5"/>
  <c r="S513" i="5"/>
  <c r="S514" i="5"/>
  <c r="S515" i="5"/>
  <c r="S516" i="5"/>
  <c r="S517" i="5"/>
  <c r="S518" i="5"/>
  <c r="S519" i="5"/>
  <c r="S520" i="5"/>
  <c r="S521" i="5"/>
  <c r="S522" i="5"/>
  <c r="S523" i="5"/>
  <c r="S524" i="5"/>
  <c r="S525" i="5"/>
  <c r="S526" i="5"/>
  <c r="S527" i="5"/>
  <c r="S528" i="5"/>
  <c r="S529" i="5"/>
  <c r="S530" i="5"/>
  <c r="S531" i="5"/>
  <c r="S532" i="5"/>
  <c r="S533" i="5"/>
  <c r="S534" i="5"/>
  <c r="S535" i="5"/>
  <c r="S536" i="5"/>
  <c r="S537" i="5"/>
  <c r="S538" i="5"/>
  <c r="S539" i="5"/>
  <c r="S540" i="5"/>
  <c r="S541" i="5"/>
  <c r="S542" i="5"/>
  <c r="S543" i="5"/>
  <c r="S544" i="5"/>
  <c r="S545" i="5"/>
  <c r="S546" i="5"/>
  <c r="S547" i="5"/>
  <c r="S548" i="5"/>
  <c r="S549" i="5"/>
  <c r="S550" i="5"/>
  <c r="S551" i="5"/>
  <c r="S552" i="5"/>
  <c r="S553" i="5"/>
  <c r="S554" i="5"/>
  <c r="S555" i="5"/>
  <c r="S556" i="5"/>
  <c r="S557" i="5"/>
  <c r="S558" i="5"/>
  <c r="S559" i="5"/>
  <c r="S560" i="5"/>
  <c r="S561" i="5"/>
  <c r="S562" i="5"/>
  <c r="S563" i="5"/>
  <c r="S564" i="5"/>
  <c r="S565" i="5"/>
  <c r="S566" i="5"/>
  <c r="S567" i="5"/>
  <c r="S568" i="5"/>
  <c r="S569" i="5"/>
  <c r="S570" i="5"/>
  <c r="S571" i="5"/>
  <c r="S572" i="5"/>
  <c r="S573" i="5"/>
  <c r="S574" i="5"/>
  <c r="S575" i="5"/>
  <c r="S576" i="5"/>
  <c r="S577" i="5"/>
  <c r="S578" i="5"/>
  <c r="S579" i="5"/>
  <c r="S580" i="5"/>
  <c r="S581" i="5"/>
  <c r="S582" i="5"/>
  <c r="S583" i="5"/>
  <c r="S584" i="5"/>
  <c r="S585" i="5"/>
  <c r="S586" i="5"/>
  <c r="S587" i="5"/>
  <c r="S588" i="5"/>
  <c r="S589" i="5"/>
  <c r="S590" i="5"/>
  <c r="S591" i="5"/>
  <c r="S592" i="5"/>
  <c r="S593" i="5"/>
  <c r="S594" i="5"/>
  <c r="S595" i="5"/>
  <c r="S596" i="5"/>
  <c r="S597" i="5"/>
  <c r="S598" i="5"/>
  <c r="S599" i="5"/>
  <c r="S600" i="5"/>
  <c r="S601" i="5"/>
  <c r="S602" i="5"/>
  <c r="S603" i="5"/>
  <c r="S604" i="5"/>
  <c r="S605" i="5"/>
  <c r="S606" i="5"/>
  <c r="S607" i="5"/>
  <c r="S608" i="5"/>
  <c r="S609" i="5"/>
  <c r="S610" i="5"/>
  <c r="S611" i="5"/>
  <c r="S612" i="5"/>
  <c r="S613" i="5"/>
  <c r="S614" i="5"/>
  <c r="S615" i="5"/>
  <c r="S616" i="5"/>
  <c r="S617" i="5"/>
  <c r="S618" i="5"/>
  <c r="S619" i="5"/>
  <c r="S620" i="5"/>
  <c r="S621" i="5"/>
  <c r="S622" i="5"/>
  <c r="S623" i="5"/>
  <c r="S624" i="5"/>
  <c r="S625" i="5"/>
  <c r="S626" i="5"/>
  <c r="S627" i="5"/>
  <c r="S628" i="5"/>
  <c r="S629" i="5"/>
  <c r="S630" i="5"/>
  <c r="S631" i="5"/>
  <c r="S632" i="5"/>
  <c r="S633" i="5"/>
  <c r="S634" i="5"/>
  <c r="S635" i="5"/>
  <c r="S636" i="5"/>
  <c r="S637" i="5"/>
  <c r="S638" i="5"/>
  <c r="S639" i="5"/>
  <c r="S640" i="5"/>
  <c r="S641" i="5"/>
  <c r="S642" i="5"/>
  <c r="S643" i="5"/>
  <c r="S644" i="5"/>
  <c r="S645" i="5"/>
  <c r="S646" i="5"/>
  <c r="S647" i="5"/>
  <c r="S648" i="5"/>
  <c r="S649" i="5"/>
  <c r="S650" i="5"/>
  <c r="S651" i="5"/>
  <c r="S652" i="5"/>
  <c r="S653" i="5"/>
  <c r="S654" i="5"/>
  <c r="S655" i="5"/>
  <c r="S656" i="5"/>
  <c r="S657" i="5"/>
  <c r="S658" i="5"/>
  <c r="S659" i="5"/>
  <c r="S660" i="5"/>
  <c r="S661" i="5"/>
  <c r="S662" i="5"/>
  <c r="S663" i="5"/>
  <c r="S664" i="5"/>
  <c r="S665" i="5"/>
  <c r="S666" i="5"/>
  <c r="S667" i="5"/>
  <c r="S668" i="5"/>
  <c r="S669" i="5"/>
  <c r="S670" i="5"/>
  <c r="S671" i="5"/>
  <c r="S672" i="5"/>
  <c r="S673" i="5"/>
  <c r="S674" i="5"/>
  <c r="S675" i="5"/>
  <c r="S676" i="5"/>
  <c r="S677" i="5"/>
  <c r="S678" i="5"/>
  <c r="S679" i="5"/>
  <c r="S680" i="5"/>
  <c r="S681" i="5"/>
  <c r="S682" i="5"/>
  <c r="S683" i="5"/>
  <c r="S684" i="5"/>
  <c r="S685" i="5"/>
  <c r="S686" i="5"/>
  <c r="S687" i="5"/>
  <c r="S688" i="5"/>
  <c r="S689" i="5"/>
  <c r="S690" i="5"/>
  <c r="S691" i="5"/>
  <c r="S692" i="5"/>
  <c r="S693" i="5"/>
  <c r="S694" i="5"/>
  <c r="S695" i="5"/>
  <c r="S696" i="5"/>
  <c r="S697" i="5"/>
  <c r="S698" i="5"/>
  <c r="S699" i="5"/>
  <c r="S700" i="5"/>
  <c r="S701" i="5"/>
  <c r="S702" i="5"/>
  <c r="S703" i="5"/>
  <c r="S704" i="5"/>
  <c r="S705" i="5"/>
  <c r="S706" i="5"/>
  <c r="S707" i="5"/>
  <c r="S708" i="5"/>
  <c r="S709" i="5"/>
  <c r="S710" i="5"/>
  <c r="S711" i="5"/>
  <c r="S712" i="5"/>
  <c r="S713" i="5"/>
  <c r="S714" i="5"/>
  <c r="S715" i="5"/>
  <c r="S716" i="5"/>
  <c r="S717" i="5"/>
  <c r="S718" i="5"/>
  <c r="S719" i="5"/>
  <c r="S720" i="5"/>
  <c r="S721" i="5"/>
  <c r="S722" i="5"/>
  <c r="S723" i="5"/>
  <c r="S724" i="5"/>
  <c r="S725" i="5"/>
  <c r="S726" i="5"/>
  <c r="S727" i="5"/>
  <c r="S728" i="5"/>
  <c r="S729" i="5"/>
  <c r="S730" i="5"/>
  <c r="S731" i="5"/>
  <c r="S732" i="5"/>
  <c r="S733" i="5"/>
  <c r="S734" i="5"/>
  <c r="S735" i="5"/>
  <c r="S736" i="5"/>
  <c r="S737" i="5"/>
  <c r="S738" i="5"/>
  <c r="S739" i="5"/>
  <c r="S740" i="5"/>
  <c r="S741" i="5"/>
  <c r="S742" i="5"/>
  <c r="S743" i="5"/>
  <c r="S744" i="5"/>
  <c r="S745" i="5"/>
  <c r="S746" i="5"/>
  <c r="S747" i="5"/>
  <c r="S748" i="5"/>
  <c r="S749" i="5"/>
  <c r="S750" i="5"/>
  <c r="S751" i="5"/>
  <c r="S752" i="5"/>
  <c r="S753" i="5"/>
  <c r="S754" i="5"/>
  <c r="S755" i="5"/>
  <c r="S756" i="5"/>
  <c r="S757" i="5"/>
  <c r="S758" i="5"/>
  <c r="S759" i="5"/>
  <c r="S760" i="5"/>
  <c r="S761" i="5"/>
  <c r="S762" i="5"/>
  <c r="S763" i="5"/>
  <c r="S764" i="5"/>
  <c r="S765" i="5"/>
  <c r="S766" i="5"/>
  <c r="S767" i="5"/>
  <c r="S768" i="5"/>
  <c r="S769" i="5"/>
  <c r="S770" i="5"/>
  <c r="S771" i="5"/>
  <c r="S772" i="5"/>
  <c r="S773" i="5"/>
  <c r="S774" i="5"/>
  <c r="S775" i="5"/>
  <c r="S776" i="5"/>
  <c r="S777" i="5"/>
  <c r="S778" i="5"/>
  <c r="S779" i="5"/>
  <c r="S780" i="5"/>
  <c r="S781" i="5"/>
  <c r="S782" i="5"/>
  <c r="S783" i="5"/>
  <c r="S784" i="5"/>
  <c r="S785" i="5"/>
  <c r="S786" i="5"/>
  <c r="S787" i="5"/>
  <c r="S788" i="5"/>
  <c r="S789" i="5"/>
  <c r="S790" i="5"/>
  <c r="S791" i="5"/>
  <c r="S792" i="5"/>
  <c r="S793" i="5"/>
  <c r="S794" i="5"/>
  <c r="S795" i="5"/>
  <c r="S796" i="5"/>
  <c r="S797" i="5"/>
  <c r="S798" i="5"/>
  <c r="S799" i="5"/>
  <c r="S800" i="5"/>
  <c r="S801" i="5"/>
  <c r="S802" i="5"/>
  <c r="S803" i="5"/>
  <c r="S804" i="5"/>
  <c r="S805" i="5"/>
  <c r="S806" i="5"/>
  <c r="S807" i="5"/>
  <c r="S808" i="5"/>
  <c r="S809" i="5"/>
  <c r="S810" i="5"/>
  <c r="S811" i="5"/>
  <c r="S812" i="5"/>
  <c r="S813" i="5"/>
  <c r="S814" i="5"/>
  <c r="S815" i="5"/>
  <c r="S816" i="5"/>
  <c r="S817" i="5"/>
  <c r="S818" i="5"/>
  <c r="S819" i="5"/>
  <c r="S820" i="5"/>
  <c r="S821" i="5"/>
  <c r="S822" i="5"/>
  <c r="S823" i="5"/>
  <c r="S824" i="5"/>
  <c r="S825" i="5"/>
  <c r="S826" i="5"/>
  <c r="S827" i="5"/>
  <c r="S828" i="5"/>
  <c r="S829" i="5"/>
  <c r="S830" i="5"/>
  <c r="S831" i="5"/>
  <c r="S832" i="5"/>
  <c r="S833" i="5"/>
  <c r="S834" i="5"/>
  <c r="S835" i="5"/>
  <c r="S836" i="5"/>
  <c r="S837" i="5"/>
  <c r="S838" i="5"/>
  <c r="S839" i="5"/>
  <c r="S840" i="5"/>
  <c r="S841" i="5"/>
  <c r="S842" i="5"/>
  <c r="S843" i="5"/>
  <c r="S844" i="5"/>
  <c r="S845" i="5"/>
  <c r="S846" i="5"/>
  <c r="S847" i="5"/>
  <c r="S848" i="5"/>
  <c r="S849" i="5"/>
  <c r="S850" i="5"/>
  <c r="S851" i="5"/>
  <c r="S852" i="5"/>
  <c r="S853" i="5"/>
  <c r="S854" i="5"/>
  <c r="S855" i="5"/>
  <c r="S856" i="5"/>
  <c r="S857" i="5"/>
  <c r="S858" i="5"/>
  <c r="S859" i="5"/>
  <c r="S860" i="5"/>
  <c r="S861" i="5"/>
  <c r="S862" i="5"/>
  <c r="S863" i="5"/>
  <c r="S864" i="5"/>
  <c r="S865" i="5"/>
  <c r="S866" i="5"/>
  <c r="S867" i="5"/>
  <c r="S868" i="5"/>
  <c r="S869" i="5"/>
  <c r="S870" i="5"/>
  <c r="S871" i="5"/>
  <c r="S872" i="5"/>
  <c r="S873" i="5"/>
  <c r="S874" i="5"/>
  <c r="S875" i="5"/>
  <c r="S876" i="5"/>
  <c r="S877" i="5"/>
  <c r="S878" i="5"/>
  <c r="S879" i="5"/>
  <c r="S880" i="5"/>
  <c r="S881" i="5"/>
  <c r="S882" i="5"/>
  <c r="S883" i="5"/>
  <c r="S884" i="5"/>
  <c r="S885" i="5"/>
  <c r="S886" i="5"/>
  <c r="S887" i="5"/>
  <c r="S888" i="5"/>
  <c r="S889" i="5"/>
  <c r="S890" i="5"/>
  <c r="S891" i="5"/>
  <c r="S892" i="5"/>
  <c r="S893" i="5"/>
  <c r="S894" i="5"/>
  <c r="S895" i="5"/>
  <c r="S896" i="5"/>
  <c r="S897" i="5"/>
  <c r="S898" i="5"/>
  <c r="S899" i="5"/>
  <c r="S900" i="5"/>
  <c r="S901" i="5"/>
  <c r="S902" i="5"/>
  <c r="S903" i="5"/>
  <c r="S904" i="5"/>
  <c r="S905" i="5"/>
  <c r="S906" i="5"/>
  <c r="S907" i="5"/>
  <c r="S908" i="5"/>
  <c r="S909" i="5"/>
  <c r="S910" i="5"/>
  <c r="S911" i="5"/>
  <c r="S912" i="5"/>
  <c r="S913" i="5"/>
  <c r="S914" i="5"/>
  <c r="S915" i="5"/>
  <c r="S916" i="5"/>
  <c r="S917" i="5"/>
  <c r="S918" i="5"/>
  <c r="S919" i="5"/>
  <c r="S920" i="5"/>
  <c r="S921" i="5"/>
  <c r="S922" i="5"/>
  <c r="S923" i="5"/>
  <c r="S924" i="5"/>
  <c r="S925" i="5"/>
  <c r="S926" i="5"/>
  <c r="S927" i="5"/>
  <c r="S928" i="5"/>
  <c r="S929" i="5"/>
  <c r="S930" i="5"/>
  <c r="S931" i="5"/>
  <c r="S932" i="5"/>
  <c r="S933" i="5"/>
  <c r="S934" i="5"/>
  <c r="S935" i="5"/>
  <c r="S936" i="5"/>
  <c r="S937" i="5"/>
  <c r="S938" i="5"/>
  <c r="S939" i="5"/>
  <c r="S940" i="5"/>
  <c r="S941" i="5"/>
  <c r="S942" i="5"/>
  <c r="S943" i="5"/>
  <c r="S944" i="5"/>
  <c r="S945" i="5"/>
  <c r="S946" i="5"/>
  <c r="S947" i="5"/>
  <c r="S948" i="5"/>
  <c r="S949" i="5"/>
  <c r="S950" i="5"/>
  <c r="S951" i="5"/>
  <c r="S952" i="5"/>
  <c r="S953" i="5"/>
  <c r="S954" i="5"/>
  <c r="S955" i="5"/>
  <c r="S956" i="5"/>
  <c r="S957" i="5"/>
  <c r="S958" i="5"/>
  <c r="S959" i="5"/>
  <c r="S960" i="5"/>
  <c r="S961" i="5"/>
  <c r="S962" i="5"/>
  <c r="S963" i="5"/>
  <c r="S964" i="5"/>
  <c r="S965" i="5"/>
  <c r="S966" i="5"/>
  <c r="S967" i="5"/>
  <c r="S968" i="5"/>
  <c r="S969" i="5"/>
  <c r="S970" i="5"/>
  <c r="S971" i="5"/>
  <c r="S972" i="5"/>
  <c r="S973" i="5"/>
  <c r="S974" i="5"/>
  <c r="S975" i="5"/>
  <c r="S976" i="5"/>
  <c r="S977" i="5"/>
  <c r="S978" i="5"/>
  <c r="S979" i="5"/>
  <c r="S980" i="5"/>
  <c r="S981" i="5"/>
  <c r="S982" i="5"/>
  <c r="S983" i="5"/>
  <c r="S984" i="5"/>
  <c r="S985" i="5"/>
  <c r="S986" i="5"/>
  <c r="S987" i="5"/>
  <c r="S988" i="5"/>
  <c r="S989" i="5"/>
  <c r="S990" i="5"/>
  <c r="S991" i="5"/>
  <c r="S992" i="5"/>
  <c r="S993" i="5"/>
  <c r="S994" i="5"/>
  <c r="S995" i="5"/>
  <c r="S996" i="5"/>
  <c r="S997" i="5"/>
  <c r="S998" i="5"/>
  <c r="S999" i="5"/>
  <c r="S1000" i="5"/>
  <c r="S1001" i="5"/>
  <c r="S1002" i="5"/>
  <c r="S1003" i="5"/>
  <c r="S1004" i="5"/>
  <c r="S1005" i="5"/>
  <c r="S1006" i="5"/>
  <c r="S1007" i="5"/>
  <c r="S1008" i="5"/>
  <c r="S1009" i="5"/>
  <c r="S1010" i="5"/>
  <c r="S1011" i="5"/>
  <c r="S1012" i="5"/>
  <c r="S1013" i="5"/>
  <c r="S1014" i="5"/>
  <c r="S1015" i="5"/>
  <c r="S1016" i="5"/>
  <c r="S1017" i="5"/>
  <c r="S1018" i="5"/>
  <c r="S1019" i="5"/>
  <c r="S1020" i="5"/>
  <c r="S1021" i="5"/>
  <c r="S1022" i="5"/>
  <c r="S1023" i="5"/>
  <c r="S1024" i="5"/>
  <c r="S1025" i="5"/>
  <c r="S1026" i="5"/>
  <c r="S1027" i="5"/>
  <c r="S1028" i="5"/>
  <c r="S1029" i="5"/>
  <c r="S1030" i="5"/>
  <c r="S1031" i="5"/>
  <c r="S1032" i="5"/>
  <c r="S1033" i="5"/>
  <c r="S1034" i="5"/>
  <c r="S1035" i="5"/>
  <c r="S1036" i="5"/>
  <c r="S1037" i="5"/>
  <c r="S1038" i="5"/>
  <c r="S1039" i="5"/>
  <c r="S1040" i="5"/>
  <c r="S1041" i="5"/>
  <c r="S1042" i="5"/>
  <c r="S1043" i="5"/>
  <c r="S1044" i="5"/>
  <c r="S1045" i="5"/>
  <c r="S1046" i="5"/>
  <c r="S1047" i="5"/>
  <c r="S1048" i="5"/>
  <c r="S1049" i="5"/>
  <c r="S1050" i="5"/>
  <c r="S1051" i="5"/>
  <c r="S1052" i="5"/>
  <c r="S1053" i="5"/>
  <c r="S1054" i="5"/>
  <c r="S1055" i="5"/>
  <c r="S1056" i="5"/>
  <c r="S1057" i="5"/>
  <c r="S1058" i="5"/>
  <c r="S1059" i="5"/>
  <c r="S1060" i="5"/>
  <c r="S1061" i="5"/>
  <c r="S1062" i="5"/>
  <c r="S1063" i="5"/>
  <c r="S1064" i="5"/>
  <c r="S1065" i="5"/>
  <c r="S1066" i="5"/>
  <c r="S1067" i="5"/>
  <c r="S1068" i="5"/>
  <c r="S1069" i="5"/>
  <c r="S1070" i="5"/>
  <c r="S1071" i="5"/>
  <c r="S1072" i="5"/>
  <c r="S1073" i="5"/>
  <c r="S1074" i="5"/>
  <c r="S1075" i="5"/>
  <c r="S1076" i="5"/>
  <c r="S1077" i="5"/>
  <c r="S1078" i="5"/>
  <c r="S1079" i="5"/>
  <c r="S1080" i="5"/>
  <c r="S1081" i="5"/>
  <c r="S1082" i="5"/>
  <c r="S1083" i="5"/>
  <c r="S1084" i="5"/>
  <c r="S1085" i="5"/>
  <c r="S1086" i="5"/>
  <c r="S1087" i="5"/>
  <c r="S1088" i="5"/>
  <c r="S1089" i="5"/>
  <c r="S1090" i="5"/>
  <c r="S1091" i="5"/>
  <c r="S1092" i="5"/>
  <c r="S1093" i="5"/>
  <c r="S1094" i="5"/>
  <c r="S1095" i="5"/>
  <c r="S1096" i="5"/>
  <c r="S1097" i="5"/>
  <c r="S1098" i="5"/>
  <c r="S1099" i="5"/>
  <c r="S1100" i="5"/>
  <c r="S1101" i="5"/>
  <c r="S1102" i="5"/>
  <c r="S1103" i="5"/>
  <c r="S1104" i="5"/>
  <c r="S1105" i="5"/>
  <c r="S1106" i="5"/>
  <c r="S1107" i="5"/>
  <c r="S1108" i="5"/>
  <c r="S1109" i="5"/>
  <c r="S1110" i="5"/>
  <c r="S1111" i="5"/>
  <c r="S1112" i="5"/>
  <c r="S1113" i="5"/>
  <c r="S1114" i="5"/>
  <c r="S1115" i="5"/>
  <c r="S1116" i="5"/>
  <c r="S1117" i="5"/>
  <c r="S1118" i="5"/>
  <c r="S1119" i="5"/>
  <c r="S1120" i="5"/>
  <c r="S1121" i="5"/>
  <c r="S1122" i="5"/>
  <c r="S1123" i="5"/>
  <c r="S1124" i="5"/>
  <c r="S1125" i="5"/>
  <c r="S1126" i="5"/>
  <c r="S1127" i="5"/>
  <c r="S1128" i="5"/>
  <c r="S1129" i="5"/>
  <c r="S1130" i="5"/>
  <c r="S1131" i="5"/>
  <c r="S1132" i="5"/>
  <c r="S1133" i="5"/>
  <c r="S1134" i="5"/>
  <c r="S1135" i="5"/>
  <c r="S1136" i="5"/>
  <c r="S1137" i="5"/>
  <c r="S1138" i="5"/>
  <c r="S1139" i="5"/>
  <c r="S1140" i="5"/>
  <c r="S1141" i="5"/>
  <c r="S1142" i="5"/>
  <c r="S1143" i="5"/>
  <c r="S1144" i="5"/>
  <c r="S1145" i="5"/>
  <c r="S1146" i="5"/>
  <c r="S1147" i="5"/>
  <c r="S1148" i="5"/>
  <c r="S1149" i="5"/>
  <c r="S1150" i="5"/>
  <c r="S1151" i="5"/>
  <c r="S1152" i="5"/>
  <c r="S1153" i="5"/>
  <c r="S1154" i="5"/>
  <c r="S1155" i="5"/>
  <c r="S1156" i="5"/>
  <c r="S1157" i="5"/>
  <c r="S1158" i="5"/>
  <c r="S1159" i="5"/>
  <c r="S1160" i="5"/>
  <c r="S1161" i="5"/>
  <c r="S1162" i="5"/>
  <c r="S1163" i="5"/>
  <c r="S1164" i="5"/>
  <c r="S1165" i="5"/>
  <c r="S1166" i="5"/>
  <c r="S1167" i="5"/>
  <c r="S1168" i="5"/>
  <c r="S1169" i="5"/>
  <c r="S1170" i="5"/>
  <c r="S1171" i="5"/>
  <c r="S1172" i="5"/>
  <c r="S1173" i="5"/>
  <c r="S1174" i="5"/>
  <c r="S1175" i="5"/>
  <c r="S1176" i="5"/>
  <c r="S1177" i="5"/>
  <c r="S1178" i="5"/>
  <c r="S1179" i="5"/>
  <c r="S1180" i="5"/>
  <c r="S1181" i="5"/>
  <c r="S1182" i="5"/>
  <c r="S1183" i="5"/>
  <c r="S1184" i="5"/>
  <c r="S1185" i="5"/>
  <c r="S1186" i="5"/>
  <c r="S1187" i="5"/>
  <c r="S1188" i="5"/>
  <c r="S1189" i="5"/>
  <c r="S1190" i="5"/>
  <c r="S1191" i="5"/>
  <c r="S1192" i="5"/>
  <c r="S1193" i="5"/>
  <c r="S1194" i="5"/>
  <c r="S1195" i="5"/>
  <c r="S1196" i="5"/>
  <c r="S1197" i="5"/>
  <c r="S1198" i="5"/>
  <c r="S1199" i="5"/>
  <c r="S1200" i="5"/>
  <c r="S1201" i="5"/>
  <c r="S1202" i="5"/>
  <c r="S1203" i="5"/>
  <c r="S1204" i="5"/>
  <c r="S1205" i="5"/>
  <c r="S1206" i="5"/>
  <c r="S1207" i="5"/>
  <c r="S1208" i="5"/>
  <c r="S1209" i="5"/>
  <c r="S1210" i="5"/>
  <c r="S1211" i="5"/>
  <c r="S1212" i="5"/>
  <c r="S1213" i="5"/>
  <c r="S1214" i="5"/>
  <c r="S1215" i="5"/>
  <c r="S1216" i="5"/>
  <c r="S1217" i="5"/>
  <c r="S1218" i="5"/>
  <c r="S1219" i="5"/>
  <c r="S1220" i="5"/>
  <c r="S1221" i="5"/>
  <c r="S1222" i="5"/>
  <c r="S1223" i="5"/>
  <c r="S1224" i="5"/>
  <c r="S1225" i="5"/>
  <c r="S1226" i="5"/>
  <c r="S1227" i="5"/>
  <c r="S1228" i="5"/>
  <c r="S1229" i="5"/>
  <c r="S1230" i="5"/>
  <c r="S1231" i="5"/>
  <c r="S1232" i="5"/>
  <c r="S1233" i="5"/>
  <c r="S1234" i="5"/>
  <c r="S1235" i="5"/>
  <c r="S1236" i="5"/>
  <c r="S1237" i="5"/>
  <c r="S1238" i="5"/>
  <c r="S1239" i="5"/>
  <c r="S1240" i="5"/>
  <c r="S1241" i="5"/>
  <c r="S1242" i="5"/>
  <c r="S1243" i="5"/>
  <c r="S1244" i="5"/>
  <c r="S1245" i="5"/>
  <c r="S1246" i="5"/>
  <c r="S1247" i="5"/>
  <c r="S1248" i="5"/>
  <c r="S1249" i="5"/>
  <c r="S1250" i="5"/>
  <c r="S1251" i="5"/>
  <c r="S1252" i="5"/>
  <c r="S1253" i="5"/>
  <c r="S1254" i="5"/>
  <c r="S1255" i="5"/>
  <c r="S1256" i="5"/>
  <c r="S1257" i="5"/>
  <c r="S1258" i="5"/>
  <c r="S1259" i="5"/>
  <c r="S1260" i="5"/>
  <c r="S1261" i="5"/>
  <c r="S1262" i="5"/>
  <c r="S1263" i="5"/>
  <c r="S1264" i="5"/>
  <c r="S1265" i="5"/>
  <c r="S1266" i="5"/>
  <c r="S1267" i="5"/>
  <c r="S1268" i="5"/>
  <c r="S1269" i="5"/>
  <c r="S1270" i="5"/>
  <c r="S1271" i="5"/>
  <c r="S1272" i="5"/>
  <c r="S1273" i="5"/>
  <c r="S1274" i="5"/>
  <c r="S1275" i="5"/>
  <c r="S1276" i="5"/>
  <c r="S1277" i="5"/>
  <c r="S1278" i="5"/>
  <c r="S1279" i="5"/>
  <c r="S1280" i="5"/>
  <c r="S1281" i="5"/>
  <c r="S1282" i="5"/>
  <c r="S1283" i="5"/>
  <c r="S1284" i="5"/>
  <c r="S1285" i="5"/>
  <c r="S1286" i="5"/>
  <c r="S1287" i="5"/>
  <c r="S1288" i="5"/>
  <c r="S1289" i="5"/>
  <c r="S1290" i="5"/>
  <c r="S1291" i="5"/>
  <c r="S1292" i="5"/>
  <c r="S1293" i="5"/>
  <c r="S1294" i="5"/>
  <c r="S1295" i="5"/>
  <c r="S1296" i="5"/>
  <c r="S1297" i="5"/>
  <c r="S1298" i="5"/>
  <c r="S1299" i="5"/>
  <c r="S1300" i="5"/>
  <c r="S1301" i="5"/>
  <c r="S1302" i="5"/>
  <c r="S1303" i="5"/>
  <c r="S1304" i="5"/>
  <c r="S1305" i="5"/>
  <c r="S1306" i="5"/>
  <c r="S1307" i="5"/>
  <c r="S1308" i="5"/>
  <c r="S1309" i="5"/>
  <c r="S1310" i="5"/>
  <c r="S1311" i="5"/>
  <c r="S1312" i="5"/>
  <c r="S1313" i="5"/>
  <c r="S1314" i="5"/>
  <c r="S1315" i="5"/>
  <c r="S1316" i="5"/>
  <c r="S1317" i="5"/>
  <c r="S1318" i="5"/>
  <c r="S1319" i="5"/>
  <c r="S1320" i="5"/>
  <c r="S1321" i="5"/>
  <c r="S1322" i="5"/>
  <c r="S1323" i="5"/>
  <c r="S1324" i="5"/>
  <c r="S1325" i="5"/>
  <c r="S1326" i="5"/>
  <c r="S1327" i="5"/>
  <c r="S1328" i="5"/>
  <c r="S1329" i="5"/>
  <c r="S1330" i="5"/>
  <c r="S1331" i="5"/>
  <c r="S1332" i="5"/>
  <c r="S1333" i="5"/>
  <c r="S1334" i="5"/>
  <c r="S1335" i="5"/>
  <c r="S1336" i="5"/>
  <c r="S1337" i="5"/>
  <c r="S1338" i="5"/>
  <c r="S1339" i="5"/>
  <c r="S1340" i="5"/>
  <c r="S1341" i="5"/>
  <c r="S1342" i="5"/>
  <c r="S1343" i="5"/>
  <c r="S1344" i="5"/>
  <c r="S1345" i="5"/>
  <c r="S1346" i="5"/>
  <c r="S1347" i="5"/>
  <c r="S1348" i="5"/>
  <c r="S1349" i="5"/>
  <c r="S1350" i="5"/>
  <c r="S1351" i="5"/>
  <c r="S1352" i="5"/>
  <c r="S1353" i="5"/>
  <c r="S1354" i="5"/>
  <c r="S1355" i="5"/>
  <c r="S1356" i="5"/>
  <c r="S1357" i="5"/>
  <c r="S1358" i="5"/>
  <c r="S1359" i="5"/>
  <c r="S1360" i="5"/>
  <c r="S1361" i="5"/>
  <c r="S1362" i="5"/>
  <c r="S1363" i="5"/>
  <c r="S1364" i="5"/>
  <c r="S1365" i="5"/>
  <c r="S1366" i="5"/>
  <c r="S1367" i="5"/>
  <c r="S1368" i="5"/>
  <c r="S1369" i="5"/>
  <c r="S1370" i="5"/>
  <c r="S1371" i="5"/>
  <c r="S1372" i="5"/>
  <c r="S1373" i="5"/>
  <c r="S1374" i="5"/>
  <c r="S1375" i="5"/>
  <c r="S1376" i="5"/>
  <c r="S1377" i="5"/>
  <c r="S1378" i="5"/>
  <c r="S1379" i="5"/>
  <c r="S1380" i="5"/>
  <c r="S1381" i="5"/>
  <c r="S1382" i="5"/>
  <c r="S1383" i="5"/>
  <c r="S1384" i="5"/>
  <c r="S1385" i="5"/>
  <c r="S1386" i="5"/>
  <c r="S1387" i="5"/>
  <c r="S1388" i="5"/>
  <c r="S1389" i="5"/>
  <c r="S1390" i="5"/>
  <c r="S1391" i="5"/>
  <c r="S1392" i="5"/>
  <c r="S1393" i="5"/>
  <c r="S1394" i="5"/>
  <c r="S1395" i="5"/>
  <c r="S1396" i="5"/>
  <c r="S1397" i="5"/>
  <c r="S1398" i="5"/>
  <c r="S1399" i="5"/>
  <c r="S1400" i="5"/>
  <c r="S1401" i="5"/>
  <c r="S1402" i="5"/>
  <c r="S1403" i="5"/>
  <c r="S1404" i="5"/>
  <c r="S1405" i="5"/>
  <c r="S1406" i="5"/>
  <c r="S1407" i="5"/>
  <c r="S1408" i="5"/>
  <c r="S1409" i="5"/>
  <c r="S1410" i="5"/>
  <c r="S1411" i="5"/>
  <c r="S1412" i="5"/>
  <c r="S1413" i="5"/>
  <c r="S1414" i="5"/>
  <c r="S1415" i="5"/>
  <c r="S1416" i="5"/>
  <c r="S1417" i="5"/>
  <c r="S1418" i="5"/>
  <c r="S1419" i="5"/>
  <c r="S1420" i="5"/>
  <c r="S1421" i="5"/>
  <c r="S1422" i="5"/>
  <c r="S1423" i="5"/>
  <c r="S1424" i="5"/>
  <c r="S1425" i="5"/>
  <c r="S1426" i="5"/>
  <c r="S1427" i="5"/>
  <c r="S1428" i="5"/>
  <c r="S1429" i="5"/>
  <c r="S1430" i="5"/>
  <c r="S1431" i="5"/>
  <c r="S1432" i="5"/>
  <c r="S1433" i="5"/>
  <c r="S1434" i="5"/>
  <c r="S1435" i="5"/>
  <c r="S1436" i="5"/>
  <c r="S1437" i="5"/>
  <c r="S1438" i="5"/>
  <c r="S1439" i="5"/>
  <c r="S1440" i="5"/>
  <c r="S1441" i="5"/>
  <c r="S1442" i="5"/>
  <c r="S1443" i="5"/>
  <c r="S1444" i="5"/>
  <c r="S1445" i="5"/>
  <c r="S1446" i="5"/>
  <c r="S1447" i="5"/>
  <c r="S1448" i="5"/>
  <c r="S1449" i="5"/>
  <c r="S1450" i="5"/>
  <c r="S1451" i="5"/>
  <c r="S1452" i="5"/>
  <c r="S1453" i="5"/>
  <c r="S1454" i="5"/>
  <c r="S1455" i="5"/>
  <c r="S1456" i="5"/>
  <c r="S1457" i="5"/>
  <c r="S1458" i="5"/>
  <c r="S1459" i="5"/>
  <c r="S1460" i="5"/>
  <c r="S1461" i="5"/>
  <c r="S1462" i="5"/>
  <c r="S1463" i="5"/>
  <c r="S1464" i="5"/>
  <c r="S1465" i="5"/>
  <c r="S1466" i="5"/>
  <c r="S1467" i="5"/>
  <c r="S1468" i="5"/>
  <c r="S1469" i="5"/>
  <c r="S1470" i="5"/>
  <c r="S1471" i="5"/>
  <c r="S1472" i="5"/>
  <c r="S1473" i="5"/>
  <c r="S1474" i="5"/>
  <c r="S1475" i="5"/>
  <c r="S1476" i="5"/>
  <c r="S1477" i="5"/>
  <c r="S1478" i="5"/>
  <c r="S1479" i="5"/>
  <c r="S1480" i="5"/>
  <c r="S1481" i="5"/>
  <c r="S1482" i="5"/>
  <c r="S1483" i="5"/>
  <c r="S1484" i="5"/>
  <c r="S1485" i="5"/>
  <c r="S1486" i="5"/>
  <c r="S1487" i="5"/>
  <c r="S1488" i="5"/>
  <c r="S1489" i="5"/>
  <c r="S1490" i="5"/>
  <c r="S1491" i="5"/>
  <c r="S1492" i="5"/>
  <c r="S1493" i="5"/>
  <c r="S1494" i="5"/>
  <c r="S1495" i="5"/>
  <c r="S1496" i="5"/>
  <c r="S1497" i="5"/>
  <c r="S1498" i="5"/>
  <c r="S1499" i="5"/>
  <c r="S1500" i="5"/>
  <c r="S1501" i="5"/>
  <c r="S1502" i="5"/>
  <c r="S1503" i="5"/>
  <c r="S1504" i="5"/>
  <c r="S1505" i="5"/>
  <c r="S1506" i="5"/>
  <c r="S1507" i="5"/>
  <c r="S1508" i="5"/>
  <c r="S1509" i="5"/>
  <c r="S1510" i="5"/>
  <c r="S1511" i="5"/>
  <c r="S1512" i="5"/>
  <c r="S1513" i="5"/>
  <c r="S1514" i="5"/>
  <c r="S1515" i="5"/>
  <c r="S1516" i="5"/>
  <c r="S1517" i="5"/>
  <c r="S1518" i="5"/>
  <c r="S1519" i="5"/>
  <c r="S1520" i="5"/>
  <c r="S1521" i="5"/>
  <c r="S1522" i="5"/>
  <c r="S1523" i="5"/>
  <c r="S1524" i="5"/>
  <c r="S1525" i="5"/>
  <c r="S1526" i="5"/>
  <c r="S1527" i="5"/>
  <c r="S1528" i="5"/>
  <c r="S1529" i="5"/>
  <c r="S1530" i="5"/>
  <c r="S1531" i="5"/>
  <c r="S1532" i="5"/>
  <c r="S1533" i="5"/>
  <c r="S1534" i="5"/>
  <c r="S1535" i="5"/>
  <c r="S1536" i="5"/>
  <c r="S1537" i="5"/>
  <c r="S1538" i="5"/>
  <c r="S1539" i="5"/>
  <c r="S1540" i="5"/>
  <c r="S1541" i="5"/>
  <c r="S1542" i="5"/>
  <c r="S1543" i="5"/>
  <c r="S1544" i="5"/>
  <c r="S1545" i="5"/>
  <c r="S1546" i="5"/>
  <c r="S1547" i="5"/>
  <c r="S1548" i="5"/>
  <c r="S1549" i="5"/>
  <c r="S1550" i="5"/>
  <c r="S1551" i="5"/>
  <c r="S1552" i="5"/>
  <c r="S1553" i="5"/>
  <c r="S1554" i="5"/>
  <c r="S1555" i="5"/>
  <c r="S1556" i="5"/>
  <c r="S1557" i="5"/>
  <c r="S1558" i="5"/>
  <c r="S1559" i="5"/>
  <c r="S1560" i="5"/>
  <c r="S1561" i="5"/>
  <c r="S1562" i="5"/>
  <c r="S1563" i="5"/>
  <c r="S1564" i="5"/>
  <c r="S1565" i="5"/>
  <c r="S1566" i="5"/>
  <c r="S1567" i="5"/>
  <c r="S1568" i="5"/>
  <c r="S1569" i="5"/>
  <c r="S1570" i="5"/>
  <c r="S1571" i="5"/>
  <c r="S1572" i="5"/>
  <c r="S1573" i="5"/>
  <c r="S1574" i="5"/>
  <c r="S1575" i="5"/>
  <c r="S1576" i="5"/>
  <c r="S1577" i="5"/>
  <c r="S1578" i="5"/>
  <c r="S1579" i="5"/>
  <c r="S1580" i="5"/>
  <c r="S1581" i="5"/>
  <c r="S1582" i="5"/>
  <c r="S1583" i="5"/>
  <c r="S1584" i="5"/>
  <c r="S1585" i="5"/>
  <c r="S1586" i="5"/>
  <c r="S1587" i="5"/>
  <c r="S1588" i="5"/>
  <c r="S1589" i="5"/>
  <c r="S1590" i="5"/>
  <c r="S1591" i="5"/>
  <c r="S1592" i="5"/>
  <c r="S1593" i="5"/>
  <c r="S1594" i="5"/>
  <c r="S1595" i="5"/>
  <c r="S1596" i="5"/>
  <c r="S1597" i="5"/>
  <c r="S1598" i="5"/>
  <c r="S1599" i="5"/>
  <c r="S1600" i="5"/>
  <c r="S1601" i="5"/>
  <c r="S1602" i="5"/>
  <c r="S1603" i="5"/>
  <c r="S1604" i="5"/>
  <c r="S1605" i="5"/>
  <c r="S1606" i="5"/>
  <c r="S1607" i="5"/>
  <c r="S1608" i="5"/>
  <c r="S1609" i="5"/>
  <c r="S1610" i="5"/>
  <c r="S1611" i="5"/>
  <c r="S1612" i="5"/>
  <c r="S1613" i="5"/>
  <c r="S1614" i="5"/>
  <c r="S1615" i="5"/>
  <c r="S1616" i="5"/>
  <c r="S1617" i="5"/>
  <c r="S1618" i="5"/>
  <c r="S1619" i="5"/>
  <c r="S1620" i="5"/>
  <c r="S1621" i="5"/>
  <c r="S1622" i="5"/>
  <c r="S1623" i="5"/>
  <c r="S1624" i="5"/>
  <c r="S1625" i="5"/>
  <c r="S1626" i="5"/>
  <c r="S1627" i="5"/>
  <c r="S1628" i="5"/>
  <c r="S1629" i="5"/>
  <c r="S1630" i="5"/>
  <c r="S1631" i="5"/>
  <c r="S1632" i="5"/>
  <c r="S1633" i="5"/>
  <c r="S1634" i="5"/>
  <c r="S1635" i="5"/>
  <c r="S1636" i="5"/>
  <c r="S1637" i="5"/>
  <c r="S1638" i="5"/>
  <c r="S1639" i="5"/>
  <c r="S1640" i="5"/>
  <c r="S1641" i="5"/>
  <c r="S1642" i="5"/>
  <c r="S1643" i="5"/>
  <c r="S1644" i="5"/>
  <c r="S1645" i="5"/>
  <c r="S1646" i="5"/>
  <c r="S1647" i="5"/>
  <c r="S1648" i="5"/>
  <c r="S1649" i="5"/>
  <c r="S1650" i="5"/>
  <c r="S1651" i="5"/>
  <c r="S1652" i="5"/>
  <c r="S1653" i="5"/>
  <c r="S1654" i="5"/>
  <c r="S1655" i="5"/>
  <c r="S1656" i="5"/>
  <c r="S1657" i="5"/>
  <c r="S1658" i="5"/>
  <c r="S1659" i="5"/>
  <c r="S1660" i="5"/>
  <c r="S1661" i="5"/>
  <c r="S1662" i="5"/>
  <c r="S1663" i="5"/>
  <c r="S1664" i="5"/>
  <c r="S1665" i="5"/>
  <c r="S1666" i="5"/>
  <c r="S1667" i="5"/>
  <c r="S1668" i="5"/>
  <c r="S1669" i="5"/>
  <c r="S1670" i="5"/>
  <c r="S1671" i="5"/>
  <c r="S1672" i="5"/>
  <c r="S1673" i="5"/>
  <c r="S1674" i="5"/>
  <c r="S1675" i="5"/>
  <c r="S1676" i="5"/>
  <c r="S1677" i="5"/>
  <c r="S1678" i="5"/>
  <c r="S1679" i="5"/>
  <c r="S1680" i="5"/>
  <c r="S1681" i="5"/>
  <c r="S1682" i="5"/>
  <c r="S1683" i="5"/>
  <c r="S1684" i="5"/>
  <c r="S1685" i="5"/>
  <c r="S1686" i="5"/>
  <c r="S1687" i="5"/>
  <c r="S1688" i="5"/>
  <c r="S1689" i="5"/>
  <c r="S1690" i="5"/>
  <c r="S1691" i="5"/>
  <c r="S1692" i="5"/>
  <c r="S1693" i="5"/>
  <c r="S1694" i="5"/>
  <c r="S1695" i="5"/>
  <c r="S1696" i="5"/>
  <c r="S1697" i="5"/>
  <c r="S1698" i="5"/>
  <c r="S1699" i="5"/>
  <c r="S1700" i="5"/>
  <c r="S1701" i="5"/>
  <c r="S1702" i="5"/>
  <c r="S1703" i="5"/>
  <c r="S1704" i="5"/>
  <c r="S1705" i="5"/>
  <c r="S1706" i="5"/>
  <c r="S1707" i="5"/>
  <c r="S1708" i="5"/>
  <c r="S1709" i="5"/>
  <c r="S1710" i="5"/>
  <c r="S1711" i="5"/>
  <c r="S1712" i="5"/>
  <c r="S1713" i="5"/>
  <c r="S1714" i="5"/>
  <c r="S1715" i="5"/>
  <c r="S1716" i="5"/>
  <c r="S1717" i="5"/>
  <c r="S1718" i="5"/>
  <c r="S1719" i="5"/>
  <c r="S1720" i="5"/>
  <c r="S1721" i="5"/>
  <c r="S1722" i="5"/>
  <c r="S1723" i="5"/>
  <c r="S1724" i="5"/>
  <c r="S1725" i="5"/>
  <c r="S1726" i="5"/>
  <c r="S1727" i="5"/>
  <c r="S1728" i="5"/>
  <c r="S1729" i="5"/>
  <c r="S1730" i="5"/>
  <c r="S1731" i="5"/>
  <c r="S1732" i="5"/>
  <c r="S1733" i="5"/>
  <c r="S1734" i="5"/>
  <c r="S1735" i="5"/>
  <c r="S1736" i="5"/>
  <c r="S1737" i="5"/>
  <c r="S1738" i="5"/>
  <c r="S1739" i="5"/>
  <c r="S1740" i="5"/>
  <c r="S1741" i="5"/>
  <c r="S1742" i="5"/>
  <c r="S1743" i="5"/>
  <c r="S1744" i="5"/>
  <c r="S1745" i="5"/>
  <c r="S1746" i="5"/>
  <c r="S1747" i="5"/>
  <c r="S1748" i="5"/>
  <c r="S1749" i="5"/>
  <c r="S1750" i="5"/>
  <c r="S1751" i="5"/>
  <c r="S1752" i="5"/>
  <c r="S1753" i="5"/>
  <c r="S1754" i="5"/>
  <c r="S1755" i="5"/>
  <c r="S1756" i="5"/>
  <c r="S1757" i="5"/>
  <c r="S1758" i="5"/>
  <c r="S1759" i="5"/>
  <c r="S1760" i="5"/>
  <c r="S1761" i="5"/>
  <c r="S1762" i="5"/>
  <c r="S1763" i="5"/>
  <c r="S1764" i="5"/>
  <c r="S1765" i="5"/>
  <c r="S1766" i="5"/>
  <c r="S1767" i="5"/>
  <c r="S1768" i="5"/>
  <c r="S1769" i="5"/>
  <c r="S1770" i="5"/>
  <c r="S1771" i="5"/>
  <c r="S1772" i="5"/>
  <c r="S1773" i="5"/>
  <c r="S1774" i="5"/>
  <c r="S1775" i="5"/>
  <c r="S1776" i="5"/>
  <c r="S1777" i="5"/>
  <c r="S1778" i="5"/>
  <c r="S1779" i="5"/>
  <c r="S1780" i="5"/>
  <c r="S1781" i="5"/>
  <c r="S1782" i="5"/>
  <c r="S1783" i="5"/>
  <c r="S1784" i="5"/>
  <c r="S1785" i="5"/>
  <c r="S1786" i="5"/>
  <c r="S1787" i="5"/>
  <c r="S1788" i="5"/>
  <c r="S1789" i="5"/>
  <c r="S1790" i="5"/>
  <c r="S1791" i="5"/>
  <c r="S1792" i="5"/>
  <c r="S1793" i="5"/>
  <c r="S1794" i="5"/>
  <c r="S1795" i="5"/>
  <c r="S1796" i="5"/>
  <c r="S1797" i="5"/>
  <c r="S1798" i="5"/>
  <c r="S1799" i="5"/>
  <c r="S1800" i="5"/>
  <c r="S1801" i="5"/>
  <c r="S1802" i="5"/>
  <c r="S1803" i="5"/>
  <c r="S1804" i="5"/>
  <c r="S1805" i="5"/>
  <c r="S1806" i="5"/>
  <c r="S1807" i="5"/>
  <c r="S1808" i="5"/>
  <c r="S1809" i="5"/>
  <c r="S1810" i="5"/>
  <c r="S1811" i="5"/>
  <c r="S1812" i="5"/>
  <c r="S1813" i="5"/>
  <c r="S1814" i="5"/>
  <c r="S1815" i="5"/>
  <c r="S1816" i="5"/>
  <c r="S1817" i="5"/>
  <c r="S1818" i="5"/>
  <c r="S1819" i="5"/>
  <c r="S1820" i="5"/>
  <c r="S1821" i="5"/>
  <c r="S1822" i="5"/>
  <c r="S1823" i="5"/>
  <c r="S1824" i="5"/>
  <c r="S1825" i="5"/>
  <c r="S1826" i="5"/>
  <c r="S1827" i="5"/>
  <c r="S1828" i="5"/>
  <c r="S1829" i="5"/>
  <c r="S1830" i="5"/>
  <c r="S1831" i="5"/>
  <c r="S1832" i="5"/>
  <c r="S1833" i="5"/>
  <c r="S1834" i="5"/>
  <c r="S1835" i="5"/>
  <c r="S1836" i="5"/>
  <c r="S1837" i="5"/>
  <c r="S1838" i="5"/>
  <c r="S1839" i="5"/>
  <c r="S1840" i="5"/>
  <c r="S1841" i="5"/>
  <c r="S1842" i="5"/>
  <c r="S1843" i="5"/>
  <c r="S1844" i="5"/>
  <c r="S1845" i="5"/>
  <c r="S1846" i="5"/>
  <c r="S1847" i="5"/>
  <c r="S1848" i="5"/>
  <c r="S1849" i="5"/>
  <c r="S1850" i="5"/>
  <c r="S1851" i="5"/>
  <c r="S1852" i="5"/>
  <c r="S1853" i="5"/>
  <c r="S1854" i="5"/>
  <c r="S1855" i="5"/>
  <c r="S1856" i="5"/>
  <c r="S1857" i="5"/>
  <c r="S1858" i="5"/>
  <c r="S1859" i="5"/>
  <c r="S1860" i="5"/>
  <c r="S1861" i="5"/>
  <c r="S1862" i="5"/>
  <c r="S1863" i="5"/>
  <c r="S1864" i="5"/>
  <c r="S1865" i="5"/>
  <c r="S1866" i="5"/>
  <c r="S1867" i="5"/>
  <c r="S1868" i="5"/>
  <c r="S1869" i="5"/>
  <c r="S1870" i="5"/>
  <c r="S1871" i="5"/>
  <c r="S1872" i="5"/>
  <c r="S1873" i="5"/>
  <c r="S1874" i="5"/>
  <c r="S1875" i="5"/>
  <c r="S1876" i="5"/>
  <c r="S1877" i="5"/>
  <c r="S1878" i="5"/>
  <c r="S1879" i="5"/>
  <c r="S1880" i="5"/>
  <c r="S1881" i="5"/>
  <c r="S1882" i="5"/>
  <c r="S1883" i="5"/>
  <c r="S1884" i="5"/>
  <c r="S1885" i="5"/>
  <c r="S1886" i="5"/>
  <c r="S1887" i="5"/>
  <c r="S1888" i="5"/>
  <c r="S1889" i="5"/>
  <c r="S1890" i="5"/>
  <c r="S1891" i="5"/>
  <c r="S1892" i="5"/>
  <c r="S1893" i="5"/>
  <c r="S1894" i="5"/>
  <c r="S1895" i="5"/>
  <c r="S1896" i="5"/>
  <c r="S1897" i="5"/>
  <c r="S1898" i="5"/>
  <c r="S1899" i="5"/>
  <c r="S1900" i="5"/>
  <c r="S1901" i="5"/>
  <c r="S1902" i="5"/>
  <c r="S1903" i="5"/>
  <c r="S1904" i="5"/>
  <c r="S1905" i="5"/>
  <c r="S1906" i="5"/>
  <c r="S1907" i="5"/>
  <c r="S1908" i="5"/>
  <c r="S1909" i="5"/>
  <c r="S1910" i="5"/>
  <c r="S1911" i="5"/>
  <c r="S1912" i="5"/>
  <c r="S1913" i="5"/>
  <c r="S1914" i="5"/>
  <c r="S1915" i="5"/>
  <c r="S1916" i="5"/>
  <c r="S1917" i="5"/>
  <c r="S1918" i="5"/>
  <c r="S1919" i="5"/>
  <c r="S1920" i="5"/>
  <c r="S1921" i="5"/>
  <c r="S1922" i="5"/>
  <c r="S1923" i="5"/>
  <c r="S1924" i="5"/>
  <c r="S1925" i="5"/>
  <c r="S1926" i="5"/>
  <c r="S1927" i="5"/>
  <c r="S1928" i="5"/>
  <c r="S1929" i="5"/>
  <c r="S1930" i="5"/>
  <c r="S1931" i="5"/>
  <c r="S1932" i="5"/>
  <c r="S1933" i="5"/>
  <c r="S1934" i="5"/>
  <c r="S1935" i="5"/>
  <c r="S1936" i="5"/>
  <c r="S1937" i="5"/>
  <c r="S1938" i="5"/>
  <c r="S1939" i="5"/>
  <c r="S1940" i="5"/>
  <c r="S1941" i="5"/>
  <c r="S1942" i="5"/>
  <c r="S1943" i="5"/>
  <c r="S1944" i="5"/>
  <c r="S1945" i="5"/>
  <c r="S1946" i="5"/>
  <c r="S1947" i="5"/>
  <c r="S1948" i="5"/>
  <c r="S1949" i="5"/>
  <c r="S1950" i="5"/>
  <c r="S1951" i="5"/>
  <c r="S1952" i="5"/>
  <c r="S1953" i="5"/>
  <c r="S1954" i="5"/>
  <c r="S1955" i="5"/>
  <c r="S1956" i="5"/>
  <c r="S1957" i="5"/>
  <c r="S1958" i="5"/>
  <c r="S1959" i="5"/>
  <c r="S1960" i="5"/>
  <c r="S1961" i="5"/>
  <c r="S1962" i="5"/>
  <c r="S1963" i="5"/>
  <c r="S1964" i="5"/>
  <c r="S1965" i="5"/>
  <c r="S1966" i="5"/>
  <c r="S1967" i="5"/>
  <c r="S1968" i="5"/>
  <c r="S1969" i="5"/>
  <c r="S1970" i="5"/>
  <c r="S1971" i="5"/>
  <c r="S1972" i="5"/>
  <c r="S1973" i="5"/>
  <c r="S1974" i="5"/>
  <c r="S1975" i="5"/>
  <c r="S1976" i="5"/>
  <c r="S1977" i="5"/>
  <c r="S1978" i="5"/>
  <c r="S1979" i="5"/>
  <c r="S1980" i="5"/>
  <c r="S1981" i="5"/>
  <c r="S1982" i="5"/>
  <c r="S1983" i="5"/>
  <c r="S1984" i="5"/>
  <c r="S1985" i="5"/>
  <c r="S1986" i="5"/>
  <c r="S1987" i="5"/>
  <c r="S1988" i="5"/>
  <c r="S1989" i="5"/>
  <c r="S1990" i="5"/>
  <c r="S1991" i="5"/>
  <c r="S1992" i="5"/>
  <c r="S1993" i="5"/>
  <c r="S1994" i="5"/>
  <c r="S1995" i="5"/>
  <c r="S1996" i="5"/>
  <c r="S1997" i="5"/>
  <c r="S1998" i="5"/>
  <c r="S1999" i="5"/>
  <c r="S2000" i="5"/>
  <c r="S2001" i="5"/>
  <c r="S2002" i="5"/>
  <c r="S2003" i="5"/>
  <c r="S2004" i="5"/>
  <c r="S2005" i="5"/>
  <c r="S2006" i="5"/>
  <c r="S2007" i="5"/>
  <c r="S2008" i="5"/>
  <c r="S2009" i="5"/>
  <c r="S2010" i="5"/>
  <c r="S2011" i="5"/>
  <c r="S2012" i="5"/>
  <c r="S2013" i="5"/>
  <c r="S2014" i="5"/>
  <c r="S2015" i="5"/>
  <c r="S2016" i="5"/>
  <c r="S2017" i="5"/>
  <c r="S2018" i="5"/>
  <c r="S2019" i="5"/>
  <c r="S2020" i="5"/>
  <c r="S2021" i="5"/>
  <c r="S2022" i="5"/>
  <c r="S2023" i="5"/>
  <c r="S2024" i="5"/>
  <c r="S2025" i="5"/>
  <c r="S2026" i="5"/>
  <c r="S2027" i="5"/>
  <c r="S2028" i="5"/>
  <c r="S2029" i="5"/>
  <c r="S2030" i="5"/>
  <c r="S2031" i="5"/>
  <c r="S2032" i="5"/>
  <c r="S2033" i="5"/>
  <c r="S2034" i="5"/>
  <c r="S2035" i="5"/>
  <c r="S2036" i="5"/>
  <c r="S2037" i="5"/>
  <c r="S2038" i="5"/>
  <c r="S2039" i="5"/>
  <c r="S2040" i="5"/>
  <c r="S2041" i="5"/>
  <c r="S2042" i="5"/>
  <c r="S2043" i="5"/>
  <c r="S2044" i="5"/>
  <c r="S2045" i="5"/>
  <c r="S2046" i="5"/>
  <c r="S2047" i="5"/>
  <c r="S2048" i="5"/>
  <c r="S2049" i="5"/>
  <c r="S2050" i="5"/>
  <c r="S2051" i="5"/>
  <c r="S2052" i="5"/>
  <c r="S2053" i="5"/>
  <c r="S2054" i="5"/>
  <c r="S2055" i="5"/>
  <c r="S2056" i="5"/>
  <c r="S2057" i="5"/>
  <c r="S2058" i="5"/>
  <c r="S2059" i="5"/>
  <c r="S2060" i="5"/>
  <c r="S2061" i="5"/>
  <c r="S2062" i="5"/>
  <c r="S2063" i="5"/>
  <c r="S2064" i="5"/>
  <c r="S2065" i="5"/>
  <c r="S2066" i="5"/>
  <c r="S2067" i="5"/>
  <c r="S2068" i="5"/>
  <c r="S2069" i="5"/>
  <c r="S2070" i="5"/>
  <c r="S2071" i="5"/>
  <c r="S2072" i="5"/>
  <c r="S2073" i="5"/>
  <c r="S2074" i="5"/>
  <c r="S2075" i="5"/>
  <c r="S2076" i="5"/>
  <c r="S2077" i="5"/>
  <c r="S2078" i="5"/>
  <c r="S2079" i="5"/>
  <c r="S2080" i="5"/>
  <c r="S2081" i="5"/>
  <c r="S2082" i="5"/>
  <c r="S2083" i="5"/>
  <c r="S2084" i="5"/>
  <c r="S2085" i="5"/>
  <c r="S2086" i="5"/>
  <c r="S2087" i="5"/>
  <c r="S2088" i="5"/>
  <c r="S2089" i="5"/>
  <c r="S2090" i="5"/>
  <c r="S2091" i="5"/>
  <c r="S2092" i="5"/>
  <c r="S2093" i="5"/>
  <c r="S2094" i="5"/>
  <c r="S2095" i="5"/>
  <c r="S2096" i="5"/>
  <c r="S2097" i="5"/>
  <c r="S2098" i="5"/>
  <c r="S2099" i="5"/>
  <c r="S2100" i="5"/>
  <c r="S2101" i="5"/>
  <c r="S2102" i="5"/>
  <c r="S2103" i="5"/>
  <c r="S2104" i="5"/>
  <c r="S2105" i="5"/>
  <c r="S2106" i="5"/>
  <c r="S2107" i="5"/>
  <c r="S2108" i="5"/>
  <c r="S2109" i="5"/>
  <c r="S2110" i="5"/>
  <c r="S2111" i="5"/>
  <c r="S2112" i="5"/>
  <c r="S2113" i="5"/>
  <c r="S2114" i="5"/>
  <c r="S2115" i="5"/>
  <c r="S2116" i="5"/>
  <c r="S2117" i="5"/>
  <c r="S2118" i="5"/>
  <c r="S2119" i="5"/>
  <c r="S2120" i="5"/>
  <c r="S2121" i="5"/>
  <c r="S2122" i="5"/>
  <c r="S2123" i="5"/>
  <c r="S2124" i="5"/>
  <c r="S2125" i="5"/>
  <c r="S2126" i="5"/>
  <c r="S2127" i="5"/>
  <c r="S2128" i="5"/>
  <c r="S2129" i="5"/>
  <c r="S2130" i="5"/>
  <c r="S2131" i="5"/>
  <c r="S2132" i="5"/>
  <c r="S2133" i="5"/>
  <c r="S2134" i="5"/>
  <c r="S2135" i="5"/>
  <c r="S2136" i="5"/>
  <c r="S2137" i="5"/>
  <c r="S2138" i="5"/>
  <c r="S2139" i="5"/>
  <c r="S2140" i="5"/>
  <c r="S2141" i="5"/>
  <c r="S2142" i="5"/>
  <c r="S2143" i="5"/>
  <c r="S2144" i="5"/>
  <c r="S2145" i="5"/>
  <c r="S2146" i="5"/>
  <c r="S2147" i="5"/>
  <c r="S2148" i="5"/>
  <c r="S2149" i="5"/>
  <c r="S2150" i="5"/>
  <c r="S2151" i="5"/>
  <c r="S2152" i="5"/>
  <c r="S2153" i="5"/>
  <c r="S2154" i="5"/>
  <c r="S2155" i="5"/>
  <c r="S2156" i="5"/>
  <c r="S2157" i="5"/>
  <c r="S2158" i="5"/>
  <c r="S2159" i="5"/>
  <c r="S2160" i="5"/>
  <c r="S2161" i="5"/>
  <c r="S2162" i="5"/>
  <c r="S2163" i="5"/>
  <c r="S2164" i="5"/>
  <c r="S2165" i="5"/>
  <c r="S2166" i="5"/>
  <c r="S2167" i="5"/>
  <c r="S2168" i="5"/>
  <c r="S2169" i="5"/>
  <c r="S2170" i="5"/>
  <c r="S2171" i="5"/>
  <c r="S2172" i="5"/>
  <c r="S2173" i="5"/>
  <c r="S2174" i="5"/>
  <c r="S2175" i="5"/>
  <c r="S2176" i="5"/>
  <c r="S2177" i="5"/>
  <c r="S2178" i="5"/>
  <c r="S2179" i="5"/>
  <c r="S2180" i="5"/>
  <c r="S2181" i="5"/>
  <c r="S2182" i="5"/>
  <c r="S2183" i="5"/>
  <c r="S2184" i="5"/>
  <c r="S2185" i="5"/>
  <c r="S2186" i="5"/>
  <c r="S2187" i="5"/>
  <c r="S2188" i="5"/>
  <c r="S2189" i="5"/>
  <c r="S2190" i="5"/>
  <c r="S2191" i="5"/>
  <c r="S2192" i="5"/>
  <c r="S2193" i="5"/>
  <c r="S2194" i="5"/>
  <c r="S2195" i="5"/>
  <c r="S2196" i="5"/>
  <c r="S2197" i="5"/>
  <c r="S2198" i="5"/>
  <c r="S2199" i="5"/>
  <c r="S2200" i="5"/>
  <c r="S2201" i="5"/>
  <c r="S2202" i="5"/>
  <c r="S2203" i="5"/>
  <c r="S2204" i="5"/>
  <c r="S2205" i="5"/>
  <c r="S2206" i="5"/>
  <c r="S2207" i="5"/>
  <c r="S2208" i="5"/>
  <c r="S2209" i="5"/>
  <c r="S2210" i="5"/>
  <c r="S2211" i="5"/>
  <c r="S2212" i="5"/>
  <c r="S2213" i="5"/>
  <c r="S2214" i="5"/>
  <c r="S2215" i="5"/>
  <c r="S2216" i="5"/>
  <c r="S2217" i="5"/>
  <c r="S2218" i="5"/>
  <c r="S2219" i="5"/>
  <c r="S2220" i="5"/>
  <c r="S2221" i="5"/>
  <c r="S2222" i="5"/>
  <c r="S2223" i="5"/>
  <c r="S2224" i="5"/>
  <c r="S2225" i="5"/>
  <c r="S2226" i="5"/>
  <c r="S2227" i="5"/>
  <c r="S2228" i="5"/>
  <c r="S2229" i="5"/>
  <c r="S2230" i="5"/>
  <c r="S2231" i="5"/>
  <c r="S2232" i="5"/>
  <c r="S2233" i="5"/>
  <c r="S2234" i="5"/>
  <c r="S2235" i="5"/>
  <c r="S2236" i="5"/>
  <c r="S2237" i="5"/>
  <c r="S2238" i="5"/>
  <c r="S2239" i="5"/>
  <c r="S2240" i="5"/>
  <c r="S2241" i="5"/>
  <c r="S2242" i="5"/>
  <c r="S2243" i="5"/>
  <c r="S2244" i="5"/>
  <c r="S2245" i="5"/>
  <c r="S2246" i="5"/>
  <c r="S2247" i="5"/>
  <c r="S2248" i="5"/>
  <c r="S2249" i="5"/>
  <c r="S2250" i="5"/>
  <c r="S2251" i="5"/>
  <c r="S2252" i="5"/>
  <c r="S2253" i="5"/>
  <c r="S2254" i="5"/>
  <c r="S2255" i="5"/>
  <c r="S2256" i="5"/>
  <c r="S2257" i="5"/>
  <c r="S2258" i="5"/>
  <c r="S2259" i="5"/>
  <c r="S2260" i="5"/>
  <c r="S2261" i="5"/>
  <c r="S2262" i="5"/>
  <c r="S2263" i="5"/>
  <c r="S2264" i="5"/>
  <c r="S2265" i="5"/>
  <c r="S2266" i="5"/>
  <c r="S2267" i="5"/>
  <c r="S2268" i="5"/>
  <c r="S2269" i="5"/>
  <c r="S2270" i="5"/>
  <c r="S2271" i="5"/>
  <c r="S2272" i="5"/>
  <c r="S2273" i="5"/>
  <c r="S2274" i="5"/>
  <c r="S2275" i="5"/>
  <c r="S2276" i="5"/>
  <c r="S2277" i="5"/>
  <c r="S2278" i="5"/>
  <c r="S2279" i="5"/>
  <c r="S2280" i="5"/>
  <c r="S2281" i="5"/>
  <c r="S2282" i="5"/>
  <c r="S2283" i="5"/>
  <c r="S2284" i="5"/>
  <c r="S2285" i="5"/>
  <c r="S2286" i="5"/>
  <c r="S2287" i="5"/>
  <c r="S2288" i="5"/>
  <c r="S2289" i="5"/>
  <c r="S2290" i="5"/>
  <c r="S2291" i="5"/>
  <c r="S2292" i="5"/>
  <c r="S2293" i="5"/>
  <c r="S2294" i="5"/>
  <c r="S2295" i="5"/>
  <c r="S2296" i="5"/>
  <c r="S2297" i="5"/>
  <c r="S2298" i="5"/>
  <c r="S2299" i="5"/>
  <c r="S2300" i="5"/>
  <c r="S2301" i="5"/>
  <c r="S2302" i="5"/>
  <c r="S2303" i="5"/>
  <c r="S2304" i="5"/>
  <c r="S2305" i="5"/>
  <c r="S2306" i="5"/>
  <c r="S2307" i="5"/>
  <c r="S2308" i="5"/>
  <c r="S2309" i="5"/>
  <c r="S2310" i="5"/>
  <c r="S2311" i="5"/>
  <c r="S2312" i="5"/>
  <c r="S2313" i="5"/>
  <c r="S2314" i="5"/>
  <c r="S2315" i="5"/>
  <c r="S2316" i="5"/>
  <c r="S2317" i="5"/>
  <c r="S2318" i="5"/>
  <c r="S2319" i="5"/>
  <c r="S2320" i="5"/>
  <c r="S2321" i="5"/>
  <c r="S2322" i="5"/>
  <c r="S2323" i="5"/>
  <c r="S2324" i="5"/>
  <c r="S2325" i="5"/>
  <c r="S2326" i="5"/>
  <c r="S2327" i="5"/>
  <c r="S2328" i="5"/>
  <c r="S2329" i="5"/>
  <c r="S2330" i="5"/>
  <c r="S2331" i="5"/>
  <c r="S2332" i="5"/>
  <c r="S2333" i="5"/>
  <c r="S2334" i="5"/>
  <c r="S2335" i="5"/>
  <c r="S2336" i="5"/>
  <c r="S2337" i="5"/>
  <c r="S2338" i="5"/>
  <c r="S2339" i="5"/>
  <c r="S2340" i="5"/>
  <c r="S2341" i="5"/>
  <c r="S2342" i="5"/>
  <c r="S2343" i="5"/>
  <c r="S2344" i="5"/>
  <c r="S2345" i="5"/>
  <c r="S2346" i="5"/>
  <c r="S2347" i="5"/>
  <c r="S2348" i="5"/>
  <c r="S2349" i="5"/>
  <c r="S2350" i="5"/>
  <c r="S2351" i="5"/>
  <c r="S2352" i="5"/>
  <c r="S2353" i="5"/>
  <c r="S2354" i="5"/>
  <c r="S2355" i="5"/>
  <c r="S2356" i="5"/>
  <c r="S2357" i="5"/>
  <c r="S2358" i="5"/>
  <c r="S2359" i="5"/>
  <c r="S2360" i="5"/>
  <c r="S2361" i="5"/>
  <c r="S2362" i="5"/>
  <c r="S2363" i="5"/>
  <c r="S2364" i="5"/>
  <c r="S2365" i="5"/>
  <c r="S2366" i="5"/>
  <c r="S2367" i="5"/>
  <c r="S2368" i="5"/>
  <c r="S2369" i="5"/>
  <c r="S2370" i="5"/>
  <c r="S2371" i="5"/>
  <c r="S2372" i="5"/>
  <c r="S2373" i="5"/>
  <c r="S2374" i="5"/>
  <c r="S2375" i="5"/>
  <c r="S2376" i="5"/>
  <c r="S2377" i="5"/>
  <c r="S2378" i="5"/>
  <c r="S2379" i="5"/>
  <c r="S2380" i="5"/>
  <c r="S2381" i="5"/>
  <c r="S2382" i="5"/>
  <c r="S2383" i="5"/>
  <c r="S2384" i="5"/>
  <c r="S2385" i="5"/>
  <c r="S2386" i="5"/>
  <c r="S2387" i="5"/>
  <c r="S2388" i="5"/>
  <c r="S2389" i="5"/>
  <c r="S2390" i="5"/>
  <c r="S2391" i="5"/>
  <c r="S2392" i="5"/>
  <c r="S2393" i="5"/>
  <c r="S2394" i="5"/>
  <c r="S2395" i="5"/>
  <c r="S2396" i="5"/>
  <c r="S2397" i="5"/>
  <c r="S2398" i="5"/>
  <c r="S2399" i="5"/>
  <c r="S2400" i="5"/>
  <c r="S2401" i="5"/>
  <c r="S2402" i="5"/>
  <c r="S2403" i="5"/>
  <c r="S2404" i="5"/>
  <c r="S2405" i="5"/>
  <c r="S2406" i="5"/>
  <c r="S2407" i="5"/>
  <c r="S2408" i="5"/>
  <c r="S2409" i="5"/>
  <c r="S2410" i="5"/>
  <c r="S2411" i="5"/>
  <c r="S2412" i="5"/>
  <c r="S2413" i="5"/>
  <c r="S2414" i="5"/>
  <c r="S2415" i="5"/>
  <c r="S2416" i="5"/>
  <c r="S2417" i="5"/>
  <c r="S2418" i="5"/>
  <c r="S2419" i="5"/>
  <c r="S2420" i="5"/>
  <c r="S2421" i="5"/>
  <c r="S2422" i="5"/>
  <c r="S2423" i="5"/>
  <c r="S2424" i="5"/>
  <c r="S2425" i="5"/>
  <c r="S2426" i="5"/>
  <c r="S2427" i="5"/>
  <c r="S2428" i="5"/>
  <c r="S2429" i="5"/>
  <c r="S2430" i="5"/>
  <c r="S2431" i="5"/>
  <c r="S2432" i="5"/>
  <c r="S2433" i="5"/>
  <c r="S2434" i="5"/>
  <c r="S2435" i="5"/>
  <c r="S2436" i="5"/>
  <c r="S2437" i="5"/>
  <c r="S2438" i="5"/>
  <c r="S2439" i="5"/>
  <c r="S2440" i="5"/>
  <c r="S2441" i="5"/>
  <c r="S2442" i="5"/>
  <c r="S2443" i="5"/>
  <c r="S2444" i="5"/>
  <c r="S2445" i="5"/>
  <c r="S2446" i="5"/>
  <c r="S2447" i="5"/>
  <c r="S2448" i="5"/>
  <c r="S2449" i="5"/>
  <c r="S2450" i="5"/>
  <c r="S2451" i="5"/>
  <c r="S2452" i="5"/>
  <c r="S2453" i="5"/>
  <c r="S2454" i="5"/>
  <c r="S2455" i="5"/>
  <c r="S2456" i="5"/>
  <c r="S2457" i="5"/>
  <c r="S2458" i="5"/>
  <c r="S2459" i="5"/>
  <c r="S2460" i="5"/>
  <c r="S2461" i="5"/>
  <c r="S2462" i="5"/>
  <c r="S2463" i="5"/>
  <c r="S2464" i="5"/>
  <c r="S2465" i="5"/>
  <c r="S2466" i="5"/>
  <c r="S2467" i="5"/>
  <c r="S2468" i="5"/>
  <c r="S2469" i="5"/>
  <c r="S2470" i="5"/>
  <c r="S2471" i="5"/>
  <c r="S2472" i="5"/>
  <c r="S2473" i="5"/>
  <c r="S2474" i="5"/>
  <c r="S2475" i="5"/>
  <c r="S2476" i="5"/>
  <c r="S2477" i="5"/>
  <c r="S2478" i="5"/>
  <c r="S2479" i="5"/>
  <c r="S2480" i="5"/>
  <c r="S2481" i="5"/>
  <c r="S2482" i="5"/>
  <c r="S2483" i="5"/>
  <c r="S2484" i="5"/>
  <c r="S2485" i="5"/>
  <c r="S2486" i="5"/>
  <c r="S2487" i="5"/>
  <c r="S2488" i="5"/>
  <c r="S2489" i="5"/>
  <c r="S2490" i="5"/>
  <c r="S2491" i="5"/>
  <c r="S2492" i="5"/>
  <c r="S2493" i="5"/>
  <c r="S2494" i="5"/>
  <c r="S2495" i="5"/>
  <c r="S2496" i="5"/>
  <c r="S2497" i="5"/>
  <c r="S2498" i="5"/>
  <c r="S2499" i="5"/>
  <c r="S2500" i="5"/>
  <c r="S2501" i="5"/>
  <c r="S2502" i="5"/>
  <c r="S2503" i="5"/>
  <c r="S2504" i="5"/>
  <c r="S2505" i="5"/>
  <c r="S2506" i="5"/>
  <c r="S2507" i="5"/>
  <c r="S2508" i="5"/>
  <c r="S2509" i="5"/>
  <c r="S2510" i="5"/>
  <c r="S2511" i="5"/>
  <c r="S2512" i="5"/>
  <c r="S2513" i="5"/>
  <c r="S2514" i="5"/>
  <c r="S2515" i="5"/>
  <c r="S2516" i="5"/>
  <c r="S2517" i="5"/>
  <c r="S2518" i="5"/>
  <c r="S2519" i="5"/>
  <c r="S2520" i="5"/>
  <c r="S2521" i="5"/>
  <c r="S2522" i="5"/>
  <c r="S2523" i="5"/>
  <c r="S2524" i="5"/>
  <c r="S2525" i="5"/>
  <c r="S2526" i="5"/>
  <c r="S2527" i="5"/>
  <c r="S2528" i="5"/>
  <c r="S2529" i="5"/>
  <c r="S2530" i="5"/>
  <c r="S2531" i="5"/>
  <c r="S2532" i="5"/>
  <c r="S2533" i="5"/>
  <c r="S2534" i="5"/>
  <c r="S2535" i="5"/>
  <c r="S2536" i="5"/>
  <c r="S2537" i="5"/>
  <c r="S2538" i="5"/>
  <c r="S2539" i="5"/>
  <c r="S2540" i="5"/>
  <c r="S2541" i="5"/>
  <c r="S2542" i="5"/>
  <c r="S2543" i="5"/>
  <c r="S2544" i="5"/>
  <c r="S2545" i="5"/>
  <c r="S2546" i="5"/>
  <c r="S2547" i="5"/>
  <c r="S2548" i="5"/>
  <c r="S2549" i="5"/>
  <c r="S2550" i="5"/>
  <c r="S2551" i="5"/>
  <c r="S2552" i="5"/>
  <c r="S2553" i="5"/>
  <c r="S2554" i="5"/>
  <c r="S2555" i="5"/>
  <c r="S2556" i="5"/>
  <c r="S2557" i="5"/>
  <c r="S2558" i="5"/>
  <c r="S2559" i="5"/>
  <c r="S2560" i="5"/>
  <c r="S2561" i="5"/>
  <c r="S2562" i="5"/>
  <c r="S2563" i="5"/>
  <c r="S2564" i="5"/>
  <c r="S2565" i="5"/>
  <c r="S2566" i="5"/>
  <c r="S2567" i="5"/>
  <c r="S2568" i="5"/>
  <c r="S2569" i="5"/>
  <c r="S2570" i="5"/>
  <c r="S2571" i="5"/>
  <c r="S2572" i="5"/>
  <c r="S2573" i="5"/>
  <c r="S2574" i="5"/>
  <c r="S2575" i="5"/>
  <c r="S2576" i="5"/>
  <c r="S2577" i="5"/>
  <c r="S2578" i="5"/>
  <c r="S2579" i="5"/>
  <c r="S2580" i="5"/>
  <c r="S2581" i="5"/>
  <c r="S2582" i="5"/>
  <c r="S2583" i="5"/>
  <c r="S2584" i="5"/>
  <c r="S2585" i="5"/>
  <c r="S2586" i="5"/>
  <c r="S2587" i="5"/>
  <c r="S2588" i="5"/>
  <c r="S2589" i="5"/>
  <c r="S2590" i="5"/>
  <c r="S2591" i="5"/>
  <c r="S2592" i="5"/>
  <c r="S2593" i="5"/>
  <c r="S2594" i="5"/>
  <c r="S2595" i="5"/>
  <c r="S2596" i="5"/>
  <c r="S2597" i="5"/>
  <c r="S2598" i="5"/>
  <c r="S2599" i="5"/>
  <c r="S2600" i="5"/>
  <c r="S2601" i="5"/>
  <c r="S2602" i="5"/>
  <c r="S2603" i="5"/>
  <c r="S2604" i="5"/>
  <c r="S2605" i="5"/>
  <c r="S2606" i="5"/>
  <c r="S2607" i="5"/>
  <c r="S2608" i="5"/>
  <c r="S2609" i="5"/>
  <c r="S2610" i="5"/>
  <c r="S2611" i="5"/>
  <c r="S2612" i="5"/>
  <c r="S2613" i="5"/>
  <c r="S2614" i="5"/>
  <c r="S2615" i="5"/>
  <c r="S2616" i="5"/>
  <c r="S2617" i="5"/>
  <c r="S2618" i="5"/>
  <c r="S2619" i="5"/>
  <c r="S2620" i="5"/>
  <c r="S2621" i="5"/>
  <c r="S2622" i="5"/>
  <c r="S2623" i="5"/>
  <c r="S2624" i="5"/>
  <c r="S2625" i="5"/>
  <c r="S2626" i="5"/>
  <c r="S2627" i="5"/>
  <c r="S2628" i="5"/>
  <c r="S2629" i="5"/>
  <c r="S2630" i="5"/>
  <c r="S2631" i="5"/>
  <c r="S2632" i="5"/>
  <c r="S2633" i="5"/>
  <c r="S2634" i="5"/>
  <c r="S2635" i="5"/>
  <c r="S2636" i="5"/>
  <c r="S2637" i="5"/>
  <c r="S2638" i="5"/>
  <c r="S2639" i="5"/>
  <c r="S2640" i="5"/>
  <c r="S2641" i="5"/>
  <c r="S2642" i="5"/>
  <c r="S2643" i="5"/>
  <c r="S2644" i="5"/>
  <c r="S2645" i="5"/>
  <c r="S2646" i="5"/>
  <c r="S2647" i="5"/>
  <c r="S2648" i="5"/>
  <c r="S2649" i="5"/>
  <c r="S2650" i="5"/>
  <c r="S2651" i="5"/>
  <c r="S2652" i="5"/>
  <c r="S2653" i="5"/>
  <c r="S2654" i="5"/>
  <c r="S2655" i="5"/>
  <c r="S2656" i="5"/>
  <c r="S2657" i="5"/>
  <c r="S2658" i="5"/>
  <c r="S2659" i="5"/>
  <c r="S2660" i="5"/>
  <c r="S2661" i="5"/>
  <c r="S2662" i="5"/>
  <c r="S2663" i="5"/>
  <c r="S2664" i="5"/>
  <c r="S2665" i="5"/>
  <c r="S2666" i="5"/>
  <c r="S2667" i="5"/>
  <c r="S2668" i="5"/>
  <c r="S2669" i="5"/>
  <c r="S2670" i="5"/>
  <c r="S2671" i="5"/>
  <c r="S2672" i="5"/>
  <c r="S2673" i="5"/>
  <c r="S2674" i="5"/>
  <c r="S2675" i="5"/>
  <c r="S2676" i="5"/>
  <c r="S2677" i="5"/>
  <c r="S2678" i="5"/>
  <c r="S2679" i="5"/>
  <c r="S2680" i="5"/>
  <c r="S2681" i="5"/>
  <c r="S2682" i="5"/>
  <c r="S2683" i="5"/>
  <c r="S2684" i="5"/>
  <c r="S2685" i="5"/>
  <c r="S2686" i="5"/>
  <c r="S2687" i="5"/>
  <c r="S2688" i="5"/>
  <c r="S2689" i="5"/>
  <c r="S2690" i="5"/>
  <c r="S2691" i="5"/>
  <c r="S2692" i="5"/>
  <c r="S2693" i="5"/>
  <c r="S2694" i="5"/>
  <c r="S2695" i="5"/>
  <c r="S2696" i="5"/>
  <c r="S2697" i="5"/>
  <c r="S2698" i="5"/>
  <c r="S2699" i="5"/>
  <c r="S2700" i="5"/>
  <c r="S2701" i="5"/>
  <c r="S2702" i="5"/>
  <c r="S2703" i="5"/>
  <c r="S2704" i="5"/>
  <c r="S2705" i="5"/>
  <c r="S2706" i="5"/>
  <c r="S2707" i="5"/>
  <c r="S2708" i="5"/>
  <c r="S2709" i="5"/>
  <c r="S2710" i="5"/>
  <c r="S2711" i="5"/>
  <c r="S2712" i="5"/>
  <c r="S2713" i="5"/>
  <c r="S2714" i="5"/>
  <c r="S2715" i="5"/>
  <c r="S2716" i="5"/>
  <c r="S2717" i="5"/>
  <c r="S2718" i="5"/>
  <c r="S2719" i="5"/>
  <c r="S2720" i="5"/>
  <c r="S2721" i="5"/>
  <c r="S2722" i="5"/>
  <c r="S2723" i="5"/>
  <c r="S2724" i="5"/>
  <c r="S2725" i="5"/>
  <c r="S2726" i="5"/>
  <c r="S2727" i="5"/>
  <c r="S2728" i="5"/>
  <c r="S2729" i="5"/>
  <c r="S2730" i="5"/>
  <c r="S2731" i="5"/>
  <c r="S2732" i="5"/>
  <c r="S2733" i="5"/>
  <c r="S2734" i="5"/>
  <c r="S2735" i="5"/>
  <c r="S2736" i="5"/>
  <c r="S2737" i="5"/>
  <c r="S2738" i="5"/>
  <c r="S2739" i="5"/>
  <c r="S2740" i="5"/>
  <c r="S2741" i="5"/>
  <c r="S2742" i="5"/>
  <c r="S2743" i="5"/>
  <c r="S2744" i="5"/>
  <c r="S2745" i="5"/>
  <c r="S2746" i="5"/>
  <c r="S2747" i="5"/>
  <c r="S2748" i="5"/>
  <c r="S2749" i="5"/>
  <c r="S2750" i="5"/>
  <c r="S2751" i="5"/>
  <c r="S2752" i="5"/>
  <c r="S2753" i="5"/>
  <c r="S2754" i="5"/>
  <c r="S2755" i="5"/>
  <c r="S2756" i="5"/>
  <c r="S2757" i="5"/>
  <c r="S2758" i="5"/>
  <c r="S2759" i="5"/>
  <c r="S2760" i="5"/>
  <c r="S2761" i="5"/>
  <c r="S2762" i="5"/>
  <c r="S2763" i="5"/>
  <c r="S2764" i="5"/>
  <c r="S2765" i="5"/>
  <c r="S2766" i="5"/>
  <c r="S2767" i="5"/>
  <c r="S2768" i="5"/>
  <c r="S2769" i="5"/>
  <c r="S2770" i="5"/>
  <c r="S2771" i="5"/>
  <c r="S2772" i="5"/>
  <c r="S2773" i="5"/>
  <c r="S2774" i="5"/>
  <c r="S2775" i="5"/>
  <c r="S2776" i="5"/>
  <c r="S2777" i="5"/>
  <c r="S2778" i="5"/>
  <c r="S2779" i="5"/>
  <c r="S2780" i="5"/>
  <c r="S2781" i="5"/>
  <c r="S2782" i="5"/>
  <c r="S2783" i="5"/>
  <c r="S2784" i="5"/>
  <c r="S2785" i="5"/>
  <c r="S2786" i="5"/>
  <c r="S2787" i="5"/>
  <c r="S2788" i="5"/>
  <c r="S2789" i="5"/>
  <c r="S2790" i="5"/>
  <c r="S2791" i="5"/>
  <c r="S2792" i="5"/>
  <c r="S2793" i="5"/>
  <c r="S2794" i="5"/>
  <c r="S2795" i="5"/>
  <c r="S2796" i="5"/>
  <c r="S2797" i="5"/>
  <c r="S2798" i="5"/>
  <c r="S2799" i="5"/>
  <c r="S2800" i="5"/>
  <c r="S2801" i="5"/>
  <c r="S2802" i="5"/>
  <c r="S2803" i="5"/>
  <c r="S2804" i="5"/>
  <c r="S2805" i="5"/>
  <c r="S2806" i="5"/>
  <c r="S2807" i="5"/>
  <c r="S2808" i="5"/>
  <c r="S2809" i="5"/>
  <c r="S2810" i="5"/>
  <c r="S2811" i="5"/>
  <c r="S2812" i="5"/>
  <c r="S2813" i="5"/>
  <c r="S2814" i="5"/>
  <c r="S2815" i="5"/>
  <c r="S2816" i="5"/>
  <c r="S2817" i="5"/>
  <c r="S2818" i="5"/>
  <c r="S2819" i="5"/>
  <c r="S2820" i="5"/>
  <c r="S2821" i="5"/>
  <c r="S2822" i="5"/>
  <c r="S2823" i="5"/>
  <c r="S2824" i="5"/>
  <c r="S2825" i="5"/>
  <c r="S2826" i="5"/>
  <c r="S2827" i="5"/>
  <c r="S2828" i="5"/>
  <c r="S2829" i="5"/>
  <c r="S2830" i="5"/>
  <c r="S2831" i="5"/>
  <c r="S2832" i="5"/>
  <c r="S2833" i="5"/>
  <c r="S2834" i="5"/>
  <c r="S2835" i="5"/>
  <c r="S2836" i="5"/>
  <c r="S2837" i="5"/>
  <c r="S2838" i="5"/>
  <c r="S2839" i="5"/>
  <c r="S2840" i="5"/>
  <c r="S2841" i="5"/>
  <c r="S2842" i="5"/>
  <c r="S2843" i="5"/>
  <c r="S2844" i="5"/>
  <c r="S2845" i="5"/>
  <c r="S2846" i="5"/>
  <c r="S2847" i="5"/>
  <c r="S2848" i="5"/>
  <c r="S2849" i="5"/>
  <c r="S2850" i="5"/>
  <c r="S2851" i="5"/>
  <c r="S2852" i="5"/>
  <c r="S2853" i="5"/>
  <c r="S2854" i="5"/>
  <c r="S2855" i="5"/>
  <c r="S2856" i="5"/>
  <c r="S2857" i="5"/>
  <c r="S2858" i="5"/>
  <c r="S2859" i="5"/>
  <c r="S2860" i="5"/>
  <c r="S2861" i="5"/>
  <c r="S2862" i="5"/>
  <c r="S2863" i="5"/>
  <c r="S2864" i="5"/>
  <c r="S2865" i="5"/>
  <c r="S2866" i="5"/>
  <c r="S2867" i="5"/>
  <c r="S2868" i="5"/>
  <c r="S2869" i="5"/>
  <c r="S2870" i="5"/>
  <c r="S2871" i="5"/>
  <c r="S2872" i="5"/>
  <c r="S2873" i="5"/>
  <c r="S2874" i="5"/>
  <c r="S2875" i="5"/>
  <c r="S2876" i="5"/>
  <c r="S2877" i="5"/>
  <c r="S2878" i="5"/>
  <c r="S2879" i="5"/>
  <c r="S2880" i="5"/>
  <c r="S2881" i="5"/>
  <c r="S2882" i="5"/>
  <c r="S2883" i="5"/>
  <c r="S2884" i="5"/>
  <c r="S2885" i="5"/>
  <c r="S2886" i="5"/>
  <c r="S2887" i="5"/>
  <c r="S2888" i="5"/>
  <c r="S2889" i="5"/>
  <c r="S2890" i="5"/>
  <c r="S2891" i="5"/>
  <c r="S2892" i="5"/>
  <c r="S2893" i="5"/>
  <c r="S2894" i="5"/>
  <c r="S2895" i="5"/>
  <c r="S2896" i="5"/>
  <c r="S2897" i="5"/>
  <c r="S2898" i="5"/>
  <c r="S2899" i="5"/>
  <c r="S2900" i="5"/>
  <c r="S2901" i="5"/>
  <c r="S2902" i="5"/>
  <c r="S2903" i="5"/>
  <c r="S2904" i="5"/>
  <c r="S2905" i="5"/>
  <c r="S2906" i="5"/>
  <c r="S2907" i="5"/>
  <c r="S2908" i="5"/>
  <c r="S2909" i="5"/>
  <c r="S2910" i="5"/>
  <c r="S2911" i="5"/>
  <c r="S2912" i="5"/>
  <c r="S2913" i="5"/>
  <c r="S2914" i="5"/>
  <c r="S2915" i="5"/>
  <c r="S2916" i="5"/>
  <c r="S2917" i="5"/>
  <c r="S2918" i="5"/>
  <c r="S2919" i="5"/>
  <c r="S2920" i="5"/>
  <c r="S2921" i="5"/>
  <c r="S2922" i="5"/>
  <c r="S2923" i="5"/>
  <c r="S2924" i="5"/>
  <c r="S2925" i="5"/>
  <c r="S2926" i="5"/>
  <c r="S2927" i="5"/>
  <c r="S2928" i="5"/>
  <c r="S2929" i="5"/>
  <c r="S2930" i="5"/>
  <c r="S2931" i="5"/>
  <c r="S2932" i="5"/>
  <c r="S2933" i="5"/>
  <c r="S2934" i="5"/>
  <c r="S2935" i="5"/>
  <c r="S2936" i="5"/>
  <c r="S2937" i="5"/>
  <c r="S2938" i="5"/>
  <c r="S2939" i="5"/>
  <c r="S2940" i="5"/>
  <c r="S2941" i="5"/>
  <c r="S2942" i="5"/>
  <c r="S2943" i="5"/>
  <c r="S2944" i="5"/>
  <c r="S2945" i="5"/>
  <c r="S2946" i="5"/>
  <c r="S2947" i="5"/>
  <c r="S2948" i="5"/>
  <c r="S2949" i="5"/>
  <c r="S2950" i="5"/>
  <c r="S2951" i="5"/>
  <c r="S2952" i="5"/>
  <c r="S2953" i="5"/>
  <c r="S2954" i="5"/>
  <c r="S2955" i="5"/>
  <c r="S2956" i="5"/>
  <c r="S2957" i="5"/>
  <c r="S2958" i="5"/>
  <c r="S2959" i="5"/>
  <c r="S2960" i="5"/>
  <c r="S2961" i="5"/>
  <c r="S2962" i="5"/>
  <c r="S2963" i="5"/>
  <c r="S2964" i="5"/>
  <c r="S2965" i="5"/>
  <c r="S2966" i="5"/>
  <c r="S2967" i="5"/>
  <c r="S2968" i="5"/>
  <c r="S2969" i="5"/>
  <c r="S2970" i="5"/>
  <c r="S2971" i="5"/>
  <c r="S2972" i="5"/>
  <c r="S2973" i="5"/>
  <c r="S2974" i="5"/>
  <c r="S2975" i="5"/>
  <c r="S2976" i="5"/>
  <c r="S2977" i="5"/>
  <c r="S2978" i="5"/>
  <c r="S2979" i="5"/>
  <c r="S2980" i="5"/>
  <c r="S2981" i="5"/>
  <c r="S2982" i="5"/>
  <c r="S2983" i="5"/>
  <c r="S2984" i="5"/>
  <c r="S2985" i="5"/>
  <c r="S2986" i="5"/>
  <c r="S2987" i="5"/>
  <c r="S2988" i="5"/>
  <c r="S2989" i="5"/>
  <c r="S2990" i="5"/>
  <c r="S2991" i="5"/>
  <c r="S2992" i="5"/>
  <c r="S2993" i="5"/>
  <c r="S2994" i="5"/>
  <c r="S2995" i="5"/>
  <c r="S2996" i="5"/>
  <c r="S2997" i="5"/>
  <c r="S2998" i="5"/>
  <c r="S2999" i="5"/>
  <c r="S3000" i="5"/>
  <c r="S3001" i="5"/>
  <c r="S3002" i="5"/>
  <c r="S3003" i="5"/>
  <c r="S3004" i="5"/>
  <c r="S3005" i="5"/>
  <c r="S3006" i="5"/>
  <c r="S3007" i="5"/>
  <c r="S3008" i="5"/>
  <c r="S3009" i="5"/>
  <c r="S3010" i="5"/>
  <c r="S3011" i="5"/>
  <c r="S3012" i="5"/>
  <c r="S3013" i="5"/>
  <c r="S3014" i="5"/>
  <c r="S3015" i="5"/>
  <c r="S3016" i="5"/>
  <c r="S3017" i="5"/>
  <c r="S3018" i="5"/>
  <c r="S3019" i="5"/>
  <c r="S3020" i="5"/>
  <c r="S3021" i="5"/>
  <c r="S3022" i="5"/>
  <c r="S3023" i="5"/>
  <c r="S3024" i="5"/>
  <c r="S3025" i="5"/>
  <c r="S3026" i="5"/>
  <c r="S3027" i="5"/>
  <c r="S3028" i="5"/>
  <c r="S3029" i="5"/>
  <c r="S3030" i="5"/>
  <c r="S3031" i="5"/>
  <c r="S3032" i="5"/>
  <c r="S3033" i="5"/>
  <c r="S3034" i="5"/>
  <c r="S3035" i="5"/>
  <c r="S3036" i="5"/>
  <c r="S3037" i="5"/>
  <c r="S3038" i="5"/>
  <c r="S3039" i="5"/>
  <c r="S3040" i="5"/>
  <c r="S3041" i="5"/>
  <c r="S3042" i="5"/>
  <c r="S3043" i="5"/>
  <c r="S3044" i="5"/>
  <c r="S3045" i="5"/>
  <c r="S3046" i="5"/>
  <c r="S3047" i="5"/>
  <c r="S3048" i="5"/>
  <c r="S3049" i="5"/>
  <c r="S3050" i="5"/>
  <c r="S3051" i="5"/>
  <c r="S3052" i="5"/>
  <c r="S3053" i="5"/>
  <c r="S3054" i="5"/>
  <c r="S3055" i="5"/>
  <c r="S3056" i="5"/>
  <c r="S3057" i="5"/>
  <c r="S3058" i="5"/>
  <c r="S3059" i="5"/>
  <c r="S3060" i="5"/>
  <c r="S3061" i="5"/>
  <c r="S3" i="5"/>
  <c r="P4" i="5"/>
  <c r="Q4" i="5"/>
  <c r="P5" i="5"/>
  <c r="Q5" i="5"/>
  <c r="P6" i="5"/>
  <c r="Q6" i="5"/>
  <c r="P7" i="5"/>
  <c r="Q7" i="5"/>
  <c r="P8" i="5"/>
  <c r="Q8" i="5"/>
  <c r="P9" i="5"/>
  <c r="Q9" i="5"/>
  <c r="P10" i="5"/>
  <c r="Q10" i="5"/>
  <c r="P11" i="5"/>
  <c r="Q11" i="5"/>
  <c r="P12" i="5"/>
  <c r="Q12" i="5"/>
  <c r="P13" i="5"/>
  <c r="Q13" i="5"/>
  <c r="P14" i="5"/>
  <c r="Q14" i="5"/>
  <c r="P15" i="5"/>
  <c r="Q15" i="5"/>
  <c r="P16" i="5"/>
  <c r="Q16" i="5"/>
  <c r="P17" i="5"/>
  <c r="Q17" i="5"/>
  <c r="P18" i="5"/>
  <c r="Q18" i="5"/>
  <c r="P19" i="5"/>
  <c r="Q19" i="5"/>
  <c r="P20" i="5"/>
  <c r="Q20" i="5"/>
  <c r="P21" i="5"/>
  <c r="Q21" i="5"/>
  <c r="P22" i="5"/>
  <c r="Q22" i="5"/>
  <c r="P23" i="5"/>
  <c r="Q23" i="5"/>
  <c r="P24" i="5"/>
  <c r="Q24" i="5"/>
  <c r="P25" i="5"/>
  <c r="Q25" i="5"/>
  <c r="P26" i="5"/>
  <c r="Q26" i="5"/>
  <c r="P27" i="5"/>
  <c r="Q27" i="5"/>
  <c r="P28" i="5"/>
  <c r="Q28" i="5"/>
  <c r="P29" i="5"/>
  <c r="Q29" i="5"/>
  <c r="P30" i="5"/>
  <c r="Q30" i="5"/>
  <c r="P31" i="5"/>
  <c r="Q31" i="5"/>
  <c r="P32" i="5"/>
  <c r="Q32" i="5"/>
  <c r="P33" i="5"/>
  <c r="Q33" i="5"/>
  <c r="P34" i="5"/>
  <c r="Q34" i="5"/>
  <c r="P35" i="5"/>
  <c r="Q35" i="5"/>
  <c r="P36" i="5"/>
  <c r="Q36" i="5"/>
  <c r="P37" i="5"/>
  <c r="Q37" i="5"/>
  <c r="P38" i="5"/>
  <c r="Q38" i="5"/>
  <c r="P39" i="5"/>
  <c r="Q39" i="5"/>
  <c r="P40" i="5"/>
  <c r="Q40" i="5"/>
  <c r="P41" i="5"/>
  <c r="Q41" i="5"/>
  <c r="P42" i="5"/>
  <c r="Q42" i="5"/>
  <c r="P43" i="5"/>
  <c r="Q43" i="5"/>
  <c r="P44" i="5"/>
  <c r="Q44" i="5"/>
  <c r="P45" i="5"/>
  <c r="Q45" i="5"/>
  <c r="P46" i="5"/>
  <c r="Q46" i="5"/>
  <c r="P47" i="5"/>
  <c r="Q47" i="5"/>
  <c r="P48" i="5"/>
  <c r="Q48" i="5"/>
  <c r="P49" i="5"/>
  <c r="Q49" i="5"/>
  <c r="P50" i="5"/>
  <c r="Q50" i="5"/>
  <c r="P51" i="5"/>
  <c r="Q51" i="5"/>
  <c r="P52" i="5"/>
  <c r="Q52" i="5"/>
  <c r="P53" i="5"/>
  <c r="Q53" i="5"/>
  <c r="P54" i="5"/>
  <c r="Q54" i="5"/>
  <c r="P55" i="5"/>
  <c r="Q55" i="5"/>
  <c r="P56" i="5"/>
  <c r="Q56" i="5"/>
  <c r="P57" i="5"/>
  <c r="Q57" i="5"/>
  <c r="P58" i="5"/>
  <c r="Q58" i="5"/>
  <c r="P59" i="5"/>
  <c r="Q59" i="5"/>
  <c r="P60" i="5"/>
  <c r="Q60" i="5"/>
  <c r="P61" i="5"/>
  <c r="Q61" i="5"/>
  <c r="P62" i="5"/>
  <c r="Q62" i="5"/>
  <c r="P63" i="5"/>
  <c r="Q63" i="5"/>
  <c r="P64" i="5"/>
  <c r="Q64" i="5"/>
  <c r="P65" i="5"/>
  <c r="Q65" i="5"/>
  <c r="P66" i="5"/>
  <c r="Q66" i="5"/>
  <c r="P67" i="5"/>
  <c r="Q67" i="5"/>
  <c r="P68" i="5"/>
  <c r="Q68" i="5"/>
  <c r="P69" i="5"/>
  <c r="Q69" i="5"/>
  <c r="P70" i="5"/>
  <c r="Q70" i="5"/>
  <c r="P71" i="5"/>
  <c r="Q71" i="5"/>
  <c r="P72" i="5"/>
  <c r="Q72" i="5"/>
  <c r="P73" i="5"/>
  <c r="Q73" i="5"/>
  <c r="P74" i="5"/>
  <c r="Q74" i="5"/>
  <c r="P75" i="5"/>
  <c r="Q75" i="5"/>
  <c r="P76" i="5"/>
  <c r="Q76" i="5"/>
  <c r="P77" i="5"/>
  <c r="Q77" i="5"/>
  <c r="P78" i="5"/>
  <c r="Q78" i="5"/>
  <c r="P79" i="5"/>
  <c r="Q79" i="5"/>
  <c r="P80" i="5"/>
  <c r="Q80" i="5"/>
  <c r="P81" i="5"/>
  <c r="Q81" i="5"/>
  <c r="P82" i="5"/>
  <c r="Q82" i="5"/>
  <c r="P83" i="5"/>
  <c r="Q83" i="5"/>
  <c r="P84" i="5"/>
  <c r="Q84" i="5"/>
  <c r="P85" i="5"/>
  <c r="Q85" i="5"/>
  <c r="P86" i="5"/>
  <c r="Q86" i="5"/>
  <c r="P87" i="5"/>
  <c r="Q87" i="5"/>
  <c r="P88" i="5"/>
  <c r="Q88" i="5"/>
  <c r="P89" i="5"/>
  <c r="Q89" i="5"/>
  <c r="P90" i="5"/>
  <c r="Q90" i="5"/>
  <c r="P91" i="5"/>
  <c r="Q91" i="5"/>
  <c r="P92" i="5"/>
  <c r="Q92" i="5"/>
  <c r="P93" i="5"/>
  <c r="Q93" i="5"/>
  <c r="P94" i="5"/>
  <c r="Q94" i="5"/>
  <c r="P95" i="5"/>
  <c r="Q95" i="5"/>
  <c r="P96" i="5"/>
  <c r="Q96" i="5"/>
  <c r="P97" i="5"/>
  <c r="Q97" i="5"/>
  <c r="P98" i="5"/>
  <c r="Q98" i="5"/>
  <c r="P99" i="5"/>
  <c r="Q99" i="5"/>
  <c r="P100" i="5"/>
  <c r="Q100" i="5"/>
  <c r="P101" i="5"/>
  <c r="Q101" i="5"/>
  <c r="P102" i="5"/>
  <c r="Q102" i="5"/>
  <c r="P103" i="5"/>
  <c r="Q103" i="5"/>
  <c r="P104" i="5"/>
  <c r="Q104" i="5"/>
  <c r="P105" i="5"/>
  <c r="Q105" i="5"/>
  <c r="P106" i="5"/>
  <c r="Q106" i="5"/>
  <c r="P107" i="5"/>
  <c r="Q107" i="5"/>
  <c r="P108" i="5"/>
  <c r="Q108" i="5"/>
  <c r="P109" i="5"/>
  <c r="Q109" i="5"/>
  <c r="P110" i="5"/>
  <c r="Q110" i="5"/>
  <c r="P111" i="5"/>
  <c r="Q111" i="5"/>
  <c r="P112" i="5"/>
  <c r="Q112" i="5"/>
  <c r="P113" i="5"/>
  <c r="Q113" i="5"/>
  <c r="P114" i="5"/>
  <c r="Q114" i="5"/>
  <c r="P115" i="5"/>
  <c r="Q115" i="5"/>
  <c r="P116" i="5"/>
  <c r="Q116" i="5"/>
  <c r="P117" i="5"/>
  <c r="Q117" i="5"/>
  <c r="P118" i="5"/>
  <c r="Q118" i="5"/>
  <c r="P119" i="5"/>
  <c r="Q119" i="5"/>
  <c r="P120" i="5"/>
  <c r="Q120" i="5"/>
  <c r="P121" i="5"/>
  <c r="Q121" i="5"/>
  <c r="P122" i="5"/>
  <c r="Q122" i="5"/>
  <c r="P123" i="5"/>
  <c r="Q123" i="5"/>
  <c r="P124" i="5"/>
  <c r="Q124" i="5"/>
  <c r="P125" i="5"/>
  <c r="Q125" i="5"/>
  <c r="P126" i="5"/>
  <c r="Q126" i="5"/>
  <c r="P127" i="5"/>
  <c r="Q127" i="5"/>
  <c r="P128" i="5"/>
  <c r="Q128" i="5"/>
  <c r="P129" i="5"/>
  <c r="Q129" i="5"/>
  <c r="P130" i="5"/>
  <c r="Q130" i="5"/>
  <c r="P131" i="5"/>
  <c r="Q131" i="5"/>
  <c r="P132" i="5"/>
  <c r="Q132" i="5"/>
  <c r="P133" i="5"/>
  <c r="Q133" i="5"/>
  <c r="P134" i="5"/>
  <c r="Q134" i="5"/>
  <c r="P135" i="5"/>
  <c r="Q135" i="5"/>
  <c r="P136" i="5"/>
  <c r="Q136" i="5"/>
  <c r="P137" i="5"/>
  <c r="Q137" i="5"/>
  <c r="P138" i="5"/>
  <c r="Q138" i="5"/>
  <c r="P139" i="5"/>
  <c r="Q139" i="5"/>
  <c r="P140" i="5"/>
  <c r="Q140" i="5"/>
  <c r="P141" i="5"/>
  <c r="Q141" i="5"/>
  <c r="P142" i="5"/>
  <c r="Q142" i="5"/>
  <c r="P143" i="5"/>
  <c r="Q143" i="5"/>
  <c r="P144" i="5"/>
  <c r="Q144" i="5"/>
  <c r="P145" i="5"/>
  <c r="Q145" i="5"/>
  <c r="P146" i="5"/>
  <c r="Q146" i="5"/>
  <c r="P147" i="5"/>
  <c r="Q147" i="5"/>
  <c r="P148" i="5"/>
  <c r="Q148" i="5"/>
  <c r="P149" i="5"/>
  <c r="Q149" i="5"/>
  <c r="P150" i="5"/>
  <c r="Q150" i="5"/>
  <c r="P151" i="5"/>
  <c r="Q151" i="5"/>
  <c r="P152" i="5"/>
  <c r="Q152" i="5"/>
  <c r="P153" i="5"/>
  <c r="Q153" i="5"/>
  <c r="P154" i="5"/>
  <c r="Q154" i="5"/>
  <c r="P155" i="5"/>
  <c r="Q155" i="5"/>
  <c r="P156" i="5"/>
  <c r="Q156" i="5"/>
  <c r="P157" i="5"/>
  <c r="Q157" i="5"/>
  <c r="P158" i="5"/>
  <c r="Q158" i="5"/>
  <c r="P159" i="5"/>
  <c r="Q159" i="5"/>
  <c r="P160" i="5"/>
  <c r="Q160" i="5"/>
  <c r="P161" i="5"/>
  <c r="Q161" i="5"/>
  <c r="P162" i="5"/>
  <c r="Q162" i="5"/>
  <c r="P163" i="5"/>
  <c r="Q163" i="5"/>
  <c r="P164" i="5"/>
  <c r="Q164" i="5"/>
  <c r="P165" i="5"/>
  <c r="Q165" i="5"/>
  <c r="P166" i="5"/>
  <c r="Q166" i="5"/>
  <c r="P167" i="5"/>
  <c r="Q167" i="5"/>
  <c r="P168" i="5"/>
  <c r="Q168" i="5"/>
  <c r="P169" i="5"/>
  <c r="Q169" i="5"/>
  <c r="P170" i="5"/>
  <c r="Q170" i="5"/>
  <c r="P171" i="5"/>
  <c r="Q171" i="5"/>
  <c r="P172" i="5"/>
  <c r="Q172" i="5"/>
  <c r="P173" i="5"/>
  <c r="Q173" i="5"/>
  <c r="P174" i="5"/>
  <c r="Q174" i="5"/>
  <c r="P175" i="5"/>
  <c r="Q175" i="5"/>
  <c r="P176" i="5"/>
  <c r="Q176" i="5"/>
  <c r="P177" i="5"/>
  <c r="Q177" i="5"/>
  <c r="P178" i="5"/>
  <c r="Q178" i="5"/>
  <c r="P179" i="5"/>
  <c r="Q179" i="5"/>
  <c r="P180" i="5"/>
  <c r="Q180" i="5"/>
  <c r="P181" i="5"/>
  <c r="Q181" i="5"/>
  <c r="P182" i="5"/>
  <c r="Q182" i="5"/>
  <c r="P183" i="5"/>
  <c r="Q183" i="5"/>
  <c r="P184" i="5"/>
  <c r="Q184" i="5"/>
  <c r="P185" i="5"/>
  <c r="Q185" i="5"/>
  <c r="P186" i="5"/>
  <c r="Q186" i="5"/>
  <c r="P187" i="5"/>
  <c r="Q187" i="5"/>
  <c r="P188" i="5"/>
  <c r="Q188" i="5"/>
  <c r="P189" i="5"/>
  <c r="Q189" i="5"/>
  <c r="P190" i="5"/>
  <c r="Q190" i="5"/>
  <c r="P191" i="5"/>
  <c r="Q191" i="5"/>
  <c r="P192" i="5"/>
  <c r="Q192" i="5"/>
  <c r="P193" i="5"/>
  <c r="Q193" i="5"/>
  <c r="P194" i="5"/>
  <c r="Q194" i="5"/>
  <c r="P195" i="5"/>
  <c r="Q195" i="5"/>
  <c r="P196" i="5"/>
  <c r="Q196" i="5"/>
  <c r="P197" i="5"/>
  <c r="Q197" i="5"/>
  <c r="P198" i="5"/>
  <c r="Q198" i="5"/>
  <c r="P199" i="5"/>
  <c r="Q199" i="5"/>
  <c r="P200" i="5"/>
  <c r="Q200" i="5"/>
  <c r="P201" i="5"/>
  <c r="Q201" i="5"/>
  <c r="P202" i="5"/>
  <c r="Q202" i="5"/>
  <c r="P203" i="5"/>
  <c r="Q203" i="5"/>
  <c r="P204" i="5"/>
  <c r="Q204" i="5"/>
  <c r="P205" i="5"/>
  <c r="Q205" i="5"/>
  <c r="P206" i="5"/>
  <c r="Q206" i="5"/>
  <c r="P207" i="5"/>
  <c r="Q207" i="5"/>
  <c r="P208" i="5"/>
  <c r="Q208" i="5"/>
  <c r="P209" i="5"/>
  <c r="Q209" i="5"/>
  <c r="P210" i="5"/>
  <c r="Q210" i="5"/>
  <c r="P211" i="5"/>
  <c r="Q211" i="5"/>
  <c r="P212" i="5"/>
  <c r="Q212" i="5"/>
  <c r="P213" i="5"/>
  <c r="Q213" i="5"/>
  <c r="P214" i="5"/>
  <c r="Q214" i="5"/>
  <c r="P215" i="5"/>
  <c r="Q215" i="5"/>
  <c r="P216" i="5"/>
  <c r="Q216" i="5"/>
  <c r="P217" i="5"/>
  <c r="Q217" i="5"/>
  <c r="P218" i="5"/>
  <c r="Q218" i="5"/>
  <c r="P219" i="5"/>
  <c r="Q219" i="5"/>
  <c r="P220" i="5"/>
  <c r="Q220" i="5"/>
  <c r="P221" i="5"/>
  <c r="Q221" i="5"/>
  <c r="P222" i="5"/>
  <c r="Q222" i="5"/>
  <c r="P223" i="5"/>
  <c r="Q223" i="5"/>
  <c r="P224" i="5"/>
  <c r="Q224" i="5"/>
  <c r="P225" i="5"/>
  <c r="Q225" i="5"/>
  <c r="P226" i="5"/>
  <c r="Q226" i="5"/>
  <c r="P227" i="5"/>
  <c r="Q227" i="5"/>
  <c r="P228" i="5"/>
  <c r="Q228" i="5"/>
  <c r="P229" i="5"/>
  <c r="Q229" i="5"/>
  <c r="P230" i="5"/>
  <c r="Q230" i="5"/>
  <c r="P231" i="5"/>
  <c r="Q231" i="5"/>
  <c r="P232" i="5"/>
  <c r="Q232" i="5"/>
  <c r="P233" i="5"/>
  <c r="Q233" i="5"/>
  <c r="P234" i="5"/>
  <c r="Q234" i="5"/>
  <c r="P235" i="5"/>
  <c r="Q235" i="5"/>
  <c r="P236" i="5"/>
  <c r="Q236" i="5"/>
  <c r="P237" i="5"/>
  <c r="Q237" i="5"/>
  <c r="P238" i="5"/>
  <c r="Q238" i="5"/>
  <c r="P239" i="5"/>
  <c r="Q239" i="5"/>
  <c r="P240" i="5"/>
  <c r="Q240" i="5"/>
  <c r="P241" i="5"/>
  <c r="Q241" i="5"/>
  <c r="P242" i="5"/>
  <c r="Q242" i="5"/>
  <c r="P243" i="5"/>
  <c r="Q243" i="5"/>
  <c r="P244" i="5"/>
  <c r="Q244" i="5"/>
  <c r="P245" i="5"/>
  <c r="Q245" i="5"/>
  <c r="P246" i="5"/>
  <c r="Q246" i="5"/>
  <c r="P247" i="5"/>
  <c r="Q247" i="5"/>
  <c r="P248" i="5"/>
  <c r="Q248" i="5"/>
  <c r="P249" i="5"/>
  <c r="Q249" i="5"/>
  <c r="P250" i="5"/>
  <c r="Q250" i="5"/>
  <c r="P251" i="5"/>
  <c r="Q251" i="5"/>
  <c r="P252" i="5"/>
  <c r="Q252" i="5"/>
  <c r="P253" i="5"/>
  <c r="Q253" i="5"/>
  <c r="P254" i="5"/>
  <c r="Q254" i="5"/>
  <c r="P255" i="5"/>
  <c r="Q255" i="5"/>
  <c r="P256" i="5"/>
  <c r="Q256" i="5"/>
  <c r="P257" i="5"/>
  <c r="Q257" i="5"/>
  <c r="P258" i="5"/>
  <c r="Q258" i="5"/>
  <c r="P259" i="5"/>
  <c r="Q259" i="5"/>
  <c r="P260" i="5"/>
  <c r="Q260" i="5"/>
  <c r="P261" i="5"/>
  <c r="Q261" i="5"/>
  <c r="P262" i="5"/>
  <c r="Q262" i="5"/>
  <c r="P263" i="5"/>
  <c r="Q263" i="5"/>
  <c r="P264" i="5"/>
  <c r="Q264" i="5"/>
  <c r="P265" i="5"/>
  <c r="Q265" i="5"/>
  <c r="P266" i="5"/>
  <c r="Q266" i="5"/>
  <c r="P267" i="5"/>
  <c r="Q267" i="5"/>
  <c r="P268" i="5"/>
  <c r="Q268" i="5"/>
  <c r="P269" i="5"/>
  <c r="Q269" i="5"/>
  <c r="P270" i="5"/>
  <c r="Q270" i="5"/>
  <c r="P271" i="5"/>
  <c r="Q271" i="5"/>
  <c r="P272" i="5"/>
  <c r="Q272" i="5"/>
  <c r="P273" i="5"/>
  <c r="Q273" i="5"/>
  <c r="P274" i="5"/>
  <c r="Q274" i="5"/>
  <c r="P275" i="5"/>
  <c r="Q275" i="5"/>
  <c r="P276" i="5"/>
  <c r="Q276" i="5"/>
  <c r="P277" i="5"/>
  <c r="Q277" i="5"/>
  <c r="P278" i="5"/>
  <c r="Q278" i="5"/>
  <c r="P279" i="5"/>
  <c r="Q279" i="5"/>
  <c r="P280" i="5"/>
  <c r="Q280" i="5"/>
  <c r="P281" i="5"/>
  <c r="Q281" i="5"/>
  <c r="P282" i="5"/>
  <c r="Q282" i="5"/>
  <c r="P283" i="5"/>
  <c r="Q283" i="5"/>
  <c r="P284" i="5"/>
  <c r="Q284" i="5"/>
  <c r="P285" i="5"/>
  <c r="Q285" i="5"/>
  <c r="P286" i="5"/>
  <c r="Q286" i="5"/>
  <c r="P287" i="5"/>
  <c r="Q287" i="5"/>
  <c r="P288" i="5"/>
  <c r="Q288" i="5"/>
  <c r="P289" i="5"/>
  <c r="Q289" i="5"/>
  <c r="P290" i="5"/>
  <c r="Q290" i="5"/>
  <c r="P291" i="5"/>
  <c r="Q291" i="5"/>
  <c r="P292" i="5"/>
  <c r="Q292" i="5"/>
  <c r="P293" i="5"/>
  <c r="Q293" i="5"/>
  <c r="P294" i="5"/>
  <c r="Q294" i="5"/>
  <c r="P295" i="5"/>
  <c r="Q295" i="5"/>
  <c r="P296" i="5"/>
  <c r="Q296" i="5"/>
  <c r="P297" i="5"/>
  <c r="Q297" i="5"/>
  <c r="P298" i="5"/>
  <c r="Q298" i="5"/>
  <c r="P299" i="5"/>
  <c r="Q299" i="5"/>
  <c r="P300" i="5"/>
  <c r="Q300" i="5"/>
  <c r="P301" i="5"/>
  <c r="Q301" i="5"/>
  <c r="P302" i="5"/>
  <c r="Q302" i="5"/>
  <c r="P303" i="5"/>
  <c r="Q303" i="5"/>
  <c r="P304" i="5"/>
  <c r="Q304" i="5"/>
  <c r="P305" i="5"/>
  <c r="Q305" i="5"/>
  <c r="P306" i="5"/>
  <c r="Q306" i="5"/>
  <c r="P307" i="5"/>
  <c r="Q307" i="5"/>
  <c r="P308" i="5"/>
  <c r="Q308" i="5"/>
  <c r="P309" i="5"/>
  <c r="Q309" i="5"/>
  <c r="P310" i="5"/>
  <c r="Q310" i="5"/>
  <c r="P311" i="5"/>
  <c r="Q311" i="5"/>
  <c r="P312" i="5"/>
  <c r="Q312" i="5"/>
  <c r="P313" i="5"/>
  <c r="Q313" i="5"/>
  <c r="P314" i="5"/>
  <c r="Q314" i="5"/>
  <c r="P315" i="5"/>
  <c r="Q315" i="5"/>
  <c r="P316" i="5"/>
  <c r="Q316" i="5"/>
  <c r="P317" i="5"/>
  <c r="Q317" i="5"/>
  <c r="P318" i="5"/>
  <c r="Q318" i="5"/>
  <c r="P319" i="5"/>
  <c r="Q319" i="5"/>
  <c r="P320" i="5"/>
  <c r="Q320" i="5"/>
  <c r="P321" i="5"/>
  <c r="Q321" i="5"/>
  <c r="P322" i="5"/>
  <c r="Q322" i="5"/>
  <c r="P323" i="5"/>
  <c r="Q323" i="5"/>
  <c r="P324" i="5"/>
  <c r="Q324" i="5"/>
  <c r="P325" i="5"/>
  <c r="Q325" i="5"/>
  <c r="P326" i="5"/>
  <c r="Q326" i="5"/>
  <c r="P327" i="5"/>
  <c r="Q327" i="5"/>
  <c r="P328" i="5"/>
  <c r="Q328" i="5"/>
  <c r="P329" i="5"/>
  <c r="Q329" i="5"/>
  <c r="P330" i="5"/>
  <c r="Q330" i="5"/>
  <c r="P331" i="5"/>
  <c r="Q331" i="5"/>
  <c r="P332" i="5"/>
  <c r="Q332" i="5"/>
  <c r="P333" i="5"/>
  <c r="Q333" i="5"/>
  <c r="P334" i="5"/>
  <c r="Q334" i="5"/>
  <c r="P335" i="5"/>
  <c r="Q335" i="5"/>
  <c r="P336" i="5"/>
  <c r="Q336" i="5"/>
  <c r="P337" i="5"/>
  <c r="Q337" i="5"/>
  <c r="P338" i="5"/>
  <c r="Q338" i="5"/>
  <c r="P339" i="5"/>
  <c r="Q339" i="5"/>
  <c r="P340" i="5"/>
  <c r="Q340" i="5"/>
  <c r="P341" i="5"/>
  <c r="Q341" i="5"/>
  <c r="P342" i="5"/>
  <c r="Q342" i="5"/>
  <c r="P343" i="5"/>
  <c r="Q343" i="5"/>
  <c r="P344" i="5"/>
  <c r="Q344" i="5"/>
  <c r="P345" i="5"/>
  <c r="Q345" i="5"/>
  <c r="P346" i="5"/>
  <c r="Q346" i="5"/>
  <c r="P347" i="5"/>
  <c r="Q347" i="5"/>
  <c r="P348" i="5"/>
  <c r="Q348" i="5"/>
  <c r="P349" i="5"/>
  <c r="Q349" i="5"/>
  <c r="P350" i="5"/>
  <c r="Q350" i="5"/>
  <c r="P351" i="5"/>
  <c r="Q351" i="5"/>
  <c r="P352" i="5"/>
  <c r="Q352" i="5"/>
  <c r="P353" i="5"/>
  <c r="Q353" i="5"/>
  <c r="P354" i="5"/>
  <c r="Q354" i="5"/>
  <c r="P355" i="5"/>
  <c r="Q355" i="5"/>
  <c r="P356" i="5"/>
  <c r="Q356" i="5"/>
  <c r="P357" i="5"/>
  <c r="Q357" i="5"/>
  <c r="P358" i="5"/>
  <c r="Q358" i="5"/>
  <c r="P359" i="5"/>
  <c r="Q359" i="5"/>
  <c r="P360" i="5"/>
  <c r="Q360" i="5"/>
  <c r="P361" i="5"/>
  <c r="Q361" i="5"/>
  <c r="P362" i="5"/>
  <c r="Q362" i="5"/>
  <c r="P363" i="5"/>
  <c r="Q363" i="5"/>
  <c r="P364" i="5"/>
  <c r="Q364" i="5"/>
  <c r="P365" i="5"/>
  <c r="Q365" i="5"/>
  <c r="P366" i="5"/>
  <c r="Q366" i="5"/>
  <c r="P367" i="5"/>
  <c r="Q367" i="5"/>
  <c r="P368" i="5"/>
  <c r="Q368" i="5"/>
  <c r="P369" i="5"/>
  <c r="Q369" i="5"/>
  <c r="P370" i="5"/>
  <c r="Q370" i="5"/>
  <c r="P371" i="5"/>
  <c r="Q371" i="5"/>
  <c r="P372" i="5"/>
  <c r="Q372" i="5"/>
  <c r="P373" i="5"/>
  <c r="Q373" i="5"/>
  <c r="P374" i="5"/>
  <c r="Q374" i="5"/>
  <c r="P375" i="5"/>
  <c r="Q375" i="5"/>
  <c r="P376" i="5"/>
  <c r="Q376" i="5"/>
  <c r="P377" i="5"/>
  <c r="Q377" i="5"/>
  <c r="P378" i="5"/>
  <c r="Q378" i="5"/>
  <c r="P379" i="5"/>
  <c r="Q379" i="5"/>
  <c r="P380" i="5"/>
  <c r="Q380" i="5"/>
  <c r="P381" i="5"/>
  <c r="Q381" i="5"/>
  <c r="P382" i="5"/>
  <c r="Q382" i="5"/>
  <c r="P383" i="5"/>
  <c r="Q383" i="5"/>
  <c r="P384" i="5"/>
  <c r="Q384" i="5"/>
  <c r="P385" i="5"/>
  <c r="Q385" i="5"/>
  <c r="P386" i="5"/>
  <c r="Q386" i="5"/>
  <c r="P387" i="5"/>
  <c r="Q387" i="5"/>
  <c r="P388" i="5"/>
  <c r="Q388" i="5"/>
  <c r="P389" i="5"/>
  <c r="Q389" i="5"/>
  <c r="P390" i="5"/>
  <c r="Q390" i="5"/>
  <c r="P391" i="5"/>
  <c r="Q391" i="5"/>
  <c r="P392" i="5"/>
  <c r="Q392" i="5"/>
  <c r="P393" i="5"/>
  <c r="Q393" i="5"/>
  <c r="P394" i="5"/>
  <c r="Q394" i="5"/>
  <c r="P395" i="5"/>
  <c r="Q395" i="5"/>
  <c r="P396" i="5"/>
  <c r="Q396" i="5"/>
  <c r="P397" i="5"/>
  <c r="Q397" i="5"/>
  <c r="P398" i="5"/>
  <c r="Q398" i="5"/>
  <c r="P399" i="5"/>
  <c r="Q399" i="5"/>
  <c r="P400" i="5"/>
  <c r="Q400" i="5"/>
  <c r="P401" i="5"/>
  <c r="Q401" i="5"/>
  <c r="P402" i="5"/>
  <c r="Q402" i="5"/>
  <c r="P403" i="5"/>
  <c r="Q403" i="5"/>
  <c r="P404" i="5"/>
  <c r="Q404" i="5"/>
  <c r="P405" i="5"/>
  <c r="Q405" i="5"/>
  <c r="P406" i="5"/>
  <c r="Q406" i="5"/>
  <c r="P407" i="5"/>
  <c r="Q407" i="5"/>
  <c r="P408" i="5"/>
  <c r="Q408" i="5"/>
  <c r="P409" i="5"/>
  <c r="Q409" i="5"/>
  <c r="P410" i="5"/>
  <c r="Q410" i="5"/>
  <c r="P411" i="5"/>
  <c r="Q411" i="5"/>
  <c r="P412" i="5"/>
  <c r="Q412" i="5"/>
  <c r="P413" i="5"/>
  <c r="Q413" i="5"/>
  <c r="P414" i="5"/>
  <c r="Q414" i="5"/>
  <c r="P415" i="5"/>
  <c r="Q415" i="5"/>
  <c r="P416" i="5"/>
  <c r="Q416" i="5"/>
  <c r="P417" i="5"/>
  <c r="Q417" i="5"/>
  <c r="P418" i="5"/>
  <c r="Q418" i="5"/>
  <c r="P419" i="5"/>
  <c r="Q419" i="5"/>
  <c r="P420" i="5"/>
  <c r="Q420" i="5"/>
  <c r="P421" i="5"/>
  <c r="Q421" i="5"/>
  <c r="P422" i="5"/>
  <c r="Q422" i="5"/>
  <c r="P423" i="5"/>
  <c r="Q423" i="5"/>
  <c r="P424" i="5"/>
  <c r="Q424" i="5"/>
  <c r="P425" i="5"/>
  <c r="Q425" i="5"/>
  <c r="P426" i="5"/>
  <c r="Q426" i="5"/>
  <c r="P427" i="5"/>
  <c r="Q427" i="5"/>
  <c r="P428" i="5"/>
  <c r="Q428" i="5"/>
  <c r="P429" i="5"/>
  <c r="Q429" i="5"/>
  <c r="P430" i="5"/>
  <c r="Q430" i="5"/>
  <c r="P431" i="5"/>
  <c r="Q431" i="5"/>
  <c r="P432" i="5"/>
  <c r="Q432" i="5"/>
  <c r="P433" i="5"/>
  <c r="Q433" i="5"/>
  <c r="P434" i="5"/>
  <c r="Q434" i="5"/>
  <c r="P435" i="5"/>
  <c r="Q435" i="5"/>
  <c r="P436" i="5"/>
  <c r="Q436" i="5"/>
  <c r="P437" i="5"/>
  <c r="Q437" i="5"/>
  <c r="P438" i="5"/>
  <c r="Q438" i="5"/>
  <c r="P439" i="5"/>
  <c r="Q439" i="5"/>
  <c r="P440" i="5"/>
  <c r="Q440" i="5"/>
  <c r="P441" i="5"/>
  <c r="Q441" i="5"/>
  <c r="P442" i="5"/>
  <c r="Q442" i="5"/>
  <c r="P443" i="5"/>
  <c r="Q443" i="5"/>
  <c r="P444" i="5"/>
  <c r="Q444" i="5"/>
  <c r="P445" i="5"/>
  <c r="Q445" i="5"/>
  <c r="P446" i="5"/>
  <c r="Q446" i="5"/>
  <c r="P447" i="5"/>
  <c r="Q447" i="5"/>
  <c r="P448" i="5"/>
  <c r="Q448" i="5"/>
  <c r="P449" i="5"/>
  <c r="Q449" i="5"/>
  <c r="P450" i="5"/>
  <c r="Q450" i="5"/>
  <c r="P451" i="5"/>
  <c r="Q451" i="5"/>
  <c r="P452" i="5"/>
  <c r="Q452" i="5"/>
  <c r="P453" i="5"/>
  <c r="Q453" i="5"/>
  <c r="P454" i="5"/>
  <c r="Q454" i="5"/>
  <c r="P455" i="5"/>
  <c r="Q455" i="5"/>
  <c r="P456" i="5"/>
  <c r="Q456" i="5"/>
  <c r="P457" i="5"/>
  <c r="Q457" i="5"/>
  <c r="P458" i="5"/>
  <c r="Q458" i="5"/>
  <c r="P459" i="5"/>
  <c r="Q459" i="5"/>
  <c r="P460" i="5"/>
  <c r="Q460" i="5"/>
  <c r="P461" i="5"/>
  <c r="Q461" i="5"/>
  <c r="P462" i="5"/>
  <c r="Q462" i="5"/>
  <c r="P463" i="5"/>
  <c r="Q463" i="5"/>
  <c r="P464" i="5"/>
  <c r="Q464" i="5"/>
  <c r="P465" i="5"/>
  <c r="Q465" i="5"/>
  <c r="P466" i="5"/>
  <c r="Q466" i="5"/>
  <c r="P467" i="5"/>
  <c r="Q467" i="5"/>
  <c r="P468" i="5"/>
  <c r="Q468" i="5"/>
  <c r="P469" i="5"/>
  <c r="Q469" i="5"/>
  <c r="P470" i="5"/>
  <c r="Q470" i="5"/>
  <c r="P471" i="5"/>
  <c r="Q471" i="5"/>
  <c r="P472" i="5"/>
  <c r="Q472" i="5"/>
  <c r="P473" i="5"/>
  <c r="Q473" i="5"/>
  <c r="P474" i="5"/>
  <c r="Q474" i="5"/>
  <c r="P475" i="5"/>
  <c r="Q475" i="5"/>
  <c r="P476" i="5"/>
  <c r="Q476" i="5"/>
  <c r="P477" i="5"/>
  <c r="Q477" i="5"/>
  <c r="P478" i="5"/>
  <c r="Q478" i="5"/>
  <c r="P479" i="5"/>
  <c r="Q479" i="5"/>
  <c r="P480" i="5"/>
  <c r="Q480" i="5"/>
  <c r="P481" i="5"/>
  <c r="Q481" i="5"/>
  <c r="P482" i="5"/>
  <c r="Q482" i="5"/>
  <c r="P483" i="5"/>
  <c r="Q483" i="5"/>
  <c r="P484" i="5"/>
  <c r="Q484" i="5"/>
  <c r="P485" i="5"/>
  <c r="Q485" i="5"/>
  <c r="P486" i="5"/>
  <c r="Q486" i="5"/>
  <c r="P487" i="5"/>
  <c r="Q487" i="5"/>
  <c r="P488" i="5"/>
  <c r="Q488" i="5"/>
  <c r="P489" i="5"/>
  <c r="Q489" i="5"/>
  <c r="P490" i="5"/>
  <c r="Q490" i="5"/>
  <c r="P491" i="5"/>
  <c r="Q491" i="5"/>
  <c r="P492" i="5"/>
  <c r="Q492" i="5"/>
  <c r="P493" i="5"/>
  <c r="Q493" i="5"/>
  <c r="P494" i="5"/>
  <c r="Q494" i="5"/>
  <c r="P495" i="5"/>
  <c r="Q495" i="5"/>
  <c r="P496" i="5"/>
  <c r="Q496" i="5"/>
  <c r="P497" i="5"/>
  <c r="Q497" i="5"/>
  <c r="P498" i="5"/>
  <c r="Q498" i="5"/>
  <c r="P499" i="5"/>
  <c r="Q499" i="5"/>
  <c r="P500" i="5"/>
  <c r="Q500" i="5"/>
  <c r="P501" i="5"/>
  <c r="Q501" i="5"/>
  <c r="P502" i="5"/>
  <c r="Q502" i="5"/>
  <c r="P503" i="5"/>
  <c r="Q503" i="5"/>
  <c r="P504" i="5"/>
  <c r="Q504" i="5"/>
  <c r="P505" i="5"/>
  <c r="Q505" i="5"/>
  <c r="P506" i="5"/>
  <c r="Q506" i="5"/>
  <c r="P507" i="5"/>
  <c r="Q507" i="5"/>
  <c r="P508" i="5"/>
  <c r="Q508" i="5"/>
  <c r="P509" i="5"/>
  <c r="Q509" i="5"/>
  <c r="P510" i="5"/>
  <c r="Q510" i="5"/>
  <c r="P511" i="5"/>
  <c r="Q511" i="5"/>
  <c r="P512" i="5"/>
  <c r="Q512" i="5"/>
  <c r="P513" i="5"/>
  <c r="Q513" i="5"/>
  <c r="P514" i="5"/>
  <c r="Q514" i="5"/>
  <c r="P515" i="5"/>
  <c r="Q515" i="5"/>
  <c r="P516" i="5"/>
  <c r="Q516" i="5"/>
  <c r="P517" i="5"/>
  <c r="Q517" i="5"/>
  <c r="P518" i="5"/>
  <c r="Q518" i="5"/>
  <c r="P519" i="5"/>
  <c r="Q519" i="5"/>
  <c r="P520" i="5"/>
  <c r="Q520" i="5"/>
  <c r="P521" i="5"/>
  <c r="Q521" i="5"/>
  <c r="P522" i="5"/>
  <c r="Q522" i="5"/>
  <c r="P523" i="5"/>
  <c r="Q523" i="5"/>
  <c r="P524" i="5"/>
  <c r="Q524" i="5"/>
  <c r="P525" i="5"/>
  <c r="Q525" i="5"/>
  <c r="P526" i="5"/>
  <c r="Q526" i="5"/>
  <c r="P527" i="5"/>
  <c r="Q527" i="5"/>
  <c r="P528" i="5"/>
  <c r="Q528" i="5"/>
  <c r="P529" i="5"/>
  <c r="Q529" i="5"/>
  <c r="P530" i="5"/>
  <c r="Q530" i="5"/>
  <c r="P531" i="5"/>
  <c r="Q531" i="5"/>
  <c r="P532" i="5"/>
  <c r="Q532" i="5"/>
  <c r="P533" i="5"/>
  <c r="Q533" i="5"/>
  <c r="P534" i="5"/>
  <c r="Q534" i="5"/>
  <c r="P535" i="5"/>
  <c r="Q535" i="5"/>
  <c r="P536" i="5"/>
  <c r="Q536" i="5"/>
  <c r="P537" i="5"/>
  <c r="Q537" i="5"/>
  <c r="P538" i="5"/>
  <c r="Q538" i="5"/>
  <c r="P539" i="5"/>
  <c r="Q539" i="5"/>
  <c r="P540" i="5"/>
  <c r="Q540" i="5"/>
  <c r="P541" i="5"/>
  <c r="Q541" i="5"/>
  <c r="P542" i="5"/>
  <c r="Q542" i="5"/>
  <c r="P543" i="5"/>
  <c r="Q543" i="5"/>
  <c r="P544" i="5"/>
  <c r="Q544" i="5"/>
  <c r="P545" i="5"/>
  <c r="Q545" i="5"/>
  <c r="P546" i="5"/>
  <c r="Q546" i="5"/>
  <c r="P547" i="5"/>
  <c r="Q547" i="5"/>
  <c r="P548" i="5"/>
  <c r="Q548" i="5"/>
  <c r="P549" i="5"/>
  <c r="Q549" i="5"/>
  <c r="P550" i="5"/>
  <c r="Q550" i="5"/>
  <c r="P551" i="5"/>
  <c r="Q551" i="5"/>
  <c r="P552" i="5"/>
  <c r="Q552" i="5"/>
  <c r="P553" i="5"/>
  <c r="Q553" i="5"/>
  <c r="P554" i="5"/>
  <c r="Q554" i="5"/>
  <c r="P555" i="5"/>
  <c r="Q555" i="5"/>
  <c r="P556" i="5"/>
  <c r="Q556" i="5"/>
  <c r="P557" i="5"/>
  <c r="Q557" i="5"/>
  <c r="P558" i="5"/>
  <c r="Q558" i="5"/>
  <c r="P559" i="5"/>
  <c r="Q559" i="5"/>
  <c r="P560" i="5"/>
  <c r="Q560" i="5"/>
  <c r="P561" i="5"/>
  <c r="Q561" i="5"/>
  <c r="P562" i="5"/>
  <c r="Q562" i="5"/>
  <c r="P563" i="5"/>
  <c r="Q563" i="5"/>
  <c r="P564" i="5"/>
  <c r="Q564" i="5"/>
  <c r="P565" i="5"/>
  <c r="Q565" i="5"/>
  <c r="P566" i="5"/>
  <c r="Q566" i="5"/>
  <c r="P567" i="5"/>
  <c r="Q567" i="5"/>
  <c r="P568" i="5"/>
  <c r="Q568" i="5"/>
  <c r="P569" i="5"/>
  <c r="Q569" i="5"/>
  <c r="P570" i="5"/>
  <c r="Q570" i="5"/>
  <c r="P571" i="5"/>
  <c r="Q571" i="5"/>
  <c r="P572" i="5"/>
  <c r="Q572" i="5"/>
  <c r="P573" i="5"/>
  <c r="Q573" i="5"/>
  <c r="P574" i="5"/>
  <c r="Q574" i="5"/>
  <c r="P575" i="5"/>
  <c r="Q575" i="5"/>
  <c r="P576" i="5"/>
  <c r="Q576" i="5"/>
  <c r="P577" i="5"/>
  <c r="Q577" i="5"/>
  <c r="P578" i="5"/>
  <c r="Q578" i="5"/>
  <c r="P579" i="5"/>
  <c r="Q579" i="5"/>
  <c r="P580" i="5"/>
  <c r="Q580" i="5"/>
  <c r="P581" i="5"/>
  <c r="Q581" i="5"/>
  <c r="P582" i="5"/>
  <c r="Q582" i="5"/>
  <c r="P583" i="5"/>
  <c r="Q583" i="5"/>
  <c r="P584" i="5"/>
  <c r="Q584" i="5"/>
  <c r="P585" i="5"/>
  <c r="Q585" i="5"/>
  <c r="P586" i="5"/>
  <c r="Q586" i="5"/>
  <c r="P587" i="5"/>
  <c r="Q587" i="5"/>
  <c r="P588" i="5"/>
  <c r="Q588" i="5"/>
  <c r="P589" i="5"/>
  <c r="Q589" i="5"/>
  <c r="P590" i="5"/>
  <c r="Q590" i="5"/>
  <c r="P591" i="5"/>
  <c r="Q591" i="5"/>
  <c r="P592" i="5"/>
  <c r="Q592" i="5"/>
  <c r="P593" i="5"/>
  <c r="Q593" i="5"/>
  <c r="P594" i="5"/>
  <c r="Q594" i="5"/>
  <c r="P595" i="5"/>
  <c r="Q595" i="5"/>
  <c r="P596" i="5"/>
  <c r="Q596" i="5"/>
  <c r="P597" i="5"/>
  <c r="Q597" i="5"/>
  <c r="P598" i="5"/>
  <c r="Q598" i="5"/>
  <c r="P599" i="5"/>
  <c r="Q599" i="5"/>
  <c r="P600" i="5"/>
  <c r="Q600" i="5"/>
  <c r="P601" i="5"/>
  <c r="Q601" i="5"/>
  <c r="P602" i="5"/>
  <c r="Q602" i="5"/>
  <c r="P603" i="5"/>
  <c r="Q603" i="5"/>
  <c r="P604" i="5"/>
  <c r="Q604" i="5"/>
  <c r="P605" i="5"/>
  <c r="Q605" i="5"/>
  <c r="P606" i="5"/>
  <c r="Q606" i="5"/>
  <c r="P607" i="5"/>
  <c r="Q607" i="5"/>
  <c r="P608" i="5"/>
  <c r="Q608" i="5"/>
  <c r="P609" i="5"/>
  <c r="Q609" i="5"/>
  <c r="P610" i="5"/>
  <c r="Q610" i="5"/>
  <c r="P611" i="5"/>
  <c r="Q611" i="5"/>
  <c r="P612" i="5"/>
  <c r="Q612" i="5"/>
  <c r="P613" i="5"/>
  <c r="Q613" i="5"/>
  <c r="P614" i="5"/>
  <c r="Q614" i="5"/>
  <c r="P615" i="5"/>
  <c r="Q615" i="5"/>
  <c r="P616" i="5"/>
  <c r="Q616" i="5"/>
  <c r="P617" i="5"/>
  <c r="Q617" i="5"/>
  <c r="P618" i="5"/>
  <c r="Q618" i="5"/>
  <c r="P619" i="5"/>
  <c r="Q619" i="5"/>
  <c r="P620" i="5"/>
  <c r="Q620" i="5"/>
  <c r="P621" i="5"/>
  <c r="Q621" i="5"/>
  <c r="P622" i="5"/>
  <c r="Q622" i="5"/>
  <c r="P623" i="5"/>
  <c r="Q623" i="5"/>
  <c r="P624" i="5"/>
  <c r="Q624" i="5"/>
  <c r="P625" i="5"/>
  <c r="Q625" i="5"/>
  <c r="P626" i="5"/>
  <c r="Q626" i="5"/>
  <c r="P627" i="5"/>
  <c r="Q627" i="5"/>
  <c r="P628" i="5"/>
  <c r="Q628" i="5"/>
  <c r="P629" i="5"/>
  <c r="Q629" i="5"/>
  <c r="P630" i="5"/>
  <c r="Q630" i="5"/>
  <c r="P631" i="5"/>
  <c r="Q631" i="5"/>
  <c r="P632" i="5"/>
  <c r="Q632" i="5"/>
  <c r="P633" i="5"/>
  <c r="Q633" i="5"/>
  <c r="P634" i="5"/>
  <c r="Q634" i="5"/>
  <c r="P635" i="5"/>
  <c r="Q635" i="5"/>
  <c r="P636" i="5"/>
  <c r="Q636" i="5"/>
  <c r="P637" i="5"/>
  <c r="Q637" i="5"/>
  <c r="P638" i="5"/>
  <c r="Q638" i="5"/>
  <c r="P639" i="5"/>
  <c r="Q639" i="5"/>
  <c r="P640" i="5"/>
  <c r="Q640" i="5"/>
  <c r="P641" i="5"/>
  <c r="Q641" i="5"/>
  <c r="P642" i="5"/>
  <c r="Q642" i="5"/>
  <c r="P643" i="5"/>
  <c r="Q643" i="5"/>
  <c r="P644" i="5"/>
  <c r="Q644" i="5"/>
  <c r="P645" i="5"/>
  <c r="Q645" i="5"/>
  <c r="P646" i="5"/>
  <c r="Q646" i="5"/>
  <c r="P647" i="5"/>
  <c r="Q647" i="5"/>
  <c r="P648" i="5"/>
  <c r="Q648" i="5"/>
  <c r="P649" i="5"/>
  <c r="Q649" i="5"/>
  <c r="P650" i="5"/>
  <c r="Q650" i="5"/>
  <c r="P651" i="5"/>
  <c r="Q651" i="5"/>
  <c r="P652" i="5"/>
  <c r="Q652" i="5"/>
  <c r="P653" i="5"/>
  <c r="Q653" i="5"/>
  <c r="P654" i="5"/>
  <c r="Q654" i="5"/>
  <c r="P655" i="5"/>
  <c r="Q655" i="5"/>
  <c r="P656" i="5"/>
  <c r="Q656" i="5"/>
  <c r="P657" i="5"/>
  <c r="Q657" i="5"/>
  <c r="P658" i="5"/>
  <c r="Q658" i="5"/>
  <c r="P659" i="5"/>
  <c r="Q659" i="5"/>
  <c r="P660" i="5"/>
  <c r="Q660" i="5"/>
  <c r="P661" i="5"/>
  <c r="Q661" i="5"/>
  <c r="P662" i="5"/>
  <c r="Q662" i="5"/>
  <c r="P663" i="5"/>
  <c r="Q663" i="5"/>
  <c r="P664" i="5"/>
  <c r="Q664" i="5"/>
  <c r="P665" i="5"/>
  <c r="Q665" i="5"/>
  <c r="P666" i="5"/>
  <c r="Q666" i="5"/>
  <c r="P667" i="5"/>
  <c r="Q667" i="5"/>
  <c r="P668" i="5"/>
  <c r="Q668" i="5"/>
  <c r="P669" i="5"/>
  <c r="Q669" i="5"/>
  <c r="P670" i="5"/>
  <c r="Q670" i="5"/>
  <c r="P671" i="5"/>
  <c r="Q671" i="5"/>
  <c r="P672" i="5"/>
  <c r="Q672" i="5"/>
  <c r="P673" i="5"/>
  <c r="Q673" i="5"/>
  <c r="P674" i="5"/>
  <c r="Q674" i="5"/>
  <c r="P675" i="5"/>
  <c r="Q675" i="5"/>
  <c r="P676" i="5"/>
  <c r="Q676" i="5"/>
  <c r="P677" i="5"/>
  <c r="Q677" i="5"/>
  <c r="P678" i="5"/>
  <c r="Q678" i="5"/>
  <c r="P679" i="5"/>
  <c r="Q679" i="5"/>
  <c r="P680" i="5"/>
  <c r="Q680" i="5"/>
  <c r="P681" i="5"/>
  <c r="Q681" i="5"/>
  <c r="P682" i="5"/>
  <c r="Q682" i="5"/>
  <c r="P683" i="5"/>
  <c r="Q683" i="5"/>
  <c r="P684" i="5"/>
  <c r="Q684" i="5"/>
  <c r="P685" i="5"/>
  <c r="Q685" i="5"/>
  <c r="P686" i="5"/>
  <c r="Q686" i="5"/>
  <c r="P687" i="5"/>
  <c r="Q687" i="5"/>
  <c r="P688" i="5"/>
  <c r="Q688" i="5"/>
  <c r="P689" i="5"/>
  <c r="Q689" i="5"/>
  <c r="P690" i="5"/>
  <c r="Q690" i="5"/>
  <c r="P691" i="5"/>
  <c r="Q691" i="5"/>
  <c r="P692" i="5"/>
  <c r="Q692" i="5"/>
  <c r="P693" i="5"/>
  <c r="Q693" i="5"/>
  <c r="P694" i="5"/>
  <c r="Q694" i="5"/>
  <c r="P695" i="5"/>
  <c r="Q695" i="5"/>
  <c r="P696" i="5"/>
  <c r="Q696" i="5"/>
  <c r="P697" i="5"/>
  <c r="Q697" i="5"/>
  <c r="P698" i="5"/>
  <c r="Q698" i="5"/>
  <c r="P699" i="5"/>
  <c r="Q699" i="5"/>
  <c r="P700" i="5"/>
  <c r="Q700" i="5"/>
  <c r="P701" i="5"/>
  <c r="Q701" i="5"/>
  <c r="P702" i="5"/>
  <c r="Q702" i="5"/>
  <c r="P703" i="5"/>
  <c r="Q703" i="5"/>
  <c r="P704" i="5"/>
  <c r="Q704" i="5"/>
  <c r="P705" i="5"/>
  <c r="Q705" i="5"/>
  <c r="P706" i="5"/>
  <c r="Q706" i="5"/>
  <c r="P707" i="5"/>
  <c r="Q707" i="5"/>
  <c r="P708" i="5"/>
  <c r="Q708" i="5"/>
  <c r="P709" i="5"/>
  <c r="Q709" i="5"/>
  <c r="P710" i="5"/>
  <c r="Q710" i="5"/>
  <c r="P711" i="5"/>
  <c r="Q711" i="5"/>
  <c r="P712" i="5"/>
  <c r="Q712" i="5"/>
  <c r="P713" i="5"/>
  <c r="Q713" i="5"/>
  <c r="P714" i="5"/>
  <c r="Q714" i="5"/>
  <c r="P715" i="5"/>
  <c r="Q715" i="5"/>
  <c r="P716" i="5"/>
  <c r="Q716" i="5"/>
  <c r="P717" i="5"/>
  <c r="Q717" i="5"/>
  <c r="P718" i="5"/>
  <c r="Q718" i="5"/>
  <c r="P719" i="5"/>
  <c r="Q719" i="5"/>
  <c r="P720" i="5"/>
  <c r="Q720" i="5"/>
  <c r="P721" i="5"/>
  <c r="Q721" i="5"/>
  <c r="P722" i="5"/>
  <c r="Q722" i="5"/>
  <c r="P723" i="5"/>
  <c r="Q723" i="5"/>
  <c r="P724" i="5"/>
  <c r="Q724" i="5"/>
  <c r="P725" i="5"/>
  <c r="Q725" i="5"/>
  <c r="P726" i="5"/>
  <c r="Q726" i="5"/>
  <c r="P727" i="5"/>
  <c r="Q727" i="5"/>
  <c r="P728" i="5"/>
  <c r="Q728" i="5"/>
  <c r="P729" i="5"/>
  <c r="Q729" i="5"/>
  <c r="P730" i="5"/>
  <c r="Q730" i="5"/>
  <c r="P731" i="5"/>
  <c r="Q731" i="5"/>
  <c r="P732" i="5"/>
  <c r="Q732" i="5"/>
  <c r="P733" i="5"/>
  <c r="Q733" i="5"/>
  <c r="P734" i="5"/>
  <c r="Q734" i="5"/>
  <c r="P735" i="5"/>
  <c r="Q735" i="5"/>
  <c r="P736" i="5"/>
  <c r="Q736" i="5"/>
  <c r="P737" i="5"/>
  <c r="Q737" i="5"/>
  <c r="P738" i="5"/>
  <c r="Q738" i="5"/>
  <c r="P739" i="5"/>
  <c r="Q739" i="5"/>
  <c r="P740" i="5"/>
  <c r="Q740" i="5"/>
  <c r="P741" i="5"/>
  <c r="Q741" i="5"/>
  <c r="P742" i="5"/>
  <c r="Q742" i="5"/>
  <c r="P743" i="5"/>
  <c r="Q743" i="5"/>
  <c r="P744" i="5"/>
  <c r="Q744" i="5"/>
  <c r="P745" i="5"/>
  <c r="Q745" i="5"/>
  <c r="P746" i="5"/>
  <c r="Q746" i="5"/>
  <c r="P747" i="5"/>
  <c r="Q747" i="5"/>
  <c r="P748" i="5"/>
  <c r="Q748" i="5"/>
  <c r="P749" i="5"/>
  <c r="Q749" i="5"/>
  <c r="P750" i="5"/>
  <c r="Q750" i="5"/>
  <c r="P751" i="5"/>
  <c r="Q751" i="5"/>
  <c r="P752" i="5"/>
  <c r="Q752" i="5"/>
  <c r="P753" i="5"/>
  <c r="Q753" i="5"/>
  <c r="P754" i="5"/>
  <c r="Q754" i="5"/>
  <c r="P755" i="5"/>
  <c r="Q755" i="5"/>
  <c r="P756" i="5"/>
  <c r="Q756" i="5"/>
  <c r="P757" i="5"/>
  <c r="Q757" i="5"/>
  <c r="P758" i="5"/>
  <c r="Q758" i="5"/>
  <c r="P759" i="5"/>
  <c r="Q759" i="5"/>
  <c r="P760" i="5"/>
  <c r="Q760" i="5"/>
  <c r="P761" i="5"/>
  <c r="Q761" i="5"/>
  <c r="P762" i="5"/>
  <c r="Q762" i="5"/>
  <c r="P763" i="5"/>
  <c r="Q763" i="5"/>
  <c r="P764" i="5"/>
  <c r="Q764" i="5"/>
  <c r="P765" i="5"/>
  <c r="Q765" i="5"/>
  <c r="P766" i="5"/>
  <c r="Q766" i="5"/>
  <c r="P767" i="5"/>
  <c r="Q767" i="5"/>
  <c r="P768" i="5"/>
  <c r="Q768" i="5"/>
  <c r="P769" i="5"/>
  <c r="Q769" i="5"/>
  <c r="P770" i="5"/>
  <c r="Q770" i="5"/>
  <c r="P771" i="5"/>
  <c r="Q771" i="5"/>
  <c r="P772" i="5"/>
  <c r="Q772" i="5"/>
  <c r="P773" i="5"/>
  <c r="Q773" i="5"/>
  <c r="P774" i="5"/>
  <c r="Q774" i="5"/>
  <c r="P775" i="5"/>
  <c r="Q775" i="5"/>
  <c r="P776" i="5"/>
  <c r="Q776" i="5"/>
  <c r="P777" i="5"/>
  <c r="Q777" i="5"/>
  <c r="P778" i="5"/>
  <c r="Q778" i="5"/>
  <c r="P779" i="5"/>
  <c r="Q779" i="5"/>
  <c r="P780" i="5"/>
  <c r="Q780" i="5"/>
  <c r="P781" i="5"/>
  <c r="Q781" i="5"/>
  <c r="P782" i="5"/>
  <c r="Q782" i="5"/>
  <c r="P783" i="5"/>
  <c r="Q783" i="5"/>
  <c r="P784" i="5"/>
  <c r="Q784" i="5"/>
  <c r="P785" i="5"/>
  <c r="Q785" i="5"/>
  <c r="P786" i="5"/>
  <c r="Q786" i="5"/>
  <c r="P787" i="5"/>
  <c r="Q787" i="5"/>
  <c r="P788" i="5"/>
  <c r="Q788" i="5"/>
  <c r="P789" i="5"/>
  <c r="Q789" i="5"/>
  <c r="P790" i="5"/>
  <c r="Q790" i="5"/>
  <c r="P791" i="5"/>
  <c r="Q791" i="5"/>
  <c r="P792" i="5"/>
  <c r="Q792" i="5"/>
  <c r="P793" i="5"/>
  <c r="Q793" i="5"/>
  <c r="P794" i="5"/>
  <c r="Q794" i="5"/>
  <c r="P795" i="5"/>
  <c r="Q795" i="5"/>
  <c r="P796" i="5"/>
  <c r="Q796" i="5"/>
  <c r="P797" i="5"/>
  <c r="Q797" i="5"/>
  <c r="P798" i="5"/>
  <c r="Q798" i="5"/>
  <c r="P799" i="5"/>
  <c r="Q799" i="5"/>
  <c r="P800" i="5"/>
  <c r="Q800" i="5"/>
  <c r="P801" i="5"/>
  <c r="Q801" i="5"/>
  <c r="P802" i="5"/>
  <c r="Q802" i="5"/>
  <c r="P803" i="5"/>
  <c r="Q803" i="5"/>
  <c r="P804" i="5"/>
  <c r="Q804" i="5"/>
  <c r="P805" i="5"/>
  <c r="Q805" i="5"/>
  <c r="P806" i="5"/>
  <c r="Q806" i="5"/>
  <c r="P807" i="5"/>
  <c r="Q807" i="5"/>
  <c r="P808" i="5"/>
  <c r="Q808" i="5"/>
  <c r="P809" i="5"/>
  <c r="Q809" i="5"/>
  <c r="P810" i="5"/>
  <c r="Q810" i="5"/>
  <c r="P811" i="5"/>
  <c r="Q811" i="5"/>
  <c r="P812" i="5"/>
  <c r="Q812" i="5"/>
  <c r="P813" i="5"/>
  <c r="Q813" i="5"/>
  <c r="P814" i="5"/>
  <c r="Q814" i="5"/>
  <c r="P815" i="5"/>
  <c r="Q815" i="5"/>
  <c r="P816" i="5"/>
  <c r="Q816" i="5"/>
  <c r="P817" i="5"/>
  <c r="Q817" i="5"/>
  <c r="P818" i="5"/>
  <c r="Q818" i="5"/>
  <c r="P819" i="5"/>
  <c r="Q819" i="5"/>
  <c r="P820" i="5"/>
  <c r="Q820" i="5"/>
  <c r="P821" i="5"/>
  <c r="Q821" i="5"/>
  <c r="P822" i="5"/>
  <c r="Q822" i="5"/>
  <c r="P823" i="5"/>
  <c r="Q823" i="5"/>
  <c r="P824" i="5"/>
  <c r="Q824" i="5"/>
  <c r="P825" i="5"/>
  <c r="Q825" i="5"/>
  <c r="P826" i="5"/>
  <c r="Q826" i="5"/>
  <c r="P827" i="5"/>
  <c r="Q827" i="5"/>
  <c r="P828" i="5"/>
  <c r="Q828" i="5"/>
  <c r="P829" i="5"/>
  <c r="Q829" i="5"/>
  <c r="P830" i="5"/>
  <c r="Q830" i="5"/>
  <c r="P831" i="5"/>
  <c r="Q831" i="5"/>
  <c r="P832" i="5"/>
  <c r="Q832" i="5"/>
  <c r="P833" i="5"/>
  <c r="Q833" i="5"/>
  <c r="P834" i="5"/>
  <c r="Q834" i="5"/>
  <c r="P835" i="5"/>
  <c r="Q835" i="5"/>
  <c r="P836" i="5"/>
  <c r="Q836" i="5"/>
  <c r="P837" i="5"/>
  <c r="Q837" i="5"/>
  <c r="P838" i="5"/>
  <c r="Q838" i="5"/>
  <c r="P839" i="5"/>
  <c r="Q839" i="5"/>
  <c r="P840" i="5"/>
  <c r="Q840" i="5"/>
  <c r="P841" i="5"/>
  <c r="Q841" i="5"/>
  <c r="P842" i="5"/>
  <c r="Q842" i="5"/>
  <c r="P843" i="5"/>
  <c r="Q843" i="5"/>
  <c r="P844" i="5"/>
  <c r="Q844" i="5"/>
  <c r="P845" i="5"/>
  <c r="Q845" i="5"/>
  <c r="P846" i="5"/>
  <c r="Q846" i="5"/>
  <c r="P847" i="5"/>
  <c r="Q847" i="5"/>
  <c r="P848" i="5"/>
  <c r="Q848" i="5"/>
  <c r="P849" i="5"/>
  <c r="Q849" i="5"/>
  <c r="P850" i="5"/>
  <c r="Q850" i="5"/>
  <c r="P851" i="5"/>
  <c r="Q851" i="5"/>
  <c r="P852" i="5"/>
  <c r="Q852" i="5"/>
  <c r="P853" i="5"/>
  <c r="Q853" i="5"/>
  <c r="P854" i="5"/>
  <c r="Q854" i="5"/>
  <c r="P855" i="5"/>
  <c r="Q855" i="5"/>
  <c r="P856" i="5"/>
  <c r="Q856" i="5"/>
  <c r="P857" i="5"/>
  <c r="Q857" i="5"/>
  <c r="P858" i="5"/>
  <c r="Q858" i="5"/>
  <c r="P859" i="5"/>
  <c r="Q859" i="5"/>
  <c r="P860" i="5"/>
  <c r="Q860" i="5"/>
  <c r="P861" i="5"/>
  <c r="Q861" i="5"/>
  <c r="P862" i="5"/>
  <c r="Q862" i="5"/>
  <c r="P863" i="5"/>
  <c r="Q863" i="5"/>
  <c r="P864" i="5"/>
  <c r="Q864" i="5"/>
  <c r="P865" i="5"/>
  <c r="Q865" i="5"/>
  <c r="P866" i="5"/>
  <c r="Q866" i="5"/>
  <c r="P867" i="5"/>
  <c r="Q867" i="5"/>
  <c r="P868" i="5"/>
  <c r="Q868" i="5"/>
  <c r="P869" i="5"/>
  <c r="Q869" i="5"/>
  <c r="P870" i="5"/>
  <c r="Q870" i="5"/>
  <c r="P871" i="5"/>
  <c r="Q871" i="5"/>
  <c r="P872" i="5"/>
  <c r="Q872" i="5"/>
  <c r="P873" i="5"/>
  <c r="Q873" i="5"/>
  <c r="P874" i="5"/>
  <c r="Q874" i="5"/>
  <c r="P875" i="5"/>
  <c r="Q875" i="5"/>
  <c r="P876" i="5"/>
  <c r="Q876" i="5"/>
  <c r="P877" i="5"/>
  <c r="Q877" i="5"/>
  <c r="P878" i="5"/>
  <c r="Q878" i="5"/>
  <c r="P879" i="5"/>
  <c r="Q879" i="5"/>
  <c r="P880" i="5"/>
  <c r="Q880" i="5"/>
  <c r="P881" i="5"/>
  <c r="Q881" i="5"/>
  <c r="P882" i="5"/>
  <c r="Q882" i="5"/>
  <c r="P883" i="5"/>
  <c r="Q883" i="5"/>
  <c r="P884" i="5"/>
  <c r="Q884" i="5"/>
  <c r="P885" i="5"/>
  <c r="Q885" i="5"/>
  <c r="P886" i="5"/>
  <c r="Q886" i="5"/>
  <c r="P887" i="5"/>
  <c r="Q887" i="5"/>
  <c r="P888" i="5"/>
  <c r="Q888" i="5"/>
  <c r="P889" i="5"/>
  <c r="Q889" i="5"/>
  <c r="P890" i="5"/>
  <c r="Q890" i="5"/>
  <c r="P891" i="5"/>
  <c r="Q891" i="5"/>
  <c r="P892" i="5"/>
  <c r="Q892" i="5"/>
  <c r="P893" i="5"/>
  <c r="Q893" i="5"/>
  <c r="P894" i="5"/>
  <c r="Q894" i="5"/>
  <c r="P895" i="5"/>
  <c r="Q895" i="5"/>
  <c r="P896" i="5"/>
  <c r="Q896" i="5"/>
  <c r="P897" i="5"/>
  <c r="Q897" i="5"/>
  <c r="P898" i="5"/>
  <c r="Q898" i="5"/>
  <c r="P899" i="5"/>
  <c r="Q899" i="5"/>
  <c r="P900" i="5"/>
  <c r="Q900" i="5"/>
  <c r="P901" i="5"/>
  <c r="Q901" i="5"/>
  <c r="P902" i="5"/>
  <c r="Q902" i="5"/>
  <c r="P903" i="5"/>
  <c r="Q903" i="5"/>
  <c r="P904" i="5"/>
  <c r="Q904" i="5"/>
  <c r="P905" i="5"/>
  <c r="Q905" i="5"/>
  <c r="P906" i="5"/>
  <c r="Q906" i="5"/>
  <c r="P907" i="5"/>
  <c r="Q907" i="5"/>
  <c r="P908" i="5"/>
  <c r="Q908" i="5"/>
  <c r="P909" i="5"/>
  <c r="Q909" i="5"/>
  <c r="P910" i="5"/>
  <c r="Q910" i="5"/>
  <c r="P911" i="5"/>
  <c r="Q911" i="5"/>
  <c r="P912" i="5"/>
  <c r="Q912" i="5"/>
  <c r="P913" i="5"/>
  <c r="Q913" i="5"/>
  <c r="P914" i="5"/>
  <c r="Q914" i="5"/>
  <c r="P915" i="5"/>
  <c r="Q915" i="5"/>
  <c r="P916" i="5"/>
  <c r="Q916" i="5"/>
  <c r="P917" i="5"/>
  <c r="Q917" i="5"/>
  <c r="P918" i="5"/>
  <c r="Q918" i="5"/>
  <c r="P919" i="5"/>
  <c r="Q919" i="5"/>
  <c r="P920" i="5"/>
  <c r="Q920" i="5"/>
  <c r="P921" i="5"/>
  <c r="Q921" i="5"/>
  <c r="P922" i="5"/>
  <c r="Q922" i="5"/>
  <c r="P923" i="5"/>
  <c r="Q923" i="5"/>
  <c r="P924" i="5"/>
  <c r="Q924" i="5"/>
  <c r="P925" i="5"/>
  <c r="Q925" i="5"/>
  <c r="P926" i="5"/>
  <c r="Q926" i="5"/>
  <c r="P927" i="5"/>
  <c r="Q927" i="5"/>
  <c r="P928" i="5"/>
  <c r="Q928" i="5"/>
  <c r="P929" i="5"/>
  <c r="Q929" i="5"/>
  <c r="P930" i="5"/>
  <c r="Q930" i="5"/>
  <c r="P931" i="5"/>
  <c r="Q931" i="5"/>
  <c r="P932" i="5"/>
  <c r="Q932" i="5"/>
  <c r="P933" i="5"/>
  <c r="Q933" i="5"/>
  <c r="P934" i="5"/>
  <c r="Q934" i="5"/>
  <c r="P935" i="5"/>
  <c r="Q935" i="5"/>
  <c r="P936" i="5"/>
  <c r="Q936" i="5"/>
  <c r="P937" i="5"/>
  <c r="Q937" i="5"/>
  <c r="P938" i="5"/>
  <c r="Q938" i="5"/>
  <c r="P939" i="5"/>
  <c r="Q939" i="5"/>
  <c r="P940" i="5"/>
  <c r="Q940" i="5"/>
  <c r="P941" i="5"/>
  <c r="Q941" i="5"/>
  <c r="P942" i="5"/>
  <c r="Q942" i="5"/>
  <c r="P943" i="5"/>
  <c r="Q943" i="5"/>
  <c r="P944" i="5"/>
  <c r="Q944" i="5"/>
  <c r="P945" i="5"/>
  <c r="Q945" i="5"/>
  <c r="P946" i="5"/>
  <c r="Q946" i="5"/>
  <c r="P947" i="5"/>
  <c r="Q947" i="5"/>
  <c r="P948" i="5"/>
  <c r="Q948" i="5"/>
  <c r="P949" i="5"/>
  <c r="Q949" i="5"/>
  <c r="P950" i="5"/>
  <c r="Q950" i="5"/>
  <c r="P951" i="5"/>
  <c r="Q951" i="5"/>
  <c r="P952" i="5"/>
  <c r="Q952" i="5"/>
  <c r="P953" i="5"/>
  <c r="Q953" i="5"/>
  <c r="P954" i="5"/>
  <c r="Q954" i="5"/>
  <c r="P955" i="5"/>
  <c r="Q955" i="5"/>
  <c r="P956" i="5"/>
  <c r="Q956" i="5"/>
  <c r="P957" i="5"/>
  <c r="Q957" i="5"/>
  <c r="P958" i="5"/>
  <c r="Q958" i="5"/>
  <c r="P959" i="5"/>
  <c r="Q959" i="5"/>
  <c r="P960" i="5"/>
  <c r="Q960" i="5"/>
  <c r="P961" i="5"/>
  <c r="Q961" i="5"/>
  <c r="P962" i="5"/>
  <c r="Q962" i="5"/>
  <c r="P963" i="5"/>
  <c r="Q963" i="5"/>
  <c r="P964" i="5"/>
  <c r="Q964" i="5"/>
  <c r="P965" i="5"/>
  <c r="Q965" i="5"/>
  <c r="P966" i="5"/>
  <c r="Q966" i="5"/>
  <c r="P967" i="5"/>
  <c r="Q967" i="5"/>
  <c r="P968" i="5"/>
  <c r="Q968" i="5"/>
  <c r="P969" i="5"/>
  <c r="Q969" i="5"/>
  <c r="P970" i="5"/>
  <c r="Q970" i="5"/>
  <c r="P971" i="5"/>
  <c r="Q971" i="5"/>
  <c r="P972" i="5"/>
  <c r="Q972" i="5"/>
  <c r="P973" i="5"/>
  <c r="Q973" i="5"/>
  <c r="P974" i="5"/>
  <c r="Q974" i="5"/>
  <c r="P975" i="5"/>
  <c r="Q975" i="5"/>
  <c r="P976" i="5"/>
  <c r="Q976" i="5"/>
  <c r="P977" i="5"/>
  <c r="Q977" i="5"/>
  <c r="P978" i="5"/>
  <c r="Q978" i="5"/>
  <c r="P979" i="5"/>
  <c r="Q979" i="5"/>
  <c r="P980" i="5"/>
  <c r="Q980" i="5"/>
  <c r="P981" i="5"/>
  <c r="Q981" i="5"/>
  <c r="P982" i="5"/>
  <c r="Q982" i="5"/>
  <c r="P983" i="5"/>
  <c r="Q983" i="5"/>
  <c r="P984" i="5"/>
  <c r="Q984" i="5"/>
  <c r="P985" i="5"/>
  <c r="Q985" i="5"/>
  <c r="P986" i="5"/>
  <c r="Q986" i="5"/>
  <c r="P987" i="5"/>
  <c r="Q987" i="5"/>
  <c r="P988" i="5"/>
  <c r="Q988" i="5"/>
  <c r="P989" i="5"/>
  <c r="Q989" i="5"/>
  <c r="P990" i="5"/>
  <c r="Q990" i="5"/>
  <c r="P991" i="5"/>
  <c r="Q991" i="5"/>
  <c r="P992" i="5"/>
  <c r="Q992" i="5"/>
  <c r="P993" i="5"/>
  <c r="Q993" i="5"/>
  <c r="P994" i="5"/>
  <c r="Q994" i="5"/>
  <c r="P995" i="5"/>
  <c r="Q995" i="5"/>
  <c r="P996" i="5"/>
  <c r="Q996" i="5"/>
  <c r="P997" i="5"/>
  <c r="Q997" i="5"/>
  <c r="P998" i="5"/>
  <c r="Q998" i="5"/>
  <c r="P999" i="5"/>
  <c r="Q999" i="5"/>
  <c r="P1000" i="5"/>
  <c r="Q1000" i="5"/>
  <c r="P1001" i="5"/>
  <c r="Q1001" i="5"/>
  <c r="P1002" i="5"/>
  <c r="Q1002" i="5"/>
  <c r="P1003" i="5"/>
  <c r="Q1003" i="5"/>
  <c r="P1004" i="5"/>
  <c r="Q1004" i="5"/>
  <c r="P1005" i="5"/>
  <c r="Q1005" i="5"/>
  <c r="P1006" i="5"/>
  <c r="Q1006" i="5"/>
  <c r="P1007" i="5"/>
  <c r="Q1007" i="5"/>
  <c r="P1008" i="5"/>
  <c r="Q1008" i="5"/>
  <c r="P1009" i="5"/>
  <c r="Q1009" i="5"/>
  <c r="P1010" i="5"/>
  <c r="Q1010" i="5"/>
  <c r="P1011" i="5"/>
  <c r="Q1011" i="5"/>
  <c r="P1012" i="5"/>
  <c r="Q1012" i="5"/>
  <c r="P1013" i="5"/>
  <c r="Q1013" i="5"/>
  <c r="P1014" i="5"/>
  <c r="Q1014" i="5"/>
  <c r="P1015" i="5"/>
  <c r="Q1015" i="5"/>
  <c r="P1016" i="5"/>
  <c r="Q1016" i="5"/>
  <c r="P1017" i="5"/>
  <c r="Q1017" i="5"/>
  <c r="P1018" i="5"/>
  <c r="Q1018" i="5"/>
  <c r="P1019" i="5"/>
  <c r="Q1019" i="5"/>
  <c r="P1020" i="5"/>
  <c r="Q1020" i="5"/>
  <c r="P1021" i="5"/>
  <c r="Q1021" i="5"/>
  <c r="P1022" i="5"/>
  <c r="Q1022" i="5"/>
  <c r="P1023" i="5"/>
  <c r="Q1023" i="5"/>
  <c r="P1024" i="5"/>
  <c r="Q1024" i="5"/>
  <c r="P1025" i="5"/>
  <c r="Q1025" i="5"/>
  <c r="P1026" i="5"/>
  <c r="Q1026" i="5"/>
  <c r="P1027" i="5"/>
  <c r="Q1027" i="5"/>
  <c r="P1028" i="5"/>
  <c r="Q1028" i="5"/>
  <c r="P1029" i="5"/>
  <c r="Q1029" i="5"/>
  <c r="P1030" i="5"/>
  <c r="Q1030" i="5"/>
  <c r="P1031" i="5"/>
  <c r="Q1031" i="5"/>
  <c r="P1032" i="5"/>
  <c r="Q1032" i="5"/>
  <c r="P1033" i="5"/>
  <c r="Q1033" i="5"/>
  <c r="P1034" i="5"/>
  <c r="Q1034" i="5"/>
  <c r="P1035" i="5"/>
  <c r="Q1035" i="5"/>
  <c r="P1036" i="5"/>
  <c r="Q1036" i="5"/>
  <c r="P1037" i="5"/>
  <c r="Q1037" i="5"/>
  <c r="P1038" i="5"/>
  <c r="Q1038" i="5"/>
  <c r="P1039" i="5"/>
  <c r="Q1039" i="5"/>
  <c r="P1040" i="5"/>
  <c r="Q1040" i="5"/>
  <c r="P1041" i="5"/>
  <c r="Q1041" i="5"/>
  <c r="P1042" i="5"/>
  <c r="Q1042" i="5"/>
  <c r="P1043" i="5"/>
  <c r="Q1043" i="5"/>
  <c r="P1044" i="5"/>
  <c r="Q1044" i="5"/>
  <c r="P1045" i="5"/>
  <c r="Q1045" i="5"/>
  <c r="P1046" i="5"/>
  <c r="Q1046" i="5"/>
  <c r="P1047" i="5"/>
  <c r="Q1047" i="5"/>
  <c r="P1048" i="5"/>
  <c r="Q1048" i="5"/>
  <c r="P1049" i="5"/>
  <c r="Q1049" i="5"/>
  <c r="P1050" i="5"/>
  <c r="Q1050" i="5"/>
  <c r="P1051" i="5"/>
  <c r="Q1051" i="5"/>
  <c r="P1052" i="5"/>
  <c r="Q1052" i="5"/>
  <c r="P1053" i="5"/>
  <c r="Q1053" i="5"/>
  <c r="P1054" i="5"/>
  <c r="Q1054" i="5"/>
  <c r="P1055" i="5"/>
  <c r="Q1055" i="5"/>
  <c r="P1056" i="5"/>
  <c r="Q1056" i="5"/>
  <c r="P1057" i="5"/>
  <c r="Q1057" i="5"/>
  <c r="P1058" i="5"/>
  <c r="Q1058" i="5"/>
  <c r="P1059" i="5"/>
  <c r="Q1059" i="5"/>
  <c r="P1060" i="5"/>
  <c r="Q1060" i="5"/>
  <c r="P1061" i="5"/>
  <c r="Q1061" i="5"/>
  <c r="P1062" i="5"/>
  <c r="Q1062" i="5"/>
  <c r="P1063" i="5"/>
  <c r="Q1063" i="5"/>
  <c r="P1064" i="5"/>
  <c r="Q1064" i="5"/>
  <c r="P1065" i="5"/>
  <c r="Q1065" i="5"/>
  <c r="P1066" i="5"/>
  <c r="Q1066" i="5"/>
  <c r="P1067" i="5"/>
  <c r="Q1067" i="5"/>
  <c r="P1068" i="5"/>
  <c r="Q1068" i="5"/>
  <c r="P1069" i="5"/>
  <c r="Q1069" i="5"/>
  <c r="P1070" i="5"/>
  <c r="Q1070" i="5"/>
  <c r="P1071" i="5"/>
  <c r="Q1071" i="5"/>
  <c r="P1072" i="5"/>
  <c r="Q1072" i="5"/>
  <c r="P1073" i="5"/>
  <c r="Q1073" i="5"/>
  <c r="P1074" i="5"/>
  <c r="Q1074" i="5"/>
  <c r="P1075" i="5"/>
  <c r="Q1075" i="5"/>
  <c r="P1076" i="5"/>
  <c r="Q1076" i="5"/>
  <c r="P1077" i="5"/>
  <c r="Q1077" i="5"/>
  <c r="P1078" i="5"/>
  <c r="Q1078" i="5"/>
  <c r="P1079" i="5"/>
  <c r="Q1079" i="5"/>
  <c r="P1080" i="5"/>
  <c r="Q1080" i="5"/>
  <c r="P1081" i="5"/>
  <c r="Q1081" i="5"/>
  <c r="P1082" i="5"/>
  <c r="Q1082" i="5"/>
  <c r="P1083" i="5"/>
  <c r="Q1083" i="5"/>
  <c r="P1084" i="5"/>
  <c r="Q1084" i="5"/>
  <c r="P1085" i="5"/>
  <c r="Q1085" i="5"/>
  <c r="P1086" i="5"/>
  <c r="Q1086" i="5"/>
  <c r="P1087" i="5"/>
  <c r="Q1087" i="5"/>
  <c r="P1088" i="5"/>
  <c r="Q1088" i="5"/>
  <c r="P1089" i="5"/>
  <c r="Q1089" i="5"/>
  <c r="P1090" i="5"/>
  <c r="Q1090" i="5"/>
  <c r="P1091" i="5"/>
  <c r="Q1091" i="5"/>
  <c r="P1092" i="5"/>
  <c r="Q1092" i="5"/>
  <c r="P1093" i="5"/>
  <c r="Q1093" i="5"/>
  <c r="P1094" i="5"/>
  <c r="Q1094" i="5"/>
  <c r="P1095" i="5"/>
  <c r="Q1095" i="5"/>
  <c r="P1096" i="5"/>
  <c r="Q1096" i="5"/>
  <c r="P1097" i="5"/>
  <c r="Q1097" i="5"/>
  <c r="P1098" i="5"/>
  <c r="Q1098" i="5"/>
  <c r="P1099" i="5"/>
  <c r="Q1099" i="5"/>
  <c r="P1100" i="5"/>
  <c r="Q1100" i="5"/>
  <c r="P1101" i="5"/>
  <c r="Q1101" i="5"/>
  <c r="P1102" i="5"/>
  <c r="Q1102" i="5"/>
  <c r="P1103" i="5"/>
  <c r="Q1103" i="5"/>
  <c r="P1104" i="5"/>
  <c r="Q1104" i="5"/>
  <c r="P1105" i="5"/>
  <c r="Q1105" i="5"/>
  <c r="P1106" i="5"/>
  <c r="Q1106" i="5"/>
  <c r="P1107" i="5"/>
  <c r="Q1107" i="5"/>
  <c r="P1108" i="5"/>
  <c r="Q1108" i="5"/>
  <c r="P1109" i="5"/>
  <c r="Q1109" i="5"/>
  <c r="P1110" i="5"/>
  <c r="Q1110" i="5"/>
  <c r="P1111" i="5"/>
  <c r="Q1111" i="5"/>
  <c r="P1112" i="5"/>
  <c r="Q1112" i="5"/>
  <c r="P1113" i="5"/>
  <c r="Q1113" i="5"/>
  <c r="P1114" i="5"/>
  <c r="Q1114" i="5"/>
  <c r="P1115" i="5"/>
  <c r="Q1115" i="5"/>
  <c r="P1116" i="5"/>
  <c r="Q1116" i="5"/>
  <c r="P1117" i="5"/>
  <c r="Q1117" i="5"/>
  <c r="P1118" i="5"/>
  <c r="Q1118" i="5"/>
  <c r="P1119" i="5"/>
  <c r="Q1119" i="5"/>
  <c r="P1120" i="5"/>
  <c r="Q1120" i="5"/>
  <c r="P1121" i="5"/>
  <c r="Q1121" i="5"/>
  <c r="P1122" i="5"/>
  <c r="Q1122" i="5"/>
  <c r="P1123" i="5"/>
  <c r="Q1123" i="5"/>
  <c r="P1124" i="5"/>
  <c r="Q1124" i="5"/>
  <c r="P1125" i="5"/>
  <c r="Q1125" i="5"/>
  <c r="P1126" i="5"/>
  <c r="Q1126" i="5"/>
  <c r="P1127" i="5"/>
  <c r="Q1127" i="5"/>
  <c r="P1128" i="5"/>
  <c r="Q1128" i="5"/>
  <c r="P1129" i="5"/>
  <c r="Q1129" i="5"/>
  <c r="P1130" i="5"/>
  <c r="Q1130" i="5"/>
  <c r="P1131" i="5"/>
  <c r="Q1131" i="5"/>
  <c r="P1132" i="5"/>
  <c r="Q1132" i="5"/>
  <c r="P1133" i="5"/>
  <c r="Q1133" i="5"/>
  <c r="P1134" i="5"/>
  <c r="Q1134" i="5"/>
  <c r="P1135" i="5"/>
  <c r="Q1135" i="5"/>
  <c r="P1136" i="5"/>
  <c r="Q1136" i="5"/>
  <c r="P1137" i="5"/>
  <c r="Q1137" i="5"/>
  <c r="P1138" i="5"/>
  <c r="Q1138" i="5"/>
  <c r="P1139" i="5"/>
  <c r="Q1139" i="5"/>
  <c r="P1140" i="5"/>
  <c r="Q1140" i="5"/>
  <c r="P1141" i="5"/>
  <c r="Q1141" i="5"/>
  <c r="P1142" i="5"/>
  <c r="Q1142" i="5"/>
  <c r="P1143" i="5"/>
  <c r="Q1143" i="5"/>
  <c r="P1144" i="5"/>
  <c r="Q1144" i="5"/>
  <c r="P1145" i="5"/>
  <c r="Q1145" i="5"/>
  <c r="P1146" i="5"/>
  <c r="Q1146" i="5"/>
  <c r="P1147" i="5"/>
  <c r="Q1147" i="5"/>
  <c r="P1148" i="5"/>
  <c r="Q1148" i="5"/>
  <c r="P1149" i="5"/>
  <c r="Q1149" i="5"/>
  <c r="P1150" i="5"/>
  <c r="Q1150" i="5"/>
  <c r="P1151" i="5"/>
  <c r="Q1151" i="5"/>
  <c r="P1152" i="5"/>
  <c r="Q1152" i="5"/>
  <c r="P1153" i="5"/>
  <c r="Q1153" i="5"/>
  <c r="P1154" i="5"/>
  <c r="Q1154" i="5"/>
  <c r="P1155" i="5"/>
  <c r="Q1155" i="5"/>
  <c r="P1156" i="5"/>
  <c r="Q1156" i="5"/>
  <c r="P1157" i="5"/>
  <c r="Q1157" i="5"/>
  <c r="P1158" i="5"/>
  <c r="Q1158" i="5"/>
  <c r="P1159" i="5"/>
  <c r="Q1159" i="5"/>
  <c r="P1160" i="5"/>
  <c r="Q1160" i="5"/>
  <c r="P1161" i="5"/>
  <c r="Q1161" i="5"/>
  <c r="P1162" i="5"/>
  <c r="Q1162" i="5"/>
  <c r="P1163" i="5"/>
  <c r="Q1163" i="5"/>
  <c r="P1164" i="5"/>
  <c r="Q1164" i="5"/>
  <c r="P1165" i="5"/>
  <c r="Q1165" i="5"/>
  <c r="P1166" i="5"/>
  <c r="Q1166" i="5"/>
  <c r="P1167" i="5"/>
  <c r="Q1167" i="5"/>
  <c r="P1168" i="5"/>
  <c r="Q1168" i="5"/>
  <c r="P1169" i="5"/>
  <c r="Q1169" i="5"/>
  <c r="P1170" i="5"/>
  <c r="Q1170" i="5"/>
  <c r="P1171" i="5"/>
  <c r="Q1171" i="5"/>
  <c r="P1172" i="5"/>
  <c r="Q1172" i="5"/>
  <c r="P1173" i="5"/>
  <c r="Q1173" i="5"/>
  <c r="P1174" i="5"/>
  <c r="Q1174" i="5"/>
  <c r="P1175" i="5"/>
  <c r="Q1175" i="5"/>
  <c r="P1176" i="5"/>
  <c r="Q1176" i="5"/>
  <c r="P1177" i="5"/>
  <c r="Q1177" i="5"/>
  <c r="P1178" i="5"/>
  <c r="Q1178" i="5"/>
  <c r="P1179" i="5"/>
  <c r="Q1179" i="5"/>
  <c r="P1180" i="5"/>
  <c r="Q1180" i="5"/>
  <c r="P1181" i="5"/>
  <c r="Q1181" i="5"/>
  <c r="P1182" i="5"/>
  <c r="Q1182" i="5"/>
  <c r="P1183" i="5"/>
  <c r="Q1183" i="5"/>
  <c r="P1184" i="5"/>
  <c r="Q1184" i="5"/>
  <c r="P1185" i="5"/>
  <c r="Q1185" i="5"/>
  <c r="P1186" i="5"/>
  <c r="Q1186" i="5"/>
  <c r="P1187" i="5"/>
  <c r="Q1187" i="5"/>
  <c r="P1188" i="5"/>
  <c r="Q1188" i="5"/>
  <c r="P1189" i="5"/>
  <c r="Q1189" i="5"/>
  <c r="P1190" i="5"/>
  <c r="Q1190" i="5"/>
  <c r="P1191" i="5"/>
  <c r="Q1191" i="5"/>
  <c r="P1192" i="5"/>
  <c r="Q1192" i="5"/>
  <c r="P1193" i="5"/>
  <c r="Q1193" i="5"/>
  <c r="P1194" i="5"/>
  <c r="Q1194" i="5"/>
  <c r="P1195" i="5"/>
  <c r="Q1195" i="5"/>
  <c r="P1196" i="5"/>
  <c r="Q1196" i="5"/>
  <c r="P1197" i="5"/>
  <c r="Q1197" i="5"/>
  <c r="P1198" i="5"/>
  <c r="Q1198" i="5"/>
  <c r="P1199" i="5"/>
  <c r="Q1199" i="5"/>
  <c r="P1200" i="5"/>
  <c r="Q1200" i="5"/>
  <c r="P1201" i="5"/>
  <c r="Q1201" i="5"/>
  <c r="P1202" i="5"/>
  <c r="Q1202" i="5"/>
  <c r="P1203" i="5"/>
  <c r="Q1203" i="5"/>
  <c r="P1204" i="5"/>
  <c r="Q1204" i="5"/>
  <c r="P1205" i="5"/>
  <c r="Q1205" i="5"/>
  <c r="P1206" i="5"/>
  <c r="Q1206" i="5"/>
  <c r="P1207" i="5"/>
  <c r="Q1207" i="5"/>
  <c r="P1208" i="5"/>
  <c r="Q1208" i="5"/>
  <c r="P1209" i="5"/>
  <c r="Q1209" i="5"/>
  <c r="P1210" i="5"/>
  <c r="Q1210" i="5"/>
  <c r="P1211" i="5"/>
  <c r="Q1211" i="5"/>
  <c r="P1212" i="5"/>
  <c r="Q1212" i="5"/>
  <c r="P1213" i="5"/>
  <c r="Q1213" i="5"/>
  <c r="P1214" i="5"/>
  <c r="Q1214" i="5"/>
  <c r="P1215" i="5"/>
  <c r="Q1215" i="5"/>
  <c r="P1216" i="5"/>
  <c r="Q1216" i="5"/>
  <c r="P1217" i="5"/>
  <c r="Q1217" i="5"/>
  <c r="P1218" i="5"/>
  <c r="Q1218" i="5"/>
  <c r="P1219" i="5"/>
  <c r="Q1219" i="5"/>
  <c r="P1220" i="5"/>
  <c r="Q1220" i="5"/>
  <c r="P1221" i="5"/>
  <c r="Q1221" i="5"/>
  <c r="P1222" i="5"/>
  <c r="Q1222" i="5"/>
  <c r="P1223" i="5"/>
  <c r="Q1223" i="5"/>
  <c r="P1224" i="5"/>
  <c r="Q1224" i="5"/>
  <c r="P1225" i="5"/>
  <c r="Q1225" i="5"/>
  <c r="P1226" i="5"/>
  <c r="Q1226" i="5"/>
  <c r="P1227" i="5"/>
  <c r="Q1227" i="5"/>
  <c r="P1228" i="5"/>
  <c r="Q1228" i="5"/>
  <c r="P1229" i="5"/>
  <c r="Q1229" i="5"/>
  <c r="P1230" i="5"/>
  <c r="Q1230" i="5"/>
  <c r="P1231" i="5"/>
  <c r="Q1231" i="5"/>
  <c r="P1232" i="5"/>
  <c r="Q1232" i="5"/>
  <c r="P1233" i="5"/>
  <c r="Q1233" i="5"/>
  <c r="P1234" i="5"/>
  <c r="Q1234" i="5"/>
  <c r="P1235" i="5"/>
  <c r="Q1235" i="5"/>
  <c r="P1236" i="5"/>
  <c r="Q1236" i="5"/>
  <c r="P1237" i="5"/>
  <c r="Q1237" i="5"/>
  <c r="P1238" i="5"/>
  <c r="Q1238" i="5"/>
  <c r="P1239" i="5"/>
  <c r="Q1239" i="5"/>
  <c r="P1240" i="5"/>
  <c r="Q1240" i="5"/>
  <c r="P1241" i="5"/>
  <c r="Q1241" i="5"/>
  <c r="P1242" i="5"/>
  <c r="Q1242" i="5"/>
  <c r="P1243" i="5"/>
  <c r="Q1243" i="5"/>
  <c r="P1244" i="5"/>
  <c r="Q1244" i="5"/>
  <c r="P1245" i="5"/>
  <c r="Q1245" i="5"/>
  <c r="P1246" i="5"/>
  <c r="Q1246" i="5"/>
  <c r="P1247" i="5"/>
  <c r="Q1247" i="5"/>
  <c r="P1248" i="5"/>
  <c r="Q1248" i="5"/>
  <c r="P1249" i="5"/>
  <c r="Q1249" i="5"/>
  <c r="P1250" i="5"/>
  <c r="Q1250" i="5"/>
  <c r="P1251" i="5"/>
  <c r="Q1251" i="5"/>
  <c r="P1252" i="5"/>
  <c r="Q1252" i="5"/>
  <c r="P1253" i="5"/>
  <c r="Q1253" i="5"/>
  <c r="P1254" i="5"/>
  <c r="Q1254" i="5"/>
  <c r="P1255" i="5"/>
  <c r="Q1255" i="5"/>
  <c r="P1256" i="5"/>
  <c r="Q1256" i="5"/>
  <c r="P1257" i="5"/>
  <c r="Q1257" i="5"/>
  <c r="P1258" i="5"/>
  <c r="Q1258" i="5"/>
  <c r="P1259" i="5"/>
  <c r="Q1259" i="5"/>
  <c r="P1260" i="5"/>
  <c r="Q1260" i="5"/>
  <c r="P1261" i="5"/>
  <c r="Q1261" i="5"/>
  <c r="P1262" i="5"/>
  <c r="Q1262" i="5"/>
  <c r="P1263" i="5"/>
  <c r="Q1263" i="5"/>
  <c r="P1264" i="5"/>
  <c r="Q1264" i="5"/>
  <c r="P1265" i="5"/>
  <c r="Q1265" i="5"/>
  <c r="P1266" i="5"/>
  <c r="Q1266" i="5"/>
  <c r="P1267" i="5"/>
  <c r="Q1267" i="5"/>
  <c r="P1268" i="5"/>
  <c r="Q1268" i="5"/>
  <c r="P1269" i="5"/>
  <c r="Q1269" i="5"/>
  <c r="P1270" i="5"/>
  <c r="Q1270" i="5"/>
  <c r="P1271" i="5"/>
  <c r="Q1271" i="5"/>
  <c r="P1272" i="5"/>
  <c r="Q1272" i="5"/>
  <c r="P1273" i="5"/>
  <c r="Q1273" i="5"/>
  <c r="P1274" i="5"/>
  <c r="Q1274" i="5"/>
  <c r="P1275" i="5"/>
  <c r="Q1275" i="5"/>
  <c r="P1276" i="5"/>
  <c r="Q1276" i="5"/>
  <c r="P1277" i="5"/>
  <c r="Q1277" i="5"/>
  <c r="P1278" i="5"/>
  <c r="Q1278" i="5"/>
  <c r="P1279" i="5"/>
  <c r="Q1279" i="5"/>
  <c r="P1280" i="5"/>
  <c r="Q1280" i="5"/>
  <c r="P1281" i="5"/>
  <c r="Q1281" i="5"/>
  <c r="P1282" i="5"/>
  <c r="Q1282" i="5"/>
  <c r="P1283" i="5"/>
  <c r="Q1283" i="5"/>
  <c r="P1284" i="5"/>
  <c r="Q1284" i="5"/>
  <c r="P1285" i="5"/>
  <c r="Q1285" i="5"/>
  <c r="P1286" i="5"/>
  <c r="Q1286" i="5"/>
  <c r="P1287" i="5"/>
  <c r="Q1287" i="5"/>
  <c r="P1288" i="5"/>
  <c r="Q1288" i="5"/>
  <c r="P1289" i="5"/>
  <c r="Q1289" i="5"/>
  <c r="P1290" i="5"/>
  <c r="Q1290" i="5"/>
  <c r="P1291" i="5"/>
  <c r="Q1291" i="5"/>
  <c r="P1292" i="5"/>
  <c r="Q1292" i="5"/>
  <c r="P1293" i="5"/>
  <c r="Q1293" i="5"/>
  <c r="P1294" i="5"/>
  <c r="Q1294" i="5"/>
  <c r="P1295" i="5"/>
  <c r="Q1295" i="5"/>
  <c r="P1296" i="5"/>
  <c r="Q1296" i="5"/>
  <c r="P1297" i="5"/>
  <c r="Q1297" i="5"/>
  <c r="P1298" i="5"/>
  <c r="Q1298" i="5"/>
  <c r="P1299" i="5"/>
  <c r="Q1299" i="5"/>
  <c r="P1300" i="5"/>
  <c r="Q1300" i="5"/>
  <c r="P1301" i="5"/>
  <c r="Q1301" i="5"/>
  <c r="P1302" i="5"/>
  <c r="Q1302" i="5"/>
  <c r="P1303" i="5"/>
  <c r="Q1303" i="5"/>
  <c r="P1304" i="5"/>
  <c r="Q1304" i="5"/>
  <c r="P1305" i="5"/>
  <c r="Q1305" i="5"/>
  <c r="P1306" i="5"/>
  <c r="Q1306" i="5"/>
  <c r="P1307" i="5"/>
  <c r="Q1307" i="5"/>
  <c r="P1308" i="5"/>
  <c r="Q1308" i="5"/>
  <c r="P1309" i="5"/>
  <c r="Q1309" i="5"/>
  <c r="P1310" i="5"/>
  <c r="Q1310" i="5"/>
  <c r="P1311" i="5"/>
  <c r="Q1311" i="5"/>
  <c r="P1312" i="5"/>
  <c r="Q1312" i="5"/>
  <c r="P1313" i="5"/>
  <c r="Q1313" i="5"/>
  <c r="P1314" i="5"/>
  <c r="Q1314" i="5"/>
  <c r="P1315" i="5"/>
  <c r="Q1315" i="5"/>
  <c r="P1316" i="5"/>
  <c r="Q1316" i="5"/>
  <c r="P1317" i="5"/>
  <c r="Q1317" i="5"/>
  <c r="P1318" i="5"/>
  <c r="Q1318" i="5"/>
  <c r="P1319" i="5"/>
  <c r="Q1319" i="5"/>
  <c r="P1320" i="5"/>
  <c r="Q1320" i="5"/>
  <c r="P1321" i="5"/>
  <c r="Q1321" i="5"/>
  <c r="P1322" i="5"/>
  <c r="Q1322" i="5"/>
  <c r="P1323" i="5"/>
  <c r="Q1323" i="5"/>
  <c r="P1324" i="5"/>
  <c r="Q1324" i="5"/>
  <c r="P1325" i="5"/>
  <c r="Q1325" i="5"/>
  <c r="P1326" i="5"/>
  <c r="Q1326" i="5"/>
  <c r="P1327" i="5"/>
  <c r="Q1327" i="5"/>
  <c r="P1328" i="5"/>
  <c r="Q1328" i="5"/>
  <c r="P1329" i="5"/>
  <c r="Q1329" i="5"/>
  <c r="P1330" i="5"/>
  <c r="Q1330" i="5"/>
  <c r="P1331" i="5"/>
  <c r="Q1331" i="5"/>
  <c r="P1332" i="5"/>
  <c r="Q1332" i="5"/>
  <c r="P1333" i="5"/>
  <c r="Q1333" i="5"/>
  <c r="P1334" i="5"/>
  <c r="Q1334" i="5"/>
  <c r="P1335" i="5"/>
  <c r="Q1335" i="5"/>
  <c r="P1336" i="5"/>
  <c r="Q1336" i="5"/>
  <c r="P1337" i="5"/>
  <c r="Q1337" i="5"/>
  <c r="P1338" i="5"/>
  <c r="Q1338" i="5"/>
  <c r="P1339" i="5"/>
  <c r="Q1339" i="5"/>
  <c r="P1340" i="5"/>
  <c r="Q1340" i="5"/>
  <c r="P1341" i="5"/>
  <c r="Q1341" i="5"/>
  <c r="P1342" i="5"/>
  <c r="Q1342" i="5"/>
  <c r="P1343" i="5"/>
  <c r="Q1343" i="5"/>
  <c r="P1344" i="5"/>
  <c r="Q1344" i="5"/>
  <c r="P1345" i="5"/>
  <c r="Q1345" i="5"/>
  <c r="P1346" i="5"/>
  <c r="Q1346" i="5"/>
  <c r="P1347" i="5"/>
  <c r="Q1347" i="5"/>
  <c r="P1348" i="5"/>
  <c r="Q1348" i="5"/>
  <c r="P1349" i="5"/>
  <c r="Q1349" i="5"/>
  <c r="P1350" i="5"/>
  <c r="Q1350" i="5"/>
  <c r="P1351" i="5"/>
  <c r="Q1351" i="5"/>
  <c r="P1352" i="5"/>
  <c r="Q1352" i="5"/>
  <c r="P1353" i="5"/>
  <c r="Q1353" i="5"/>
  <c r="P1354" i="5"/>
  <c r="Q1354" i="5"/>
  <c r="P1355" i="5"/>
  <c r="Q1355" i="5"/>
  <c r="P1356" i="5"/>
  <c r="Q1356" i="5"/>
  <c r="P1357" i="5"/>
  <c r="Q1357" i="5"/>
  <c r="P1358" i="5"/>
  <c r="Q1358" i="5"/>
  <c r="P1359" i="5"/>
  <c r="Q1359" i="5"/>
  <c r="P1360" i="5"/>
  <c r="Q1360" i="5"/>
  <c r="P1361" i="5"/>
  <c r="Q1361" i="5"/>
  <c r="P1362" i="5"/>
  <c r="Q1362" i="5"/>
  <c r="P1363" i="5"/>
  <c r="Q1363" i="5"/>
  <c r="P1364" i="5"/>
  <c r="Q1364" i="5"/>
  <c r="P1365" i="5"/>
  <c r="Q1365" i="5"/>
  <c r="P1366" i="5"/>
  <c r="Q1366" i="5"/>
  <c r="P1367" i="5"/>
  <c r="Q1367" i="5"/>
  <c r="P1368" i="5"/>
  <c r="Q1368" i="5"/>
  <c r="P1369" i="5"/>
  <c r="Q1369" i="5"/>
  <c r="P1370" i="5"/>
  <c r="Q1370" i="5"/>
  <c r="P1371" i="5"/>
  <c r="Q1371" i="5"/>
  <c r="P1372" i="5"/>
  <c r="Q1372" i="5"/>
  <c r="P1373" i="5"/>
  <c r="Q1373" i="5"/>
  <c r="P1374" i="5"/>
  <c r="Q1374" i="5"/>
  <c r="P1375" i="5"/>
  <c r="Q1375" i="5"/>
  <c r="P1376" i="5"/>
  <c r="Q1376" i="5"/>
  <c r="P1377" i="5"/>
  <c r="Q1377" i="5"/>
  <c r="P1378" i="5"/>
  <c r="Q1378" i="5"/>
  <c r="P1379" i="5"/>
  <c r="Q1379" i="5"/>
  <c r="P1380" i="5"/>
  <c r="Q1380" i="5"/>
  <c r="P1381" i="5"/>
  <c r="Q1381" i="5"/>
  <c r="P1382" i="5"/>
  <c r="Q1382" i="5"/>
  <c r="P1383" i="5"/>
  <c r="Q1383" i="5"/>
  <c r="P1384" i="5"/>
  <c r="Q1384" i="5"/>
  <c r="P1385" i="5"/>
  <c r="Q1385" i="5"/>
  <c r="P1386" i="5"/>
  <c r="Q1386" i="5"/>
  <c r="P1387" i="5"/>
  <c r="Q1387" i="5"/>
  <c r="P1388" i="5"/>
  <c r="Q1388" i="5"/>
  <c r="P1389" i="5"/>
  <c r="Q1389" i="5"/>
  <c r="P1390" i="5"/>
  <c r="Q1390" i="5"/>
  <c r="P1391" i="5"/>
  <c r="Q1391" i="5"/>
  <c r="P1392" i="5"/>
  <c r="Q1392" i="5"/>
  <c r="P1393" i="5"/>
  <c r="Q1393" i="5"/>
  <c r="P1394" i="5"/>
  <c r="Q1394" i="5"/>
  <c r="P1395" i="5"/>
  <c r="Q1395" i="5"/>
  <c r="P1396" i="5"/>
  <c r="Q1396" i="5"/>
  <c r="P1397" i="5"/>
  <c r="Q1397" i="5"/>
  <c r="P1398" i="5"/>
  <c r="Q1398" i="5"/>
  <c r="P1399" i="5"/>
  <c r="Q1399" i="5"/>
  <c r="P1400" i="5"/>
  <c r="Q1400" i="5"/>
  <c r="P1401" i="5"/>
  <c r="Q1401" i="5"/>
  <c r="P1402" i="5"/>
  <c r="Q1402" i="5"/>
  <c r="P1403" i="5"/>
  <c r="Q1403" i="5"/>
  <c r="P1404" i="5"/>
  <c r="Q1404" i="5"/>
  <c r="P1405" i="5"/>
  <c r="Q1405" i="5"/>
  <c r="P1406" i="5"/>
  <c r="Q1406" i="5"/>
  <c r="P1407" i="5"/>
  <c r="Q1407" i="5"/>
  <c r="P1408" i="5"/>
  <c r="Q1408" i="5"/>
  <c r="P1409" i="5"/>
  <c r="Q1409" i="5"/>
  <c r="P1410" i="5"/>
  <c r="Q1410" i="5"/>
  <c r="P1411" i="5"/>
  <c r="Q1411" i="5"/>
  <c r="P1412" i="5"/>
  <c r="Q1412" i="5"/>
  <c r="P1413" i="5"/>
  <c r="Q1413" i="5"/>
  <c r="P1414" i="5"/>
  <c r="Q1414" i="5"/>
  <c r="P1415" i="5"/>
  <c r="Q1415" i="5"/>
  <c r="P1416" i="5"/>
  <c r="Q1416" i="5"/>
  <c r="P1417" i="5"/>
  <c r="Q1417" i="5"/>
  <c r="P1418" i="5"/>
  <c r="Q1418" i="5"/>
  <c r="P1419" i="5"/>
  <c r="Q1419" i="5"/>
  <c r="P1420" i="5"/>
  <c r="Q1420" i="5"/>
  <c r="P1421" i="5"/>
  <c r="Q1421" i="5"/>
  <c r="P1422" i="5"/>
  <c r="Q1422" i="5"/>
  <c r="P1423" i="5"/>
  <c r="Q1423" i="5"/>
  <c r="P1424" i="5"/>
  <c r="Q1424" i="5"/>
  <c r="P1425" i="5"/>
  <c r="Q1425" i="5"/>
  <c r="P1426" i="5"/>
  <c r="Q1426" i="5"/>
  <c r="P1427" i="5"/>
  <c r="Q1427" i="5"/>
  <c r="P1428" i="5"/>
  <c r="Q1428" i="5"/>
  <c r="P1429" i="5"/>
  <c r="Q1429" i="5"/>
  <c r="P1430" i="5"/>
  <c r="Q1430" i="5"/>
  <c r="P1431" i="5"/>
  <c r="Q1431" i="5"/>
  <c r="P1432" i="5"/>
  <c r="Q1432" i="5"/>
  <c r="P1433" i="5"/>
  <c r="Q1433" i="5"/>
  <c r="P1434" i="5"/>
  <c r="Q1434" i="5"/>
  <c r="P1435" i="5"/>
  <c r="Q1435" i="5"/>
  <c r="P1436" i="5"/>
  <c r="Q1436" i="5"/>
  <c r="P1437" i="5"/>
  <c r="Q1437" i="5"/>
  <c r="P1438" i="5"/>
  <c r="Q1438" i="5"/>
  <c r="P1439" i="5"/>
  <c r="Q1439" i="5"/>
  <c r="P1440" i="5"/>
  <c r="Q1440" i="5"/>
  <c r="P1441" i="5"/>
  <c r="Q1441" i="5"/>
  <c r="P1442" i="5"/>
  <c r="Q1442" i="5"/>
  <c r="P1443" i="5"/>
  <c r="Q1443" i="5"/>
  <c r="P1444" i="5"/>
  <c r="Q1444" i="5"/>
  <c r="P1445" i="5"/>
  <c r="Q1445" i="5"/>
  <c r="P1446" i="5"/>
  <c r="Q1446" i="5"/>
  <c r="P1447" i="5"/>
  <c r="Q1447" i="5"/>
  <c r="P1448" i="5"/>
  <c r="Q1448" i="5"/>
  <c r="P1449" i="5"/>
  <c r="Q1449" i="5"/>
  <c r="P1450" i="5"/>
  <c r="Q1450" i="5"/>
  <c r="P1451" i="5"/>
  <c r="Q1451" i="5"/>
  <c r="P1452" i="5"/>
  <c r="Q1452" i="5"/>
  <c r="P1453" i="5"/>
  <c r="Q1453" i="5"/>
  <c r="P1454" i="5"/>
  <c r="Q1454" i="5"/>
  <c r="P1455" i="5"/>
  <c r="Q1455" i="5"/>
  <c r="P1456" i="5"/>
  <c r="Q1456" i="5"/>
  <c r="P1457" i="5"/>
  <c r="Q1457" i="5"/>
  <c r="P1458" i="5"/>
  <c r="Q1458" i="5"/>
  <c r="P1459" i="5"/>
  <c r="Q1459" i="5"/>
  <c r="P1460" i="5"/>
  <c r="Q1460" i="5"/>
  <c r="P1461" i="5"/>
  <c r="Q1461" i="5"/>
  <c r="P1462" i="5"/>
  <c r="Q1462" i="5"/>
  <c r="P1463" i="5"/>
  <c r="Q1463" i="5"/>
  <c r="P1464" i="5"/>
  <c r="Q1464" i="5"/>
  <c r="P1465" i="5"/>
  <c r="Q1465" i="5"/>
  <c r="P1466" i="5"/>
  <c r="Q1466" i="5"/>
  <c r="P1467" i="5"/>
  <c r="Q1467" i="5"/>
  <c r="P1468" i="5"/>
  <c r="Q1468" i="5"/>
  <c r="P1469" i="5"/>
  <c r="Q1469" i="5"/>
  <c r="P1470" i="5"/>
  <c r="Q1470" i="5"/>
  <c r="P1471" i="5"/>
  <c r="Q1471" i="5"/>
  <c r="P1472" i="5"/>
  <c r="Q1472" i="5"/>
  <c r="P1473" i="5"/>
  <c r="Q1473" i="5"/>
  <c r="P1474" i="5"/>
  <c r="Q1474" i="5"/>
  <c r="P1475" i="5"/>
  <c r="Q1475" i="5"/>
  <c r="P1476" i="5"/>
  <c r="Q1476" i="5"/>
  <c r="P1477" i="5"/>
  <c r="Q1477" i="5"/>
  <c r="P1478" i="5"/>
  <c r="Q1478" i="5"/>
  <c r="P1479" i="5"/>
  <c r="Q1479" i="5"/>
  <c r="P1480" i="5"/>
  <c r="Q1480" i="5"/>
  <c r="P1481" i="5"/>
  <c r="Q1481" i="5"/>
  <c r="P1482" i="5"/>
  <c r="Q1482" i="5"/>
  <c r="P1483" i="5"/>
  <c r="Q1483" i="5"/>
  <c r="P1484" i="5"/>
  <c r="Q1484" i="5"/>
  <c r="P1485" i="5"/>
  <c r="Q1485" i="5"/>
  <c r="P1486" i="5"/>
  <c r="Q1486" i="5"/>
  <c r="P1487" i="5"/>
  <c r="Q1487" i="5"/>
  <c r="P1488" i="5"/>
  <c r="Q1488" i="5"/>
  <c r="P1489" i="5"/>
  <c r="Q1489" i="5"/>
  <c r="P1490" i="5"/>
  <c r="Q1490" i="5"/>
  <c r="P1491" i="5"/>
  <c r="Q1491" i="5"/>
  <c r="P1492" i="5"/>
  <c r="Q1492" i="5"/>
  <c r="P1493" i="5"/>
  <c r="Q1493" i="5"/>
  <c r="P1494" i="5"/>
  <c r="Q1494" i="5"/>
  <c r="P1495" i="5"/>
  <c r="Q1495" i="5"/>
  <c r="P1496" i="5"/>
  <c r="Q1496" i="5"/>
  <c r="P1497" i="5"/>
  <c r="Q1497" i="5"/>
  <c r="P1498" i="5"/>
  <c r="Q1498" i="5"/>
  <c r="P1499" i="5"/>
  <c r="Q1499" i="5"/>
  <c r="P1500" i="5"/>
  <c r="Q1500" i="5"/>
  <c r="P1501" i="5"/>
  <c r="Q1501" i="5"/>
  <c r="P1502" i="5"/>
  <c r="Q1502" i="5"/>
  <c r="P1503" i="5"/>
  <c r="Q1503" i="5"/>
  <c r="P1504" i="5"/>
  <c r="Q1504" i="5"/>
  <c r="P1505" i="5"/>
  <c r="Q1505" i="5"/>
  <c r="P1506" i="5"/>
  <c r="Q1506" i="5"/>
  <c r="P1507" i="5"/>
  <c r="Q1507" i="5"/>
  <c r="P1508" i="5"/>
  <c r="Q1508" i="5"/>
  <c r="P1509" i="5"/>
  <c r="Q1509" i="5"/>
  <c r="P1510" i="5"/>
  <c r="Q1510" i="5"/>
  <c r="P1511" i="5"/>
  <c r="Q1511" i="5"/>
  <c r="P1512" i="5"/>
  <c r="Q1512" i="5"/>
  <c r="P1513" i="5"/>
  <c r="Q1513" i="5"/>
  <c r="P1514" i="5"/>
  <c r="Q1514" i="5"/>
  <c r="P1515" i="5"/>
  <c r="Q1515" i="5"/>
  <c r="P1516" i="5"/>
  <c r="Q1516" i="5"/>
  <c r="P1517" i="5"/>
  <c r="Q1517" i="5"/>
  <c r="P1518" i="5"/>
  <c r="Q1518" i="5"/>
  <c r="P1519" i="5"/>
  <c r="Q1519" i="5"/>
  <c r="P1520" i="5"/>
  <c r="Q1520" i="5"/>
  <c r="P1521" i="5"/>
  <c r="Q1521" i="5"/>
  <c r="P1522" i="5"/>
  <c r="Q1522" i="5"/>
  <c r="P1523" i="5"/>
  <c r="Q1523" i="5"/>
  <c r="P1524" i="5"/>
  <c r="Q1524" i="5"/>
  <c r="P1525" i="5"/>
  <c r="Q1525" i="5"/>
  <c r="P1526" i="5"/>
  <c r="Q1526" i="5"/>
  <c r="P1527" i="5"/>
  <c r="Q1527" i="5"/>
  <c r="P1528" i="5"/>
  <c r="Q1528" i="5"/>
  <c r="P1529" i="5"/>
  <c r="Q1529" i="5"/>
  <c r="P1530" i="5"/>
  <c r="Q1530" i="5"/>
  <c r="P1531" i="5"/>
  <c r="Q1531" i="5"/>
  <c r="P1532" i="5"/>
  <c r="Q1532" i="5"/>
  <c r="P1533" i="5"/>
  <c r="Q1533" i="5"/>
  <c r="P1534" i="5"/>
  <c r="Q1534" i="5"/>
  <c r="P1535" i="5"/>
  <c r="Q1535" i="5"/>
  <c r="P1536" i="5"/>
  <c r="Q1536" i="5"/>
  <c r="P1537" i="5"/>
  <c r="Q1537" i="5"/>
  <c r="P1538" i="5"/>
  <c r="Q1538" i="5"/>
  <c r="P1539" i="5"/>
  <c r="Q1539" i="5"/>
  <c r="P1540" i="5"/>
  <c r="Q1540" i="5"/>
  <c r="P1541" i="5"/>
  <c r="Q1541" i="5"/>
  <c r="P1542" i="5"/>
  <c r="Q1542" i="5"/>
  <c r="P1543" i="5"/>
  <c r="Q1543" i="5"/>
  <c r="P1544" i="5"/>
  <c r="Q1544" i="5"/>
  <c r="P1545" i="5"/>
  <c r="Q1545" i="5"/>
  <c r="P1546" i="5"/>
  <c r="Q1546" i="5"/>
  <c r="P1547" i="5"/>
  <c r="Q1547" i="5"/>
  <c r="P1548" i="5"/>
  <c r="Q1548" i="5"/>
  <c r="P1549" i="5"/>
  <c r="Q1549" i="5"/>
  <c r="P1550" i="5"/>
  <c r="Q1550" i="5"/>
  <c r="P1551" i="5"/>
  <c r="Q1551" i="5"/>
  <c r="P1552" i="5"/>
  <c r="Q1552" i="5"/>
  <c r="P1553" i="5"/>
  <c r="Q1553" i="5"/>
  <c r="P1554" i="5"/>
  <c r="Q1554" i="5"/>
  <c r="P1555" i="5"/>
  <c r="Q1555" i="5"/>
  <c r="P1556" i="5"/>
  <c r="Q1556" i="5"/>
  <c r="P1557" i="5"/>
  <c r="Q1557" i="5"/>
  <c r="P1558" i="5"/>
  <c r="Q1558" i="5"/>
  <c r="P1559" i="5"/>
  <c r="Q1559" i="5"/>
  <c r="P1560" i="5"/>
  <c r="Q1560" i="5"/>
  <c r="P1561" i="5"/>
  <c r="Q1561" i="5"/>
  <c r="P1562" i="5"/>
  <c r="Q1562" i="5"/>
  <c r="P1563" i="5"/>
  <c r="Q1563" i="5"/>
  <c r="P1564" i="5"/>
  <c r="Q1564" i="5"/>
  <c r="P1565" i="5"/>
  <c r="Q1565" i="5"/>
  <c r="P1566" i="5"/>
  <c r="Q1566" i="5"/>
  <c r="P1567" i="5"/>
  <c r="Q1567" i="5"/>
  <c r="P1568" i="5"/>
  <c r="Q1568" i="5"/>
  <c r="P1569" i="5"/>
  <c r="Q1569" i="5"/>
  <c r="P1570" i="5"/>
  <c r="Q1570" i="5"/>
  <c r="P1571" i="5"/>
  <c r="Q1571" i="5"/>
  <c r="P1572" i="5"/>
  <c r="Q1572" i="5"/>
  <c r="P1573" i="5"/>
  <c r="Q1573" i="5"/>
  <c r="P1574" i="5"/>
  <c r="Q1574" i="5"/>
  <c r="P1575" i="5"/>
  <c r="Q1575" i="5"/>
  <c r="P1576" i="5"/>
  <c r="Q1576" i="5"/>
  <c r="P1577" i="5"/>
  <c r="Q1577" i="5"/>
  <c r="P1578" i="5"/>
  <c r="Q1578" i="5"/>
  <c r="P1579" i="5"/>
  <c r="Q1579" i="5"/>
  <c r="P1580" i="5"/>
  <c r="Q1580" i="5"/>
  <c r="P1581" i="5"/>
  <c r="Q1581" i="5"/>
  <c r="P1582" i="5"/>
  <c r="Q1582" i="5"/>
  <c r="P1583" i="5"/>
  <c r="Q1583" i="5"/>
  <c r="P1584" i="5"/>
  <c r="Q1584" i="5"/>
  <c r="P1585" i="5"/>
  <c r="Q1585" i="5"/>
  <c r="P1586" i="5"/>
  <c r="Q1586" i="5"/>
  <c r="P1587" i="5"/>
  <c r="Q1587" i="5"/>
  <c r="P1588" i="5"/>
  <c r="Q1588" i="5"/>
  <c r="P1589" i="5"/>
  <c r="Q1589" i="5"/>
  <c r="P1590" i="5"/>
  <c r="Q1590" i="5"/>
  <c r="P1591" i="5"/>
  <c r="Q1591" i="5"/>
  <c r="P1592" i="5"/>
  <c r="Q1592" i="5"/>
  <c r="P1593" i="5"/>
  <c r="Q1593" i="5"/>
  <c r="P1594" i="5"/>
  <c r="Q1594" i="5"/>
  <c r="P1595" i="5"/>
  <c r="Q1595" i="5"/>
  <c r="P1596" i="5"/>
  <c r="Q1596" i="5"/>
  <c r="P1597" i="5"/>
  <c r="Q1597" i="5"/>
  <c r="P1598" i="5"/>
  <c r="Q1598" i="5"/>
  <c r="P1599" i="5"/>
  <c r="Q1599" i="5"/>
  <c r="P1600" i="5"/>
  <c r="Q1600" i="5"/>
  <c r="P1601" i="5"/>
  <c r="Q1601" i="5"/>
  <c r="P1602" i="5"/>
  <c r="Q1602" i="5"/>
  <c r="P1603" i="5"/>
  <c r="Q1603" i="5"/>
  <c r="P1604" i="5"/>
  <c r="Q1604" i="5"/>
  <c r="P1605" i="5"/>
  <c r="Q1605" i="5"/>
  <c r="P1606" i="5"/>
  <c r="Q1606" i="5"/>
  <c r="P1607" i="5"/>
  <c r="Q1607" i="5"/>
  <c r="P1608" i="5"/>
  <c r="Q1608" i="5"/>
  <c r="P1609" i="5"/>
  <c r="Q1609" i="5"/>
  <c r="P1610" i="5"/>
  <c r="Q1610" i="5"/>
  <c r="P1611" i="5"/>
  <c r="Q1611" i="5"/>
  <c r="P1612" i="5"/>
  <c r="Q1612" i="5"/>
  <c r="P1613" i="5"/>
  <c r="Q1613" i="5"/>
  <c r="P1614" i="5"/>
  <c r="Q1614" i="5"/>
  <c r="P1615" i="5"/>
  <c r="Q1615" i="5"/>
  <c r="P1616" i="5"/>
  <c r="Q1616" i="5"/>
  <c r="P1617" i="5"/>
  <c r="Q1617" i="5"/>
  <c r="P1618" i="5"/>
  <c r="Q1618" i="5"/>
  <c r="P1619" i="5"/>
  <c r="Q1619" i="5"/>
  <c r="P1620" i="5"/>
  <c r="Q1620" i="5"/>
  <c r="P1621" i="5"/>
  <c r="Q1621" i="5"/>
  <c r="P1622" i="5"/>
  <c r="Q1622" i="5"/>
  <c r="P1623" i="5"/>
  <c r="Q1623" i="5"/>
  <c r="P1624" i="5"/>
  <c r="Q1624" i="5"/>
  <c r="P1625" i="5"/>
  <c r="Q1625" i="5"/>
  <c r="P1626" i="5"/>
  <c r="Q1626" i="5"/>
  <c r="P1627" i="5"/>
  <c r="Q1627" i="5"/>
  <c r="P1628" i="5"/>
  <c r="Q1628" i="5"/>
  <c r="P1629" i="5"/>
  <c r="Q1629" i="5"/>
  <c r="P1630" i="5"/>
  <c r="Q1630" i="5"/>
  <c r="P1631" i="5"/>
  <c r="Q1631" i="5"/>
  <c r="P1632" i="5"/>
  <c r="Q1632" i="5"/>
  <c r="P1633" i="5"/>
  <c r="Q1633" i="5"/>
  <c r="P1634" i="5"/>
  <c r="Q1634" i="5"/>
  <c r="P1635" i="5"/>
  <c r="Q1635" i="5"/>
  <c r="P1636" i="5"/>
  <c r="Q1636" i="5"/>
  <c r="P1637" i="5"/>
  <c r="Q1637" i="5"/>
  <c r="P1638" i="5"/>
  <c r="Q1638" i="5"/>
  <c r="P1639" i="5"/>
  <c r="Q1639" i="5"/>
  <c r="P1640" i="5"/>
  <c r="Q1640" i="5"/>
  <c r="P1641" i="5"/>
  <c r="Q1641" i="5"/>
  <c r="P1642" i="5"/>
  <c r="Q1642" i="5"/>
  <c r="P1643" i="5"/>
  <c r="Q1643" i="5"/>
  <c r="P1644" i="5"/>
  <c r="Q1644" i="5"/>
  <c r="P1645" i="5"/>
  <c r="Q1645" i="5"/>
  <c r="P1646" i="5"/>
  <c r="Q1646" i="5"/>
  <c r="P1647" i="5"/>
  <c r="Q1647" i="5"/>
  <c r="P1648" i="5"/>
  <c r="Q1648" i="5"/>
  <c r="P1649" i="5"/>
  <c r="Q1649" i="5"/>
  <c r="P1650" i="5"/>
  <c r="Q1650" i="5"/>
  <c r="P1651" i="5"/>
  <c r="Q1651" i="5"/>
  <c r="P1652" i="5"/>
  <c r="Q1652" i="5"/>
  <c r="P1653" i="5"/>
  <c r="Q1653" i="5"/>
  <c r="P1654" i="5"/>
  <c r="Q1654" i="5"/>
  <c r="P1655" i="5"/>
  <c r="Q1655" i="5"/>
  <c r="P1656" i="5"/>
  <c r="Q1656" i="5"/>
  <c r="P1657" i="5"/>
  <c r="Q1657" i="5"/>
  <c r="P1658" i="5"/>
  <c r="Q1658" i="5"/>
  <c r="P1659" i="5"/>
  <c r="Q1659" i="5"/>
  <c r="P1660" i="5"/>
  <c r="Q1660" i="5"/>
  <c r="P1661" i="5"/>
  <c r="Q1661" i="5"/>
  <c r="P1662" i="5"/>
  <c r="Q1662" i="5"/>
  <c r="P1663" i="5"/>
  <c r="Q1663" i="5"/>
  <c r="P1664" i="5"/>
  <c r="Q1664" i="5"/>
  <c r="P1665" i="5"/>
  <c r="Q1665" i="5"/>
  <c r="P1666" i="5"/>
  <c r="Q1666" i="5"/>
  <c r="P1667" i="5"/>
  <c r="Q1667" i="5"/>
  <c r="P1668" i="5"/>
  <c r="Q1668" i="5"/>
  <c r="P1669" i="5"/>
  <c r="Q1669" i="5"/>
  <c r="P1670" i="5"/>
  <c r="Q1670" i="5"/>
  <c r="P1671" i="5"/>
  <c r="Q1671" i="5"/>
  <c r="P1672" i="5"/>
  <c r="Q1672" i="5"/>
  <c r="P1673" i="5"/>
  <c r="Q1673" i="5"/>
  <c r="P1674" i="5"/>
  <c r="Q1674" i="5"/>
  <c r="P1675" i="5"/>
  <c r="Q1675" i="5"/>
  <c r="P1676" i="5"/>
  <c r="Q1676" i="5"/>
  <c r="P1677" i="5"/>
  <c r="Q1677" i="5"/>
  <c r="P1678" i="5"/>
  <c r="Q1678" i="5"/>
  <c r="P1679" i="5"/>
  <c r="Q1679" i="5"/>
  <c r="P1680" i="5"/>
  <c r="Q1680" i="5"/>
  <c r="P1681" i="5"/>
  <c r="Q1681" i="5"/>
  <c r="P1682" i="5"/>
  <c r="Q1682" i="5"/>
  <c r="P1683" i="5"/>
  <c r="Q1683" i="5"/>
  <c r="P1684" i="5"/>
  <c r="Q1684" i="5"/>
  <c r="P1685" i="5"/>
  <c r="Q1685" i="5"/>
  <c r="P1686" i="5"/>
  <c r="Q1686" i="5"/>
  <c r="P1687" i="5"/>
  <c r="Q1687" i="5"/>
  <c r="P1688" i="5"/>
  <c r="Q1688" i="5"/>
  <c r="P1689" i="5"/>
  <c r="Q1689" i="5"/>
  <c r="P1690" i="5"/>
  <c r="Q1690" i="5"/>
  <c r="P1691" i="5"/>
  <c r="Q1691" i="5"/>
  <c r="P1692" i="5"/>
  <c r="Q1692" i="5"/>
  <c r="P1693" i="5"/>
  <c r="Q1693" i="5"/>
  <c r="P1694" i="5"/>
  <c r="Q1694" i="5"/>
  <c r="P1695" i="5"/>
  <c r="Q1695" i="5"/>
  <c r="P1696" i="5"/>
  <c r="Q1696" i="5"/>
  <c r="P1697" i="5"/>
  <c r="Q1697" i="5"/>
  <c r="P1698" i="5"/>
  <c r="Q1698" i="5"/>
  <c r="P1699" i="5"/>
  <c r="Q1699" i="5"/>
  <c r="P1700" i="5"/>
  <c r="Q1700" i="5"/>
  <c r="P1701" i="5"/>
  <c r="Q1701" i="5"/>
  <c r="P1702" i="5"/>
  <c r="Q1702" i="5"/>
  <c r="P1703" i="5"/>
  <c r="Q1703" i="5"/>
  <c r="P1704" i="5"/>
  <c r="Q1704" i="5"/>
  <c r="P1705" i="5"/>
  <c r="Q1705" i="5"/>
  <c r="P1706" i="5"/>
  <c r="Q1706" i="5"/>
  <c r="P1707" i="5"/>
  <c r="Q1707" i="5"/>
  <c r="P1708" i="5"/>
  <c r="Q1708" i="5"/>
  <c r="P1709" i="5"/>
  <c r="Q1709" i="5"/>
  <c r="P1710" i="5"/>
  <c r="Q1710" i="5"/>
  <c r="P1711" i="5"/>
  <c r="Q1711" i="5"/>
  <c r="P1712" i="5"/>
  <c r="Q1712" i="5"/>
  <c r="P1713" i="5"/>
  <c r="Q1713" i="5"/>
  <c r="P1714" i="5"/>
  <c r="Q1714" i="5"/>
  <c r="P1715" i="5"/>
  <c r="Q1715" i="5"/>
  <c r="P1716" i="5"/>
  <c r="Q1716" i="5"/>
  <c r="P1717" i="5"/>
  <c r="Q1717" i="5"/>
  <c r="P1718" i="5"/>
  <c r="Q1718" i="5"/>
  <c r="P1719" i="5"/>
  <c r="Q1719" i="5"/>
  <c r="P1720" i="5"/>
  <c r="Q1720" i="5"/>
  <c r="P1721" i="5"/>
  <c r="Q1721" i="5"/>
  <c r="P1722" i="5"/>
  <c r="Q1722" i="5"/>
  <c r="P1723" i="5"/>
  <c r="Q1723" i="5"/>
  <c r="P1724" i="5"/>
  <c r="Q1724" i="5"/>
  <c r="P1725" i="5"/>
  <c r="Q1725" i="5"/>
  <c r="P1726" i="5"/>
  <c r="Q1726" i="5"/>
  <c r="P1727" i="5"/>
  <c r="Q1727" i="5"/>
  <c r="P1728" i="5"/>
  <c r="Q1728" i="5"/>
  <c r="P1729" i="5"/>
  <c r="Q1729" i="5"/>
  <c r="P1730" i="5"/>
  <c r="Q1730" i="5"/>
  <c r="P1731" i="5"/>
  <c r="Q1731" i="5"/>
  <c r="P1732" i="5"/>
  <c r="Q1732" i="5"/>
  <c r="P1733" i="5"/>
  <c r="Q1733" i="5"/>
  <c r="P1734" i="5"/>
  <c r="Q1734" i="5"/>
  <c r="P1735" i="5"/>
  <c r="Q1735" i="5"/>
  <c r="P1736" i="5"/>
  <c r="Q1736" i="5"/>
  <c r="P1737" i="5"/>
  <c r="Q1737" i="5"/>
  <c r="P1738" i="5"/>
  <c r="Q1738" i="5"/>
  <c r="P1739" i="5"/>
  <c r="Q1739" i="5"/>
  <c r="P1740" i="5"/>
  <c r="Q1740" i="5"/>
  <c r="P1741" i="5"/>
  <c r="Q1741" i="5"/>
  <c r="P1742" i="5"/>
  <c r="Q1742" i="5"/>
  <c r="P1743" i="5"/>
  <c r="Q1743" i="5"/>
  <c r="P1744" i="5"/>
  <c r="Q1744" i="5"/>
  <c r="P1745" i="5"/>
  <c r="Q1745" i="5"/>
  <c r="P1746" i="5"/>
  <c r="Q1746" i="5"/>
  <c r="P1747" i="5"/>
  <c r="Q1747" i="5"/>
  <c r="P1748" i="5"/>
  <c r="Q1748" i="5"/>
  <c r="P1749" i="5"/>
  <c r="Q1749" i="5"/>
  <c r="P1750" i="5"/>
  <c r="Q1750" i="5"/>
  <c r="P1751" i="5"/>
  <c r="Q1751" i="5"/>
  <c r="P1752" i="5"/>
  <c r="Q1752" i="5"/>
  <c r="P1753" i="5"/>
  <c r="Q1753" i="5"/>
  <c r="P1754" i="5"/>
  <c r="Q1754" i="5"/>
  <c r="P1755" i="5"/>
  <c r="Q1755" i="5"/>
  <c r="P1756" i="5"/>
  <c r="Q1756" i="5"/>
  <c r="P1757" i="5"/>
  <c r="Q1757" i="5"/>
  <c r="P1758" i="5"/>
  <c r="Q1758" i="5"/>
  <c r="P1759" i="5"/>
  <c r="Q1759" i="5"/>
  <c r="P1760" i="5"/>
  <c r="Q1760" i="5"/>
  <c r="P1761" i="5"/>
  <c r="Q1761" i="5"/>
  <c r="P1762" i="5"/>
  <c r="Q1762" i="5"/>
  <c r="P1763" i="5"/>
  <c r="Q1763" i="5"/>
  <c r="P1764" i="5"/>
  <c r="Q1764" i="5"/>
  <c r="P1765" i="5"/>
  <c r="Q1765" i="5"/>
  <c r="P1766" i="5"/>
  <c r="Q1766" i="5"/>
  <c r="P1767" i="5"/>
  <c r="Q1767" i="5"/>
  <c r="P1768" i="5"/>
  <c r="Q1768" i="5"/>
  <c r="P1769" i="5"/>
  <c r="Q1769" i="5"/>
  <c r="P1770" i="5"/>
  <c r="Q1770" i="5"/>
  <c r="P1771" i="5"/>
  <c r="Q1771" i="5"/>
  <c r="P1772" i="5"/>
  <c r="Q1772" i="5"/>
  <c r="P1773" i="5"/>
  <c r="Q1773" i="5"/>
  <c r="P1774" i="5"/>
  <c r="Q1774" i="5"/>
  <c r="P1775" i="5"/>
  <c r="Q1775" i="5"/>
  <c r="P1776" i="5"/>
  <c r="Q1776" i="5"/>
  <c r="P1777" i="5"/>
  <c r="Q1777" i="5"/>
  <c r="P1778" i="5"/>
  <c r="Q1778" i="5"/>
  <c r="P1779" i="5"/>
  <c r="Q1779" i="5"/>
  <c r="P1780" i="5"/>
  <c r="Q1780" i="5"/>
  <c r="P1781" i="5"/>
  <c r="Q1781" i="5"/>
  <c r="P1782" i="5"/>
  <c r="Q1782" i="5"/>
  <c r="P1783" i="5"/>
  <c r="Q1783" i="5"/>
  <c r="P1784" i="5"/>
  <c r="Q1784" i="5"/>
  <c r="P1785" i="5"/>
  <c r="Q1785" i="5"/>
  <c r="P1786" i="5"/>
  <c r="Q1786" i="5"/>
  <c r="P1787" i="5"/>
  <c r="Q1787" i="5"/>
  <c r="P1788" i="5"/>
  <c r="Q1788" i="5"/>
  <c r="P1789" i="5"/>
  <c r="Q1789" i="5"/>
  <c r="P1790" i="5"/>
  <c r="Q1790" i="5"/>
  <c r="P1791" i="5"/>
  <c r="Q1791" i="5"/>
  <c r="P1792" i="5"/>
  <c r="Q1792" i="5"/>
  <c r="P1793" i="5"/>
  <c r="Q1793" i="5"/>
  <c r="P1794" i="5"/>
  <c r="Q1794" i="5"/>
  <c r="P1795" i="5"/>
  <c r="Q1795" i="5"/>
  <c r="P1796" i="5"/>
  <c r="Q1796" i="5"/>
  <c r="P1797" i="5"/>
  <c r="Q1797" i="5"/>
  <c r="P1798" i="5"/>
  <c r="Q1798" i="5"/>
  <c r="P1799" i="5"/>
  <c r="Q1799" i="5"/>
  <c r="P1800" i="5"/>
  <c r="Q1800" i="5"/>
  <c r="P1801" i="5"/>
  <c r="Q1801" i="5"/>
  <c r="P1802" i="5"/>
  <c r="Q1802" i="5"/>
  <c r="P1803" i="5"/>
  <c r="Q1803" i="5"/>
  <c r="P1804" i="5"/>
  <c r="Q1804" i="5"/>
  <c r="P1805" i="5"/>
  <c r="Q1805" i="5"/>
  <c r="P1806" i="5"/>
  <c r="Q1806" i="5"/>
  <c r="P1807" i="5"/>
  <c r="Q1807" i="5"/>
  <c r="P1808" i="5"/>
  <c r="Q1808" i="5"/>
  <c r="P1809" i="5"/>
  <c r="Q1809" i="5"/>
  <c r="P1810" i="5"/>
  <c r="Q1810" i="5"/>
  <c r="P1811" i="5"/>
  <c r="Q1811" i="5"/>
  <c r="P1812" i="5"/>
  <c r="Q1812" i="5"/>
  <c r="P1813" i="5"/>
  <c r="Q1813" i="5"/>
  <c r="P1814" i="5"/>
  <c r="Q1814" i="5"/>
  <c r="P1815" i="5"/>
  <c r="Q1815" i="5"/>
  <c r="P1816" i="5"/>
  <c r="Q1816" i="5"/>
  <c r="P1817" i="5"/>
  <c r="Q1817" i="5"/>
  <c r="P1818" i="5"/>
  <c r="Q1818" i="5"/>
  <c r="P1819" i="5"/>
  <c r="Q1819" i="5"/>
  <c r="P1820" i="5"/>
  <c r="Q1820" i="5"/>
  <c r="P1821" i="5"/>
  <c r="Q1821" i="5"/>
  <c r="P1822" i="5"/>
  <c r="Q1822" i="5"/>
  <c r="P1823" i="5"/>
  <c r="Q1823" i="5"/>
  <c r="P1824" i="5"/>
  <c r="Q1824" i="5"/>
  <c r="P1825" i="5"/>
  <c r="Q1825" i="5"/>
  <c r="P1826" i="5"/>
  <c r="Q1826" i="5"/>
  <c r="P1827" i="5"/>
  <c r="Q1827" i="5"/>
  <c r="P1828" i="5"/>
  <c r="Q1828" i="5"/>
  <c r="P1829" i="5"/>
  <c r="Q1829" i="5"/>
  <c r="P1830" i="5"/>
  <c r="Q1830" i="5"/>
  <c r="P1831" i="5"/>
  <c r="Q1831" i="5"/>
  <c r="P1832" i="5"/>
  <c r="Q1832" i="5"/>
  <c r="P1833" i="5"/>
  <c r="Q1833" i="5"/>
  <c r="P1834" i="5"/>
  <c r="Q1834" i="5"/>
  <c r="P1835" i="5"/>
  <c r="Q1835" i="5"/>
  <c r="P1836" i="5"/>
  <c r="Q1836" i="5"/>
  <c r="P1837" i="5"/>
  <c r="Q1837" i="5"/>
  <c r="P1838" i="5"/>
  <c r="Q1838" i="5"/>
  <c r="P1839" i="5"/>
  <c r="Q1839" i="5"/>
  <c r="P1840" i="5"/>
  <c r="Q1840" i="5"/>
  <c r="P1841" i="5"/>
  <c r="Q1841" i="5"/>
  <c r="P1842" i="5"/>
  <c r="Q1842" i="5"/>
  <c r="P1843" i="5"/>
  <c r="Q1843" i="5"/>
  <c r="P1844" i="5"/>
  <c r="Q1844" i="5"/>
  <c r="P1845" i="5"/>
  <c r="Q1845" i="5"/>
  <c r="P1846" i="5"/>
  <c r="Q1846" i="5"/>
  <c r="P1847" i="5"/>
  <c r="Q1847" i="5"/>
  <c r="P1848" i="5"/>
  <c r="Q1848" i="5"/>
  <c r="P1849" i="5"/>
  <c r="Q1849" i="5"/>
  <c r="P1850" i="5"/>
  <c r="Q1850" i="5"/>
  <c r="P1851" i="5"/>
  <c r="Q1851" i="5"/>
  <c r="P1852" i="5"/>
  <c r="Q1852" i="5"/>
  <c r="P1853" i="5"/>
  <c r="Q1853" i="5"/>
  <c r="P1854" i="5"/>
  <c r="Q1854" i="5"/>
  <c r="P1855" i="5"/>
  <c r="Q1855" i="5"/>
  <c r="P1856" i="5"/>
  <c r="Q1856" i="5"/>
  <c r="P1857" i="5"/>
  <c r="Q1857" i="5"/>
  <c r="P1858" i="5"/>
  <c r="Q1858" i="5"/>
  <c r="P1859" i="5"/>
  <c r="Q1859" i="5"/>
  <c r="P1860" i="5"/>
  <c r="Q1860" i="5"/>
  <c r="P1861" i="5"/>
  <c r="Q1861" i="5"/>
  <c r="P1862" i="5"/>
  <c r="Q1862" i="5"/>
  <c r="P1863" i="5"/>
  <c r="Q1863" i="5"/>
  <c r="P1864" i="5"/>
  <c r="Q1864" i="5"/>
  <c r="P1865" i="5"/>
  <c r="Q1865" i="5"/>
  <c r="P1866" i="5"/>
  <c r="Q1866" i="5"/>
  <c r="P1867" i="5"/>
  <c r="Q1867" i="5"/>
  <c r="P1868" i="5"/>
  <c r="Q1868" i="5"/>
  <c r="P1869" i="5"/>
  <c r="Q1869" i="5"/>
  <c r="P1870" i="5"/>
  <c r="Q1870" i="5"/>
  <c r="P1871" i="5"/>
  <c r="Q1871" i="5"/>
  <c r="P1872" i="5"/>
  <c r="Q1872" i="5"/>
  <c r="P1873" i="5"/>
  <c r="Q1873" i="5"/>
  <c r="P1874" i="5"/>
  <c r="Q1874" i="5"/>
  <c r="P1875" i="5"/>
  <c r="Q1875" i="5"/>
  <c r="P1876" i="5"/>
  <c r="Q1876" i="5"/>
  <c r="P1877" i="5"/>
  <c r="Q1877" i="5"/>
  <c r="P1878" i="5"/>
  <c r="Q1878" i="5"/>
  <c r="P1879" i="5"/>
  <c r="Q1879" i="5"/>
  <c r="P1880" i="5"/>
  <c r="Q1880" i="5"/>
  <c r="P1881" i="5"/>
  <c r="Q1881" i="5"/>
  <c r="P1882" i="5"/>
  <c r="Q1882" i="5"/>
  <c r="P1883" i="5"/>
  <c r="Q1883" i="5"/>
  <c r="P1884" i="5"/>
  <c r="Q1884" i="5"/>
  <c r="P1885" i="5"/>
  <c r="Q1885" i="5"/>
  <c r="P1886" i="5"/>
  <c r="Q1886" i="5"/>
  <c r="P1887" i="5"/>
  <c r="Q1887" i="5"/>
  <c r="P1888" i="5"/>
  <c r="Q1888" i="5"/>
  <c r="P1889" i="5"/>
  <c r="Q1889" i="5"/>
  <c r="P1890" i="5"/>
  <c r="Q1890" i="5"/>
  <c r="P1891" i="5"/>
  <c r="Q1891" i="5"/>
  <c r="P1892" i="5"/>
  <c r="Q1892" i="5"/>
  <c r="P1893" i="5"/>
  <c r="Q1893" i="5"/>
  <c r="P1894" i="5"/>
  <c r="Q1894" i="5"/>
  <c r="P1895" i="5"/>
  <c r="Q1895" i="5"/>
  <c r="P1896" i="5"/>
  <c r="Q1896" i="5"/>
  <c r="P1897" i="5"/>
  <c r="Q1897" i="5"/>
  <c r="P1898" i="5"/>
  <c r="Q1898" i="5"/>
  <c r="P1899" i="5"/>
  <c r="Q1899" i="5"/>
  <c r="P1900" i="5"/>
  <c r="Q1900" i="5"/>
  <c r="P1901" i="5"/>
  <c r="Q1901" i="5"/>
  <c r="P1902" i="5"/>
  <c r="Q1902" i="5"/>
  <c r="P1903" i="5"/>
  <c r="Q1903" i="5"/>
  <c r="P1904" i="5"/>
  <c r="Q1904" i="5"/>
  <c r="P1905" i="5"/>
  <c r="Q1905" i="5"/>
  <c r="P1906" i="5"/>
  <c r="Q1906" i="5"/>
  <c r="P1907" i="5"/>
  <c r="Q1907" i="5"/>
  <c r="P1908" i="5"/>
  <c r="Q1908" i="5"/>
  <c r="P1909" i="5"/>
  <c r="Q1909" i="5"/>
  <c r="P1910" i="5"/>
  <c r="Q1910" i="5"/>
  <c r="P1911" i="5"/>
  <c r="Q1911" i="5"/>
  <c r="P1912" i="5"/>
  <c r="Q1912" i="5"/>
  <c r="P1913" i="5"/>
  <c r="Q1913" i="5"/>
  <c r="P1914" i="5"/>
  <c r="Q1914" i="5"/>
  <c r="P1915" i="5"/>
  <c r="Q1915" i="5"/>
  <c r="P1916" i="5"/>
  <c r="Q1916" i="5"/>
  <c r="P1917" i="5"/>
  <c r="Q1917" i="5"/>
  <c r="P1918" i="5"/>
  <c r="Q1918" i="5"/>
  <c r="P1919" i="5"/>
  <c r="Q1919" i="5"/>
  <c r="P1920" i="5"/>
  <c r="Q1920" i="5"/>
  <c r="P1921" i="5"/>
  <c r="Q1921" i="5"/>
  <c r="P1922" i="5"/>
  <c r="Q1922" i="5"/>
  <c r="P1923" i="5"/>
  <c r="Q1923" i="5"/>
  <c r="P1924" i="5"/>
  <c r="Q1924" i="5"/>
  <c r="P1925" i="5"/>
  <c r="Q1925" i="5"/>
  <c r="P1926" i="5"/>
  <c r="Q1926" i="5"/>
  <c r="P1927" i="5"/>
  <c r="Q1927" i="5"/>
  <c r="P1928" i="5"/>
  <c r="Q1928" i="5"/>
  <c r="P1929" i="5"/>
  <c r="Q1929" i="5"/>
  <c r="P1930" i="5"/>
  <c r="Q1930" i="5"/>
  <c r="P1931" i="5"/>
  <c r="Q1931" i="5"/>
  <c r="P1932" i="5"/>
  <c r="Q1932" i="5"/>
  <c r="P1933" i="5"/>
  <c r="Q1933" i="5"/>
  <c r="P1934" i="5"/>
  <c r="Q1934" i="5"/>
  <c r="P1935" i="5"/>
  <c r="Q1935" i="5"/>
  <c r="P1936" i="5"/>
  <c r="Q1936" i="5"/>
  <c r="P1937" i="5"/>
  <c r="Q1937" i="5"/>
  <c r="P1938" i="5"/>
  <c r="Q1938" i="5"/>
  <c r="P1939" i="5"/>
  <c r="Q1939" i="5"/>
  <c r="P1940" i="5"/>
  <c r="Q1940" i="5"/>
  <c r="P1941" i="5"/>
  <c r="Q1941" i="5"/>
  <c r="P1942" i="5"/>
  <c r="Q1942" i="5"/>
  <c r="P1943" i="5"/>
  <c r="Q1943" i="5"/>
  <c r="P1944" i="5"/>
  <c r="Q1944" i="5"/>
  <c r="P1945" i="5"/>
  <c r="Q1945" i="5"/>
  <c r="P1946" i="5"/>
  <c r="Q1946" i="5"/>
  <c r="P1947" i="5"/>
  <c r="Q1947" i="5"/>
  <c r="P1948" i="5"/>
  <c r="Q1948" i="5"/>
  <c r="P1949" i="5"/>
  <c r="Q1949" i="5"/>
  <c r="P1950" i="5"/>
  <c r="Q1950" i="5"/>
  <c r="P1951" i="5"/>
  <c r="Q1951" i="5"/>
  <c r="P1952" i="5"/>
  <c r="Q1952" i="5"/>
  <c r="P1953" i="5"/>
  <c r="Q1953" i="5"/>
  <c r="P1954" i="5"/>
  <c r="Q1954" i="5"/>
  <c r="P1955" i="5"/>
  <c r="Q1955" i="5"/>
  <c r="P1956" i="5"/>
  <c r="Q1956" i="5"/>
  <c r="P1957" i="5"/>
  <c r="Q1957" i="5"/>
  <c r="P1958" i="5"/>
  <c r="Q1958" i="5"/>
  <c r="P1959" i="5"/>
  <c r="Q1959" i="5"/>
  <c r="P1960" i="5"/>
  <c r="Q1960" i="5"/>
  <c r="P1961" i="5"/>
  <c r="Q1961" i="5"/>
  <c r="P1962" i="5"/>
  <c r="Q1962" i="5"/>
  <c r="P1963" i="5"/>
  <c r="Q1963" i="5"/>
  <c r="P1964" i="5"/>
  <c r="Q1964" i="5"/>
  <c r="P1965" i="5"/>
  <c r="Q1965" i="5"/>
  <c r="P1966" i="5"/>
  <c r="Q1966" i="5"/>
  <c r="P1967" i="5"/>
  <c r="Q1967" i="5"/>
  <c r="P1968" i="5"/>
  <c r="Q1968" i="5"/>
  <c r="P1969" i="5"/>
  <c r="Q1969" i="5"/>
  <c r="P1970" i="5"/>
  <c r="Q1970" i="5"/>
  <c r="P1971" i="5"/>
  <c r="Q1971" i="5"/>
  <c r="P1972" i="5"/>
  <c r="Q1972" i="5"/>
  <c r="P1973" i="5"/>
  <c r="Q1973" i="5"/>
  <c r="P1974" i="5"/>
  <c r="Q1974" i="5"/>
  <c r="P1975" i="5"/>
  <c r="Q1975" i="5"/>
  <c r="P1976" i="5"/>
  <c r="Q1976" i="5"/>
  <c r="P1977" i="5"/>
  <c r="Q1977" i="5"/>
  <c r="P1978" i="5"/>
  <c r="Q1978" i="5"/>
  <c r="P1979" i="5"/>
  <c r="Q1979" i="5"/>
  <c r="P1980" i="5"/>
  <c r="Q1980" i="5"/>
  <c r="P1981" i="5"/>
  <c r="Q1981" i="5"/>
  <c r="P1982" i="5"/>
  <c r="Q1982" i="5"/>
  <c r="P1983" i="5"/>
  <c r="Q1983" i="5"/>
  <c r="P1984" i="5"/>
  <c r="Q1984" i="5"/>
  <c r="P1985" i="5"/>
  <c r="Q1985" i="5"/>
  <c r="P1986" i="5"/>
  <c r="Q1986" i="5"/>
  <c r="P1987" i="5"/>
  <c r="Q1987" i="5"/>
  <c r="P1988" i="5"/>
  <c r="Q1988" i="5"/>
  <c r="P1989" i="5"/>
  <c r="Q1989" i="5"/>
  <c r="P1990" i="5"/>
  <c r="Q1990" i="5"/>
  <c r="P1991" i="5"/>
  <c r="Q1991" i="5"/>
  <c r="P1992" i="5"/>
  <c r="Q1992" i="5"/>
  <c r="P1993" i="5"/>
  <c r="Q1993" i="5"/>
  <c r="P1994" i="5"/>
  <c r="Q1994" i="5"/>
  <c r="P1995" i="5"/>
  <c r="Q1995" i="5"/>
  <c r="P1996" i="5"/>
  <c r="Q1996" i="5"/>
  <c r="P1997" i="5"/>
  <c r="Q1997" i="5"/>
  <c r="P1998" i="5"/>
  <c r="Q1998" i="5"/>
  <c r="P1999" i="5"/>
  <c r="Q1999" i="5"/>
  <c r="P2000" i="5"/>
  <c r="Q2000" i="5"/>
  <c r="P2001" i="5"/>
  <c r="Q2001" i="5"/>
  <c r="P2002" i="5"/>
  <c r="Q2002" i="5"/>
  <c r="P2003" i="5"/>
  <c r="Q2003" i="5"/>
  <c r="P2004" i="5"/>
  <c r="Q2004" i="5"/>
  <c r="P2005" i="5"/>
  <c r="Q2005" i="5"/>
  <c r="P2006" i="5"/>
  <c r="Q2006" i="5"/>
  <c r="P2007" i="5"/>
  <c r="Q2007" i="5"/>
  <c r="P2008" i="5"/>
  <c r="Q2008" i="5"/>
  <c r="P2009" i="5"/>
  <c r="Q2009" i="5"/>
  <c r="P2010" i="5"/>
  <c r="Q2010" i="5"/>
  <c r="P2011" i="5"/>
  <c r="Q2011" i="5"/>
  <c r="P2012" i="5"/>
  <c r="Q2012" i="5"/>
  <c r="P2013" i="5"/>
  <c r="Q2013" i="5"/>
  <c r="P2014" i="5"/>
  <c r="Q2014" i="5"/>
  <c r="P2015" i="5"/>
  <c r="Q2015" i="5"/>
  <c r="P2016" i="5"/>
  <c r="Q2016" i="5"/>
  <c r="P2017" i="5"/>
  <c r="Q2017" i="5"/>
  <c r="P2018" i="5"/>
  <c r="Q2018" i="5"/>
  <c r="P2019" i="5"/>
  <c r="Q2019" i="5"/>
  <c r="P2020" i="5"/>
  <c r="Q2020" i="5"/>
  <c r="P2021" i="5"/>
  <c r="Q2021" i="5"/>
  <c r="P2022" i="5"/>
  <c r="Q2022" i="5"/>
  <c r="P2023" i="5"/>
  <c r="Q2023" i="5"/>
  <c r="P2024" i="5"/>
  <c r="Q2024" i="5"/>
  <c r="P2025" i="5"/>
  <c r="Q2025" i="5"/>
  <c r="P2026" i="5"/>
  <c r="Q2026" i="5"/>
  <c r="P2027" i="5"/>
  <c r="Q2027" i="5"/>
  <c r="P2028" i="5"/>
  <c r="Q2028" i="5"/>
  <c r="P2029" i="5"/>
  <c r="Q2029" i="5"/>
  <c r="P2030" i="5"/>
  <c r="Q2030" i="5"/>
  <c r="P2031" i="5"/>
  <c r="Q2031" i="5"/>
  <c r="P2032" i="5"/>
  <c r="Q2032" i="5"/>
  <c r="P2033" i="5"/>
  <c r="Q2033" i="5"/>
  <c r="P2034" i="5"/>
  <c r="Q2034" i="5"/>
  <c r="P2035" i="5"/>
  <c r="Q2035" i="5"/>
  <c r="P2036" i="5"/>
  <c r="Q2036" i="5"/>
  <c r="P2037" i="5"/>
  <c r="Q2037" i="5"/>
  <c r="P2038" i="5"/>
  <c r="Q2038" i="5"/>
  <c r="P2039" i="5"/>
  <c r="Q2039" i="5"/>
  <c r="P2040" i="5"/>
  <c r="Q2040" i="5"/>
  <c r="P2041" i="5"/>
  <c r="Q2041" i="5"/>
  <c r="P2042" i="5"/>
  <c r="Q2042" i="5"/>
  <c r="P2043" i="5"/>
  <c r="Q2043" i="5"/>
  <c r="P2044" i="5"/>
  <c r="Q2044" i="5"/>
  <c r="P2045" i="5"/>
  <c r="Q2045" i="5"/>
  <c r="P2046" i="5"/>
  <c r="Q2046" i="5"/>
  <c r="P2047" i="5"/>
  <c r="Q2047" i="5"/>
  <c r="P2048" i="5"/>
  <c r="Q2048" i="5"/>
  <c r="P2049" i="5"/>
  <c r="Q2049" i="5"/>
  <c r="P2050" i="5"/>
  <c r="Q2050" i="5"/>
  <c r="P2051" i="5"/>
  <c r="Q2051" i="5"/>
  <c r="P2052" i="5"/>
  <c r="Q2052" i="5"/>
  <c r="P2053" i="5"/>
  <c r="Q2053" i="5"/>
  <c r="P2054" i="5"/>
  <c r="Q2054" i="5"/>
  <c r="P2055" i="5"/>
  <c r="Q2055" i="5"/>
  <c r="P2056" i="5"/>
  <c r="Q2056" i="5"/>
  <c r="P2057" i="5"/>
  <c r="Q2057" i="5"/>
  <c r="P2058" i="5"/>
  <c r="Q2058" i="5"/>
  <c r="P2059" i="5"/>
  <c r="Q2059" i="5"/>
  <c r="P2060" i="5"/>
  <c r="Q2060" i="5"/>
  <c r="P2061" i="5"/>
  <c r="Q2061" i="5"/>
  <c r="P2062" i="5"/>
  <c r="Q2062" i="5"/>
  <c r="P2063" i="5"/>
  <c r="Q2063" i="5"/>
  <c r="P2064" i="5"/>
  <c r="Q2064" i="5"/>
  <c r="P2065" i="5"/>
  <c r="Q2065" i="5"/>
  <c r="P2066" i="5"/>
  <c r="Q2066" i="5"/>
  <c r="P2067" i="5"/>
  <c r="Q2067" i="5"/>
  <c r="P2068" i="5"/>
  <c r="Q2068" i="5"/>
  <c r="P2069" i="5"/>
  <c r="Q2069" i="5"/>
  <c r="P2070" i="5"/>
  <c r="Q2070" i="5"/>
  <c r="P2071" i="5"/>
  <c r="Q2071" i="5"/>
  <c r="P2072" i="5"/>
  <c r="Q2072" i="5"/>
  <c r="P2073" i="5"/>
  <c r="Q2073" i="5"/>
  <c r="P2074" i="5"/>
  <c r="Q2074" i="5"/>
  <c r="P2075" i="5"/>
  <c r="Q2075" i="5"/>
  <c r="P2076" i="5"/>
  <c r="Q2076" i="5"/>
  <c r="P2077" i="5"/>
  <c r="Q2077" i="5"/>
  <c r="P2078" i="5"/>
  <c r="Q2078" i="5"/>
  <c r="P2079" i="5"/>
  <c r="Q2079" i="5"/>
  <c r="P2080" i="5"/>
  <c r="Q2080" i="5"/>
  <c r="P2081" i="5"/>
  <c r="Q2081" i="5"/>
  <c r="P2082" i="5"/>
  <c r="Q2082" i="5"/>
  <c r="P2083" i="5"/>
  <c r="Q2083" i="5"/>
  <c r="P2084" i="5"/>
  <c r="Q2084" i="5"/>
  <c r="P2085" i="5"/>
  <c r="Q2085" i="5"/>
  <c r="P2086" i="5"/>
  <c r="Q2086" i="5"/>
  <c r="P2087" i="5"/>
  <c r="Q2087" i="5"/>
  <c r="P2088" i="5"/>
  <c r="Q2088" i="5"/>
  <c r="P2089" i="5"/>
  <c r="Q2089" i="5"/>
  <c r="P2090" i="5"/>
  <c r="Q2090" i="5"/>
  <c r="P2091" i="5"/>
  <c r="Q2091" i="5"/>
  <c r="P2092" i="5"/>
  <c r="Q2092" i="5"/>
  <c r="P2093" i="5"/>
  <c r="Q2093" i="5"/>
  <c r="P2094" i="5"/>
  <c r="Q2094" i="5"/>
  <c r="P2095" i="5"/>
  <c r="Q2095" i="5"/>
  <c r="P2096" i="5"/>
  <c r="Q2096" i="5"/>
  <c r="P2097" i="5"/>
  <c r="Q2097" i="5"/>
  <c r="P2098" i="5"/>
  <c r="Q2098" i="5"/>
  <c r="P2099" i="5"/>
  <c r="Q2099" i="5"/>
  <c r="P2100" i="5"/>
  <c r="Q2100" i="5"/>
  <c r="P2101" i="5"/>
  <c r="Q2101" i="5"/>
  <c r="P2102" i="5"/>
  <c r="Q2102" i="5"/>
  <c r="P2103" i="5"/>
  <c r="Q2103" i="5"/>
  <c r="P2104" i="5"/>
  <c r="Q2104" i="5"/>
  <c r="P2105" i="5"/>
  <c r="Q2105" i="5"/>
  <c r="P2106" i="5"/>
  <c r="Q2106" i="5"/>
  <c r="P2107" i="5"/>
  <c r="Q2107" i="5"/>
  <c r="P2108" i="5"/>
  <c r="Q2108" i="5"/>
  <c r="P2109" i="5"/>
  <c r="Q2109" i="5"/>
  <c r="P2110" i="5"/>
  <c r="Q2110" i="5"/>
  <c r="P2111" i="5"/>
  <c r="Q2111" i="5"/>
  <c r="P2112" i="5"/>
  <c r="Q2112" i="5"/>
  <c r="P2113" i="5"/>
  <c r="Q2113" i="5"/>
  <c r="P2114" i="5"/>
  <c r="Q2114" i="5"/>
  <c r="P2115" i="5"/>
  <c r="Q2115" i="5"/>
  <c r="P2116" i="5"/>
  <c r="Q2116" i="5"/>
  <c r="P2117" i="5"/>
  <c r="Q2117" i="5"/>
  <c r="P2118" i="5"/>
  <c r="Q2118" i="5"/>
  <c r="P2119" i="5"/>
  <c r="Q2119" i="5"/>
  <c r="P2120" i="5"/>
  <c r="Q2120" i="5"/>
  <c r="P2121" i="5"/>
  <c r="Q2121" i="5"/>
  <c r="P2122" i="5"/>
  <c r="Q2122" i="5"/>
  <c r="P2123" i="5"/>
  <c r="Q2123" i="5"/>
  <c r="P2124" i="5"/>
  <c r="Q2124" i="5"/>
  <c r="P2125" i="5"/>
  <c r="Q2125" i="5"/>
  <c r="P2126" i="5"/>
  <c r="Q2126" i="5"/>
  <c r="P2127" i="5"/>
  <c r="Q2127" i="5"/>
  <c r="P2128" i="5"/>
  <c r="Q2128" i="5"/>
  <c r="P2129" i="5"/>
  <c r="Q2129" i="5"/>
  <c r="P2130" i="5"/>
  <c r="Q2130" i="5"/>
  <c r="P2131" i="5"/>
  <c r="Q2131" i="5"/>
  <c r="P2132" i="5"/>
  <c r="Q2132" i="5"/>
  <c r="P2133" i="5"/>
  <c r="Q2133" i="5"/>
  <c r="P2134" i="5"/>
  <c r="Q2134" i="5"/>
  <c r="P2135" i="5"/>
  <c r="Q2135" i="5"/>
  <c r="P2136" i="5"/>
  <c r="Q2136" i="5"/>
  <c r="P2137" i="5"/>
  <c r="Q2137" i="5"/>
  <c r="P2138" i="5"/>
  <c r="Q2138" i="5"/>
  <c r="P2139" i="5"/>
  <c r="Q2139" i="5"/>
  <c r="P2140" i="5"/>
  <c r="Q2140" i="5"/>
  <c r="P2141" i="5"/>
  <c r="Q2141" i="5"/>
  <c r="P2142" i="5"/>
  <c r="Q2142" i="5"/>
  <c r="P2143" i="5"/>
  <c r="Q2143" i="5"/>
  <c r="P2144" i="5"/>
  <c r="Q2144" i="5"/>
  <c r="P2145" i="5"/>
  <c r="Q2145" i="5"/>
  <c r="P2146" i="5"/>
  <c r="Q2146" i="5"/>
  <c r="P2147" i="5"/>
  <c r="Q2147" i="5"/>
  <c r="P2148" i="5"/>
  <c r="Q2148" i="5"/>
  <c r="P2149" i="5"/>
  <c r="Q2149" i="5"/>
  <c r="P2150" i="5"/>
  <c r="Q2150" i="5"/>
  <c r="P2151" i="5"/>
  <c r="Q2151" i="5"/>
  <c r="P2152" i="5"/>
  <c r="Q2152" i="5"/>
  <c r="P2153" i="5"/>
  <c r="Q2153" i="5"/>
  <c r="P2154" i="5"/>
  <c r="Q2154" i="5"/>
  <c r="P2155" i="5"/>
  <c r="Q2155" i="5"/>
  <c r="P2156" i="5"/>
  <c r="Q2156" i="5"/>
  <c r="P2157" i="5"/>
  <c r="Q2157" i="5"/>
  <c r="P2158" i="5"/>
  <c r="Q2158" i="5"/>
  <c r="P2159" i="5"/>
  <c r="Q2159" i="5"/>
  <c r="P2160" i="5"/>
  <c r="Q2160" i="5"/>
  <c r="P2161" i="5"/>
  <c r="Q2161" i="5"/>
  <c r="P2162" i="5"/>
  <c r="Q2162" i="5"/>
  <c r="P2163" i="5"/>
  <c r="Q2163" i="5"/>
  <c r="P2164" i="5"/>
  <c r="Q2164" i="5"/>
  <c r="P2165" i="5"/>
  <c r="Q2165" i="5"/>
  <c r="P2166" i="5"/>
  <c r="Q2166" i="5"/>
  <c r="P2167" i="5"/>
  <c r="Q2167" i="5"/>
  <c r="P2168" i="5"/>
  <c r="Q2168" i="5"/>
  <c r="P2169" i="5"/>
  <c r="Q2169" i="5"/>
  <c r="P2170" i="5"/>
  <c r="Q2170" i="5"/>
  <c r="P2171" i="5"/>
  <c r="Q2171" i="5"/>
  <c r="P2172" i="5"/>
  <c r="Q2172" i="5"/>
  <c r="P2173" i="5"/>
  <c r="Q2173" i="5"/>
  <c r="P2174" i="5"/>
  <c r="Q2174" i="5"/>
  <c r="P2175" i="5"/>
  <c r="Q2175" i="5"/>
  <c r="P2176" i="5"/>
  <c r="Q2176" i="5"/>
  <c r="P2177" i="5"/>
  <c r="Q2177" i="5"/>
  <c r="P2178" i="5"/>
  <c r="Q2178" i="5"/>
  <c r="P2179" i="5"/>
  <c r="Q2179" i="5"/>
  <c r="P2180" i="5"/>
  <c r="Q2180" i="5"/>
  <c r="P2181" i="5"/>
  <c r="Q2181" i="5"/>
  <c r="P2182" i="5"/>
  <c r="Q2182" i="5"/>
  <c r="P2183" i="5"/>
  <c r="Q2183" i="5"/>
  <c r="P2184" i="5"/>
  <c r="Q2184" i="5"/>
  <c r="P2185" i="5"/>
  <c r="Q2185" i="5"/>
  <c r="P2186" i="5"/>
  <c r="Q2186" i="5"/>
  <c r="P2187" i="5"/>
  <c r="Q2187" i="5"/>
  <c r="P2188" i="5"/>
  <c r="Q2188" i="5"/>
  <c r="P2189" i="5"/>
  <c r="Q2189" i="5"/>
  <c r="P2190" i="5"/>
  <c r="Q2190" i="5"/>
  <c r="P2191" i="5"/>
  <c r="Q2191" i="5"/>
  <c r="P2192" i="5"/>
  <c r="Q2192" i="5"/>
  <c r="X2192" i="5" s="1"/>
  <c r="P2193" i="5"/>
  <c r="Q2193" i="5"/>
  <c r="P2194" i="5"/>
  <c r="Q2194" i="5"/>
  <c r="P2195" i="5"/>
  <c r="Q2195" i="5"/>
  <c r="P2196" i="5"/>
  <c r="Q2196" i="5"/>
  <c r="P2197" i="5"/>
  <c r="Q2197" i="5"/>
  <c r="P2198" i="5"/>
  <c r="Q2198" i="5"/>
  <c r="X2198" i="5" s="1"/>
  <c r="P2199" i="5"/>
  <c r="Q2199" i="5"/>
  <c r="P2200" i="5"/>
  <c r="Q2200" i="5"/>
  <c r="P2201" i="5"/>
  <c r="Q2201" i="5"/>
  <c r="P2202" i="5"/>
  <c r="Q2202" i="5"/>
  <c r="P2203" i="5"/>
  <c r="Q2203" i="5"/>
  <c r="P2204" i="5"/>
  <c r="Q2204" i="5"/>
  <c r="X2204" i="5" s="1"/>
  <c r="P2205" i="5"/>
  <c r="Q2205" i="5"/>
  <c r="P2206" i="5"/>
  <c r="Q2206" i="5"/>
  <c r="P2207" i="5"/>
  <c r="Q2207" i="5"/>
  <c r="P2208" i="5"/>
  <c r="Q2208" i="5"/>
  <c r="P2209" i="5"/>
  <c r="Q2209" i="5"/>
  <c r="P2210" i="5"/>
  <c r="Q2210" i="5"/>
  <c r="X2210" i="5" s="1"/>
  <c r="P2211" i="5"/>
  <c r="Q2211" i="5"/>
  <c r="P2212" i="5"/>
  <c r="Q2212" i="5"/>
  <c r="P2213" i="5"/>
  <c r="Q2213" i="5"/>
  <c r="P2214" i="5"/>
  <c r="Q2214" i="5"/>
  <c r="P2215" i="5"/>
  <c r="Q2215" i="5"/>
  <c r="P2216" i="5"/>
  <c r="Q2216" i="5"/>
  <c r="X2216" i="5" s="1"/>
  <c r="P2217" i="5"/>
  <c r="Q2217" i="5"/>
  <c r="P2218" i="5"/>
  <c r="Q2218" i="5"/>
  <c r="P2219" i="5"/>
  <c r="Q2219" i="5"/>
  <c r="P2220" i="5"/>
  <c r="Q2220" i="5"/>
  <c r="P2221" i="5"/>
  <c r="Q2221" i="5"/>
  <c r="P2222" i="5"/>
  <c r="Q2222" i="5"/>
  <c r="X2222" i="5" s="1"/>
  <c r="P2223" i="5"/>
  <c r="Q2223" i="5"/>
  <c r="P2224" i="5"/>
  <c r="Q2224" i="5"/>
  <c r="P2225" i="5"/>
  <c r="Q2225" i="5"/>
  <c r="P2226" i="5"/>
  <c r="Q2226" i="5"/>
  <c r="P2227" i="5"/>
  <c r="Q2227" i="5"/>
  <c r="P2228" i="5"/>
  <c r="Q2228" i="5"/>
  <c r="X2228" i="5" s="1"/>
  <c r="P2229" i="5"/>
  <c r="Q2229" i="5"/>
  <c r="P2230" i="5"/>
  <c r="Q2230" i="5"/>
  <c r="P2231" i="5"/>
  <c r="Q2231" i="5"/>
  <c r="P2232" i="5"/>
  <c r="Q2232" i="5"/>
  <c r="P2233" i="5"/>
  <c r="Q2233" i="5"/>
  <c r="P2234" i="5"/>
  <c r="Q2234" i="5"/>
  <c r="X2234" i="5" s="1"/>
  <c r="P2235" i="5"/>
  <c r="Q2235" i="5"/>
  <c r="P2236" i="5"/>
  <c r="Q2236" i="5"/>
  <c r="P2237" i="5"/>
  <c r="Q2237" i="5"/>
  <c r="P2238" i="5"/>
  <c r="Q2238" i="5"/>
  <c r="P2239" i="5"/>
  <c r="Q2239" i="5"/>
  <c r="P2240" i="5"/>
  <c r="Q2240" i="5"/>
  <c r="X2240" i="5" s="1"/>
  <c r="P2241" i="5"/>
  <c r="Q2241" i="5"/>
  <c r="P2242" i="5"/>
  <c r="Q2242" i="5"/>
  <c r="P2243" i="5"/>
  <c r="Q2243" i="5"/>
  <c r="P2244" i="5"/>
  <c r="Q2244" i="5"/>
  <c r="P2245" i="5"/>
  <c r="Q2245" i="5"/>
  <c r="P2246" i="5"/>
  <c r="Q2246" i="5"/>
  <c r="X2246" i="5" s="1"/>
  <c r="P2247" i="5"/>
  <c r="Q2247" i="5"/>
  <c r="P2248" i="5"/>
  <c r="Q2248" i="5"/>
  <c r="P2249" i="5"/>
  <c r="Q2249" i="5"/>
  <c r="P2250" i="5"/>
  <c r="Q2250" i="5"/>
  <c r="P2251" i="5"/>
  <c r="Q2251" i="5"/>
  <c r="P2252" i="5"/>
  <c r="Q2252" i="5"/>
  <c r="X2252" i="5" s="1"/>
  <c r="P2253" i="5"/>
  <c r="Q2253" i="5"/>
  <c r="P2254" i="5"/>
  <c r="Q2254" i="5"/>
  <c r="P2255" i="5"/>
  <c r="Q2255" i="5"/>
  <c r="P2256" i="5"/>
  <c r="Q2256" i="5"/>
  <c r="P2257" i="5"/>
  <c r="Q2257" i="5"/>
  <c r="P2258" i="5"/>
  <c r="Q2258" i="5"/>
  <c r="X2258" i="5" s="1"/>
  <c r="P2259" i="5"/>
  <c r="Q2259" i="5"/>
  <c r="P2260" i="5"/>
  <c r="Q2260" i="5"/>
  <c r="P2261" i="5"/>
  <c r="Q2261" i="5"/>
  <c r="P2262" i="5"/>
  <c r="Q2262" i="5"/>
  <c r="P2263" i="5"/>
  <c r="Q2263" i="5"/>
  <c r="P2264" i="5"/>
  <c r="Q2264" i="5"/>
  <c r="X2264" i="5" s="1"/>
  <c r="P2265" i="5"/>
  <c r="Q2265" i="5"/>
  <c r="P2266" i="5"/>
  <c r="Q2266" i="5"/>
  <c r="P2267" i="5"/>
  <c r="Q2267" i="5"/>
  <c r="P2268" i="5"/>
  <c r="Q2268" i="5"/>
  <c r="P2269" i="5"/>
  <c r="Q2269" i="5"/>
  <c r="P2270" i="5"/>
  <c r="Q2270" i="5"/>
  <c r="X2270" i="5" s="1"/>
  <c r="P2271" i="5"/>
  <c r="Q2271" i="5"/>
  <c r="P2272" i="5"/>
  <c r="Q2272" i="5"/>
  <c r="P2273" i="5"/>
  <c r="Q2273" i="5"/>
  <c r="P2274" i="5"/>
  <c r="Q2274" i="5"/>
  <c r="P2275" i="5"/>
  <c r="Q2275" i="5"/>
  <c r="P2276" i="5"/>
  <c r="Q2276" i="5"/>
  <c r="X2276" i="5" s="1"/>
  <c r="P2277" i="5"/>
  <c r="Q2277" i="5"/>
  <c r="P2278" i="5"/>
  <c r="Q2278" i="5"/>
  <c r="P2279" i="5"/>
  <c r="Q2279" i="5"/>
  <c r="P2280" i="5"/>
  <c r="Q2280" i="5"/>
  <c r="P2281" i="5"/>
  <c r="Q2281" i="5"/>
  <c r="P2282" i="5"/>
  <c r="Q2282" i="5"/>
  <c r="X2282" i="5" s="1"/>
  <c r="P2283" i="5"/>
  <c r="Q2283" i="5"/>
  <c r="P2284" i="5"/>
  <c r="Q2284" i="5"/>
  <c r="P2285" i="5"/>
  <c r="Q2285" i="5"/>
  <c r="P2286" i="5"/>
  <c r="Q2286" i="5"/>
  <c r="P2287" i="5"/>
  <c r="Q2287" i="5"/>
  <c r="P2288" i="5"/>
  <c r="Q2288" i="5"/>
  <c r="X2288" i="5" s="1"/>
  <c r="P2289" i="5"/>
  <c r="Q2289" i="5"/>
  <c r="P2290" i="5"/>
  <c r="Q2290" i="5"/>
  <c r="P2291" i="5"/>
  <c r="Q2291" i="5"/>
  <c r="P2292" i="5"/>
  <c r="Q2292" i="5"/>
  <c r="P2293" i="5"/>
  <c r="Q2293" i="5"/>
  <c r="P2294" i="5"/>
  <c r="Q2294" i="5"/>
  <c r="X2294" i="5" s="1"/>
  <c r="P2295" i="5"/>
  <c r="Q2295" i="5"/>
  <c r="P2296" i="5"/>
  <c r="Q2296" i="5"/>
  <c r="P2297" i="5"/>
  <c r="Q2297" i="5"/>
  <c r="P2298" i="5"/>
  <c r="Q2298" i="5"/>
  <c r="P2299" i="5"/>
  <c r="Q2299" i="5"/>
  <c r="P2300" i="5"/>
  <c r="Q2300" i="5"/>
  <c r="X2300" i="5" s="1"/>
  <c r="P2301" i="5"/>
  <c r="Q2301" i="5"/>
  <c r="P2302" i="5"/>
  <c r="Q2302" i="5"/>
  <c r="P2303" i="5"/>
  <c r="Q2303" i="5"/>
  <c r="P2304" i="5"/>
  <c r="Q2304" i="5"/>
  <c r="P2305" i="5"/>
  <c r="Q2305" i="5"/>
  <c r="P2306" i="5"/>
  <c r="Q2306" i="5"/>
  <c r="X2306" i="5" s="1"/>
  <c r="P2307" i="5"/>
  <c r="Q2307" i="5"/>
  <c r="P2308" i="5"/>
  <c r="Q2308" i="5"/>
  <c r="P2309" i="5"/>
  <c r="Q2309" i="5"/>
  <c r="P2310" i="5"/>
  <c r="Q2310" i="5"/>
  <c r="P2311" i="5"/>
  <c r="Q2311" i="5"/>
  <c r="P2312" i="5"/>
  <c r="Q2312" i="5"/>
  <c r="X2312" i="5" s="1"/>
  <c r="P2313" i="5"/>
  <c r="Q2313" i="5"/>
  <c r="P2314" i="5"/>
  <c r="Q2314" i="5"/>
  <c r="P2315" i="5"/>
  <c r="Q2315" i="5"/>
  <c r="P2316" i="5"/>
  <c r="Q2316" i="5"/>
  <c r="P2317" i="5"/>
  <c r="Q2317" i="5"/>
  <c r="P2318" i="5"/>
  <c r="Q2318" i="5"/>
  <c r="X2318" i="5" s="1"/>
  <c r="P2319" i="5"/>
  <c r="Q2319" i="5"/>
  <c r="P2320" i="5"/>
  <c r="Q2320" i="5"/>
  <c r="P2321" i="5"/>
  <c r="Q2321" i="5"/>
  <c r="P2322" i="5"/>
  <c r="Q2322" i="5"/>
  <c r="P2323" i="5"/>
  <c r="Q2323" i="5"/>
  <c r="P2324" i="5"/>
  <c r="Q2324" i="5"/>
  <c r="X2324" i="5" s="1"/>
  <c r="P2325" i="5"/>
  <c r="Q2325" i="5"/>
  <c r="P2326" i="5"/>
  <c r="Q2326" i="5"/>
  <c r="P2327" i="5"/>
  <c r="Q2327" i="5"/>
  <c r="P2328" i="5"/>
  <c r="Q2328" i="5"/>
  <c r="P2329" i="5"/>
  <c r="Q2329" i="5"/>
  <c r="P2330" i="5"/>
  <c r="Q2330" i="5"/>
  <c r="X2330" i="5" s="1"/>
  <c r="P2331" i="5"/>
  <c r="Q2331" i="5"/>
  <c r="P2332" i="5"/>
  <c r="Q2332" i="5"/>
  <c r="P2333" i="5"/>
  <c r="Q2333" i="5"/>
  <c r="P2334" i="5"/>
  <c r="Q2334" i="5"/>
  <c r="P2335" i="5"/>
  <c r="Q2335" i="5"/>
  <c r="P2336" i="5"/>
  <c r="Q2336" i="5"/>
  <c r="X2336" i="5" s="1"/>
  <c r="P2337" i="5"/>
  <c r="Q2337" i="5"/>
  <c r="P2338" i="5"/>
  <c r="Q2338" i="5"/>
  <c r="P2339" i="5"/>
  <c r="Q2339" i="5"/>
  <c r="P2340" i="5"/>
  <c r="Q2340" i="5"/>
  <c r="P2341" i="5"/>
  <c r="Q2341" i="5"/>
  <c r="P2342" i="5"/>
  <c r="Q2342" i="5"/>
  <c r="X2342" i="5" s="1"/>
  <c r="P2343" i="5"/>
  <c r="Q2343" i="5"/>
  <c r="P2344" i="5"/>
  <c r="Q2344" i="5"/>
  <c r="P2345" i="5"/>
  <c r="Q2345" i="5"/>
  <c r="P2346" i="5"/>
  <c r="Q2346" i="5"/>
  <c r="P2347" i="5"/>
  <c r="Q2347" i="5"/>
  <c r="P2348" i="5"/>
  <c r="Q2348" i="5"/>
  <c r="X2348" i="5" s="1"/>
  <c r="P2349" i="5"/>
  <c r="Q2349" i="5"/>
  <c r="P2350" i="5"/>
  <c r="Q2350" i="5"/>
  <c r="P2351" i="5"/>
  <c r="Q2351" i="5"/>
  <c r="P2352" i="5"/>
  <c r="Q2352" i="5"/>
  <c r="P2353" i="5"/>
  <c r="Q2353" i="5"/>
  <c r="P2354" i="5"/>
  <c r="Q2354" i="5"/>
  <c r="X2354" i="5" s="1"/>
  <c r="P2355" i="5"/>
  <c r="Q2355" i="5"/>
  <c r="P2356" i="5"/>
  <c r="Q2356" i="5"/>
  <c r="P2357" i="5"/>
  <c r="Q2357" i="5"/>
  <c r="P2358" i="5"/>
  <c r="Q2358" i="5"/>
  <c r="P2359" i="5"/>
  <c r="Q2359" i="5"/>
  <c r="P2360" i="5"/>
  <c r="Q2360" i="5"/>
  <c r="X2360" i="5" s="1"/>
  <c r="P2361" i="5"/>
  <c r="Q2361" i="5"/>
  <c r="P2362" i="5"/>
  <c r="Q2362" i="5"/>
  <c r="P2363" i="5"/>
  <c r="Q2363" i="5"/>
  <c r="P2364" i="5"/>
  <c r="Q2364" i="5"/>
  <c r="P2365" i="5"/>
  <c r="Q2365" i="5"/>
  <c r="P2366" i="5"/>
  <c r="Q2366" i="5"/>
  <c r="X2366" i="5" s="1"/>
  <c r="P2367" i="5"/>
  <c r="Q2367" i="5"/>
  <c r="P2368" i="5"/>
  <c r="Q2368" i="5"/>
  <c r="P2369" i="5"/>
  <c r="Q2369" i="5"/>
  <c r="P2370" i="5"/>
  <c r="Q2370" i="5"/>
  <c r="P2371" i="5"/>
  <c r="Q2371" i="5"/>
  <c r="P2372" i="5"/>
  <c r="Q2372" i="5"/>
  <c r="X2372" i="5" s="1"/>
  <c r="P2373" i="5"/>
  <c r="Q2373" i="5"/>
  <c r="P2374" i="5"/>
  <c r="Q2374" i="5"/>
  <c r="P2375" i="5"/>
  <c r="Q2375" i="5"/>
  <c r="P2376" i="5"/>
  <c r="Q2376" i="5"/>
  <c r="P2377" i="5"/>
  <c r="Q2377" i="5"/>
  <c r="P2378" i="5"/>
  <c r="Q2378" i="5"/>
  <c r="X2378" i="5" s="1"/>
  <c r="P2379" i="5"/>
  <c r="Q2379" i="5"/>
  <c r="P2380" i="5"/>
  <c r="Q2380" i="5"/>
  <c r="P2381" i="5"/>
  <c r="Q2381" i="5"/>
  <c r="P2382" i="5"/>
  <c r="Q2382" i="5"/>
  <c r="P2383" i="5"/>
  <c r="Q2383" i="5"/>
  <c r="P2384" i="5"/>
  <c r="Q2384" i="5"/>
  <c r="X2384" i="5" s="1"/>
  <c r="P2385" i="5"/>
  <c r="Q2385" i="5"/>
  <c r="P2386" i="5"/>
  <c r="Q2386" i="5"/>
  <c r="P2387" i="5"/>
  <c r="Q2387" i="5"/>
  <c r="P2388" i="5"/>
  <c r="Q2388" i="5"/>
  <c r="P2389" i="5"/>
  <c r="Q2389" i="5"/>
  <c r="P2390" i="5"/>
  <c r="Q2390" i="5"/>
  <c r="X2390" i="5" s="1"/>
  <c r="P2391" i="5"/>
  <c r="Q2391" i="5"/>
  <c r="P2392" i="5"/>
  <c r="Q2392" i="5"/>
  <c r="P2393" i="5"/>
  <c r="Q2393" i="5"/>
  <c r="P2394" i="5"/>
  <c r="Q2394" i="5"/>
  <c r="P2395" i="5"/>
  <c r="Q2395" i="5"/>
  <c r="P2396" i="5"/>
  <c r="Q2396" i="5"/>
  <c r="X2396" i="5" s="1"/>
  <c r="P2397" i="5"/>
  <c r="Q2397" i="5"/>
  <c r="P2398" i="5"/>
  <c r="Q2398" i="5"/>
  <c r="P2399" i="5"/>
  <c r="Q2399" i="5"/>
  <c r="P2400" i="5"/>
  <c r="Q2400" i="5"/>
  <c r="P2401" i="5"/>
  <c r="Q2401" i="5"/>
  <c r="P2402" i="5"/>
  <c r="Q2402" i="5"/>
  <c r="X2402" i="5" s="1"/>
  <c r="P2403" i="5"/>
  <c r="Q2403" i="5"/>
  <c r="P2404" i="5"/>
  <c r="Q2404" i="5"/>
  <c r="P2405" i="5"/>
  <c r="Q2405" i="5"/>
  <c r="P2406" i="5"/>
  <c r="Q2406" i="5"/>
  <c r="P2407" i="5"/>
  <c r="Q2407" i="5"/>
  <c r="P2408" i="5"/>
  <c r="Q2408" i="5"/>
  <c r="X2408" i="5" s="1"/>
  <c r="P2409" i="5"/>
  <c r="Q2409" i="5"/>
  <c r="P2410" i="5"/>
  <c r="Q2410" i="5"/>
  <c r="P2411" i="5"/>
  <c r="Q2411" i="5"/>
  <c r="P2412" i="5"/>
  <c r="Q2412" i="5"/>
  <c r="P2413" i="5"/>
  <c r="Q2413" i="5"/>
  <c r="P2414" i="5"/>
  <c r="Q2414" i="5"/>
  <c r="X2414" i="5" s="1"/>
  <c r="P2415" i="5"/>
  <c r="Q2415" i="5"/>
  <c r="P2416" i="5"/>
  <c r="Q2416" i="5"/>
  <c r="P2417" i="5"/>
  <c r="Q2417" i="5"/>
  <c r="P2418" i="5"/>
  <c r="Q2418" i="5"/>
  <c r="P2419" i="5"/>
  <c r="Q2419" i="5"/>
  <c r="P2420" i="5"/>
  <c r="Q2420" i="5"/>
  <c r="X2420" i="5" s="1"/>
  <c r="P2421" i="5"/>
  <c r="Q2421" i="5"/>
  <c r="P2422" i="5"/>
  <c r="Q2422" i="5"/>
  <c r="P2423" i="5"/>
  <c r="Q2423" i="5"/>
  <c r="P2424" i="5"/>
  <c r="Q2424" i="5"/>
  <c r="P2425" i="5"/>
  <c r="Q2425" i="5"/>
  <c r="P2426" i="5"/>
  <c r="Q2426" i="5"/>
  <c r="X2426" i="5" s="1"/>
  <c r="P2427" i="5"/>
  <c r="Q2427" i="5"/>
  <c r="P2428" i="5"/>
  <c r="Q2428" i="5"/>
  <c r="P2429" i="5"/>
  <c r="Q2429" i="5"/>
  <c r="P2430" i="5"/>
  <c r="Q2430" i="5"/>
  <c r="P2431" i="5"/>
  <c r="Q2431" i="5"/>
  <c r="P2432" i="5"/>
  <c r="Q2432" i="5"/>
  <c r="X2432" i="5" s="1"/>
  <c r="P2433" i="5"/>
  <c r="Q2433" i="5"/>
  <c r="P2434" i="5"/>
  <c r="Q2434" i="5"/>
  <c r="P2435" i="5"/>
  <c r="Q2435" i="5"/>
  <c r="P2436" i="5"/>
  <c r="Q2436" i="5"/>
  <c r="P2437" i="5"/>
  <c r="Q2437" i="5"/>
  <c r="P2438" i="5"/>
  <c r="Q2438" i="5"/>
  <c r="X2438" i="5" s="1"/>
  <c r="P2439" i="5"/>
  <c r="Q2439" i="5"/>
  <c r="P2440" i="5"/>
  <c r="Q2440" i="5"/>
  <c r="P2441" i="5"/>
  <c r="Q2441" i="5"/>
  <c r="P2442" i="5"/>
  <c r="Q2442" i="5"/>
  <c r="P2443" i="5"/>
  <c r="Q2443" i="5"/>
  <c r="P2444" i="5"/>
  <c r="Q2444" i="5"/>
  <c r="X2444" i="5" s="1"/>
  <c r="P2445" i="5"/>
  <c r="Q2445" i="5"/>
  <c r="P2446" i="5"/>
  <c r="Q2446" i="5"/>
  <c r="P2447" i="5"/>
  <c r="Q2447" i="5"/>
  <c r="P2448" i="5"/>
  <c r="Q2448" i="5"/>
  <c r="P2449" i="5"/>
  <c r="Q2449" i="5"/>
  <c r="P2450" i="5"/>
  <c r="Q2450" i="5"/>
  <c r="X2450" i="5" s="1"/>
  <c r="P2451" i="5"/>
  <c r="Q2451" i="5"/>
  <c r="P2452" i="5"/>
  <c r="Q2452" i="5"/>
  <c r="P2453" i="5"/>
  <c r="Q2453" i="5"/>
  <c r="P2454" i="5"/>
  <c r="Q2454" i="5"/>
  <c r="P2455" i="5"/>
  <c r="Q2455" i="5"/>
  <c r="P2456" i="5"/>
  <c r="Q2456" i="5"/>
  <c r="X2456" i="5" s="1"/>
  <c r="P2457" i="5"/>
  <c r="Q2457" i="5"/>
  <c r="P2458" i="5"/>
  <c r="Q2458" i="5"/>
  <c r="P2459" i="5"/>
  <c r="Q2459" i="5"/>
  <c r="P2460" i="5"/>
  <c r="Q2460" i="5"/>
  <c r="P2461" i="5"/>
  <c r="Q2461" i="5"/>
  <c r="P2462" i="5"/>
  <c r="Q2462" i="5"/>
  <c r="X2462" i="5" s="1"/>
  <c r="P2463" i="5"/>
  <c r="Q2463" i="5"/>
  <c r="P2464" i="5"/>
  <c r="Q2464" i="5"/>
  <c r="P2465" i="5"/>
  <c r="Q2465" i="5"/>
  <c r="P2466" i="5"/>
  <c r="Q2466" i="5"/>
  <c r="P2467" i="5"/>
  <c r="Q2467" i="5"/>
  <c r="P2468" i="5"/>
  <c r="Q2468" i="5"/>
  <c r="X2468" i="5" s="1"/>
  <c r="P2469" i="5"/>
  <c r="Q2469" i="5"/>
  <c r="P2470" i="5"/>
  <c r="Q2470" i="5"/>
  <c r="P2471" i="5"/>
  <c r="Q2471" i="5"/>
  <c r="P2472" i="5"/>
  <c r="Q2472" i="5"/>
  <c r="P2473" i="5"/>
  <c r="Q2473" i="5"/>
  <c r="P2474" i="5"/>
  <c r="Q2474" i="5"/>
  <c r="X2474" i="5" s="1"/>
  <c r="P2475" i="5"/>
  <c r="Q2475" i="5"/>
  <c r="P2476" i="5"/>
  <c r="Q2476" i="5"/>
  <c r="P2477" i="5"/>
  <c r="Q2477" i="5"/>
  <c r="P2478" i="5"/>
  <c r="Q2478" i="5"/>
  <c r="P2479" i="5"/>
  <c r="Q2479" i="5"/>
  <c r="P2480" i="5"/>
  <c r="Q2480" i="5"/>
  <c r="X2480" i="5" s="1"/>
  <c r="P2481" i="5"/>
  <c r="Q2481" i="5"/>
  <c r="P2482" i="5"/>
  <c r="Q2482" i="5"/>
  <c r="P2483" i="5"/>
  <c r="Q2483" i="5"/>
  <c r="P2484" i="5"/>
  <c r="Q2484" i="5"/>
  <c r="P2485" i="5"/>
  <c r="Q2485" i="5"/>
  <c r="P2486" i="5"/>
  <c r="Q2486" i="5"/>
  <c r="X2486" i="5" s="1"/>
  <c r="P2487" i="5"/>
  <c r="Q2487" i="5"/>
  <c r="P2488" i="5"/>
  <c r="Q2488" i="5"/>
  <c r="P2489" i="5"/>
  <c r="Q2489" i="5"/>
  <c r="P2490" i="5"/>
  <c r="Q2490" i="5"/>
  <c r="P2491" i="5"/>
  <c r="Q2491" i="5"/>
  <c r="P2492" i="5"/>
  <c r="Q2492" i="5"/>
  <c r="X2492" i="5" s="1"/>
  <c r="P2493" i="5"/>
  <c r="Q2493" i="5"/>
  <c r="P2494" i="5"/>
  <c r="Q2494" i="5"/>
  <c r="P2495" i="5"/>
  <c r="Q2495" i="5"/>
  <c r="P2496" i="5"/>
  <c r="Q2496" i="5"/>
  <c r="P2497" i="5"/>
  <c r="Q2497" i="5"/>
  <c r="P2498" i="5"/>
  <c r="Q2498" i="5"/>
  <c r="X2498" i="5" s="1"/>
  <c r="P2499" i="5"/>
  <c r="Q2499" i="5"/>
  <c r="P2500" i="5"/>
  <c r="Q2500" i="5"/>
  <c r="P2501" i="5"/>
  <c r="Q2501" i="5"/>
  <c r="P2502" i="5"/>
  <c r="Q2502" i="5"/>
  <c r="P2503" i="5"/>
  <c r="Q2503" i="5"/>
  <c r="P2504" i="5"/>
  <c r="Q2504" i="5"/>
  <c r="X2504" i="5" s="1"/>
  <c r="P2505" i="5"/>
  <c r="Q2505" i="5"/>
  <c r="P2506" i="5"/>
  <c r="Q2506" i="5"/>
  <c r="P2507" i="5"/>
  <c r="Q2507" i="5"/>
  <c r="P2508" i="5"/>
  <c r="Q2508" i="5"/>
  <c r="P2509" i="5"/>
  <c r="Q2509" i="5"/>
  <c r="P2510" i="5"/>
  <c r="Q2510" i="5"/>
  <c r="X2510" i="5" s="1"/>
  <c r="P2511" i="5"/>
  <c r="Q2511" i="5"/>
  <c r="P2512" i="5"/>
  <c r="Q2512" i="5"/>
  <c r="P2513" i="5"/>
  <c r="Q2513" i="5"/>
  <c r="P2514" i="5"/>
  <c r="Q2514" i="5"/>
  <c r="P2515" i="5"/>
  <c r="Q2515" i="5"/>
  <c r="P2516" i="5"/>
  <c r="Q2516" i="5"/>
  <c r="X2516" i="5" s="1"/>
  <c r="P2517" i="5"/>
  <c r="Q2517" i="5"/>
  <c r="P2518" i="5"/>
  <c r="Q2518" i="5"/>
  <c r="P2519" i="5"/>
  <c r="Q2519" i="5"/>
  <c r="P2520" i="5"/>
  <c r="Q2520" i="5"/>
  <c r="P2521" i="5"/>
  <c r="Q2521" i="5"/>
  <c r="P2522" i="5"/>
  <c r="Q2522" i="5"/>
  <c r="X2522" i="5" s="1"/>
  <c r="P2523" i="5"/>
  <c r="Q2523" i="5"/>
  <c r="P2524" i="5"/>
  <c r="Q2524" i="5"/>
  <c r="P2525" i="5"/>
  <c r="Q2525" i="5"/>
  <c r="P2526" i="5"/>
  <c r="Q2526" i="5"/>
  <c r="P2527" i="5"/>
  <c r="Q2527" i="5"/>
  <c r="P2528" i="5"/>
  <c r="Q2528" i="5"/>
  <c r="X2528" i="5" s="1"/>
  <c r="P2529" i="5"/>
  <c r="Q2529" i="5"/>
  <c r="P2530" i="5"/>
  <c r="Q2530" i="5"/>
  <c r="P2531" i="5"/>
  <c r="Q2531" i="5"/>
  <c r="P2532" i="5"/>
  <c r="Q2532" i="5"/>
  <c r="P2533" i="5"/>
  <c r="Q2533" i="5"/>
  <c r="P2534" i="5"/>
  <c r="Q2534" i="5"/>
  <c r="X2534" i="5" s="1"/>
  <c r="P2535" i="5"/>
  <c r="Q2535" i="5"/>
  <c r="P2536" i="5"/>
  <c r="Q2536" i="5"/>
  <c r="P2537" i="5"/>
  <c r="Q2537" i="5"/>
  <c r="P2538" i="5"/>
  <c r="Q2538" i="5"/>
  <c r="P2539" i="5"/>
  <c r="Q2539" i="5"/>
  <c r="P2540" i="5"/>
  <c r="Q2540" i="5"/>
  <c r="X2540" i="5" s="1"/>
  <c r="P2541" i="5"/>
  <c r="Q2541" i="5"/>
  <c r="P2542" i="5"/>
  <c r="Q2542" i="5"/>
  <c r="P2543" i="5"/>
  <c r="Q2543" i="5"/>
  <c r="P2544" i="5"/>
  <c r="Q2544" i="5"/>
  <c r="P2545" i="5"/>
  <c r="Q2545" i="5"/>
  <c r="P2546" i="5"/>
  <c r="Q2546" i="5"/>
  <c r="X2546" i="5" s="1"/>
  <c r="P2547" i="5"/>
  <c r="Q2547" i="5"/>
  <c r="P2548" i="5"/>
  <c r="Q2548" i="5"/>
  <c r="P2549" i="5"/>
  <c r="Q2549" i="5"/>
  <c r="P2550" i="5"/>
  <c r="Q2550" i="5"/>
  <c r="P2551" i="5"/>
  <c r="Q2551" i="5"/>
  <c r="P2552" i="5"/>
  <c r="Q2552" i="5"/>
  <c r="X2552" i="5" s="1"/>
  <c r="P2553" i="5"/>
  <c r="Q2553" i="5"/>
  <c r="P2554" i="5"/>
  <c r="Q2554" i="5"/>
  <c r="P2555" i="5"/>
  <c r="Q2555" i="5"/>
  <c r="P2556" i="5"/>
  <c r="Q2556" i="5"/>
  <c r="P2557" i="5"/>
  <c r="Q2557" i="5"/>
  <c r="P2558" i="5"/>
  <c r="Q2558" i="5"/>
  <c r="X2558" i="5" s="1"/>
  <c r="P2559" i="5"/>
  <c r="Q2559" i="5"/>
  <c r="P2560" i="5"/>
  <c r="Q2560" i="5"/>
  <c r="P2561" i="5"/>
  <c r="Q2561" i="5"/>
  <c r="P2562" i="5"/>
  <c r="Q2562" i="5"/>
  <c r="P2563" i="5"/>
  <c r="Q2563" i="5"/>
  <c r="P2564" i="5"/>
  <c r="Q2564" i="5"/>
  <c r="X2564" i="5" s="1"/>
  <c r="P2565" i="5"/>
  <c r="Q2565" i="5"/>
  <c r="P2566" i="5"/>
  <c r="Q2566" i="5"/>
  <c r="P2567" i="5"/>
  <c r="Q2567" i="5"/>
  <c r="P2568" i="5"/>
  <c r="Q2568" i="5"/>
  <c r="P2569" i="5"/>
  <c r="Q2569" i="5"/>
  <c r="P2570" i="5"/>
  <c r="Q2570" i="5"/>
  <c r="X2570" i="5" s="1"/>
  <c r="P2571" i="5"/>
  <c r="Q2571" i="5"/>
  <c r="P2572" i="5"/>
  <c r="Q2572" i="5"/>
  <c r="P2573" i="5"/>
  <c r="Q2573" i="5"/>
  <c r="P2574" i="5"/>
  <c r="Q2574" i="5"/>
  <c r="P2575" i="5"/>
  <c r="Q2575" i="5"/>
  <c r="P2576" i="5"/>
  <c r="Q2576" i="5"/>
  <c r="X2576" i="5" s="1"/>
  <c r="P2577" i="5"/>
  <c r="Q2577" i="5"/>
  <c r="P2578" i="5"/>
  <c r="Q2578" i="5"/>
  <c r="P2579" i="5"/>
  <c r="Q2579" i="5"/>
  <c r="P2580" i="5"/>
  <c r="Q2580" i="5"/>
  <c r="P2581" i="5"/>
  <c r="Q2581" i="5"/>
  <c r="P2582" i="5"/>
  <c r="Q2582" i="5"/>
  <c r="X2582" i="5" s="1"/>
  <c r="P2583" i="5"/>
  <c r="Q2583" i="5"/>
  <c r="P2584" i="5"/>
  <c r="Q2584" i="5"/>
  <c r="P2585" i="5"/>
  <c r="Q2585" i="5"/>
  <c r="P2586" i="5"/>
  <c r="Q2586" i="5"/>
  <c r="P2587" i="5"/>
  <c r="Q2587" i="5"/>
  <c r="P2588" i="5"/>
  <c r="Q2588" i="5"/>
  <c r="X2588" i="5" s="1"/>
  <c r="P2589" i="5"/>
  <c r="Q2589" i="5"/>
  <c r="P2590" i="5"/>
  <c r="Q2590" i="5"/>
  <c r="P2591" i="5"/>
  <c r="Q2591" i="5"/>
  <c r="P2592" i="5"/>
  <c r="Q2592" i="5"/>
  <c r="P2593" i="5"/>
  <c r="Q2593" i="5"/>
  <c r="P2594" i="5"/>
  <c r="Q2594" i="5"/>
  <c r="X2594" i="5" s="1"/>
  <c r="P2595" i="5"/>
  <c r="Q2595" i="5"/>
  <c r="P2596" i="5"/>
  <c r="Q2596" i="5"/>
  <c r="P2597" i="5"/>
  <c r="Q2597" i="5"/>
  <c r="P2598" i="5"/>
  <c r="Q2598" i="5"/>
  <c r="P2599" i="5"/>
  <c r="Q2599" i="5"/>
  <c r="P2600" i="5"/>
  <c r="Q2600" i="5"/>
  <c r="X2600" i="5" s="1"/>
  <c r="P2601" i="5"/>
  <c r="Q2601" i="5"/>
  <c r="P2602" i="5"/>
  <c r="Q2602" i="5"/>
  <c r="P2603" i="5"/>
  <c r="Q2603" i="5"/>
  <c r="P2604" i="5"/>
  <c r="Q2604" i="5"/>
  <c r="P2605" i="5"/>
  <c r="Q2605" i="5"/>
  <c r="P2606" i="5"/>
  <c r="Q2606" i="5"/>
  <c r="X2606" i="5" s="1"/>
  <c r="P2607" i="5"/>
  <c r="Q2607" i="5"/>
  <c r="P2608" i="5"/>
  <c r="Q2608" i="5"/>
  <c r="P2609" i="5"/>
  <c r="Q2609" i="5"/>
  <c r="P2610" i="5"/>
  <c r="Q2610" i="5"/>
  <c r="P2611" i="5"/>
  <c r="Q2611" i="5"/>
  <c r="P2612" i="5"/>
  <c r="Q2612" i="5"/>
  <c r="X2612" i="5" s="1"/>
  <c r="P2613" i="5"/>
  <c r="Q2613" i="5"/>
  <c r="P2614" i="5"/>
  <c r="Q2614" i="5"/>
  <c r="P2615" i="5"/>
  <c r="Q2615" i="5"/>
  <c r="P2616" i="5"/>
  <c r="Q2616" i="5"/>
  <c r="P2617" i="5"/>
  <c r="Q2617" i="5"/>
  <c r="P2618" i="5"/>
  <c r="Q2618" i="5"/>
  <c r="X2618" i="5" s="1"/>
  <c r="P2619" i="5"/>
  <c r="Q2619" i="5"/>
  <c r="P2620" i="5"/>
  <c r="Q2620" i="5"/>
  <c r="P2621" i="5"/>
  <c r="Q2621" i="5"/>
  <c r="P2622" i="5"/>
  <c r="Q2622" i="5"/>
  <c r="P2623" i="5"/>
  <c r="Q2623" i="5"/>
  <c r="P2624" i="5"/>
  <c r="Q2624" i="5"/>
  <c r="X2624" i="5" s="1"/>
  <c r="P2625" i="5"/>
  <c r="Q2625" i="5"/>
  <c r="P2626" i="5"/>
  <c r="Q2626" i="5"/>
  <c r="P2627" i="5"/>
  <c r="Q2627" i="5"/>
  <c r="P2628" i="5"/>
  <c r="Q2628" i="5"/>
  <c r="P2629" i="5"/>
  <c r="Q2629" i="5"/>
  <c r="P2630" i="5"/>
  <c r="Q2630" i="5"/>
  <c r="X2630" i="5" s="1"/>
  <c r="P2631" i="5"/>
  <c r="Q2631" i="5"/>
  <c r="P2632" i="5"/>
  <c r="Q2632" i="5"/>
  <c r="P2633" i="5"/>
  <c r="Q2633" i="5"/>
  <c r="P2634" i="5"/>
  <c r="Q2634" i="5"/>
  <c r="P2635" i="5"/>
  <c r="Q2635" i="5"/>
  <c r="P2636" i="5"/>
  <c r="Q2636" i="5"/>
  <c r="X2636" i="5" s="1"/>
  <c r="P2637" i="5"/>
  <c r="Q2637" i="5"/>
  <c r="P2638" i="5"/>
  <c r="Q2638" i="5"/>
  <c r="P2639" i="5"/>
  <c r="Q2639" i="5"/>
  <c r="P2640" i="5"/>
  <c r="Q2640" i="5"/>
  <c r="P2641" i="5"/>
  <c r="Q2641" i="5"/>
  <c r="P2642" i="5"/>
  <c r="Q2642" i="5"/>
  <c r="X2642" i="5" s="1"/>
  <c r="P2643" i="5"/>
  <c r="Q2643" i="5"/>
  <c r="P2644" i="5"/>
  <c r="Q2644" i="5"/>
  <c r="P2645" i="5"/>
  <c r="Q2645" i="5"/>
  <c r="P2646" i="5"/>
  <c r="Q2646" i="5"/>
  <c r="P2647" i="5"/>
  <c r="Q2647" i="5"/>
  <c r="P2648" i="5"/>
  <c r="Q2648" i="5"/>
  <c r="X2648" i="5" s="1"/>
  <c r="P2649" i="5"/>
  <c r="Q2649" i="5"/>
  <c r="P2650" i="5"/>
  <c r="Q2650" i="5"/>
  <c r="P2651" i="5"/>
  <c r="Q2651" i="5"/>
  <c r="P2652" i="5"/>
  <c r="Q2652" i="5"/>
  <c r="P2653" i="5"/>
  <c r="Q2653" i="5"/>
  <c r="P2654" i="5"/>
  <c r="Q2654" i="5"/>
  <c r="X2654" i="5" s="1"/>
  <c r="P2655" i="5"/>
  <c r="Q2655" i="5"/>
  <c r="P2656" i="5"/>
  <c r="Q2656" i="5"/>
  <c r="P2657" i="5"/>
  <c r="Q2657" i="5"/>
  <c r="P2658" i="5"/>
  <c r="Q2658" i="5"/>
  <c r="P2659" i="5"/>
  <c r="Q2659" i="5"/>
  <c r="P2660" i="5"/>
  <c r="Q2660" i="5"/>
  <c r="X2660" i="5" s="1"/>
  <c r="P2661" i="5"/>
  <c r="Q2661" i="5"/>
  <c r="P2662" i="5"/>
  <c r="Q2662" i="5"/>
  <c r="P2663" i="5"/>
  <c r="Q2663" i="5"/>
  <c r="P2664" i="5"/>
  <c r="Q2664" i="5"/>
  <c r="P2665" i="5"/>
  <c r="Q2665" i="5"/>
  <c r="P2666" i="5"/>
  <c r="Q2666" i="5"/>
  <c r="X2666" i="5" s="1"/>
  <c r="P2667" i="5"/>
  <c r="Q2667" i="5"/>
  <c r="P2668" i="5"/>
  <c r="Q2668" i="5"/>
  <c r="P2669" i="5"/>
  <c r="Q2669" i="5"/>
  <c r="P2670" i="5"/>
  <c r="Q2670" i="5"/>
  <c r="P2671" i="5"/>
  <c r="Q2671" i="5"/>
  <c r="P2672" i="5"/>
  <c r="Q2672" i="5"/>
  <c r="X2672" i="5" s="1"/>
  <c r="P2673" i="5"/>
  <c r="Q2673" i="5"/>
  <c r="P2674" i="5"/>
  <c r="Q2674" i="5"/>
  <c r="P2675" i="5"/>
  <c r="Q2675" i="5"/>
  <c r="P2676" i="5"/>
  <c r="Q2676" i="5"/>
  <c r="P2677" i="5"/>
  <c r="Q2677" i="5"/>
  <c r="P2678" i="5"/>
  <c r="Q2678" i="5"/>
  <c r="X2678" i="5" s="1"/>
  <c r="P2679" i="5"/>
  <c r="Q2679" i="5"/>
  <c r="P2680" i="5"/>
  <c r="Q2680" i="5"/>
  <c r="P2681" i="5"/>
  <c r="Q2681" i="5"/>
  <c r="P2682" i="5"/>
  <c r="Q2682" i="5"/>
  <c r="P2683" i="5"/>
  <c r="Q2683" i="5"/>
  <c r="P2684" i="5"/>
  <c r="Q2684" i="5"/>
  <c r="X2684" i="5" s="1"/>
  <c r="P2685" i="5"/>
  <c r="Q2685" i="5"/>
  <c r="P2686" i="5"/>
  <c r="Q2686" i="5"/>
  <c r="P2687" i="5"/>
  <c r="Q2687" i="5"/>
  <c r="P2688" i="5"/>
  <c r="Q2688" i="5"/>
  <c r="P2689" i="5"/>
  <c r="Q2689" i="5"/>
  <c r="P2690" i="5"/>
  <c r="Q2690" i="5"/>
  <c r="X2690" i="5" s="1"/>
  <c r="P2691" i="5"/>
  <c r="Q2691" i="5"/>
  <c r="P2692" i="5"/>
  <c r="Q2692" i="5"/>
  <c r="P2693" i="5"/>
  <c r="Q2693" i="5"/>
  <c r="P2694" i="5"/>
  <c r="Q2694" i="5"/>
  <c r="P2695" i="5"/>
  <c r="Q2695" i="5"/>
  <c r="P2696" i="5"/>
  <c r="Q2696" i="5"/>
  <c r="X2696" i="5" s="1"/>
  <c r="P2697" i="5"/>
  <c r="Q2697" i="5"/>
  <c r="P2698" i="5"/>
  <c r="Q2698" i="5"/>
  <c r="P2699" i="5"/>
  <c r="Q2699" i="5"/>
  <c r="P2700" i="5"/>
  <c r="Q2700" i="5"/>
  <c r="P2701" i="5"/>
  <c r="Q2701" i="5"/>
  <c r="P2702" i="5"/>
  <c r="Q2702" i="5"/>
  <c r="X2702" i="5" s="1"/>
  <c r="P2703" i="5"/>
  <c r="Q2703" i="5"/>
  <c r="P2704" i="5"/>
  <c r="Q2704" i="5"/>
  <c r="P2705" i="5"/>
  <c r="Q2705" i="5"/>
  <c r="P2706" i="5"/>
  <c r="Q2706" i="5"/>
  <c r="P2707" i="5"/>
  <c r="Q2707" i="5"/>
  <c r="P2708" i="5"/>
  <c r="Q2708" i="5"/>
  <c r="X2708" i="5" s="1"/>
  <c r="P2709" i="5"/>
  <c r="Q2709" i="5"/>
  <c r="P2710" i="5"/>
  <c r="Q2710" i="5"/>
  <c r="P2711" i="5"/>
  <c r="Q2711" i="5"/>
  <c r="P2712" i="5"/>
  <c r="Q2712" i="5"/>
  <c r="P2713" i="5"/>
  <c r="Q2713" i="5"/>
  <c r="P2714" i="5"/>
  <c r="Q2714" i="5"/>
  <c r="X2714" i="5" s="1"/>
  <c r="P2715" i="5"/>
  <c r="Q2715" i="5"/>
  <c r="P2716" i="5"/>
  <c r="Q2716" i="5"/>
  <c r="P2717" i="5"/>
  <c r="Q2717" i="5"/>
  <c r="P2718" i="5"/>
  <c r="Q2718" i="5"/>
  <c r="P2719" i="5"/>
  <c r="Q2719" i="5"/>
  <c r="P2720" i="5"/>
  <c r="Q2720" i="5"/>
  <c r="X2720" i="5" s="1"/>
  <c r="P2721" i="5"/>
  <c r="Q2721" i="5"/>
  <c r="P2722" i="5"/>
  <c r="Q2722" i="5"/>
  <c r="P2723" i="5"/>
  <c r="Q2723" i="5"/>
  <c r="P2724" i="5"/>
  <c r="Q2724" i="5"/>
  <c r="P2725" i="5"/>
  <c r="Q2725" i="5"/>
  <c r="P2726" i="5"/>
  <c r="Q2726" i="5"/>
  <c r="X2726" i="5" s="1"/>
  <c r="P2727" i="5"/>
  <c r="Q2727" i="5"/>
  <c r="P2728" i="5"/>
  <c r="Q2728" i="5"/>
  <c r="P2729" i="5"/>
  <c r="Q2729" i="5"/>
  <c r="P2730" i="5"/>
  <c r="Q2730" i="5"/>
  <c r="P2731" i="5"/>
  <c r="Q2731" i="5"/>
  <c r="P2732" i="5"/>
  <c r="Q2732" i="5"/>
  <c r="X2732" i="5" s="1"/>
  <c r="P2733" i="5"/>
  <c r="Q2733" i="5"/>
  <c r="P2734" i="5"/>
  <c r="Q2734" i="5"/>
  <c r="P2735" i="5"/>
  <c r="Q2735" i="5"/>
  <c r="P2736" i="5"/>
  <c r="Q2736" i="5"/>
  <c r="P2737" i="5"/>
  <c r="Q2737" i="5"/>
  <c r="P2738" i="5"/>
  <c r="Q2738" i="5"/>
  <c r="X2738" i="5" s="1"/>
  <c r="P2739" i="5"/>
  <c r="Q2739" i="5"/>
  <c r="P2740" i="5"/>
  <c r="Q2740" i="5"/>
  <c r="P2741" i="5"/>
  <c r="Q2741" i="5"/>
  <c r="P2742" i="5"/>
  <c r="Q2742" i="5"/>
  <c r="P2743" i="5"/>
  <c r="Q2743" i="5"/>
  <c r="P2744" i="5"/>
  <c r="Q2744" i="5"/>
  <c r="X2744" i="5" s="1"/>
  <c r="P2745" i="5"/>
  <c r="Q2745" i="5"/>
  <c r="P2746" i="5"/>
  <c r="Q2746" i="5"/>
  <c r="P2747" i="5"/>
  <c r="Q2747" i="5"/>
  <c r="P2748" i="5"/>
  <c r="Q2748" i="5"/>
  <c r="P2749" i="5"/>
  <c r="Q2749" i="5"/>
  <c r="P2750" i="5"/>
  <c r="Q2750" i="5"/>
  <c r="X2750" i="5" s="1"/>
  <c r="P2751" i="5"/>
  <c r="Q2751" i="5"/>
  <c r="P2752" i="5"/>
  <c r="Q2752" i="5"/>
  <c r="P2753" i="5"/>
  <c r="Q2753" i="5"/>
  <c r="P2754" i="5"/>
  <c r="Q2754" i="5"/>
  <c r="P2755" i="5"/>
  <c r="Q2755" i="5"/>
  <c r="P2756" i="5"/>
  <c r="Q2756" i="5"/>
  <c r="X2756" i="5" s="1"/>
  <c r="P2757" i="5"/>
  <c r="Q2757" i="5"/>
  <c r="P2758" i="5"/>
  <c r="Q2758" i="5"/>
  <c r="P2759" i="5"/>
  <c r="Q2759" i="5"/>
  <c r="P2760" i="5"/>
  <c r="Q2760" i="5"/>
  <c r="P2761" i="5"/>
  <c r="Q2761" i="5"/>
  <c r="P2762" i="5"/>
  <c r="Q2762" i="5"/>
  <c r="X2762" i="5" s="1"/>
  <c r="P2763" i="5"/>
  <c r="Q2763" i="5"/>
  <c r="P2764" i="5"/>
  <c r="Q2764" i="5"/>
  <c r="P2765" i="5"/>
  <c r="Q2765" i="5"/>
  <c r="P2766" i="5"/>
  <c r="Q2766" i="5"/>
  <c r="P2767" i="5"/>
  <c r="Q2767" i="5"/>
  <c r="P2768" i="5"/>
  <c r="Q2768" i="5"/>
  <c r="X2768" i="5" s="1"/>
  <c r="P2769" i="5"/>
  <c r="Q2769" i="5"/>
  <c r="P2770" i="5"/>
  <c r="Q2770" i="5"/>
  <c r="P2771" i="5"/>
  <c r="Q2771" i="5"/>
  <c r="P2772" i="5"/>
  <c r="Q2772" i="5"/>
  <c r="P2773" i="5"/>
  <c r="Q2773" i="5"/>
  <c r="P2774" i="5"/>
  <c r="Q2774" i="5"/>
  <c r="X2774" i="5" s="1"/>
  <c r="P2775" i="5"/>
  <c r="Q2775" i="5"/>
  <c r="P2776" i="5"/>
  <c r="Q2776" i="5"/>
  <c r="P2777" i="5"/>
  <c r="Q2777" i="5"/>
  <c r="P2778" i="5"/>
  <c r="Q2778" i="5"/>
  <c r="P2779" i="5"/>
  <c r="Q2779" i="5"/>
  <c r="P2780" i="5"/>
  <c r="Q2780" i="5"/>
  <c r="X2780" i="5" s="1"/>
  <c r="P2781" i="5"/>
  <c r="Q2781" i="5"/>
  <c r="P2782" i="5"/>
  <c r="Q2782" i="5"/>
  <c r="P2783" i="5"/>
  <c r="Q2783" i="5"/>
  <c r="P2784" i="5"/>
  <c r="Q2784" i="5"/>
  <c r="P2785" i="5"/>
  <c r="Q2785" i="5"/>
  <c r="P2786" i="5"/>
  <c r="Q2786" i="5"/>
  <c r="X2786" i="5" s="1"/>
  <c r="P2787" i="5"/>
  <c r="Q2787" i="5"/>
  <c r="P2788" i="5"/>
  <c r="Q2788" i="5"/>
  <c r="P2789" i="5"/>
  <c r="Q2789" i="5"/>
  <c r="P2790" i="5"/>
  <c r="Q2790" i="5"/>
  <c r="P2791" i="5"/>
  <c r="Q2791" i="5"/>
  <c r="P2792" i="5"/>
  <c r="Q2792" i="5"/>
  <c r="X2792" i="5" s="1"/>
  <c r="P2793" i="5"/>
  <c r="Q2793" i="5"/>
  <c r="P2794" i="5"/>
  <c r="Q2794" i="5"/>
  <c r="P2795" i="5"/>
  <c r="Q2795" i="5"/>
  <c r="P2796" i="5"/>
  <c r="Q2796" i="5"/>
  <c r="P2797" i="5"/>
  <c r="Q2797" i="5"/>
  <c r="P2798" i="5"/>
  <c r="Q2798" i="5"/>
  <c r="X2798" i="5" s="1"/>
  <c r="P2799" i="5"/>
  <c r="Q2799" i="5"/>
  <c r="P2800" i="5"/>
  <c r="Q2800" i="5"/>
  <c r="P2801" i="5"/>
  <c r="Q2801" i="5"/>
  <c r="P2802" i="5"/>
  <c r="Q2802" i="5"/>
  <c r="P2803" i="5"/>
  <c r="Q2803" i="5"/>
  <c r="P2804" i="5"/>
  <c r="Q2804" i="5"/>
  <c r="X2804" i="5" s="1"/>
  <c r="P2805" i="5"/>
  <c r="Q2805" i="5"/>
  <c r="P2806" i="5"/>
  <c r="Q2806" i="5"/>
  <c r="P2807" i="5"/>
  <c r="Q2807" i="5"/>
  <c r="P2808" i="5"/>
  <c r="Q2808" i="5"/>
  <c r="P2809" i="5"/>
  <c r="Q2809" i="5"/>
  <c r="P2810" i="5"/>
  <c r="Q2810" i="5"/>
  <c r="X2810" i="5" s="1"/>
  <c r="P2811" i="5"/>
  <c r="Q2811" i="5"/>
  <c r="P2812" i="5"/>
  <c r="Q2812" i="5"/>
  <c r="P2813" i="5"/>
  <c r="Q2813" i="5"/>
  <c r="P2814" i="5"/>
  <c r="Q2814" i="5"/>
  <c r="P2815" i="5"/>
  <c r="Q2815" i="5"/>
  <c r="P2816" i="5"/>
  <c r="Q2816" i="5"/>
  <c r="X2816" i="5" s="1"/>
  <c r="P2817" i="5"/>
  <c r="Q2817" i="5"/>
  <c r="P2818" i="5"/>
  <c r="Q2818" i="5"/>
  <c r="P2819" i="5"/>
  <c r="Q2819" i="5"/>
  <c r="P2820" i="5"/>
  <c r="Q2820" i="5"/>
  <c r="P2821" i="5"/>
  <c r="Q2821" i="5"/>
  <c r="P2822" i="5"/>
  <c r="Q2822" i="5"/>
  <c r="X2822" i="5" s="1"/>
  <c r="P2823" i="5"/>
  <c r="Q2823" i="5"/>
  <c r="P2824" i="5"/>
  <c r="Q2824" i="5"/>
  <c r="P2825" i="5"/>
  <c r="Q2825" i="5"/>
  <c r="P2826" i="5"/>
  <c r="Q2826" i="5"/>
  <c r="P2827" i="5"/>
  <c r="Q2827" i="5"/>
  <c r="P2828" i="5"/>
  <c r="Q2828" i="5"/>
  <c r="X2828" i="5" s="1"/>
  <c r="P2829" i="5"/>
  <c r="Q2829" i="5"/>
  <c r="P2830" i="5"/>
  <c r="Q2830" i="5"/>
  <c r="P2831" i="5"/>
  <c r="Q2831" i="5"/>
  <c r="P2832" i="5"/>
  <c r="Q2832" i="5"/>
  <c r="P2833" i="5"/>
  <c r="Q2833" i="5"/>
  <c r="P2834" i="5"/>
  <c r="Q2834" i="5"/>
  <c r="X2834" i="5" s="1"/>
  <c r="P2835" i="5"/>
  <c r="Q2835" i="5"/>
  <c r="P2836" i="5"/>
  <c r="Q2836" i="5"/>
  <c r="P2837" i="5"/>
  <c r="Q2837" i="5"/>
  <c r="P2838" i="5"/>
  <c r="Q2838" i="5"/>
  <c r="P2839" i="5"/>
  <c r="Q2839" i="5"/>
  <c r="P2840" i="5"/>
  <c r="Q2840" i="5"/>
  <c r="X2840" i="5" s="1"/>
  <c r="P2841" i="5"/>
  <c r="Q2841" i="5"/>
  <c r="P2842" i="5"/>
  <c r="Q2842" i="5"/>
  <c r="P2843" i="5"/>
  <c r="Q2843" i="5"/>
  <c r="P2844" i="5"/>
  <c r="Q2844" i="5"/>
  <c r="P2845" i="5"/>
  <c r="Q2845" i="5"/>
  <c r="P2846" i="5"/>
  <c r="Q2846" i="5"/>
  <c r="X2846" i="5" s="1"/>
  <c r="P2847" i="5"/>
  <c r="Q2847" i="5"/>
  <c r="P2848" i="5"/>
  <c r="Q2848" i="5"/>
  <c r="P2849" i="5"/>
  <c r="Q2849" i="5"/>
  <c r="P2850" i="5"/>
  <c r="Q2850" i="5"/>
  <c r="P2851" i="5"/>
  <c r="Q2851" i="5"/>
  <c r="P2852" i="5"/>
  <c r="Q2852" i="5"/>
  <c r="X2852" i="5" s="1"/>
  <c r="P2853" i="5"/>
  <c r="Q2853" i="5"/>
  <c r="P2854" i="5"/>
  <c r="Q2854" i="5"/>
  <c r="P2855" i="5"/>
  <c r="Q2855" i="5"/>
  <c r="P2856" i="5"/>
  <c r="Q2856" i="5"/>
  <c r="P2857" i="5"/>
  <c r="Q2857" i="5"/>
  <c r="P2858" i="5"/>
  <c r="Q2858" i="5"/>
  <c r="X2858" i="5" s="1"/>
  <c r="P2859" i="5"/>
  <c r="Q2859" i="5"/>
  <c r="P2860" i="5"/>
  <c r="Q2860" i="5"/>
  <c r="P2861" i="5"/>
  <c r="Q2861" i="5"/>
  <c r="P2862" i="5"/>
  <c r="Q2862" i="5"/>
  <c r="P2863" i="5"/>
  <c r="Q2863" i="5"/>
  <c r="P2864" i="5"/>
  <c r="Q2864" i="5"/>
  <c r="X2864" i="5" s="1"/>
  <c r="P2865" i="5"/>
  <c r="Q2865" i="5"/>
  <c r="P2866" i="5"/>
  <c r="Q2866" i="5"/>
  <c r="P2867" i="5"/>
  <c r="Q2867" i="5"/>
  <c r="P2868" i="5"/>
  <c r="Q2868" i="5"/>
  <c r="P2869" i="5"/>
  <c r="Q2869" i="5"/>
  <c r="P2870" i="5"/>
  <c r="Q2870" i="5"/>
  <c r="X2870" i="5" s="1"/>
  <c r="P2871" i="5"/>
  <c r="Q2871" i="5"/>
  <c r="P2872" i="5"/>
  <c r="Q2872" i="5"/>
  <c r="P2873" i="5"/>
  <c r="Q2873" i="5"/>
  <c r="P2874" i="5"/>
  <c r="Q2874" i="5"/>
  <c r="P2875" i="5"/>
  <c r="Q2875" i="5"/>
  <c r="P2876" i="5"/>
  <c r="Q2876" i="5"/>
  <c r="X2876" i="5" s="1"/>
  <c r="P2877" i="5"/>
  <c r="Q2877" i="5"/>
  <c r="P2878" i="5"/>
  <c r="Q2878" i="5"/>
  <c r="P2879" i="5"/>
  <c r="Q2879" i="5"/>
  <c r="P2880" i="5"/>
  <c r="Q2880" i="5"/>
  <c r="P2881" i="5"/>
  <c r="Q2881" i="5"/>
  <c r="P2882" i="5"/>
  <c r="Q2882" i="5"/>
  <c r="X2882" i="5" s="1"/>
  <c r="P2883" i="5"/>
  <c r="Q2883" i="5"/>
  <c r="P2884" i="5"/>
  <c r="Q2884" i="5"/>
  <c r="P2885" i="5"/>
  <c r="Q2885" i="5"/>
  <c r="P2886" i="5"/>
  <c r="Q2886" i="5"/>
  <c r="P2887" i="5"/>
  <c r="Q2887" i="5"/>
  <c r="P2888" i="5"/>
  <c r="Q2888" i="5"/>
  <c r="X2888" i="5" s="1"/>
  <c r="P2889" i="5"/>
  <c r="Q2889" i="5"/>
  <c r="P2890" i="5"/>
  <c r="Q2890" i="5"/>
  <c r="P2891" i="5"/>
  <c r="Q2891" i="5"/>
  <c r="P2892" i="5"/>
  <c r="Q2892" i="5"/>
  <c r="P2893" i="5"/>
  <c r="Q2893" i="5"/>
  <c r="P2894" i="5"/>
  <c r="Q2894" i="5"/>
  <c r="X2894" i="5" s="1"/>
  <c r="P2895" i="5"/>
  <c r="Q2895" i="5"/>
  <c r="P2896" i="5"/>
  <c r="Q2896" i="5"/>
  <c r="P2897" i="5"/>
  <c r="Q2897" i="5"/>
  <c r="P2898" i="5"/>
  <c r="Q2898" i="5"/>
  <c r="P2899" i="5"/>
  <c r="Q2899" i="5"/>
  <c r="P2900" i="5"/>
  <c r="Q2900" i="5"/>
  <c r="X2900" i="5" s="1"/>
  <c r="P2901" i="5"/>
  <c r="Q2901" i="5"/>
  <c r="P2902" i="5"/>
  <c r="Q2902" i="5"/>
  <c r="P2903" i="5"/>
  <c r="Q2903" i="5"/>
  <c r="P2904" i="5"/>
  <c r="Q2904" i="5"/>
  <c r="P2905" i="5"/>
  <c r="Q2905" i="5"/>
  <c r="P2906" i="5"/>
  <c r="Q2906" i="5"/>
  <c r="X2906" i="5" s="1"/>
  <c r="P2907" i="5"/>
  <c r="Q2907" i="5"/>
  <c r="P2908" i="5"/>
  <c r="Q2908" i="5"/>
  <c r="P2909" i="5"/>
  <c r="Q2909" i="5"/>
  <c r="P2910" i="5"/>
  <c r="Q2910" i="5"/>
  <c r="P2911" i="5"/>
  <c r="Q2911" i="5"/>
  <c r="P2912" i="5"/>
  <c r="Q2912" i="5"/>
  <c r="X2912" i="5" s="1"/>
  <c r="P2913" i="5"/>
  <c r="Q2913" i="5"/>
  <c r="P2914" i="5"/>
  <c r="Q2914" i="5"/>
  <c r="P2915" i="5"/>
  <c r="Q2915" i="5"/>
  <c r="P2916" i="5"/>
  <c r="Q2916" i="5"/>
  <c r="P2917" i="5"/>
  <c r="Q2917" i="5"/>
  <c r="P2918" i="5"/>
  <c r="Q2918" i="5"/>
  <c r="X2918" i="5" s="1"/>
  <c r="P2919" i="5"/>
  <c r="Q2919" i="5"/>
  <c r="P2920" i="5"/>
  <c r="Q2920" i="5"/>
  <c r="P2921" i="5"/>
  <c r="Q2921" i="5"/>
  <c r="P2922" i="5"/>
  <c r="Q2922" i="5"/>
  <c r="P2923" i="5"/>
  <c r="Q2923" i="5"/>
  <c r="P2924" i="5"/>
  <c r="Q2924" i="5"/>
  <c r="X2924" i="5" s="1"/>
  <c r="P2925" i="5"/>
  <c r="Q2925" i="5"/>
  <c r="P2926" i="5"/>
  <c r="Q2926" i="5"/>
  <c r="P2927" i="5"/>
  <c r="Q2927" i="5"/>
  <c r="P2928" i="5"/>
  <c r="Q2928" i="5"/>
  <c r="P2929" i="5"/>
  <c r="Q2929" i="5"/>
  <c r="P2930" i="5"/>
  <c r="Q2930" i="5"/>
  <c r="X2930" i="5" s="1"/>
  <c r="P2931" i="5"/>
  <c r="Q2931" i="5"/>
  <c r="P2932" i="5"/>
  <c r="Q2932" i="5"/>
  <c r="P2933" i="5"/>
  <c r="Q2933" i="5"/>
  <c r="P2934" i="5"/>
  <c r="Q2934" i="5"/>
  <c r="P2935" i="5"/>
  <c r="Q2935" i="5"/>
  <c r="P2936" i="5"/>
  <c r="Q2936" i="5"/>
  <c r="X2936" i="5" s="1"/>
  <c r="P2937" i="5"/>
  <c r="Q2937" i="5"/>
  <c r="P2938" i="5"/>
  <c r="Q2938" i="5"/>
  <c r="P2939" i="5"/>
  <c r="Q2939" i="5"/>
  <c r="P2940" i="5"/>
  <c r="Q2940" i="5"/>
  <c r="P2941" i="5"/>
  <c r="Q2941" i="5"/>
  <c r="P2942" i="5"/>
  <c r="Q2942" i="5"/>
  <c r="X2942" i="5" s="1"/>
  <c r="P2943" i="5"/>
  <c r="Q2943" i="5"/>
  <c r="P2944" i="5"/>
  <c r="Q2944" i="5"/>
  <c r="P2945" i="5"/>
  <c r="Q2945" i="5"/>
  <c r="P2946" i="5"/>
  <c r="Q2946" i="5"/>
  <c r="P2947" i="5"/>
  <c r="Q2947" i="5"/>
  <c r="P2948" i="5"/>
  <c r="Q2948" i="5"/>
  <c r="X2948" i="5" s="1"/>
  <c r="P2949" i="5"/>
  <c r="Q2949" i="5"/>
  <c r="P2950" i="5"/>
  <c r="Q2950" i="5"/>
  <c r="P2951" i="5"/>
  <c r="Q2951" i="5"/>
  <c r="P2952" i="5"/>
  <c r="Q2952" i="5"/>
  <c r="P2953" i="5"/>
  <c r="Q2953" i="5"/>
  <c r="P2954" i="5"/>
  <c r="Q2954" i="5"/>
  <c r="X2954" i="5" s="1"/>
  <c r="P2955" i="5"/>
  <c r="Q2955" i="5"/>
  <c r="P2956" i="5"/>
  <c r="Q2956" i="5"/>
  <c r="P2957" i="5"/>
  <c r="Q2957" i="5"/>
  <c r="P2958" i="5"/>
  <c r="Q2958" i="5"/>
  <c r="P2959" i="5"/>
  <c r="Q2959" i="5"/>
  <c r="P2960" i="5"/>
  <c r="Q2960" i="5"/>
  <c r="X2960" i="5" s="1"/>
  <c r="P2961" i="5"/>
  <c r="Q2961" i="5"/>
  <c r="P2962" i="5"/>
  <c r="Q2962" i="5"/>
  <c r="P2963" i="5"/>
  <c r="Q2963" i="5"/>
  <c r="P2964" i="5"/>
  <c r="Q2964" i="5"/>
  <c r="P2965" i="5"/>
  <c r="Q2965" i="5"/>
  <c r="P2966" i="5"/>
  <c r="Q2966" i="5"/>
  <c r="X2966" i="5" s="1"/>
  <c r="P2967" i="5"/>
  <c r="Q2967" i="5"/>
  <c r="P2968" i="5"/>
  <c r="Q2968" i="5"/>
  <c r="P2969" i="5"/>
  <c r="Q2969" i="5"/>
  <c r="P2970" i="5"/>
  <c r="Q2970" i="5"/>
  <c r="P2971" i="5"/>
  <c r="Q2971" i="5"/>
  <c r="P2972" i="5"/>
  <c r="Q2972" i="5"/>
  <c r="X2972" i="5" s="1"/>
  <c r="P2973" i="5"/>
  <c r="Q2973" i="5"/>
  <c r="P2974" i="5"/>
  <c r="Q2974" i="5"/>
  <c r="P2975" i="5"/>
  <c r="Q2975" i="5"/>
  <c r="P2976" i="5"/>
  <c r="Q2976" i="5"/>
  <c r="P2977" i="5"/>
  <c r="Q2977" i="5"/>
  <c r="P2978" i="5"/>
  <c r="Q2978" i="5"/>
  <c r="X2978" i="5" s="1"/>
  <c r="P2979" i="5"/>
  <c r="Q2979" i="5"/>
  <c r="P2980" i="5"/>
  <c r="Q2980" i="5"/>
  <c r="P2981" i="5"/>
  <c r="Q2981" i="5"/>
  <c r="P2982" i="5"/>
  <c r="Q2982" i="5"/>
  <c r="P2983" i="5"/>
  <c r="Q2983" i="5"/>
  <c r="P2984" i="5"/>
  <c r="Q2984" i="5"/>
  <c r="X2984" i="5" s="1"/>
  <c r="P2985" i="5"/>
  <c r="Q2985" i="5"/>
  <c r="P2986" i="5"/>
  <c r="Q2986" i="5"/>
  <c r="P2987" i="5"/>
  <c r="Q2987" i="5"/>
  <c r="P2988" i="5"/>
  <c r="Q2988" i="5"/>
  <c r="P2989" i="5"/>
  <c r="Q2989" i="5"/>
  <c r="P2990" i="5"/>
  <c r="Q2990" i="5"/>
  <c r="X2990" i="5" s="1"/>
  <c r="P2991" i="5"/>
  <c r="Q2991" i="5"/>
  <c r="P2992" i="5"/>
  <c r="Q2992" i="5"/>
  <c r="P2993" i="5"/>
  <c r="Q2993" i="5"/>
  <c r="P2994" i="5"/>
  <c r="Q2994" i="5"/>
  <c r="P2995" i="5"/>
  <c r="Q2995" i="5"/>
  <c r="P2996" i="5"/>
  <c r="Q2996" i="5"/>
  <c r="X2996" i="5" s="1"/>
  <c r="P2997" i="5"/>
  <c r="Q2997" i="5"/>
  <c r="P2998" i="5"/>
  <c r="Q2998" i="5"/>
  <c r="P2999" i="5"/>
  <c r="Q2999" i="5"/>
  <c r="P3000" i="5"/>
  <c r="Q3000" i="5"/>
  <c r="P3001" i="5"/>
  <c r="Q3001" i="5"/>
  <c r="P3002" i="5"/>
  <c r="Q3002" i="5"/>
  <c r="X3002" i="5" s="1"/>
  <c r="P3003" i="5"/>
  <c r="Q3003" i="5"/>
  <c r="P3004" i="5"/>
  <c r="Q3004" i="5"/>
  <c r="P3005" i="5"/>
  <c r="Q3005" i="5"/>
  <c r="P3006" i="5"/>
  <c r="Q3006" i="5"/>
  <c r="P3007" i="5"/>
  <c r="Q3007" i="5"/>
  <c r="P3008" i="5"/>
  <c r="Q3008" i="5"/>
  <c r="X3008" i="5" s="1"/>
  <c r="P3009" i="5"/>
  <c r="Q3009" i="5"/>
  <c r="P3010" i="5"/>
  <c r="Q3010" i="5"/>
  <c r="P3011" i="5"/>
  <c r="Q3011" i="5"/>
  <c r="P3012" i="5"/>
  <c r="Q3012" i="5"/>
  <c r="P3013" i="5"/>
  <c r="Q3013" i="5"/>
  <c r="P3014" i="5"/>
  <c r="Q3014" i="5"/>
  <c r="X3014" i="5" s="1"/>
  <c r="P3015" i="5"/>
  <c r="Q3015" i="5"/>
  <c r="P3016" i="5"/>
  <c r="Q3016" i="5"/>
  <c r="P3017" i="5"/>
  <c r="Q3017" i="5"/>
  <c r="P3018" i="5"/>
  <c r="Q3018" i="5"/>
  <c r="P3019" i="5"/>
  <c r="Q3019" i="5"/>
  <c r="P3020" i="5"/>
  <c r="Q3020" i="5"/>
  <c r="X3020" i="5" s="1"/>
  <c r="P3021" i="5"/>
  <c r="Q3021" i="5"/>
  <c r="P3022" i="5"/>
  <c r="Q3022" i="5"/>
  <c r="P3023" i="5"/>
  <c r="Q3023" i="5"/>
  <c r="P3024" i="5"/>
  <c r="Q3024" i="5"/>
  <c r="P3025" i="5"/>
  <c r="Q3025" i="5"/>
  <c r="P3026" i="5"/>
  <c r="Q3026" i="5"/>
  <c r="X3026" i="5" s="1"/>
  <c r="P3027" i="5"/>
  <c r="Q3027" i="5"/>
  <c r="P3028" i="5"/>
  <c r="Q3028" i="5"/>
  <c r="P3029" i="5"/>
  <c r="Q3029" i="5"/>
  <c r="P3030" i="5"/>
  <c r="Q3030" i="5"/>
  <c r="P3031" i="5"/>
  <c r="Q3031" i="5"/>
  <c r="P3032" i="5"/>
  <c r="Q3032" i="5"/>
  <c r="X3032" i="5" s="1"/>
  <c r="P3033" i="5"/>
  <c r="Q3033" i="5"/>
  <c r="P3034" i="5"/>
  <c r="Q3034" i="5"/>
  <c r="P3035" i="5"/>
  <c r="Q3035" i="5"/>
  <c r="P3036" i="5"/>
  <c r="Q3036" i="5"/>
  <c r="P3037" i="5"/>
  <c r="Q3037" i="5"/>
  <c r="P3038" i="5"/>
  <c r="Q3038" i="5"/>
  <c r="X3038" i="5" s="1"/>
  <c r="P3039" i="5"/>
  <c r="Q3039" i="5"/>
  <c r="P3040" i="5"/>
  <c r="Q3040" i="5"/>
  <c r="P3041" i="5"/>
  <c r="Q3041" i="5"/>
  <c r="P3042" i="5"/>
  <c r="Q3042" i="5"/>
  <c r="P3043" i="5"/>
  <c r="Q3043" i="5"/>
  <c r="P3044" i="5"/>
  <c r="Q3044" i="5"/>
  <c r="X3044" i="5" s="1"/>
  <c r="P3045" i="5"/>
  <c r="Q3045" i="5"/>
  <c r="P3046" i="5"/>
  <c r="Q3046" i="5"/>
  <c r="P3047" i="5"/>
  <c r="Q3047" i="5"/>
  <c r="P3048" i="5"/>
  <c r="Q3048" i="5"/>
  <c r="P3049" i="5"/>
  <c r="Q3049" i="5"/>
  <c r="P3050" i="5"/>
  <c r="Q3050" i="5"/>
  <c r="X3050" i="5" s="1"/>
  <c r="P3051" i="5"/>
  <c r="Q3051" i="5"/>
  <c r="P3052" i="5"/>
  <c r="Q3052" i="5"/>
  <c r="P3053" i="5"/>
  <c r="Q3053" i="5"/>
  <c r="P3054" i="5"/>
  <c r="Q3054" i="5"/>
  <c r="P3055" i="5"/>
  <c r="Q3055" i="5"/>
  <c r="P3056" i="5"/>
  <c r="Q3056" i="5"/>
  <c r="X3056" i="5" s="1"/>
  <c r="P3057" i="5"/>
  <c r="Q3057" i="5"/>
  <c r="P3058" i="5"/>
  <c r="Q3058" i="5"/>
  <c r="P3059" i="5"/>
  <c r="Q3059" i="5"/>
  <c r="P3060" i="5"/>
  <c r="Q3060" i="5"/>
  <c r="P3061" i="5"/>
  <c r="Q3061" i="5"/>
  <c r="Q3" i="5"/>
  <c r="P3" i="5"/>
  <c r="J4" i="5"/>
  <c r="K4" i="5"/>
  <c r="L4" i="5"/>
  <c r="M4" i="5"/>
  <c r="N4" i="5"/>
  <c r="O4" i="5"/>
  <c r="J5" i="5"/>
  <c r="K5" i="5"/>
  <c r="L5" i="5"/>
  <c r="M5" i="5"/>
  <c r="N5" i="5"/>
  <c r="O5" i="5"/>
  <c r="J6" i="5"/>
  <c r="K6" i="5"/>
  <c r="L6" i="5"/>
  <c r="M6" i="5"/>
  <c r="N6" i="5"/>
  <c r="O6" i="5"/>
  <c r="J7" i="5"/>
  <c r="K7" i="5"/>
  <c r="L7" i="5"/>
  <c r="M7" i="5"/>
  <c r="N7" i="5"/>
  <c r="O7" i="5"/>
  <c r="J8" i="5"/>
  <c r="K8" i="5"/>
  <c r="L8" i="5"/>
  <c r="M8" i="5"/>
  <c r="N8" i="5"/>
  <c r="O8" i="5"/>
  <c r="J9" i="5"/>
  <c r="K9" i="5"/>
  <c r="L9" i="5"/>
  <c r="M9" i="5"/>
  <c r="N9" i="5"/>
  <c r="O9" i="5"/>
  <c r="J10" i="5"/>
  <c r="K10" i="5"/>
  <c r="L10" i="5"/>
  <c r="M10" i="5"/>
  <c r="N10" i="5"/>
  <c r="O10" i="5"/>
  <c r="J11" i="5"/>
  <c r="K11" i="5"/>
  <c r="L11" i="5"/>
  <c r="M11" i="5"/>
  <c r="N11" i="5"/>
  <c r="O11" i="5"/>
  <c r="J12" i="5"/>
  <c r="K12" i="5"/>
  <c r="L12" i="5"/>
  <c r="M12" i="5"/>
  <c r="N12" i="5"/>
  <c r="O12" i="5"/>
  <c r="J13" i="5"/>
  <c r="K13" i="5"/>
  <c r="L13" i="5"/>
  <c r="M13" i="5"/>
  <c r="N13" i="5"/>
  <c r="O13" i="5"/>
  <c r="J14" i="5"/>
  <c r="K14" i="5"/>
  <c r="L14" i="5"/>
  <c r="M14" i="5"/>
  <c r="N14" i="5"/>
  <c r="O14" i="5"/>
  <c r="J15" i="5"/>
  <c r="K15" i="5"/>
  <c r="L15" i="5"/>
  <c r="M15" i="5"/>
  <c r="N15" i="5"/>
  <c r="O15" i="5"/>
  <c r="J16" i="5"/>
  <c r="K16" i="5"/>
  <c r="L16" i="5"/>
  <c r="M16" i="5"/>
  <c r="N16" i="5"/>
  <c r="O16" i="5"/>
  <c r="J17" i="5"/>
  <c r="K17" i="5"/>
  <c r="L17" i="5"/>
  <c r="M17" i="5"/>
  <c r="N17" i="5"/>
  <c r="O17" i="5"/>
  <c r="J18" i="5"/>
  <c r="K18" i="5"/>
  <c r="L18" i="5"/>
  <c r="M18" i="5"/>
  <c r="N18" i="5"/>
  <c r="O18" i="5"/>
  <c r="J19" i="5"/>
  <c r="K19" i="5"/>
  <c r="L19" i="5"/>
  <c r="M19" i="5"/>
  <c r="N19" i="5"/>
  <c r="O19" i="5"/>
  <c r="J20" i="5"/>
  <c r="K20" i="5"/>
  <c r="L20" i="5"/>
  <c r="M20" i="5"/>
  <c r="N20" i="5"/>
  <c r="O20" i="5"/>
  <c r="J21" i="5"/>
  <c r="K21" i="5"/>
  <c r="L21" i="5"/>
  <c r="M21" i="5"/>
  <c r="N21" i="5"/>
  <c r="O21" i="5"/>
  <c r="J22" i="5"/>
  <c r="K22" i="5"/>
  <c r="L22" i="5"/>
  <c r="M22" i="5"/>
  <c r="N22" i="5"/>
  <c r="O22" i="5"/>
  <c r="J23" i="5"/>
  <c r="K23" i="5"/>
  <c r="L23" i="5"/>
  <c r="M23" i="5"/>
  <c r="N23" i="5"/>
  <c r="O23" i="5"/>
  <c r="J24" i="5"/>
  <c r="K24" i="5"/>
  <c r="L24" i="5"/>
  <c r="M24" i="5"/>
  <c r="N24" i="5"/>
  <c r="O24" i="5"/>
  <c r="J25" i="5"/>
  <c r="K25" i="5"/>
  <c r="L25" i="5"/>
  <c r="M25" i="5"/>
  <c r="N25" i="5"/>
  <c r="O25" i="5"/>
  <c r="J26" i="5"/>
  <c r="K26" i="5"/>
  <c r="L26" i="5"/>
  <c r="M26" i="5"/>
  <c r="N26" i="5"/>
  <c r="O26" i="5"/>
  <c r="J27" i="5"/>
  <c r="K27" i="5"/>
  <c r="L27" i="5"/>
  <c r="M27" i="5"/>
  <c r="N27" i="5"/>
  <c r="O27" i="5"/>
  <c r="J28" i="5"/>
  <c r="K28" i="5"/>
  <c r="L28" i="5"/>
  <c r="M28" i="5"/>
  <c r="N28" i="5"/>
  <c r="O28" i="5"/>
  <c r="J29" i="5"/>
  <c r="K29" i="5"/>
  <c r="L29" i="5"/>
  <c r="M29" i="5"/>
  <c r="N29" i="5"/>
  <c r="O29" i="5"/>
  <c r="J30" i="5"/>
  <c r="K30" i="5"/>
  <c r="L30" i="5"/>
  <c r="M30" i="5"/>
  <c r="N30" i="5"/>
  <c r="O30" i="5"/>
  <c r="J31" i="5"/>
  <c r="K31" i="5"/>
  <c r="L31" i="5"/>
  <c r="M31" i="5"/>
  <c r="N31" i="5"/>
  <c r="O31" i="5"/>
  <c r="J32" i="5"/>
  <c r="K32" i="5"/>
  <c r="L32" i="5"/>
  <c r="M32" i="5"/>
  <c r="N32" i="5"/>
  <c r="O32" i="5"/>
  <c r="J33" i="5"/>
  <c r="K33" i="5"/>
  <c r="L33" i="5"/>
  <c r="M33" i="5"/>
  <c r="N33" i="5"/>
  <c r="O33" i="5"/>
  <c r="J34" i="5"/>
  <c r="K34" i="5"/>
  <c r="L34" i="5"/>
  <c r="M34" i="5"/>
  <c r="N34" i="5"/>
  <c r="O34" i="5"/>
  <c r="J35" i="5"/>
  <c r="K35" i="5"/>
  <c r="L35" i="5"/>
  <c r="M35" i="5"/>
  <c r="N35" i="5"/>
  <c r="O35" i="5"/>
  <c r="J36" i="5"/>
  <c r="K36" i="5"/>
  <c r="L36" i="5"/>
  <c r="M36" i="5"/>
  <c r="N36" i="5"/>
  <c r="O36" i="5"/>
  <c r="J37" i="5"/>
  <c r="K37" i="5"/>
  <c r="L37" i="5"/>
  <c r="M37" i="5"/>
  <c r="N37" i="5"/>
  <c r="O37" i="5"/>
  <c r="J38" i="5"/>
  <c r="K38" i="5"/>
  <c r="L38" i="5"/>
  <c r="M38" i="5"/>
  <c r="N38" i="5"/>
  <c r="O38" i="5"/>
  <c r="J39" i="5"/>
  <c r="K39" i="5"/>
  <c r="L39" i="5"/>
  <c r="M39" i="5"/>
  <c r="N39" i="5"/>
  <c r="O39" i="5"/>
  <c r="J40" i="5"/>
  <c r="K40" i="5"/>
  <c r="L40" i="5"/>
  <c r="M40" i="5"/>
  <c r="N40" i="5"/>
  <c r="O40" i="5"/>
  <c r="J41" i="5"/>
  <c r="K41" i="5"/>
  <c r="L41" i="5"/>
  <c r="M41" i="5"/>
  <c r="N41" i="5"/>
  <c r="O41" i="5"/>
  <c r="J42" i="5"/>
  <c r="K42" i="5"/>
  <c r="L42" i="5"/>
  <c r="M42" i="5"/>
  <c r="N42" i="5"/>
  <c r="O42" i="5"/>
  <c r="J43" i="5"/>
  <c r="K43" i="5"/>
  <c r="L43" i="5"/>
  <c r="M43" i="5"/>
  <c r="N43" i="5"/>
  <c r="O43" i="5"/>
  <c r="J44" i="5"/>
  <c r="K44" i="5"/>
  <c r="L44" i="5"/>
  <c r="M44" i="5"/>
  <c r="N44" i="5"/>
  <c r="O44" i="5"/>
  <c r="J45" i="5"/>
  <c r="K45" i="5"/>
  <c r="L45" i="5"/>
  <c r="M45" i="5"/>
  <c r="N45" i="5"/>
  <c r="O45" i="5"/>
  <c r="J46" i="5"/>
  <c r="K46" i="5"/>
  <c r="L46" i="5"/>
  <c r="M46" i="5"/>
  <c r="N46" i="5"/>
  <c r="O46" i="5"/>
  <c r="J47" i="5"/>
  <c r="K47" i="5"/>
  <c r="L47" i="5"/>
  <c r="M47" i="5"/>
  <c r="N47" i="5"/>
  <c r="O47" i="5"/>
  <c r="J48" i="5"/>
  <c r="K48" i="5"/>
  <c r="L48" i="5"/>
  <c r="M48" i="5"/>
  <c r="N48" i="5"/>
  <c r="O48" i="5"/>
  <c r="J49" i="5"/>
  <c r="K49" i="5"/>
  <c r="L49" i="5"/>
  <c r="M49" i="5"/>
  <c r="N49" i="5"/>
  <c r="O49" i="5"/>
  <c r="J50" i="5"/>
  <c r="K50" i="5"/>
  <c r="L50" i="5"/>
  <c r="M50" i="5"/>
  <c r="N50" i="5"/>
  <c r="O50" i="5"/>
  <c r="J51" i="5"/>
  <c r="K51" i="5"/>
  <c r="L51" i="5"/>
  <c r="M51" i="5"/>
  <c r="N51" i="5"/>
  <c r="O51" i="5"/>
  <c r="J52" i="5"/>
  <c r="K52" i="5"/>
  <c r="L52" i="5"/>
  <c r="M52" i="5"/>
  <c r="N52" i="5"/>
  <c r="O52" i="5"/>
  <c r="J53" i="5"/>
  <c r="K53" i="5"/>
  <c r="L53" i="5"/>
  <c r="M53" i="5"/>
  <c r="N53" i="5"/>
  <c r="O53" i="5"/>
  <c r="J54" i="5"/>
  <c r="K54" i="5"/>
  <c r="L54" i="5"/>
  <c r="M54" i="5"/>
  <c r="N54" i="5"/>
  <c r="O54" i="5"/>
  <c r="J55" i="5"/>
  <c r="K55" i="5"/>
  <c r="L55" i="5"/>
  <c r="M55" i="5"/>
  <c r="N55" i="5"/>
  <c r="O55" i="5"/>
  <c r="J56" i="5"/>
  <c r="K56" i="5"/>
  <c r="L56" i="5"/>
  <c r="M56" i="5"/>
  <c r="N56" i="5"/>
  <c r="O56" i="5"/>
  <c r="J57" i="5"/>
  <c r="K57" i="5"/>
  <c r="L57" i="5"/>
  <c r="M57" i="5"/>
  <c r="N57" i="5"/>
  <c r="O57" i="5"/>
  <c r="J58" i="5"/>
  <c r="K58" i="5"/>
  <c r="L58" i="5"/>
  <c r="M58" i="5"/>
  <c r="N58" i="5"/>
  <c r="O58" i="5"/>
  <c r="J59" i="5"/>
  <c r="K59" i="5"/>
  <c r="L59" i="5"/>
  <c r="M59" i="5"/>
  <c r="N59" i="5"/>
  <c r="O59" i="5"/>
  <c r="J60" i="5"/>
  <c r="K60" i="5"/>
  <c r="L60" i="5"/>
  <c r="M60" i="5"/>
  <c r="N60" i="5"/>
  <c r="O60" i="5"/>
  <c r="J61" i="5"/>
  <c r="K61" i="5"/>
  <c r="L61" i="5"/>
  <c r="M61" i="5"/>
  <c r="N61" i="5"/>
  <c r="O61" i="5"/>
  <c r="J62" i="5"/>
  <c r="K62" i="5"/>
  <c r="L62" i="5"/>
  <c r="M62" i="5"/>
  <c r="N62" i="5"/>
  <c r="O62" i="5"/>
  <c r="J63" i="5"/>
  <c r="K63" i="5"/>
  <c r="L63" i="5"/>
  <c r="M63" i="5"/>
  <c r="N63" i="5"/>
  <c r="O63" i="5"/>
  <c r="J64" i="5"/>
  <c r="K64" i="5"/>
  <c r="L64" i="5"/>
  <c r="M64" i="5"/>
  <c r="N64" i="5"/>
  <c r="O64" i="5"/>
  <c r="J65" i="5"/>
  <c r="K65" i="5"/>
  <c r="L65" i="5"/>
  <c r="M65" i="5"/>
  <c r="N65" i="5"/>
  <c r="O65" i="5"/>
  <c r="J66" i="5"/>
  <c r="K66" i="5"/>
  <c r="L66" i="5"/>
  <c r="M66" i="5"/>
  <c r="N66" i="5"/>
  <c r="O66" i="5"/>
  <c r="J67" i="5"/>
  <c r="K67" i="5"/>
  <c r="L67" i="5"/>
  <c r="M67" i="5"/>
  <c r="N67" i="5"/>
  <c r="O67" i="5"/>
  <c r="J68" i="5"/>
  <c r="K68" i="5"/>
  <c r="L68" i="5"/>
  <c r="M68" i="5"/>
  <c r="N68" i="5"/>
  <c r="O68" i="5"/>
  <c r="J69" i="5"/>
  <c r="K69" i="5"/>
  <c r="L69" i="5"/>
  <c r="M69" i="5"/>
  <c r="N69" i="5"/>
  <c r="O69" i="5"/>
  <c r="J70" i="5"/>
  <c r="K70" i="5"/>
  <c r="L70" i="5"/>
  <c r="M70" i="5"/>
  <c r="N70" i="5"/>
  <c r="O70" i="5"/>
  <c r="J71" i="5"/>
  <c r="K71" i="5"/>
  <c r="L71" i="5"/>
  <c r="M71" i="5"/>
  <c r="N71" i="5"/>
  <c r="O71" i="5"/>
  <c r="J72" i="5"/>
  <c r="K72" i="5"/>
  <c r="L72" i="5"/>
  <c r="M72" i="5"/>
  <c r="N72" i="5"/>
  <c r="O72" i="5"/>
  <c r="J73" i="5"/>
  <c r="K73" i="5"/>
  <c r="L73" i="5"/>
  <c r="M73" i="5"/>
  <c r="N73" i="5"/>
  <c r="O73" i="5"/>
  <c r="J74" i="5"/>
  <c r="K74" i="5"/>
  <c r="L74" i="5"/>
  <c r="M74" i="5"/>
  <c r="N74" i="5"/>
  <c r="O74" i="5"/>
  <c r="J75" i="5"/>
  <c r="K75" i="5"/>
  <c r="L75" i="5"/>
  <c r="M75" i="5"/>
  <c r="N75" i="5"/>
  <c r="O75" i="5"/>
  <c r="J76" i="5"/>
  <c r="K76" i="5"/>
  <c r="L76" i="5"/>
  <c r="M76" i="5"/>
  <c r="N76" i="5"/>
  <c r="O76" i="5"/>
  <c r="J77" i="5"/>
  <c r="K77" i="5"/>
  <c r="L77" i="5"/>
  <c r="M77" i="5"/>
  <c r="N77" i="5"/>
  <c r="O77" i="5"/>
  <c r="J78" i="5"/>
  <c r="K78" i="5"/>
  <c r="L78" i="5"/>
  <c r="M78" i="5"/>
  <c r="N78" i="5"/>
  <c r="O78" i="5"/>
  <c r="J79" i="5"/>
  <c r="K79" i="5"/>
  <c r="L79" i="5"/>
  <c r="M79" i="5"/>
  <c r="N79" i="5"/>
  <c r="O79" i="5"/>
  <c r="J80" i="5"/>
  <c r="K80" i="5"/>
  <c r="L80" i="5"/>
  <c r="M80" i="5"/>
  <c r="N80" i="5"/>
  <c r="O80" i="5"/>
  <c r="J81" i="5"/>
  <c r="K81" i="5"/>
  <c r="L81" i="5"/>
  <c r="M81" i="5"/>
  <c r="N81" i="5"/>
  <c r="O81" i="5"/>
  <c r="J82" i="5"/>
  <c r="K82" i="5"/>
  <c r="L82" i="5"/>
  <c r="M82" i="5"/>
  <c r="N82" i="5"/>
  <c r="O82" i="5"/>
  <c r="J83" i="5"/>
  <c r="K83" i="5"/>
  <c r="L83" i="5"/>
  <c r="M83" i="5"/>
  <c r="N83" i="5"/>
  <c r="O83" i="5"/>
  <c r="J84" i="5"/>
  <c r="K84" i="5"/>
  <c r="L84" i="5"/>
  <c r="M84" i="5"/>
  <c r="N84" i="5"/>
  <c r="O84" i="5"/>
  <c r="J85" i="5"/>
  <c r="K85" i="5"/>
  <c r="L85" i="5"/>
  <c r="M85" i="5"/>
  <c r="N85" i="5"/>
  <c r="O85" i="5"/>
  <c r="J86" i="5"/>
  <c r="K86" i="5"/>
  <c r="L86" i="5"/>
  <c r="M86" i="5"/>
  <c r="N86" i="5"/>
  <c r="O86" i="5"/>
  <c r="J87" i="5"/>
  <c r="K87" i="5"/>
  <c r="L87" i="5"/>
  <c r="M87" i="5"/>
  <c r="N87" i="5"/>
  <c r="O87" i="5"/>
  <c r="J88" i="5"/>
  <c r="K88" i="5"/>
  <c r="L88" i="5"/>
  <c r="M88" i="5"/>
  <c r="N88" i="5"/>
  <c r="O88" i="5"/>
  <c r="J89" i="5"/>
  <c r="K89" i="5"/>
  <c r="L89" i="5"/>
  <c r="M89" i="5"/>
  <c r="N89" i="5"/>
  <c r="O89" i="5"/>
  <c r="J90" i="5"/>
  <c r="K90" i="5"/>
  <c r="L90" i="5"/>
  <c r="M90" i="5"/>
  <c r="N90" i="5"/>
  <c r="O90" i="5"/>
  <c r="J91" i="5"/>
  <c r="K91" i="5"/>
  <c r="L91" i="5"/>
  <c r="M91" i="5"/>
  <c r="N91" i="5"/>
  <c r="O91" i="5"/>
  <c r="J92" i="5"/>
  <c r="K92" i="5"/>
  <c r="L92" i="5"/>
  <c r="M92" i="5"/>
  <c r="N92" i="5"/>
  <c r="O92" i="5"/>
  <c r="J93" i="5"/>
  <c r="K93" i="5"/>
  <c r="L93" i="5"/>
  <c r="M93" i="5"/>
  <c r="N93" i="5"/>
  <c r="O93" i="5"/>
  <c r="J94" i="5"/>
  <c r="K94" i="5"/>
  <c r="L94" i="5"/>
  <c r="M94" i="5"/>
  <c r="N94" i="5"/>
  <c r="O94" i="5"/>
  <c r="J95" i="5"/>
  <c r="K95" i="5"/>
  <c r="L95" i="5"/>
  <c r="M95" i="5"/>
  <c r="N95" i="5"/>
  <c r="O95" i="5"/>
  <c r="J96" i="5"/>
  <c r="K96" i="5"/>
  <c r="L96" i="5"/>
  <c r="M96" i="5"/>
  <c r="N96" i="5"/>
  <c r="O96" i="5"/>
  <c r="J97" i="5"/>
  <c r="K97" i="5"/>
  <c r="L97" i="5"/>
  <c r="M97" i="5"/>
  <c r="N97" i="5"/>
  <c r="O97" i="5"/>
  <c r="J98" i="5"/>
  <c r="K98" i="5"/>
  <c r="L98" i="5"/>
  <c r="M98" i="5"/>
  <c r="N98" i="5"/>
  <c r="O98" i="5"/>
  <c r="J99" i="5"/>
  <c r="K99" i="5"/>
  <c r="L99" i="5"/>
  <c r="M99" i="5"/>
  <c r="N99" i="5"/>
  <c r="O99" i="5"/>
  <c r="J100" i="5"/>
  <c r="K100" i="5"/>
  <c r="L100" i="5"/>
  <c r="M100" i="5"/>
  <c r="N100" i="5"/>
  <c r="O100" i="5"/>
  <c r="J101" i="5"/>
  <c r="K101" i="5"/>
  <c r="L101" i="5"/>
  <c r="M101" i="5"/>
  <c r="N101" i="5"/>
  <c r="O101" i="5"/>
  <c r="J102" i="5"/>
  <c r="K102" i="5"/>
  <c r="L102" i="5"/>
  <c r="M102" i="5"/>
  <c r="N102" i="5"/>
  <c r="O102" i="5"/>
  <c r="J103" i="5"/>
  <c r="K103" i="5"/>
  <c r="L103" i="5"/>
  <c r="M103" i="5"/>
  <c r="N103" i="5"/>
  <c r="O103" i="5"/>
  <c r="J104" i="5"/>
  <c r="K104" i="5"/>
  <c r="L104" i="5"/>
  <c r="M104" i="5"/>
  <c r="N104" i="5"/>
  <c r="O104" i="5"/>
  <c r="J105" i="5"/>
  <c r="K105" i="5"/>
  <c r="L105" i="5"/>
  <c r="M105" i="5"/>
  <c r="N105" i="5"/>
  <c r="O105" i="5"/>
  <c r="J106" i="5"/>
  <c r="K106" i="5"/>
  <c r="L106" i="5"/>
  <c r="M106" i="5"/>
  <c r="N106" i="5"/>
  <c r="O106" i="5"/>
  <c r="J107" i="5"/>
  <c r="K107" i="5"/>
  <c r="L107" i="5"/>
  <c r="M107" i="5"/>
  <c r="N107" i="5"/>
  <c r="O107" i="5"/>
  <c r="J108" i="5"/>
  <c r="K108" i="5"/>
  <c r="L108" i="5"/>
  <c r="M108" i="5"/>
  <c r="N108" i="5"/>
  <c r="O108" i="5"/>
  <c r="J109" i="5"/>
  <c r="K109" i="5"/>
  <c r="L109" i="5"/>
  <c r="M109" i="5"/>
  <c r="N109" i="5"/>
  <c r="O109" i="5"/>
  <c r="J110" i="5"/>
  <c r="K110" i="5"/>
  <c r="L110" i="5"/>
  <c r="M110" i="5"/>
  <c r="N110" i="5"/>
  <c r="O110" i="5"/>
  <c r="J111" i="5"/>
  <c r="K111" i="5"/>
  <c r="L111" i="5"/>
  <c r="M111" i="5"/>
  <c r="N111" i="5"/>
  <c r="O111" i="5"/>
  <c r="J112" i="5"/>
  <c r="K112" i="5"/>
  <c r="L112" i="5"/>
  <c r="M112" i="5"/>
  <c r="N112" i="5"/>
  <c r="O112" i="5"/>
  <c r="J113" i="5"/>
  <c r="K113" i="5"/>
  <c r="L113" i="5"/>
  <c r="M113" i="5"/>
  <c r="N113" i="5"/>
  <c r="O113" i="5"/>
  <c r="J114" i="5"/>
  <c r="K114" i="5"/>
  <c r="L114" i="5"/>
  <c r="M114" i="5"/>
  <c r="N114" i="5"/>
  <c r="O114" i="5"/>
  <c r="J115" i="5"/>
  <c r="K115" i="5"/>
  <c r="L115" i="5"/>
  <c r="M115" i="5"/>
  <c r="N115" i="5"/>
  <c r="O115" i="5"/>
  <c r="J116" i="5"/>
  <c r="K116" i="5"/>
  <c r="L116" i="5"/>
  <c r="M116" i="5"/>
  <c r="N116" i="5"/>
  <c r="O116" i="5"/>
  <c r="J117" i="5"/>
  <c r="K117" i="5"/>
  <c r="L117" i="5"/>
  <c r="M117" i="5"/>
  <c r="N117" i="5"/>
  <c r="O117" i="5"/>
  <c r="J118" i="5"/>
  <c r="K118" i="5"/>
  <c r="L118" i="5"/>
  <c r="M118" i="5"/>
  <c r="N118" i="5"/>
  <c r="O118" i="5"/>
  <c r="J119" i="5"/>
  <c r="K119" i="5"/>
  <c r="L119" i="5"/>
  <c r="M119" i="5"/>
  <c r="N119" i="5"/>
  <c r="O119" i="5"/>
  <c r="J120" i="5"/>
  <c r="K120" i="5"/>
  <c r="L120" i="5"/>
  <c r="M120" i="5"/>
  <c r="N120" i="5"/>
  <c r="O120" i="5"/>
  <c r="J121" i="5"/>
  <c r="K121" i="5"/>
  <c r="L121" i="5"/>
  <c r="M121" i="5"/>
  <c r="N121" i="5"/>
  <c r="O121" i="5"/>
  <c r="J122" i="5"/>
  <c r="K122" i="5"/>
  <c r="L122" i="5"/>
  <c r="M122" i="5"/>
  <c r="N122" i="5"/>
  <c r="O122" i="5"/>
  <c r="J123" i="5"/>
  <c r="K123" i="5"/>
  <c r="L123" i="5"/>
  <c r="M123" i="5"/>
  <c r="N123" i="5"/>
  <c r="O123" i="5"/>
  <c r="J124" i="5"/>
  <c r="K124" i="5"/>
  <c r="L124" i="5"/>
  <c r="M124" i="5"/>
  <c r="N124" i="5"/>
  <c r="O124" i="5"/>
  <c r="J125" i="5"/>
  <c r="K125" i="5"/>
  <c r="L125" i="5"/>
  <c r="M125" i="5"/>
  <c r="N125" i="5"/>
  <c r="O125" i="5"/>
  <c r="J126" i="5"/>
  <c r="K126" i="5"/>
  <c r="L126" i="5"/>
  <c r="M126" i="5"/>
  <c r="N126" i="5"/>
  <c r="O126" i="5"/>
  <c r="J127" i="5"/>
  <c r="K127" i="5"/>
  <c r="L127" i="5"/>
  <c r="M127" i="5"/>
  <c r="N127" i="5"/>
  <c r="O127" i="5"/>
  <c r="J128" i="5"/>
  <c r="K128" i="5"/>
  <c r="L128" i="5"/>
  <c r="M128" i="5"/>
  <c r="N128" i="5"/>
  <c r="O128" i="5"/>
  <c r="J129" i="5"/>
  <c r="K129" i="5"/>
  <c r="L129" i="5"/>
  <c r="M129" i="5"/>
  <c r="N129" i="5"/>
  <c r="O129" i="5"/>
  <c r="J130" i="5"/>
  <c r="K130" i="5"/>
  <c r="L130" i="5"/>
  <c r="M130" i="5"/>
  <c r="N130" i="5"/>
  <c r="O130" i="5"/>
  <c r="J131" i="5"/>
  <c r="K131" i="5"/>
  <c r="L131" i="5"/>
  <c r="M131" i="5"/>
  <c r="N131" i="5"/>
  <c r="O131" i="5"/>
  <c r="J132" i="5"/>
  <c r="K132" i="5"/>
  <c r="L132" i="5"/>
  <c r="M132" i="5"/>
  <c r="N132" i="5"/>
  <c r="O132" i="5"/>
  <c r="J133" i="5"/>
  <c r="K133" i="5"/>
  <c r="L133" i="5"/>
  <c r="M133" i="5"/>
  <c r="N133" i="5"/>
  <c r="O133" i="5"/>
  <c r="J134" i="5"/>
  <c r="K134" i="5"/>
  <c r="L134" i="5"/>
  <c r="M134" i="5"/>
  <c r="N134" i="5"/>
  <c r="O134" i="5"/>
  <c r="J135" i="5"/>
  <c r="K135" i="5"/>
  <c r="L135" i="5"/>
  <c r="M135" i="5"/>
  <c r="N135" i="5"/>
  <c r="O135" i="5"/>
  <c r="J136" i="5"/>
  <c r="K136" i="5"/>
  <c r="L136" i="5"/>
  <c r="M136" i="5"/>
  <c r="N136" i="5"/>
  <c r="O136" i="5"/>
  <c r="J137" i="5"/>
  <c r="K137" i="5"/>
  <c r="L137" i="5"/>
  <c r="M137" i="5"/>
  <c r="N137" i="5"/>
  <c r="O137" i="5"/>
  <c r="J138" i="5"/>
  <c r="K138" i="5"/>
  <c r="L138" i="5"/>
  <c r="M138" i="5"/>
  <c r="N138" i="5"/>
  <c r="O138" i="5"/>
  <c r="J139" i="5"/>
  <c r="K139" i="5"/>
  <c r="L139" i="5"/>
  <c r="M139" i="5"/>
  <c r="N139" i="5"/>
  <c r="O139" i="5"/>
  <c r="J140" i="5"/>
  <c r="K140" i="5"/>
  <c r="L140" i="5"/>
  <c r="M140" i="5"/>
  <c r="N140" i="5"/>
  <c r="O140" i="5"/>
  <c r="J141" i="5"/>
  <c r="K141" i="5"/>
  <c r="L141" i="5"/>
  <c r="M141" i="5"/>
  <c r="N141" i="5"/>
  <c r="O141" i="5"/>
  <c r="J142" i="5"/>
  <c r="K142" i="5"/>
  <c r="L142" i="5"/>
  <c r="M142" i="5"/>
  <c r="N142" i="5"/>
  <c r="O142" i="5"/>
  <c r="J143" i="5"/>
  <c r="K143" i="5"/>
  <c r="L143" i="5"/>
  <c r="M143" i="5"/>
  <c r="N143" i="5"/>
  <c r="O143" i="5"/>
  <c r="J144" i="5"/>
  <c r="K144" i="5"/>
  <c r="L144" i="5"/>
  <c r="M144" i="5"/>
  <c r="N144" i="5"/>
  <c r="O144" i="5"/>
  <c r="J145" i="5"/>
  <c r="K145" i="5"/>
  <c r="L145" i="5"/>
  <c r="M145" i="5"/>
  <c r="N145" i="5"/>
  <c r="O145" i="5"/>
  <c r="J146" i="5"/>
  <c r="K146" i="5"/>
  <c r="L146" i="5"/>
  <c r="M146" i="5"/>
  <c r="N146" i="5"/>
  <c r="O146" i="5"/>
  <c r="J147" i="5"/>
  <c r="K147" i="5"/>
  <c r="L147" i="5"/>
  <c r="M147" i="5"/>
  <c r="N147" i="5"/>
  <c r="O147" i="5"/>
  <c r="J148" i="5"/>
  <c r="K148" i="5"/>
  <c r="L148" i="5"/>
  <c r="M148" i="5"/>
  <c r="N148" i="5"/>
  <c r="O148" i="5"/>
  <c r="J149" i="5"/>
  <c r="K149" i="5"/>
  <c r="L149" i="5"/>
  <c r="M149" i="5"/>
  <c r="N149" i="5"/>
  <c r="O149" i="5"/>
  <c r="J150" i="5"/>
  <c r="K150" i="5"/>
  <c r="L150" i="5"/>
  <c r="M150" i="5"/>
  <c r="N150" i="5"/>
  <c r="O150" i="5"/>
  <c r="J151" i="5"/>
  <c r="K151" i="5"/>
  <c r="L151" i="5"/>
  <c r="M151" i="5"/>
  <c r="N151" i="5"/>
  <c r="O151" i="5"/>
  <c r="J152" i="5"/>
  <c r="K152" i="5"/>
  <c r="L152" i="5"/>
  <c r="M152" i="5"/>
  <c r="N152" i="5"/>
  <c r="O152" i="5"/>
  <c r="J153" i="5"/>
  <c r="K153" i="5"/>
  <c r="L153" i="5"/>
  <c r="M153" i="5"/>
  <c r="N153" i="5"/>
  <c r="O153" i="5"/>
  <c r="J154" i="5"/>
  <c r="K154" i="5"/>
  <c r="L154" i="5"/>
  <c r="M154" i="5"/>
  <c r="N154" i="5"/>
  <c r="O154" i="5"/>
  <c r="J155" i="5"/>
  <c r="K155" i="5"/>
  <c r="L155" i="5"/>
  <c r="M155" i="5"/>
  <c r="N155" i="5"/>
  <c r="O155" i="5"/>
  <c r="J156" i="5"/>
  <c r="K156" i="5"/>
  <c r="L156" i="5"/>
  <c r="M156" i="5"/>
  <c r="N156" i="5"/>
  <c r="O156" i="5"/>
  <c r="J157" i="5"/>
  <c r="K157" i="5"/>
  <c r="L157" i="5"/>
  <c r="M157" i="5"/>
  <c r="N157" i="5"/>
  <c r="O157" i="5"/>
  <c r="J158" i="5"/>
  <c r="K158" i="5"/>
  <c r="L158" i="5"/>
  <c r="M158" i="5"/>
  <c r="N158" i="5"/>
  <c r="O158" i="5"/>
  <c r="J159" i="5"/>
  <c r="K159" i="5"/>
  <c r="L159" i="5"/>
  <c r="M159" i="5"/>
  <c r="N159" i="5"/>
  <c r="O159" i="5"/>
  <c r="J160" i="5"/>
  <c r="K160" i="5"/>
  <c r="L160" i="5"/>
  <c r="M160" i="5"/>
  <c r="N160" i="5"/>
  <c r="O160" i="5"/>
  <c r="J161" i="5"/>
  <c r="K161" i="5"/>
  <c r="L161" i="5"/>
  <c r="M161" i="5"/>
  <c r="N161" i="5"/>
  <c r="O161" i="5"/>
  <c r="J162" i="5"/>
  <c r="K162" i="5"/>
  <c r="L162" i="5"/>
  <c r="M162" i="5"/>
  <c r="N162" i="5"/>
  <c r="O162" i="5"/>
  <c r="J163" i="5"/>
  <c r="K163" i="5"/>
  <c r="L163" i="5"/>
  <c r="M163" i="5"/>
  <c r="N163" i="5"/>
  <c r="O163" i="5"/>
  <c r="J164" i="5"/>
  <c r="K164" i="5"/>
  <c r="L164" i="5"/>
  <c r="M164" i="5"/>
  <c r="N164" i="5"/>
  <c r="O164" i="5"/>
  <c r="J165" i="5"/>
  <c r="K165" i="5"/>
  <c r="L165" i="5"/>
  <c r="M165" i="5"/>
  <c r="N165" i="5"/>
  <c r="O165" i="5"/>
  <c r="J166" i="5"/>
  <c r="K166" i="5"/>
  <c r="L166" i="5"/>
  <c r="M166" i="5"/>
  <c r="N166" i="5"/>
  <c r="O166" i="5"/>
  <c r="J167" i="5"/>
  <c r="K167" i="5"/>
  <c r="L167" i="5"/>
  <c r="M167" i="5"/>
  <c r="N167" i="5"/>
  <c r="O167" i="5"/>
  <c r="J168" i="5"/>
  <c r="K168" i="5"/>
  <c r="L168" i="5"/>
  <c r="M168" i="5"/>
  <c r="N168" i="5"/>
  <c r="O168" i="5"/>
  <c r="J169" i="5"/>
  <c r="K169" i="5"/>
  <c r="L169" i="5"/>
  <c r="M169" i="5"/>
  <c r="N169" i="5"/>
  <c r="O169" i="5"/>
  <c r="J170" i="5"/>
  <c r="K170" i="5"/>
  <c r="L170" i="5"/>
  <c r="M170" i="5"/>
  <c r="N170" i="5"/>
  <c r="O170" i="5"/>
  <c r="J171" i="5"/>
  <c r="K171" i="5"/>
  <c r="L171" i="5"/>
  <c r="M171" i="5"/>
  <c r="N171" i="5"/>
  <c r="O171" i="5"/>
  <c r="J172" i="5"/>
  <c r="K172" i="5"/>
  <c r="L172" i="5"/>
  <c r="M172" i="5"/>
  <c r="N172" i="5"/>
  <c r="O172" i="5"/>
  <c r="J173" i="5"/>
  <c r="K173" i="5"/>
  <c r="L173" i="5"/>
  <c r="M173" i="5"/>
  <c r="N173" i="5"/>
  <c r="O173" i="5"/>
  <c r="J174" i="5"/>
  <c r="K174" i="5"/>
  <c r="L174" i="5"/>
  <c r="M174" i="5"/>
  <c r="N174" i="5"/>
  <c r="O174" i="5"/>
  <c r="J175" i="5"/>
  <c r="K175" i="5"/>
  <c r="L175" i="5"/>
  <c r="M175" i="5"/>
  <c r="N175" i="5"/>
  <c r="O175" i="5"/>
  <c r="J176" i="5"/>
  <c r="K176" i="5"/>
  <c r="L176" i="5"/>
  <c r="M176" i="5"/>
  <c r="N176" i="5"/>
  <c r="O176" i="5"/>
  <c r="J177" i="5"/>
  <c r="K177" i="5"/>
  <c r="L177" i="5"/>
  <c r="M177" i="5"/>
  <c r="N177" i="5"/>
  <c r="O177" i="5"/>
  <c r="J178" i="5"/>
  <c r="K178" i="5"/>
  <c r="L178" i="5"/>
  <c r="M178" i="5"/>
  <c r="N178" i="5"/>
  <c r="O178" i="5"/>
  <c r="J179" i="5"/>
  <c r="K179" i="5"/>
  <c r="L179" i="5"/>
  <c r="M179" i="5"/>
  <c r="N179" i="5"/>
  <c r="O179" i="5"/>
  <c r="J180" i="5"/>
  <c r="K180" i="5"/>
  <c r="L180" i="5"/>
  <c r="M180" i="5"/>
  <c r="N180" i="5"/>
  <c r="O180" i="5"/>
  <c r="J181" i="5"/>
  <c r="K181" i="5"/>
  <c r="L181" i="5"/>
  <c r="M181" i="5"/>
  <c r="N181" i="5"/>
  <c r="O181" i="5"/>
  <c r="J182" i="5"/>
  <c r="K182" i="5"/>
  <c r="L182" i="5"/>
  <c r="M182" i="5"/>
  <c r="N182" i="5"/>
  <c r="O182" i="5"/>
  <c r="J183" i="5"/>
  <c r="K183" i="5"/>
  <c r="L183" i="5"/>
  <c r="M183" i="5"/>
  <c r="N183" i="5"/>
  <c r="O183" i="5"/>
  <c r="J184" i="5"/>
  <c r="K184" i="5"/>
  <c r="L184" i="5"/>
  <c r="M184" i="5"/>
  <c r="N184" i="5"/>
  <c r="O184" i="5"/>
  <c r="J185" i="5"/>
  <c r="K185" i="5"/>
  <c r="L185" i="5"/>
  <c r="M185" i="5"/>
  <c r="N185" i="5"/>
  <c r="O185" i="5"/>
  <c r="J186" i="5"/>
  <c r="K186" i="5"/>
  <c r="L186" i="5"/>
  <c r="M186" i="5"/>
  <c r="N186" i="5"/>
  <c r="O186" i="5"/>
  <c r="J187" i="5"/>
  <c r="K187" i="5"/>
  <c r="L187" i="5"/>
  <c r="M187" i="5"/>
  <c r="N187" i="5"/>
  <c r="O187" i="5"/>
  <c r="J188" i="5"/>
  <c r="K188" i="5"/>
  <c r="L188" i="5"/>
  <c r="M188" i="5"/>
  <c r="N188" i="5"/>
  <c r="O188" i="5"/>
  <c r="J189" i="5"/>
  <c r="K189" i="5"/>
  <c r="L189" i="5"/>
  <c r="M189" i="5"/>
  <c r="N189" i="5"/>
  <c r="O189" i="5"/>
  <c r="J190" i="5"/>
  <c r="K190" i="5"/>
  <c r="L190" i="5"/>
  <c r="M190" i="5"/>
  <c r="N190" i="5"/>
  <c r="O190" i="5"/>
  <c r="J191" i="5"/>
  <c r="K191" i="5"/>
  <c r="L191" i="5"/>
  <c r="M191" i="5"/>
  <c r="N191" i="5"/>
  <c r="O191" i="5"/>
  <c r="J192" i="5"/>
  <c r="K192" i="5"/>
  <c r="L192" i="5"/>
  <c r="M192" i="5"/>
  <c r="N192" i="5"/>
  <c r="O192" i="5"/>
  <c r="J193" i="5"/>
  <c r="K193" i="5"/>
  <c r="L193" i="5"/>
  <c r="M193" i="5"/>
  <c r="N193" i="5"/>
  <c r="O193" i="5"/>
  <c r="J194" i="5"/>
  <c r="K194" i="5"/>
  <c r="L194" i="5"/>
  <c r="M194" i="5"/>
  <c r="N194" i="5"/>
  <c r="O194" i="5"/>
  <c r="J195" i="5"/>
  <c r="K195" i="5"/>
  <c r="L195" i="5"/>
  <c r="M195" i="5"/>
  <c r="N195" i="5"/>
  <c r="O195" i="5"/>
  <c r="J196" i="5"/>
  <c r="K196" i="5"/>
  <c r="L196" i="5"/>
  <c r="M196" i="5"/>
  <c r="N196" i="5"/>
  <c r="O196" i="5"/>
  <c r="J197" i="5"/>
  <c r="K197" i="5"/>
  <c r="L197" i="5"/>
  <c r="M197" i="5"/>
  <c r="N197" i="5"/>
  <c r="O197" i="5"/>
  <c r="J198" i="5"/>
  <c r="K198" i="5"/>
  <c r="L198" i="5"/>
  <c r="M198" i="5"/>
  <c r="N198" i="5"/>
  <c r="O198" i="5"/>
  <c r="J199" i="5"/>
  <c r="K199" i="5"/>
  <c r="L199" i="5"/>
  <c r="M199" i="5"/>
  <c r="N199" i="5"/>
  <c r="O199" i="5"/>
  <c r="J200" i="5"/>
  <c r="K200" i="5"/>
  <c r="L200" i="5"/>
  <c r="M200" i="5"/>
  <c r="N200" i="5"/>
  <c r="O200" i="5"/>
  <c r="J201" i="5"/>
  <c r="K201" i="5"/>
  <c r="L201" i="5"/>
  <c r="M201" i="5"/>
  <c r="N201" i="5"/>
  <c r="O201" i="5"/>
  <c r="J202" i="5"/>
  <c r="K202" i="5"/>
  <c r="L202" i="5"/>
  <c r="M202" i="5"/>
  <c r="N202" i="5"/>
  <c r="O202" i="5"/>
  <c r="J203" i="5"/>
  <c r="K203" i="5"/>
  <c r="L203" i="5"/>
  <c r="M203" i="5"/>
  <c r="N203" i="5"/>
  <c r="O203" i="5"/>
  <c r="J204" i="5"/>
  <c r="K204" i="5"/>
  <c r="L204" i="5"/>
  <c r="M204" i="5"/>
  <c r="N204" i="5"/>
  <c r="O204" i="5"/>
  <c r="J205" i="5"/>
  <c r="K205" i="5"/>
  <c r="L205" i="5"/>
  <c r="M205" i="5"/>
  <c r="N205" i="5"/>
  <c r="O205" i="5"/>
  <c r="J206" i="5"/>
  <c r="K206" i="5"/>
  <c r="L206" i="5"/>
  <c r="M206" i="5"/>
  <c r="N206" i="5"/>
  <c r="O206" i="5"/>
  <c r="J207" i="5"/>
  <c r="K207" i="5"/>
  <c r="L207" i="5"/>
  <c r="M207" i="5"/>
  <c r="N207" i="5"/>
  <c r="O207" i="5"/>
  <c r="J208" i="5"/>
  <c r="K208" i="5"/>
  <c r="L208" i="5"/>
  <c r="M208" i="5"/>
  <c r="N208" i="5"/>
  <c r="O208" i="5"/>
  <c r="J209" i="5"/>
  <c r="K209" i="5"/>
  <c r="L209" i="5"/>
  <c r="M209" i="5"/>
  <c r="N209" i="5"/>
  <c r="O209" i="5"/>
  <c r="J210" i="5"/>
  <c r="K210" i="5"/>
  <c r="L210" i="5"/>
  <c r="M210" i="5"/>
  <c r="N210" i="5"/>
  <c r="O210" i="5"/>
  <c r="J211" i="5"/>
  <c r="K211" i="5"/>
  <c r="L211" i="5"/>
  <c r="M211" i="5"/>
  <c r="N211" i="5"/>
  <c r="O211" i="5"/>
  <c r="J212" i="5"/>
  <c r="K212" i="5"/>
  <c r="L212" i="5"/>
  <c r="M212" i="5"/>
  <c r="N212" i="5"/>
  <c r="O212" i="5"/>
  <c r="J213" i="5"/>
  <c r="K213" i="5"/>
  <c r="L213" i="5"/>
  <c r="M213" i="5"/>
  <c r="N213" i="5"/>
  <c r="O213" i="5"/>
  <c r="J214" i="5"/>
  <c r="K214" i="5"/>
  <c r="L214" i="5"/>
  <c r="M214" i="5"/>
  <c r="N214" i="5"/>
  <c r="O214" i="5"/>
  <c r="J215" i="5"/>
  <c r="K215" i="5"/>
  <c r="L215" i="5"/>
  <c r="M215" i="5"/>
  <c r="N215" i="5"/>
  <c r="O215" i="5"/>
  <c r="J216" i="5"/>
  <c r="K216" i="5"/>
  <c r="L216" i="5"/>
  <c r="M216" i="5"/>
  <c r="N216" i="5"/>
  <c r="O216" i="5"/>
  <c r="J217" i="5"/>
  <c r="K217" i="5"/>
  <c r="L217" i="5"/>
  <c r="M217" i="5"/>
  <c r="N217" i="5"/>
  <c r="O217" i="5"/>
  <c r="J218" i="5"/>
  <c r="K218" i="5"/>
  <c r="L218" i="5"/>
  <c r="M218" i="5"/>
  <c r="N218" i="5"/>
  <c r="O218" i="5"/>
  <c r="J219" i="5"/>
  <c r="K219" i="5"/>
  <c r="L219" i="5"/>
  <c r="M219" i="5"/>
  <c r="N219" i="5"/>
  <c r="O219" i="5"/>
  <c r="J220" i="5"/>
  <c r="K220" i="5"/>
  <c r="L220" i="5"/>
  <c r="M220" i="5"/>
  <c r="N220" i="5"/>
  <c r="O220" i="5"/>
  <c r="J221" i="5"/>
  <c r="K221" i="5"/>
  <c r="L221" i="5"/>
  <c r="M221" i="5"/>
  <c r="N221" i="5"/>
  <c r="O221" i="5"/>
  <c r="J222" i="5"/>
  <c r="K222" i="5"/>
  <c r="L222" i="5"/>
  <c r="M222" i="5"/>
  <c r="N222" i="5"/>
  <c r="O222" i="5"/>
  <c r="J223" i="5"/>
  <c r="K223" i="5"/>
  <c r="L223" i="5"/>
  <c r="M223" i="5"/>
  <c r="N223" i="5"/>
  <c r="O223" i="5"/>
  <c r="J224" i="5"/>
  <c r="K224" i="5"/>
  <c r="L224" i="5"/>
  <c r="M224" i="5"/>
  <c r="N224" i="5"/>
  <c r="O224" i="5"/>
  <c r="J225" i="5"/>
  <c r="K225" i="5"/>
  <c r="L225" i="5"/>
  <c r="M225" i="5"/>
  <c r="N225" i="5"/>
  <c r="O225" i="5"/>
  <c r="J226" i="5"/>
  <c r="K226" i="5"/>
  <c r="L226" i="5"/>
  <c r="M226" i="5"/>
  <c r="N226" i="5"/>
  <c r="O226" i="5"/>
  <c r="J227" i="5"/>
  <c r="K227" i="5"/>
  <c r="L227" i="5"/>
  <c r="M227" i="5"/>
  <c r="N227" i="5"/>
  <c r="O227" i="5"/>
  <c r="J228" i="5"/>
  <c r="K228" i="5"/>
  <c r="L228" i="5"/>
  <c r="M228" i="5"/>
  <c r="N228" i="5"/>
  <c r="O228" i="5"/>
  <c r="J229" i="5"/>
  <c r="K229" i="5"/>
  <c r="L229" i="5"/>
  <c r="M229" i="5"/>
  <c r="N229" i="5"/>
  <c r="O229" i="5"/>
  <c r="J230" i="5"/>
  <c r="K230" i="5"/>
  <c r="L230" i="5"/>
  <c r="M230" i="5"/>
  <c r="N230" i="5"/>
  <c r="O230" i="5"/>
  <c r="J231" i="5"/>
  <c r="K231" i="5"/>
  <c r="L231" i="5"/>
  <c r="M231" i="5"/>
  <c r="N231" i="5"/>
  <c r="O231" i="5"/>
  <c r="J232" i="5"/>
  <c r="K232" i="5"/>
  <c r="L232" i="5"/>
  <c r="M232" i="5"/>
  <c r="N232" i="5"/>
  <c r="O232" i="5"/>
  <c r="J233" i="5"/>
  <c r="K233" i="5"/>
  <c r="L233" i="5"/>
  <c r="M233" i="5"/>
  <c r="N233" i="5"/>
  <c r="O233" i="5"/>
  <c r="J234" i="5"/>
  <c r="K234" i="5"/>
  <c r="L234" i="5"/>
  <c r="M234" i="5"/>
  <c r="N234" i="5"/>
  <c r="O234" i="5"/>
  <c r="J235" i="5"/>
  <c r="K235" i="5"/>
  <c r="L235" i="5"/>
  <c r="M235" i="5"/>
  <c r="N235" i="5"/>
  <c r="O235" i="5"/>
  <c r="J236" i="5"/>
  <c r="K236" i="5"/>
  <c r="L236" i="5"/>
  <c r="M236" i="5"/>
  <c r="N236" i="5"/>
  <c r="O236" i="5"/>
  <c r="J237" i="5"/>
  <c r="K237" i="5"/>
  <c r="L237" i="5"/>
  <c r="M237" i="5"/>
  <c r="N237" i="5"/>
  <c r="O237" i="5"/>
  <c r="J238" i="5"/>
  <c r="K238" i="5"/>
  <c r="L238" i="5"/>
  <c r="M238" i="5"/>
  <c r="N238" i="5"/>
  <c r="O238" i="5"/>
  <c r="J239" i="5"/>
  <c r="K239" i="5"/>
  <c r="L239" i="5"/>
  <c r="M239" i="5"/>
  <c r="N239" i="5"/>
  <c r="O239" i="5"/>
  <c r="J240" i="5"/>
  <c r="K240" i="5"/>
  <c r="L240" i="5"/>
  <c r="M240" i="5"/>
  <c r="N240" i="5"/>
  <c r="O240" i="5"/>
  <c r="J241" i="5"/>
  <c r="K241" i="5"/>
  <c r="L241" i="5"/>
  <c r="M241" i="5"/>
  <c r="N241" i="5"/>
  <c r="O241" i="5"/>
  <c r="J242" i="5"/>
  <c r="K242" i="5"/>
  <c r="L242" i="5"/>
  <c r="M242" i="5"/>
  <c r="N242" i="5"/>
  <c r="O242" i="5"/>
  <c r="J243" i="5"/>
  <c r="K243" i="5"/>
  <c r="L243" i="5"/>
  <c r="M243" i="5"/>
  <c r="N243" i="5"/>
  <c r="O243" i="5"/>
  <c r="J244" i="5"/>
  <c r="K244" i="5"/>
  <c r="L244" i="5"/>
  <c r="M244" i="5"/>
  <c r="N244" i="5"/>
  <c r="O244" i="5"/>
  <c r="J245" i="5"/>
  <c r="K245" i="5"/>
  <c r="L245" i="5"/>
  <c r="M245" i="5"/>
  <c r="N245" i="5"/>
  <c r="O245" i="5"/>
  <c r="J246" i="5"/>
  <c r="K246" i="5"/>
  <c r="L246" i="5"/>
  <c r="M246" i="5"/>
  <c r="N246" i="5"/>
  <c r="O246" i="5"/>
  <c r="J247" i="5"/>
  <c r="K247" i="5"/>
  <c r="L247" i="5"/>
  <c r="M247" i="5"/>
  <c r="N247" i="5"/>
  <c r="O247" i="5"/>
  <c r="J248" i="5"/>
  <c r="K248" i="5"/>
  <c r="L248" i="5"/>
  <c r="M248" i="5"/>
  <c r="N248" i="5"/>
  <c r="O248" i="5"/>
  <c r="J249" i="5"/>
  <c r="K249" i="5"/>
  <c r="L249" i="5"/>
  <c r="M249" i="5"/>
  <c r="N249" i="5"/>
  <c r="O249" i="5"/>
  <c r="J250" i="5"/>
  <c r="K250" i="5"/>
  <c r="L250" i="5"/>
  <c r="M250" i="5"/>
  <c r="N250" i="5"/>
  <c r="O250" i="5"/>
  <c r="J251" i="5"/>
  <c r="K251" i="5"/>
  <c r="L251" i="5"/>
  <c r="M251" i="5"/>
  <c r="N251" i="5"/>
  <c r="O251" i="5"/>
  <c r="J252" i="5"/>
  <c r="K252" i="5"/>
  <c r="L252" i="5"/>
  <c r="M252" i="5"/>
  <c r="N252" i="5"/>
  <c r="O252" i="5"/>
  <c r="J253" i="5"/>
  <c r="K253" i="5"/>
  <c r="L253" i="5"/>
  <c r="M253" i="5"/>
  <c r="N253" i="5"/>
  <c r="O253" i="5"/>
  <c r="J254" i="5"/>
  <c r="K254" i="5"/>
  <c r="L254" i="5"/>
  <c r="M254" i="5"/>
  <c r="N254" i="5"/>
  <c r="O254" i="5"/>
  <c r="J255" i="5"/>
  <c r="K255" i="5"/>
  <c r="L255" i="5"/>
  <c r="M255" i="5"/>
  <c r="N255" i="5"/>
  <c r="O255" i="5"/>
  <c r="J256" i="5"/>
  <c r="K256" i="5"/>
  <c r="L256" i="5"/>
  <c r="M256" i="5"/>
  <c r="N256" i="5"/>
  <c r="O256" i="5"/>
  <c r="J257" i="5"/>
  <c r="K257" i="5"/>
  <c r="L257" i="5"/>
  <c r="M257" i="5"/>
  <c r="N257" i="5"/>
  <c r="O257" i="5"/>
  <c r="J258" i="5"/>
  <c r="K258" i="5"/>
  <c r="L258" i="5"/>
  <c r="M258" i="5"/>
  <c r="N258" i="5"/>
  <c r="O258" i="5"/>
  <c r="J259" i="5"/>
  <c r="K259" i="5"/>
  <c r="L259" i="5"/>
  <c r="M259" i="5"/>
  <c r="N259" i="5"/>
  <c r="O259" i="5"/>
  <c r="J260" i="5"/>
  <c r="K260" i="5"/>
  <c r="L260" i="5"/>
  <c r="M260" i="5"/>
  <c r="N260" i="5"/>
  <c r="O260" i="5"/>
  <c r="J261" i="5"/>
  <c r="K261" i="5"/>
  <c r="L261" i="5"/>
  <c r="M261" i="5"/>
  <c r="N261" i="5"/>
  <c r="O261" i="5"/>
  <c r="J262" i="5"/>
  <c r="K262" i="5"/>
  <c r="L262" i="5"/>
  <c r="M262" i="5"/>
  <c r="N262" i="5"/>
  <c r="O262" i="5"/>
  <c r="J263" i="5"/>
  <c r="K263" i="5"/>
  <c r="L263" i="5"/>
  <c r="M263" i="5"/>
  <c r="N263" i="5"/>
  <c r="O263" i="5"/>
  <c r="J264" i="5"/>
  <c r="K264" i="5"/>
  <c r="L264" i="5"/>
  <c r="M264" i="5"/>
  <c r="N264" i="5"/>
  <c r="O264" i="5"/>
  <c r="J265" i="5"/>
  <c r="K265" i="5"/>
  <c r="L265" i="5"/>
  <c r="M265" i="5"/>
  <c r="N265" i="5"/>
  <c r="O265" i="5"/>
  <c r="J266" i="5"/>
  <c r="K266" i="5"/>
  <c r="L266" i="5"/>
  <c r="M266" i="5"/>
  <c r="N266" i="5"/>
  <c r="O266" i="5"/>
  <c r="J267" i="5"/>
  <c r="K267" i="5"/>
  <c r="L267" i="5"/>
  <c r="M267" i="5"/>
  <c r="N267" i="5"/>
  <c r="O267" i="5"/>
  <c r="J268" i="5"/>
  <c r="K268" i="5"/>
  <c r="L268" i="5"/>
  <c r="M268" i="5"/>
  <c r="N268" i="5"/>
  <c r="O268" i="5"/>
  <c r="J269" i="5"/>
  <c r="K269" i="5"/>
  <c r="L269" i="5"/>
  <c r="M269" i="5"/>
  <c r="N269" i="5"/>
  <c r="O269" i="5"/>
  <c r="J270" i="5"/>
  <c r="K270" i="5"/>
  <c r="L270" i="5"/>
  <c r="M270" i="5"/>
  <c r="N270" i="5"/>
  <c r="O270" i="5"/>
  <c r="J271" i="5"/>
  <c r="K271" i="5"/>
  <c r="L271" i="5"/>
  <c r="M271" i="5"/>
  <c r="N271" i="5"/>
  <c r="O271" i="5"/>
  <c r="J272" i="5"/>
  <c r="K272" i="5"/>
  <c r="L272" i="5"/>
  <c r="M272" i="5"/>
  <c r="N272" i="5"/>
  <c r="O272" i="5"/>
  <c r="J273" i="5"/>
  <c r="K273" i="5"/>
  <c r="L273" i="5"/>
  <c r="M273" i="5"/>
  <c r="N273" i="5"/>
  <c r="O273" i="5"/>
  <c r="J274" i="5"/>
  <c r="K274" i="5"/>
  <c r="L274" i="5"/>
  <c r="M274" i="5"/>
  <c r="N274" i="5"/>
  <c r="O274" i="5"/>
  <c r="J275" i="5"/>
  <c r="K275" i="5"/>
  <c r="L275" i="5"/>
  <c r="M275" i="5"/>
  <c r="N275" i="5"/>
  <c r="O275" i="5"/>
  <c r="J276" i="5"/>
  <c r="K276" i="5"/>
  <c r="L276" i="5"/>
  <c r="M276" i="5"/>
  <c r="N276" i="5"/>
  <c r="O276" i="5"/>
  <c r="J277" i="5"/>
  <c r="K277" i="5"/>
  <c r="L277" i="5"/>
  <c r="M277" i="5"/>
  <c r="N277" i="5"/>
  <c r="O277" i="5"/>
  <c r="J278" i="5"/>
  <c r="K278" i="5"/>
  <c r="L278" i="5"/>
  <c r="M278" i="5"/>
  <c r="N278" i="5"/>
  <c r="O278" i="5"/>
  <c r="J279" i="5"/>
  <c r="K279" i="5"/>
  <c r="L279" i="5"/>
  <c r="M279" i="5"/>
  <c r="N279" i="5"/>
  <c r="O279" i="5"/>
  <c r="J280" i="5"/>
  <c r="K280" i="5"/>
  <c r="L280" i="5"/>
  <c r="M280" i="5"/>
  <c r="N280" i="5"/>
  <c r="O280" i="5"/>
  <c r="J281" i="5"/>
  <c r="K281" i="5"/>
  <c r="L281" i="5"/>
  <c r="M281" i="5"/>
  <c r="N281" i="5"/>
  <c r="O281" i="5"/>
  <c r="J282" i="5"/>
  <c r="K282" i="5"/>
  <c r="L282" i="5"/>
  <c r="M282" i="5"/>
  <c r="N282" i="5"/>
  <c r="O282" i="5"/>
  <c r="J283" i="5"/>
  <c r="K283" i="5"/>
  <c r="L283" i="5"/>
  <c r="M283" i="5"/>
  <c r="N283" i="5"/>
  <c r="O283" i="5"/>
  <c r="J284" i="5"/>
  <c r="K284" i="5"/>
  <c r="L284" i="5"/>
  <c r="M284" i="5"/>
  <c r="N284" i="5"/>
  <c r="O284" i="5"/>
  <c r="J285" i="5"/>
  <c r="K285" i="5"/>
  <c r="L285" i="5"/>
  <c r="M285" i="5"/>
  <c r="N285" i="5"/>
  <c r="O285" i="5"/>
  <c r="J286" i="5"/>
  <c r="K286" i="5"/>
  <c r="L286" i="5"/>
  <c r="M286" i="5"/>
  <c r="N286" i="5"/>
  <c r="O286" i="5"/>
  <c r="J287" i="5"/>
  <c r="K287" i="5"/>
  <c r="L287" i="5"/>
  <c r="M287" i="5"/>
  <c r="N287" i="5"/>
  <c r="O287" i="5"/>
  <c r="J288" i="5"/>
  <c r="K288" i="5"/>
  <c r="L288" i="5"/>
  <c r="M288" i="5"/>
  <c r="N288" i="5"/>
  <c r="O288" i="5"/>
  <c r="J289" i="5"/>
  <c r="K289" i="5"/>
  <c r="L289" i="5"/>
  <c r="M289" i="5"/>
  <c r="N289" i="5"/>
  <c r="O289" i="5"/>
  <c r="J290" i="5"/>
  <c r="K290" i="5"/>
  <c r="L290" i="5"/>
  <c r="M290" i="5"/>
  <c r="N290" i="5"/>
  <c r="O290" i="5"/>
  <c r="J291" i="5"/>
  <c r="K291" i="5"/>
  <c r="L291" i="5"/>
  <c r="M291" i="5"/>
  <c r="N291" i="5"/>
  <c r="O291" i="5"/>
  <c r="J292" i="5"/>
  <c r="K292" i="5"/>
  <c r="L292" i="5"/>
  <c r="M292" i="5"/>
  <c r="N292" i="5"/>
  <c r="O292" i="5"/>
  <c r="J293" i="5"/>
  <c r="K293" i="5"/>
  <c r="L293" i="5"/>
  <c r="M293" i="5"/>
  <c r="N293" i="5"/>
  <c r="O293" i="5"/>
  <c r="J294" i="5"/>
  <c r="K294" i="5"/>
  <c r="L294" i="5"/>
  <c r="M294" i="5"/>
  <c r="N294" i="5"/>
  <c r="O294" i="5"/>
  <c r="J295" i="5"/>
  <c r="K295" i="5"/>
  <c r="L295" i="5"/>
  <c r="M295" i="5"/>
  <c r="N295" i="5"/>
  <c r="O295" i="5"/>
  <c r="J296" i="5"/>
  <c r="K296" i="5"/>
  <c r="L296" i="5"/>
  <c r="M296" i="5"/>
  <c r="N296" i="5"/>
  <c r="O296" i="5"/>
  <c r="J297" i="5"/>
  <c r="K297" i="5"/>
  <c r="L297" i="5"/>
  <c r="M297" i="5"/>
  <c r="N297" i="5"/>
  <c r="O297" i="5"/>
  <c r="J298" i="5"/>
  <c r="K298" i="5"/>
  <c r="L298" i="5"/>
  <c r="M298" i="5"/>
  <c r="N298" i="5"/>
  <c r="O298" i="5"/>
  <c r="J299" i="5"/>
  <c r="K299" i="5"/>
  <c r="L299" i="5"/>
  <c r="M299" i="5"/>
  <c r="N299" i="5"/>
  <c r="O299" i="5"/>
  <c r="J300" i="5"/>
  <c r="K300" i="5"/>
  <c r="L300" i="5"/>
  <c r="M300" i="5"/>
  <c r="N300" i="5"/>
  <c r="O300" i="5"/>
  <c r="J301" i="5"/>
  <c r="K301" i="5"/>
  <c r="L301" i="5"/>
  <c r="M301" i="5"/>
  <c r="N301" i="5"/>
  <c r="O301" i="5"/>
  <c r="J302" i="5"/>
  <c r="K302" i="5"/>
  <c r="L302" i="5"/>
  <c r="M302" i="5"/>
  <c r="N302" i="5"/>
  <c r="O302" i="5"/>
  <c r="J303" i="5"/>
  <c r="K303" i="5"/>
  <c r="L303" i="5"/>
  <c r="M303" i="5"/>
  <c r="N303" i="5"/>
  <c r="O303" i="5"/>
  <c r="J304" i="5"/>
  <c r="K304" i="5"/>
  <c r="L304" i="5"/>
  <c r="M304" i="5"/>
  <c r="N304" i="5"/>
  <c r="O304" i="5"/>
  <c r="J305" i="5"/>
  <c r="K305" i="5"/>
  <c r="L305" i="5"/>
  <c r="M305" i="5"/>
  <c r="N305" i="5"/>
  <c r="O305" i="5"/>
  <c r="J306" i="5"/>
  <c r="K306" i="5"/>
  <c r="L306" i="5"/>
  <c r="M306" i="5"/>
  <c r="N306" i="5"/>
  <c r="O306" i="5"/>
  <c r="J307" i="5"/>
  <c r="K307" i="5"/>
  <c r="L307" i="5"/>
  <c r="M307" i="5"/>
  <c r="N307" i="5"/>
  <c r="O307" i="5"/>
  <c r="J308" i="5"/>
  <c r="K308" i="5"/>
  <c r="L308" i="5"/>
  <c r="M308" i="5"/>
  <c r="N308" i="5"/>
  <c r="O308" i="5"/>
  <c r="J309" i="5"/>
  <c r="K309" i="5"/>
  <c r="L309" i="5"/>
  <c r="M309" i="5"/>
  <c r="N309" i="5"/>
  <c r="O309" i="5"/>
  <c r="J310" i="5"/>
  <c r="K310" i="5"/>
  <c r="L310" i="5"/>
  <c r="M310" i="5"/>
  <c r="N310" i="5"/>
  <c r="O310" i="5"/>
  <c r="J311" i="5"/>
  <c r="K311" i="5"/>
  <c r="L311" i="5"/>
  <c r="M311" i="5"/>
  <c r="N311" i="5"/>
  <c r="O311" i="5"/>
  <c r="J312" i="5"/>
  <c r="K312" i="5"/>
  <c r="L312" i="5"/>
  <c r="M312" i="5"/>
  <c r="N312" i="5"/>
  <c r="O312" i="5"/>
  <c r="J313" i="5"/>
  <c r="K313" i="5"/>
  <c r="L313" i="5"/>
  <c r="M313" i="5"/>
  <c r="N313" i="5"/>
  <c r="O313" i="5"/>
  <c r="J314" i="5"/>
  <c r="K314" i="5"/>
  <c r="L314" i="5"/>
  <c r="M314" i="5"/>
  <c r="N314" i="5"/>
  <c r="O314" i="5"/>
  <c r="J315" i="5"/>
  <c r="K315" i="5"/>
  <c r="L315" i="5"/>
  <c r="M315" i="5"/>
  <c r="N315" i="5"/>
  <c r="O315" i="5"/>
  <c r="J316" i="5"/>
  <c r="K316" i="5"/>
  <c r="L316" i="5"/>
  <c r="M316" i="5"/>
  <c r="N316" i="5"/>
  <c r="O316" i="5"/>
  <c r="J317" i="5"/>
  <c r="K317" i="5"/>
  <c r="L317" i="5"/>
  <c r="M317" i="5"/>
  <c r="N317" i="5"/>
  <c r="O317" i="5"/>
  <c r="J318" i="5"/>
  <c r="K318" i="5"/>
  <c r="L318" i="5"/>
  <c r="M318" i="5"/>
  <c r="N318" i="5"/>
  <c r="O318" i="5"/>
  <c r="J319" i="5"/>
  <c r="K319" i="5"/>
  <c r="L319" i="5"/>
  <c r="M319" i="5"/>
  <c r="N319" i="5"/>
  <c r="O319" i="5"/>
  <c r="J320" i="5"/>
  <c r="K320" i="5"/>
  <c r="L320" i="5"/>
  <c r="M320" i="5"/>
  <c r="N320" i="5"/>
  <c r="O320" i="5"/>
  <c r="J321" i="5"/>
  <c r="K321" i="5"/>
  <c r="L321" i="5"/>
  <c r="M321" i="5"/>
  <c r="N321" i="5"/>
  <c r="O321" i="5"/>
  <c r="J322" i="5"/>
  <c r="K322" i="5"/>
  <c r="L322" i="5"/>
  <c r="M322" i="5"/>
  <c r="N322" i="5"/>
  <c r="O322" i="5"/>
  <c r="J323" i="5"/>
  <c r="K323" i="5"/>
  <c r="L323" i="5"/>
  <c r="M323" i="5"/>
  <c r="N323" i="5"/>
  <c r="O323" i="5"/>
  <c r="J324" i="5"/>
  <c r="K324" i="5"/>
  <c r="L324" i="5"/>
  <c r="M324" i="5"/>
  <c r="N324" i="5"/>
  <c r="O324" i="5"/>
  <c r="J325" i="5"/>
  <c r="K325" i="5"/>
  <c r="L325" i="5"/>
  <c r="M325" i="5"/>
  <c r="N325" i="5"/>
  <c r="O325" i="5"/>
  <c r="J326" i="5"/>
  <c r="K326" i="5"/>
  <c r="L326" i="5"/>
  <c r="M326" i="5"/>
  <c r="N326" i="5"/>
  <c r="O326" i="5"/>
  <c r="J327" i="5"/>
  <c r="K327" i="5"/>
  <c r="L327" i="5"/>
  <c r="M327" i="5"/>
  <c r="N327" i="5"/>
  <c r="O327" i="5"/>
  <c r="J328" i="5"/>
  <c r="K328" i="5"/>
  <c r="L328" i="5"/>
  <c r="M328" i="5"/>
  <c r="N328" i="5"/>
  <c r="O328" i="5"/>
  <c r="J329" i="5"/>
  <c r="K329" i="5"/>
  <c r="L329" i="5"/>
  <c r="M329" i="5"/>
  <c r="N329" i="5"/>
  <c r="O329" i="5"/>
  <c r="J330" i="5"/>
  <c r="K330" i="5"/>
  <c r="L330" i="5"/>
  <c r="M330" i="5"/>
  <c r="N330" i="5"/>
  <c r="O330" i="5"/>
  <c r="J331" i="5"/>
  <c r="K331" i="5"/>
  <c r="L331" i="5"/>
  <c r="M331" i="5"/>
  <c r="N331" i="5"/>
  <c r="O331" i="5"/>
  <c r="J332" i="5"/>
  <c r="K332" i="5"/>
  <c r="L332" i="5"/>
  <c r="M332" i="5"/>
  <c r="N332" i="5"/>
  <c r="O332" i="5"/>
  <c r="J333" i="5"/>
  <c r="K333" i="5"/>
  <c r="L333" i="5"/>
  <c r="M333" i="5"/>
  <c r="N333" i="5"/>
  <c r="O333" i="5"/>
  <c r="J334" i="5"/>
  <c r="K334" i="5"/>
  <c r="L334" i="5"/>
  <c r="M334" i="5"/>
  <c r="N334" i="5"/>
  <c r="O334" i="5"/>
  <c r="J335" i="5"/>
  <c r="K335" i="5"/>
  <c r="L335" i="5"/>
  <c r="M335" i="5"/>
  <c r="N335" i="5"/>
  <c r="O335" i="5"/>
  <c r="J336" i="5"/>
  <c r="K336" i="5"/>
  <c r="L336" i="5"/>
  <c r="M336" i="5"/>
  <c r="N336" i="5"/>
  <c r="O336" i="5"/>
  <c r="J337" i="5"/>
  <c r="K337" i="5"/>
  <c r="L337" i="5"/>
  <c r="M337" i="5"/>
  <c r="N337" i="5"/>
  <c r="O337" i="5"/>
  <c r="J338" i="5"/>
  <c r="K338" i="5"/>
  <c r="L338" i="5"/>
  <c r="M338" i="5"/>
  <c r="N338" i="5"/>
  <c r="O338" i="5"/>
  <c r="J339" i="5"/>
  <c r="K339" i="5"/>
  <c r="L339" i="5"/>
  <c r="M339" i="5"/>
  <c r="N339" i="5"/>
  <c r="O339" i="5"/>
  <c r="J340" i="5"/>
  <c r="K340" i="5"/>
  <c r="L340" i="5"/>
  <c r="M340" i="5"/>
  <c r="N340" i="5"/>
  <c r="O340" i="5"/>
  <c r="J341" i="5"/>
  <c r="K341" i="5"/>
  <c r="L341" i="5"/>
  <c r="M341" i="5"/>
  <c r="N341" i="5"/>
  <c r="O341" i="5"/>
  <c r="J342" i="5"/>
  <c r="K342" i="5"/>
  <c r="L342" i="5"/>
  <c r="M342" i="5"/>
  <c r="N342" i="5"/>
  <c r="O342" i="5"/>
  <c r="J343" i="5"/>
  <c r="K343" i="5"/>
  <c r="L343" i="5"/>
  <c r="M343" i="5"/>
  <c r="N343" i="5"/>
  <c r="O343" i="5"/>
  <c r="J344" i="5"/>
  <c r="K344" i="5"/>
  <c r="L344" i="5"/>
  <c r="M344" i="5"/>
  <c r="N344" i="5"/>
  <c r="O344" i="5"/>
  <c r="J345" i="5"/>
  <c r="K345" i="5"/>
  <c r="L345" i="5"/>
  <c r="M345" i="5"/>
  <c r="N345" i="5"/>
  <c r="O345" i="5"/>
  <c r="J346" i="5"/>
  <c r="K346" i="5"/>
  <c r="L346" i="5"/>
  <c r="M346" i="5"/>
  <c r="N346" i="5"/>
  <c r="O346" i="5"/>
  <c r="J347" i="5"/>
  <c r="K347" i="5"/>
  <c r="L347" i="5"/>
  <c r="M347" i="5"/>
  <c r="N347" i="5"/>
  <c r="O347" i="5"/>
  <c r="J348" i="5"/>
  <c r="K348" i="5"/>
  <c r="L348" i="5"/>
  <c r="M348" i="5"/>
  <c r="N348" i="5"/>
  <c r="O348" i="5"/>
  <c r="J349" i="5"/>
  <c r="K349" i="5"/>
  <c r="L349" i="5"/>
  <c r="M349" i="5"/>
  <c r="N349" i="5"/>
  <c r="O349" i="5"/>
  <c r="J350" i="5"/>
  <c r="K350" i="5"/>
  <c r="L350" i="5"/>
  <c r="M350" i="5"/>
  <c r="N350" i="5"/>
  <c r="O350" i="5"/>
  <c r="J351" i="5"/>
  <c r="K351" i="5"/>
  <c r="L351" i="5"/>
  <c r="M351" i="5"/>
  <c r="N351" i="5"/>
  <c r="O351" i="5"/>
  <c r="J352" i="5"/>
  <c r="K352" i="5"/>
  <c r="L352" i="5"/>
  <c r="M352" i="5"/>
  <c r="N352" i="5"/>
  <c r="O352" i="5"/>
  <c r="J353" i="5"/>
  <c r="K353" i="5"/>
  <c r="L353" i="5"/>
  <c r="M353" i="5"/>
  <c r="N353" i="5"/>
  <c r="O353" i="5"/>
  <c r="J354" i="5"/>
  <c r="K354" i="5"/>
  <c r="L354" i="5"/>
  <c r="M354" i="5"/>
  <c r="N354" i="5"/>
  <c r="O354" i="5"/>
  <c r="J355" i="5"/>
  <c r="K355" i="5"/>
  <c r="L355" i="5"/>
  <c r="M355" i="5"/>
  <c r="N355" i="5"/>
  <c r="O355" i="5"/>
  <c r="J356" i="5"/>
  <c r="K356" i="5"/>
  <c r="L356" i="5"/>
  <c r="M356" i="5"/>
  <c r="N356" i="5"/>
  <c r="O356" i="5"/>
  <c r="J357" i="5"/>
  <c r="K357" i="5"/>
  <c r="L357" i="5"/>
  <c r="M357" i="5"/>
  <c r="N357" i="5"/>
  <c r="O357" i="5"/>
  <c r="J358" i="5"/>
  <c r="K358" i="5"/>
  <c r="L358" i="5"/>
  <c r="M358" i="5"/>
  <c r="N358" i="5"/>
  <c r="O358" i="5"/>
  <c r="J359" i="5"/>
  <c r="K359" i="5"/>
  <c r="L359" i="5"/>
  <c r="M359" i="5"/>
  <c r="N359" i="5"/>
  <c r="O359" i="5"/>
  <c r="J360" i="5"/>
  <c r="K360" i="5"/>
  <c r="L360" i="5"/>
  <c r="M360" i="5"/>
  <c r="N360" i="5"/>
  <c r="O360" i="5"/>
  <c r="J361" i="5"/>
  <c r="K361" i="5"/>
  <c r="L361" i="5"/>
  <c r="M361" i="5"/>
  <c r="N361" i="5"/>
  <c r="O361" i="5"/>
  <c r="J362" i="5"/>
  <c r="K362" i="5"/>
  <c r="L362" i="5"/>
  <c r="M362" i="5"/>
  <c r="N362" i="5"/>
  <c r="O362" i="5"/>
  <c r="J363" i="5"/>
  <c r="K363" i="5"/>
  <c r="L363" i="5"/>
  <c r="M363" i="5"/>
  <c r="N363" i="5"/>
  <c r="O363" i="5"/>
  <c r="J364" i="5"/>
  <c r="K364" i="5"/>
  <c r="L364" i="5"/>
  <c r="M364" i="5"/>
  <c r="N364" i="5"/>
  <c r="O364" i="5"/>
  <c r="J365" i="5"/>
  <c r="K365" i="5"/>
  <c r="L365" i="5"/>
  <c r="M365" i="5"/>
  <c r="N365" i="5"/>
  <c r="O365" i="5"/>
  <c r="J366" i="5"/>
  <c r="K366" i="5"/>
  <c r="L366" i="5"/>
  <c r="M366" i="5"/>
  <c r="N366" i="5"/>
  <c r="O366" i="5"/>
  <c r="J367" i="5"/>
  <c r="K367" i="5"/>
  <c r="L367" i="5"/>
  <c r="M367" i="5"/>
  <c r="N367" i="5"/>
  <c r="O367" i="5"/>
  <c r="J368" i="5"/>
  <c r="K368" i="5"/>
  <c r="L368" i="5"/>
  <c r="M368" i="5"/>
  <c r="N368" i="5"/>
  <c r="O368" i="5"/>
  <c r="J369" i="5"/>
  <c r="K369" i="5"/>
  <c r="L369" i="5"/>
  <c r="M369" i="5"/>
  <c r="N369" i="5"/>
  <c r="O369" i="5"/>
  <c r="J370" i="5"/>
  <c r="K370" i="5"/>
  <c r="L370" i="5"/>
  <c r="M370" i="5"/>
  <c r="N370" i="5"/>
  <c r="O370" i="5"/>
  <c r="J371" i="5"/>
  <c r="K371" i="5"/>
  <c r="L371" i="5"/>
  <c r="M371" i="5"/>
  <c r="N371" i="5"/>
  <c r="O371" i="5"/>
  <c r="J372" i="5"/>
  <c r="K372" i="5"/>
  <c r="L372" i="5"/>
  <c r="M372" i="5"/>
  <c r="N372" i="5"/>
  <c r="O372" i="5"/>
  <c r="J373" i="5"/>
  <c r="K373" i="5"/>
  <c r="L373" i="5"/>
  <c r="M373" i="5"/>
  <c r="N373" i="5"/>
  <c r="O373" i="5"/>
  <c r="J374" i="5"/>
  <c r="K374" i="5"/>
  <c r="L374" i="5"/>
  <c r="M374" i="5"/>
  <c r="N374" i="5"/>
  <c r="O374" i="5"/>
  <c r="J375" i="5"/>
  <c r="K375" i="5"/>
  <c r="L375" i="5"/>
  <c r="M375" i="5"/>
  <c r="N375" i="5"/>
  <c r="O375" i="5"/>
  <c r="J376" i="5"/>
  <c r="K376" i="5"/>
  <c r="L376" i="5"/>
  <c r="M376" i="5"/>
  <c r="N376" i="5"/>
  <c r="O376" i="5"/>
  <c r="J377" i="5"/>
  <c r="K377" i="5"/>
  <c r="L377" i="5"/>
  <c r="M377" i="5"/>
  <c r="N377" i="5"/>
  <c r="O377" i="5"/>
  <c r="J378" i="5"/>
  <c r="K378" i="5"/>
  <c r="L378" i="5"/>
  <c r="M378" i="5"/>
  <c r="N378" i="5"/>
  <c r="O378" i="5"/>
  <c r="J379" i="5"/>
  <c r="K379" i="5"/>
  <c r="L379" i="5"/>
  <c r="M379" i="5"/>
  <c r="N379" i="5"/>
  <c r="O379" i="5"/>
  <c r="J380" i="5"/>
  <c r="K380" i="5"/>
  <c r="L380" i="5"/>
  <c r="M380" i="5"/>
  <c r="N380" i="5"/>
  <c r="O380" i="5"/>
  <c r="J381" i="5"/>
  <c r="K381" i="5"/>
  <c r="L381" i="5"/>
  <c r="M381" i="5"/>
  <c r="N381" i="5"/>
  <c r="O381" i="5"/>
  <c r="J382" i="5"/>
  <c r="K382" i="5"/>
  <c r="L382" i="5"/>
  <c r="M382" i="5"/>
  <c r="N382" i="5"/>
  <c r="O382" i="5"/>
  <c r="J383" i="5"/>
  <c r="K383" i="5"/>
  <c r="L383" i="5"/>
  <c r="M383" i="5"/>
  <c r="N383" i="5"/>
  <c r="O383" i="5"/>
  <c r="J384" i="5"/>
  <c r="K384" i="5"/>
  <c r="L384" i="5"/>
  <c r="M384" i="5"/>
  <c r="N384" i="5"/>
  <c r="O384" i="5"/>
  <c r="J385" i="5"/>
  <c r="K385" i="5"/>
  <c r="L385" i="5"/>
  <c r="M385" i="5"/>
  <c r="N385" i="5"/>
  <c r="O385" i="5"/>
  <c r="J386" i="5"/>
  <c r="K386" i="5"/>
  <c r="L386" i="5"/>
  <c r="M386" i="5"/>
  <c r="N386" i="5"/>
  <c r="O386" i="5"/>
  <c r="J387" i="5"/>
  <c r="K387" i="5"/>
  <c r="L387" i="5"/>
  <c r="M387" i="5"/>
  <c r="N387" i="5"/>
  <c r="O387" i="5"/>
  <c r="J388" i="5"/>
  <c r="K388" i="5"/>
  <c r="L388" i="5"/>
  <c r="M388" i="5"/>
  <c r="N388" i="5"/>
  <c r="O388" i="5"/>
  <c r="J389" i="5"/>
  <c r="K389" i="5"/>
  <c r="L389" i="5"/>
  <c r="M389" i="5"/>
  <c r="N389" i="5"/>
  <c r="O389" i="5"/>
  <c r="J390" i="5"/>
  <c r="K390" i="5"/>
  <c r="L390" i="5"/>
  <c r="M390" i="5"/>
  <c r="N390" i="5"/>
  <c r="O390" i="5"/>
  <c r="J391" i="5"/>
  <c r="K391" i="5"/>
  <c r="L391" i="5"/>
  <c r="M391" i="5"/>
  <c r="N391" i="5"/>
  <c r="O391" i="5"/>
  <c r="J392" i="5"/>
  <c r="K392" i="5"/>
  <c r="L392" i="5"/>
  <c r="M392" i="5"/>
  <c r="N392" i="5"/>
  <c r="O392" i="5"/>
  <c r="J393" i="5"/>
  <c r="K393" i="5"/>
  <c r="L393" i="5"/>
  <c r="M393" i="5"/>
  <c r="N393" i="5"/>
  <c r="O393" i="5"/>
  <c r="J394" i="5"/>
  <c r="K394" i="5"/>
  <c r="L394" i="5"/>
  <c r="M394" i="5"/>
  <c r="N394" i="5"/>
  <c r="O394" i="5"/>
  <c r="J395" i="5"/>
  <c r="K395" i="5"/>
  <c r="L395" i="5"/>
  <c r="M395" i="5"/>
  <c r="N395" i="5"/>
  <c r="O395" i="5"/>
  <c r="J396" i="5"/>
  <c r="K396" i="5"/>
  <c r="L396" i="5"/>
  <c r="M396" i="5"/>
  <c r="N396" i="5"/>
  <c r="O396" i="5"/>
  <c r="J397" i="5"/>
  <c r="K397" i="5"/>
  <c r="L397" i="5"/>
  <c r="M397" i="5"/>
  <c r="N397" i="5"/>
  <c r="O397" i="5"/>
  <c r="J398" i="5"/>
  <c r="K398" i="5"/>
  <c r="L398" i="5"/>
  <c r="M398" i="5"/>
  <c r="N398" i="5"/>
  <c r="O398" i="5"/>
  <c r="J399" i="5"/>
  <c r="K399" i="5"/>
  <c r="L399" i="5"/>
  <c r="M399" i="5"/>
  <c r="N399" i="5"/>
  <c r="O399" i="5"/>
  <c r="J400" i="5"/>
  <c r="K400" i="5"/>
  <c r="L400" i="5"/>
  <c r="M400" i="5"/>
  <c r="N400" i="5"/>
  <c r="O400" i="5"/>
  <c r="J401" i="5"/>
  <c r="K401" i="5"/>
  <c r="L401" i="5"/>
  <c r="M401" i="5"/>
  <c r="N401" i="5"/>
  <c r="O401" i="5"/>
  <c r="J402" i="5"/>
  <c r="K402" i="5"/>
  <c r="L402" i="5"/>
  <c r="M402" i="5"/>
  <c r="N402" i="5"/>
  <c r="O402" i="5"/>
  <c r="J403" i="5"/>
  <c r="K403" i="5"/>
  <c r="L403" i="5"/>
  <c r="M403" i="5"/>
  <c r="N403" i="5"/>
  <c r="O403" i="5"/>
  <c r="J404" i="5"/>
  <c r="K404" i="5"/>
  <c r="L404" i="5"/>
  <c r="M404" i="5"/>
  <c r="N404" i="5"/>
  <c r="O404" i="5"/>
  <c r="J405" i="5"/>
  <c r="K405" i="5"/>
  <c r="L405" i="5"/>
  <c r="M405" i="5"/>
  <c r="N405" i="5"/>
  <c r="O405" i="5"/>
  <c r="J406" i="5"/>
  <c r="K406" i="5"/>
  <c r="L406" i="5"/>
  <c r="M406" i="5"/>
  <c r="N406" i="5"/>
  <c r="O406" i="5"/>
  <c r="J407" i="5"/>
  <c r="K407" i="5"/>
  <c r="L407" i="5"/>
  <c r="M407" i="5"/>
  <c r="N407" i="5"/>
  <c r="O407" i="5"/>
  <c r="J408" i="5"/>
  <c r="K408" i="5"/>
  <c r="L408" i="5"/>
  <c r="M408" i="5"/>
  <c r="N408" i="5"/>
  <c r="O408" i="5"/>
  <c r="J409" i="5"/>
  <c r="K409" i="5"/>
  <c r="L409" i="5"/>
  <c r="M409" i="5"/>
  <c r="N409" i="5"/>
  <c r="O409" i="5"/>
  <c r="J410" i="5"/>
  <c r="K410" i="5"/>
  <c r="L410" i="5"/>
  <c r="M410" i="5"/>
  <c r="N410" i="5"/>
  <c r="O410" i="5"/>
  <c r="J411" i="5"/>
  <c r="K411" i="5"/>
  <c r="L411" i="5"/>
  <c r="M411" i="5"/>
  <c r="N411" i="5"/>
  <c r="O411" i="5"/>
  <c r="J412" i="5"/>
  <c r="K412" i="5"/>
  <c r="L412" i="5"/>
  <c r="M412" i="5"/>
  <c r="N412" i="5"/>
  <c r="O412" i="5"/>
  <c r="J413" i="5"/>
  <c r="K413" i="5"/>
  <c r="L413" i="5"/>
  <c r="M413" i="5"/>
  <c r="N413" i="5"/>
  <c r="O413" i="5"/>
  <c r="J414" i="5"/>
  <c r="K414" i="5"/>
  <c r="L414" i="5"/>
  <c r="M414" i="5"/>
  <c r="N414" i="5"/>
  <c r="O414" i="5"/>
  <c r="J415" i="5"/>
  <c r="K415" i="5"/>
  <c r="L415" i="5"/>
  <c r="M415" i="5"/>
  <c r="N415" i="5"/>
  <c r="O415" i="5"/>
  <c r="J416" i="5"/>
  <c r="K416" i="5"/>
  <c r="L416" i="5"/>
  <c r="M416" i="5"/>
  <c r="N416" i="5"/>
  <c r="O416" i="5"/>
  <c r="J417" i="5"/>
  <c r="K417" i="5"/>
  <c r="L417" i="5"/>
  <c r="M417" i="5"/>
  <c r="N417" i="5"/>
  <c r="O417" i="5"/>
  <c r="J418" i="5"/>
  <c r="K418" i="5"/>
  <c r="L418" i="5"/>
  <c r="M418" i="5"/>
  <c r="N418" i="5"/>
  <c r="O418" i="5"/>
  <c r="J419" i="5"/>
  <c r="K419" i="5"/>
  <c r="L419" i="5"/>
  <c r="M419" i="5"/>
  <c r="N419" i="5"/>
  <c r="O419" i="5"/>
  <c r="J420" i="5"/>
  <c r="K420" i="5"/>
  <c r="L420" i="5"/>
  <c r="M420" i="5"/>
  <c r="N420" i="5"/>
  <c r="O420" i="5"/>
  <c r="J421" i="5"/>
  <c r="K421" i="5"/>
  <c r="L421" i="5"/>
  <c r="M421" i="5"/>
  <c r="N421" i="5"/>
  <c r="O421" i="5"/>
  <c r="J422" i="5"/>
  <c r="K422" i="5"/>
  <c r="L422" i="5"/>
  <c r="M422" i="5"/>
  <c r="N422" i="5"/>
  <c r="O422" i="5"/>
  <c r="J423" i="5"/>
  <c r="K423" i="5"/>
  <c r="L423" i="5"/>
  <c r="M423" i="5"/>
  <c r="N423" i="5"/>
  <c r="O423" i="5"/>
  <c r="J424" i="5"/>
  <c r="K424" i="5"/>
  <c r="L424" i="5"/>
  <c r="M424" i="5"/>
  <c r="N424" i="5"/>
  <c r="O424" i="5"/>
  <c r="J425" i="5"/>
  <c r="K425" i="5"/>
  <c r="L425" i="5"/>
  <c r="M425" i="5"/>
  <c r="N425" i="5"/>
  <c r="O425" i="5"/>
  <c r="J426" i="5"/>
  <c r="K426" i="5"/>
  <c r="L426" i="5"/>
  <c r="M426" i="5"/>
  <c r="N426" i="5"/>
  <c r="O426" i="5"/>
  <c r="J427" i="5"/>
  <c r="K427" i="5"/>
  <c r="L427" i="5"/>
  <c r="M427" i="5"/>
  <c r="N427" i="5"/>
  <c r="O427" i="5"/>
  <c r="J428" i="5"/>
  <c r="K428" i="5"/>
  <c r="L428" i="5"/>
  <c r="M428" i="5"/>
  <c r="N428" i="5"/>
  <c r="O428" i="5"/>
  <c r="J429" i="5"/>
  <c r="K429" i="5"/>
  <c r="L429" i="5"/>
  <c r="M429" i="5"/>
  <c r="N429" i="5"/>
  <c r="O429" i="5"/>
  <c r="J430" i="5"/>
  <c r="K430" i="5"/>
  <c r="L430" i="5"/>
  <c r="M430" i="5"/>
  <c r="N430" i="5"/>
  <c r="O430" i="5"/>
  <c r="J431" i="5"/>
  <c r="K431" i="5"/>
  <c r="L431" i="5"/>
  <c r="M431" i="5"/>
  <c r="N431" i="5"/>
  <c r="O431" i="5"/>
  <c r="J432" i="5"/>
  <c r="K432" i="5"/>
  <c r="L432" i="5"/>
  <c r="M432" i="5"/>
  <c r="N432" i="5"/>
  <c r="O432" i="5"/>
  <c r="J433" i="5"/>
  <c r="K433" i="5"/>
  <c r="L433" i="5"/>
  <c r="M433" i="5"/>
  <c r="N433" i="5"/>
  <c r="O433" i="5"/>
  <c r="J434" i="5"/>
  <c r="K434" i="5"/>
  <c r="L434" i="5"/>
  <c r="M434" i="5"/>
  <c r="N434" i="5"/>
  <c r="O434" i="5"/>
  <c r="J435" i="5"/>
  <c r="K435" i="5"/>
  <c r="L435" i="5"/>
  <c r="M435" i="5"/>
  <c r="N435" i="5"/>
  <c r="O435" i="5"/>
  <c r="J436" i="5"/>
  <c r="K436" i="5"/>
  <c r="L436" i="5"/>
  <c r="M436" i="5"/>
  <c r="N436" i="5"/>
  <c r="O436" i="5"/>
  <c r="J437" i="5"/>
  <c r="K437" i="5"/>
  <c r="L437" i="5"/>
  <c r="M437" i="5"/>
  <c r="N437" i="5"/>
  <c r="O437" i="5"/>
  <c r="J438" i="5"/>
  <c r="K438" i="5"/>
  <c r="L438" i="5"/>
  <c r="M438" i="5"/>
  <c r="N438" i="5"/>
  <c r="O438" i="5"/>
  <c r="J439" i="5"/>
  <c r="K439" i="5"/>
  <c r="L439" i="5"/>
  <c r="M439" i="5"/>
  <c r="N439" i="5"/>
  <c r="O439" i="5"/>
  <c r="J440" i="5"/>
  <c r="K440" i="5"/>
  <c r="L440" i="5"/>
  <c r="M440" i="5"/>
  <c r="N440" i="5"/>
  <c r="O440" i="5"/>
  <c r="J441" i="5"/>
  <c r="K441" i="5"/>
  <c r="L441" i="5"/>
  <c r="M441" i="5"/>
  <c r="N441" i="5"/>
  <c r="O441" i="5"/>
  <c r="J442" i="5"/>
  <c r="K442" i="5"/>
  <c r="L442" i="5"/>
  <c r="M442" i="5"/>
  <c r="N442" i="5"/>
  <c r="O442" i="5"/>
  <c r="J443" i="5"/>
  <c r="K443" i="5"/>
  <c r="L443" i="5"/>
  <c r="M443" i="5"/>
  <c r="N443" i="5"/>
  <c r="O443" i="5"/>
  <c r="J444" i="5"/>
  <c r="K444" i="5"/>
  <c r="L444" i="5"/>
  <c r="M444" i="5"/>
  <c r="N444" i="5"/>
  <c r="O444" i="5"/>
  <c r="J445" i="5"/>
  <c r="K445" i="5"/>
  <c r="L445" i="5"/>
  <c r="M445" i="5"/>
  <c r="N445" i="5"/>
  <c r="O445" i="5"/>
  <c r="J446" i="5"/>
  <c r="K446" i="5"/>
  <c r="L446" i="5"/>
  <c r="M446" i="5"/>
  <c r="N446" i="5"/>
  <c r="O446" i="5"/>
  <c r="J447" i="5"/>
  <c r="K447" i="5"/>
  <c r="L447" i="5"/>
  <c r="M447" i="5"/>
  <c r="N447" i="5"/>
  <c r="O447" i="5"/>
  <c r="J448" i="5"/>
  <c r="K448" i="5"/>
  <c r="L448" i="5"/>
  <c r="M448" i="5"/>
  <c r="N448" i="5"/>
  <c r="O448" i="5"/>
  <c r="J449" i="5"/>
  <c r="K449" i="5"/>
  <c r="L449" i="5"/>
  <c r="M449" i="5"/>
  <c r="N449" i="5"/>
  <c r="O449" i="5"/>
  <c r="J450" i="5"/>
  <c r="K450" i="5"/>
  <c r="L450" i="5"/>
  <c r="M450" i="5"/>
  <c r="N450" i="5"/>
  <c r="O450" i="5"/>
  <c r="J451" i="5"/>
  <c r="K451" i="5"/>
  <c r="L451" i="5"/>
  <c r="M451" i="5"/>
  <c r="N451" i="5"/>
  <c r="O451" i="5"/>
  <c r="J452" i="5"/>
  <c r="K452" i="5"/>
  <c r="L452" i="5"/>
  <c r="M452" i="5"/>
  <c r="N452" i="5"/>
  <c r="O452" i="5"/>
  <c r="J453" i="5"/>
  <c r="K453" i="5"/>
  <c r="L453" i="5"/>
  <c r="M453" i="5"/>
  <c r="N453" i="5"/>
  <c r="O453" i="5"/>
  <c r="J454" i="5"/>
  <c r="K454" i="5"/>
  <c r="L454" i="5"/>
  <c r="M454" i="5"/>
  <c r="N454" i="5"/>
  <c r="O454" i="5"/>
  <c r="J455" i="5"/>
  <c r="K455" i="5"/>
  <c r="L455" i="5"/>
  <c r="M455" i="5"/>
  <c r="N455" i="5"/>
  <c r="O455" i="5"/>
  <c r="J456" i="5"/>
  <c r="K456" i="5"/>
  <c r="L456" i="5"/>
  <c r="M456" i="5"/>
  <c r="N456" i="5"/>
  <c r="O456" i="5"/>
  <c r="J457" i="5"/>
  <c r="K457" i="5"/>
  <c r="L457" i="5"/>
  <c r="M457" i="5"/>
  <c r="N457" i="5"/>
  <c r="O457" i="5"/>
  <c r="J458" i="5"/>
  <c r="K458" i="5"/>
  <c r="L458" i="5"/>
  <c r="M458" i="5"/>
  <c r="N458" i="5"/>
  <c r="O458" i="5"/>
  <c r="J459" i="5"/>
  <c r="K459" i="5"/>
  <c r="L459" i="5"/>
  <c r="M459" i="5"/>
  <c r="N459" i="5"/>
  <c r="O459" i="5"/>
  <c r="J460" i="5"/>
  <c r="K460" i="5"/>
  <c r="L460" i="5"/>
  <c r="M460" i="5"/>
  <c r="N460" i="5"/>
  <c r="O460" i="5"/>
  <c r="J461" i="5"/>
  <c r="K461" i="5"/>
  <c r="L461" i="5"/>
  <c r="M461" i="5"/>
  <c r="N461" i="5"/>
  <c r="O461" i="5"/>
  <c r="J462" i="5"/>
  <c r="K462" i="5"/>
  <c r="L462" i="5"/>
  <c r="M462" i="5"/>
  <c r="N462" i="5"/>
  <c r="O462" i="5"/>
  <c r="J463" i="5"/>
  <c r="K463" i="5"/>
  <c r="L463" i="5"/>
  <c r="M463" i="5"/>
  <c r="N463" i="5"/>
  <c r="O463" i="5"/>
  <c r="J464" i="5"/>
  <c r="K464" i="5"/>
  <c r="L464" i="5"/>
  <c r="M464" i="5"/>
  <c r="N464" i="5"/>
  <c r="O464" i="5"/>
  <c r="J465" i="5"/>
  <c r="K465" i="5"/>
  <c r="L465" i="5"/>
  <c r="M465" i="5"/>
  <c r="N465" i="5"/>
  <c r="O465" i="5"/>
  <c r="J466" i="5"/>
  <c r="K466" i="5"/>
  <c r="L466" i="5"/>
  <c r="M466" i="5"/>
  <c r="N466" i="5"/>
  <c r="O466" i="5"/>
  <c r="J467" i="5"/>
  <c r="K467" i="5"/>
  <c r="L467" i="5"/>
  <c r="M467" i="5"/>
  <c r="N467" i="5"/>
  <c r="O467" i="5"/>
  <c r="J468" i="5"/>
  <c r="K468" i="5"/>
  <c r="L468" i="5"/>
  <c r="M468" i="5"/>
  <c r="N468" i="5"/>
  <c r="O468" i="5"/>
  <c r="J469" i="5"/>
  <c r="K469" i="5"/>
  <c r="L469" i="5"/>
  <c r="M469" i="5"/>
  <c r="N469" i="5"/>
  <c r="O469" i="5"/>
  <c r="J470" i="5"/>
  <c r="K470" i="5"/>
  <c r="L470" i="5"/>
  <c r="M470" i="5"/>
  <c r="N470" i="5"/>
  <c r="O470" i="5"/>
  <c r="J471" i="5"/>
  <c r="K471" i="5"/>
  <c r="L471" i="5"/>
  <c r="M471" i="5"/>
  <c r="N471" i="5"/>
  <c r="O471" i="5"/>
  <c r="J472" i="5"/>
  <c r="K472" i="5"/>
  <c r="L472" i="5"/>
  <c r="M472" i="5"/>
  <c r="N472" i="5"/>
  <c r="O472" i="5"/>
  <c r="J473" i="5"/>
  <c r="K473" i="5"/>
  <c r="L473" i="5"/>
  <c r="M473" i="5"/>
  <c r="N473" i="5"/>
  <c r="O473" i="5"/>
  <c r="J474" i="5"/>
  <c r="K474" i="5"/>
  <c r="L474" i="5"/>
  <c r="M474" i="5"/>
  <c r="N474" i="5"/>
  <c r="O474" i="5"/>
  <c r="J475" i="5"/>
  <c r="K475" i="5"/>
  <c r="L475" i="5"/>
  <c r="M475" i="5"/>
  <c r="N475" i="5"/>
  <c r="O475" i="5"/>
  <c r="J476" i="5"/>
  <c r="K476" i="5"/>
  <c r="L476" i="5"/>
  <c r="M476" i="5"/>
  <c r="N476" i="5"/>
  <c r="O476" i="5"/>
  <c r="J477" i="5"/>
  <c r="K477" i="5"/>
  <c r="L477" i="5"/>
  <c r="M477" i="5"/>
  <c r="N477" i="5"/>
  <c r="O477" i="5"/>
  <c r="J478" i="5"/>
  <c r="K478" i="5"/>
  <c r="L478" i="5"/>
  <c r="M478" i="5"/>
  <c r="N478" i="5"/>
  <c r="O478" i="5"/>
  <c r="J479" i="5"/>
  <c r="K479" i="5"/>
  <c r="L479" i="5"/>
  <c r="M479" i="5"/>
  <c r="N479" i="5"/>
  <c r="O479" i="5"/>
  <c r="J480" i="5"/>
  <c r="K480" i="5"/>
  <c r="L480" i="5"/>
  <c r="M480" i="5"/>
  <c r="N480" i="5"/>
  <c r="O480" i="5"/>
  <c r="J481" i="5"/>
  <c r="K481" i="5"/>
  <c r="L481" i="5"/>
  <c r="M481" i="5"/>
  <c r="N481" i="5"/>
  <c r="O481" i="5"/>
  <c r="J482" i="5"/>
  <c r="K482" i="5"/>
  <c r="L482" i="5"/>
  <c r="M482" i="5"/>
  <c r="N482" i="5"/>
  <c r="O482" i="5"/>
  <c r="J483" i="5"/>
  <c r="K483" i="5"/>
  <c r="L483" i="5"/>
  <c r="M483" i="5"/>
  <c r="N483" i="5"/>
  <c r="O483" i="5"/>
  <c r="J484" i="5"/>
  <c r="K484" i="5"/>
  <c r="L484" i="5"/>
  <c r="M484" i="5"/>
  <c r="N484" i="5"/>
  <c r="O484" i="5"/>
  <c r="J485" i="5"/>
  <c r="K485" i="5"/>
  <c r="L485" i="5"/>
  <c r="M485" i="5"/>
  <c r="N485" i="5"/>
  <c r="O485" i="5"/>
  <c r="J486" i="5"/>
  <c r="K486" i="5"/>
  <c r="L486" i="5"/>
  <c r="M486" i="5"/>
  <c r="N486" i="5"/>
  <c r="O486" i="5"/>
  <c r="J487" i="5"/>
  <c r="K487" i="5"/>
  <c r="L487" i="5"/>
  <c r="M487" i="5"/>
  <c r="N487" i="5"/>
  <c r="O487" i="5"/>
  <c r="J488" i="5"/>
  <c r="K488" i="5"/>
  <c r="L488" i="5"/>
  <c r="M488" i="5"/>
  <c r="N488" i="5"/>
  <c r="O488" i="5"/>
  <c r="J489" i="5"/>
  <c r="K489" i="5"/>
  <c r="L489" i="5"/>
  <c r="M489" i="5"/>
  <c r="N489" i="5"/>
  <c r="O489" i="5"/>
  <c r="J490" i="5"/>
  <c r="K490" i="5"/>
  <c r="L490" i="5"/>
  <c r="M490" i="5"/>
  <c r="N490" i="5"/>
  <c r="O490" i="5"/>
  <c r="J491" i="5"/>
  <c r="K491" i="5"/>
  <c r="L491" i="5"/>
  <c r="M491" i="5"/>
  <c r="N491" i="5"/>
  <c r="O491" i="5"/>
  <c r="J492" i="5"/>
  <c r="K492" i="5"/>
  <c r="L492" i="5"/>
  <c r="M492" i="5"/>
  <c r="N492" i="5"/>
  <c r="O492" i="5"/>
  <c r="J493" i="5"/>
  <c r="K493" i="5"/>
  <c r="L493" i="5"/>
  <c r="M493" i="5"/>
  <c r="N493" i="5"/>
  <c r="O493" i="5"/>
  <c r="J494" i="5"/>
  <c r="K494" i="5"/>
  <c r="L494" i="5"/>
  <c r="M494" i="5"/>
  <c r="N494" i="5"/>
  <c r="O494" i="5"/>
  <c r="J495" i="5"/>
  <c r="K495" i="5"/>
  <c r="L495" i="5"/>
  <c r="M495" i="5"/>
  <c r="N495" i="5"/>
  <c r="O495" i="5"/>
  <c r="J496" i="5"/>
  <c r="K496" i="5"/>
  <c r="L496" i="5"/>
  <c r="M496" i="5"/>
  <c r="N496" i="5"/>
  <c r="O496" i="5"/>
  <c r="J497" i="5"/>
  <c r="K497" i="5"/>
  <c r="L497" i="5"/>
  <c r="M497" i="5"/>
  <c r="N497" i="5"/>
  <c r="O497" i="5"/>
  <c r="J498" i="5"/>
  <c r="K498" i="5"/>
  <c r="L498" i="5"/>
  <c r="M498" i="5"/>
  <c r="N498" i="5"/>
  <c r="O498" i="5"/>
  <c r="J499" i="5"/>
  <c r="K499" i="5"/>
  <c r="L499" i="5"/>
  <c r="M499" i="5"/>
  <c r="N499" i="5"/>
  <c r="O499" i="5"/>
  <c r="J500" i="5"/>
  <c r="K500" i="5"/>
  <c r="L500" i="5"/>
  <c r="M500" i="5"/>
  <c r="N500" i="5"/>
  <c r="O500" i="5"/>
  <c r="J501" i="5"/>
  <c r="K501" i="5"/>
  <c r="L501" i="5"/>
  <c r="M501" i="5"/>
  <c r="N501" i="5"/>
  <c r="O501" i="5"/>
  <c r="J502" i="5"/>
  <c r="K502" i="5"/>
  <c r="L502" i="5"/>
  <c r="M502" i="5"/>
  <c r="N502" i="5"/>
  <c r="O502" i="5"/>
  <c r="J503" i="5"/>
  <c r="K503" i="5"/>
  <c r="L503" i="5"/>
  <c r="M503" i="5"/>
  <c r="N503" i="5"/>
  <c r="O503" i="5"/>
  <c r="J504" i="5"/>
  <c r="K504" i="5"/>
  <c r="L504" i="5"/>
  <c r="M504" i="5"/>
  <c r="N504" i="5"/>
  <c r="O504" i="5"/>
  <c r="J505" i="5"/>
  <c r="K505" i="5"/>
  <c r="L505" i="5"/>
  <c r="M505" i="5"/>
  <c r="N505" i="5"/>
  <c r="O505" i="5"/>
  <c r="J506" i="5"/>
  <c r="K506" i="5"/>
  <c r="L506" i="5"/>
  <c r="M506" i="5"/>
  <c r="N506" i="5"/>
  <c r="O506" i="5"/>
  <c r="J507" i="5"/>
  <c r="K507" i="5"/>
  <c r="L507" i="5"/>
  <c r="M507" i="5"/>
  <c r="N507" i="5"/>
  <c r="O507" i="5"/>
  <c r="J508" i="5"/>
  <c r="K508" i="5"/>
  <c r="L508" i="5"/>
  <c r="M508" i="5"/>
  <c r="N508" i="5"/>
  <c r="O508" i="5"/>
  <c r="J509" i="5"/>
  <c r="K509" i="5"/>
  <c r="L509" i="5"/>
  <c r="M509" i="5"/>
  <c r="N509" i="5"/>
  <c r="O509" i="5"/>
  <c r="J510" i="5"/>
  <c r="K510" i="5"/>
  <c r="L510" i="5"/>
  <c r="M510" i="5"/>
  <c r="N510" i="5"/>
  <c r="O510" i="5"/>
  <c r="J511" i="5"/>
  <c r="K511" i="5"/>
  <c r="L511" i="5"/>
  <c r="M511" i="5"/>
  <c r="N511" i="5"/>
  <c r="O511" i="5"/>
  <c r="J512" i="5"/>
  <c r="K512" i="5"/>
  <c r="L512" i="5"/>
  <c r="M512" i="5"/>
  <c r="N512" i="5"/>
  <c r="O512" i="5"/>
  <c r="J513" i="5"/>
  <c r="K513" i="5"/>
  <c r="L513" i="5"/>
  <c r="M513" i="5"/>
  <c r="N513" i="5"/>
  <c r="O513" i="5"/>
  <c r="J514" i="5"/>
  <c r="K514" i="5"/>
  <c r="L514" i="5"/>
  <c r="M514" i="5"/>
  <c r="N514" i="5"/>
  <c r="O514" i="5"/>
  <c r="J515" i="5"/>
  <c r="K515" i="5"/>
  <c r="L515" i="5"/>
  <c r="M515" i="5"/>
  <c r="N515" i="5"/>
  <c r="O515" i="5"/>
  <c r="J516" i="5"/>
  <c r="K516" i="5"/>
  <c r="L516" i="5"/>
  <c r="M516" i="5"/>
  <c r="N516" i="5"/>
  <c r="O516" i="5"/>
  <c r="J517" i="5"/>
  <c r="K517" i="5"/>
  <c r="L517" i="5"/>
  <c r="M517" i="5"/>
  <c r="N517" i="5"/>
  <c r="O517" i="5"/>
  <c r="J518" i="5"/>
  <c r="K518" i="5"/>
  <c r="L518" i="5"/>
  <c r="M518" i="5"/>
  <c r="N518" i="5"/>
  <c r="O518" i="5"/>
  <c r="J519" i="5"/>
  <c r="K519" i="5"/>
  <c r="L519" i="5"/>
  <c r="M519" i="5"/>
  <c r="N519" i="5"/>
  <c r="O519" i="5"/>
  <c r="J520" i="5"/>
  <c r="K520" i="5"/>
  <c r="L520" i="5"/>
  <c r="M520" i="5"/>
  <c r="N520" i="5"/>
  <c r="O520" i="5"/>
  <c r="J521" i="5"/>
  <c r="K521" i="5"/>
  <c r="L521" i="5"/>
  <c r="M521" i="5"/>
  <c r="N521" i="5"/>
  <c r="O521" i="5"/>
  <c r="J522" i="5"/>
  <c r="K522" i="5"/>
  <c r="L522" i="5"/>
  <c r="M522" i="5"/>
  <c r="N522" i="5"/>
  <c r="O522" i="5"/>
  <c r="J523" i="5"/>
  <c r="K523" i="5"/>
  <c r="L523" i="5"/>
  <c r="M523" i="5"/>
  <c r="N523" i="5"/>
  <c r="O523" i="5"/>
  <c r="J524" i="5"/>
  <c r="K524" i="5"/>
  <c r="L524" i="5"/>
  <c r="M524" i="5"/>
  <c r="N524" i="5"/>
  <c r="O524" i="5"/>
  <c r="J525" i="5"/>
  <c r="K525" i="5"/>
  <c r="L525" i="5"/>
  <c r="M525" i="5"/>
  <c r="N525" i="5"/>
  <c r="O525" i="5"/>
  <c r="J526" i="5"/>
  <c r="K526" i="5"/>
  <c r="L526" i="5"/>
  <c r="M526" i="5"/>
  <c r="N526" i="5"/>
  <c r="O526" i="5"/>
  <c r="J527" i="5"/>
  <c r="K527" i="5"/>
  <c r="L527" i="5"/>
  <c r="M527" i="5"/>
  <c r="N527" i="5"/>
  <c r="O527" i="5"/>
  <c r="J528" i="5"/>
  <c r="K528" i="5"/>
  <c r="L528" i="5"/>
  <c r="M528" i="5"/>
  <c r="N528" i="5"/>
  <c r="O528" i="5"/>
  <c r="J529" i="5"/>
  <c r="K529" i="5"/>
  <c r="L529" i="5"/>
  <c r="M529" i="5"/>
  <c r="N529" i="5"/>
  <c r="O529" i="5"/>
  <c r="J530" i="5"/>
  <c r="K530" i="5"/>
  <c r="L530" i="5"/>
  <c r="M530" i="5"/>
  <c r="N530" i="5"/>
  <c r="O530" i="5"/>
  <c r="J531" i="5"/>
  <c r="K531" i="5"/>
  <c r="L531" i="5"/>
  <c r="M531" i="5"/>
  <c r="N531" i="5"/>
  <c r="O531" i="5"/>
  <c r="J532" i="5"/>
  <c r="K532" i="5"/>
  <c r="L532" i="5"/>
  <c r="M532" i="5"/>
  <c r="N532" i="5"/>
  <c r="O532" i="5"/>
  <c r="J533" i="5"/>
  <c r="K533" i="5"/>
  <c r="L533" i="5"/>
  <c r="M533" i="5"/>
  <c r="N533" i="5"/>
  <c r="O533" i="5"/>
  <c r="J534" i="5"/>
  <c r="K534" i="5"/>
  <c r="L534" i="5"/>
  <c r="M534" i="5"/>
  <c r="N534" i="5"/>
  <c r="O534" i="5"/>
  <c r="J535" i="5"/>
  <c r="K535" i="5"/>
  <c r="L535" i="5"/>
  <c r="M535" i="5"/>
  <c r="N535" i="5"/>
  <c r="O535" i="5"/>
  <c r="J536" i="5"/>
  <c r="K536" i="5"/>
  <c r="L536" i="5"/>
  <c r="M536" i="5"/>
  <c r="N536" i="5"/>
  <c r="O536" i="5"/>
  <c r="J537" i="5"/>
  <c r="K537" i="5"/>
  <c r="L537" i="5"/>
  <c r="M537" i="5"/>
  <c r="N537" i="5"/>
  <c r="O537" i="5"/>
  <c r="J538" i="5"/>
  <c r="K538" i="5"/>
  <c r="L538" i="5"/>
  <c r="M538" i="5"/>
  <c r="N538" i="5"/>
  <c r="O538" i="5"/>
  <c r="J539" i="5"/>
  <c r="K539" i="5"/>
  <c r="L539" i="5"/>
  <c r="M539" i="5"/>
  <c r="N539" i="5"/>
  <c r="O539" i="5"/>
  <c r="J540" i="5"/>
  <c r="K540" i="5"/>
  <c r="L540" i="5"/>
  <c r="M540" i="5"/>
  <c r="N540" i="5"/>
  <c r="O540" i="5"/>
  <c r="J541" i="5"/>
  <c r="K541" i="5"/>
  <c r="L541" i="5"/>
  <c r="M541" i="5"/>
  <c r="N541" i="5"/>
  <c r="O541" i="5"/>
  <c r="J542" i="5"/>
  <c r="K542" i="5"/>
  <c r="L542" i="5"/>
  <c r="M542" i="5"/>
  <c r="N542" i="5"/>
  <c r="O542" i="5"/>
  <c r="J543" i="5"/>
  <c r="K543" i="5"/>
  <c r="L543" i="5"/>
  <c r="M543" i="5"/>
  <c r="N543" i="5"/>
  <c r="O543" i="5"/>
  <c r="J544" i="5"/>
  <c r="K544" i="5"/>
  <c r="L544" i="5"/>
  <c r="M544" i="5"/>
  <c r="N544" i="5"/>
  <c r="O544" i="5"/>
  <c r="J545" i="5"/>
  <c r="K545" i="5"/>
  <c r="L545" i="5"/>
  <c r="M545" i="5"/>
  <c r="N545" i="5"/>
  <c r="O545" i="5"/>
  <c r="J546" i="5"/>
  <c r="K546" i="5"/>
  <c r="L546" i="5"/>
  <c r="M546" i="5"/>
  <c r="N546" i="5"/>
  <c r="O546" i="5"/>
  <c r="J547" i="5"/>
  <c r="K547" i="5"/>
  <c r="L547" i="5"/>
  <c r="M547" i="5"/>
  <c r="N547" i="5"/>
  <c r="O547" i="5"/>
  <c r="J548" i="5"/>
  <c r="K548" i="5"/>
  <c r="L548" i="5"/>
  <c r="M548" i="5"/>
  <c r="N548" i="5"/>
  <c r="O548" i="5"/>
  <c r="J549" i="5"/>
  <c r="K549" i="5"/>
  <c r="L549" i="5"/>
  <c r="M549" i="5"/>
  <c r="N549" i="5"/>
  <c r="O549" i="5"/>
  <c r="J550" i="5"/>
  <c r="K550" i="5"/>
  <c r="L550" i="5"/>
  <c r="M550" i="5"/>
  <c r="N550" i="5"/>
  <c r="O550" i="5"/>
  <c r="J551" i="5"/>
  <c r="K551" i="5"/>
  <c r="L551" i="5"/>
  <c r="M551" i="5"/>
  <c r="N551" i="5"/>
  <c r="O551" i="5"/>
  <c r="J552" i="5"/>
  <c r="K552" i="5"/>
  <c r="L552" i="5"/>
  <c r="M552" i="5"/>
  <c r="N552" i="5"/>
  <c r="O552" i="5"/>
  <c r="J553" i="5"/>
  <c r="K553" i="5"/>
  <c r="L553" i="5"/>
  <c r="M553" i="5"/>
  <c r="N553" i="5"/>
  <c r="O553" i="5"/>
  <c r="J554" i="5"/>
  <c r="K554" i="5"/>
  <c r="L554" i="5"/>
  <c r="M554" i="5"/>
  <c r="N554" i="5"/>
  <c r="O554" i="5"/>
  <c r="J555" i="5"/>
  <c r="K555" i="5"/>
  <c r="L555" i="5"/>
  <c r="M555" i="5"/>
  <c r="N555" i="5"/>
  <c r="O555" i="5"/>
  <c r="J556" i="5"/>
  <c r="K556" i="5"/>
  <c r="L556" i="5"/>
  <c r="M556" i="5"/>
  <c r="N556" i="5"/>
  <c r="O556" i="5"/>
  <c r="J557" i="5"/>
  <c r="K557" i="5"/>
  <c r="L557" i="5"/>
  <c r="M557" i="5"/>
  <c r="N557" i="5"/>
  <c r="O557" i="5"/>
  <c r="J558" i="5"/>
  <c r="K558" i="5"/>
  <c r="L558" i="5"/>
  <c r="M558" i="5"/>
  <c r="N558" i="5"/>
  <c r="O558" i="5"/>
  <c r="J559" i="5"/>
  <c r="K559" i="5"/>
  <c r="L559" i="5"/>
  <c r="M559" i="5"/>
  <c r="N559" i="5"/>
  <c r="O559" i="5"/>
  <c r="J560" i="5"/>
  <c r="K560" i="5"/>
  <c r="L560" i="5"/>
  <c r="M560" i="5"/>
  <c r="N560" i="5"/>
  <c r="O560" i="5"/>
  <c r="J561" i="5"/>
  <c r="K561" i="5"/>
  <c r="L561" i="5"/>
  <c r="M561" i="5"/>
  <c r="N561" i="5"/>
  <c r="O561" i="5"/>
  <c r="J562" i="5"/>
  <c r="K562" i="5"/>
  <c r="L562" i="5"/>
  <c r="M562" i="5"/>
  <c r="N562" i="5"/>
  <c r="O562" i="5"/>
  <c r="J563" i="5"/>
  <c r="K563" i="5"/>
  <c r="L563" i="5"/>
  <c r="M563" i="5"/>
  <c r="N563" i="5"/>
  <c r="O563" i="5"/>
  <c r="J564" i="5"/>
  <c r="K564" i="5"/>
  <c r="L564" i="5"/>
  <c r="M564" i="5"/>
  <c r="N564" i="5"/>
  <c r="O564" i="5"/>
  <c r="J565" i="5"/>
  <c r="K565" i="5"/>
  <c r="L565" i="5"/>
  <c r="M565" i="5"/>
  <c r="N565" i="5"/>
  <c r="O565" i="5"/>
  <c r="J566" i="5"/>
  <c r="K566" i="5"/>
  <c r="L566" i="5"/>
  <c r="M566" i="5"/>
  <c r="N566" i="5"/>
  <c r="O566" i="5"/>
  <c r="J567" i="5"/>
  <c r="K567" i="5"/>
  <c r="L567" i="5"/>
  <c r="M567" i="5"/>
  <c r="N567" i="5"/>
  <c r="O567" i="5"/>
  <c r="J568" i="5"/>
  <c r="K568" i="5"/>
  <c r="L568" i="5"/>
  <c r="M568" i="5"/>
  <c r="N568" i="5"/>
  <c r="O568" i="5"/>
  <c r="J569" i="5"/>
  <c r="K569" i="5"/>
  <c r="L569" i="5"/>
  <c r="M569" i="5"/>
  <c r="N569" i="5"/>
  <c r="O569" i="5"/>
  <c r="J570" i="5"/>
  <c r="K570" i="5"/>
  <c r="L570" i="5"/>
  <c r="M570" i="5"/>
  <c r="N570" i="5"/>
  <c r="O570" i="5"/>
  <c r="J571" i="5"/>
  <c r="K571" i="5"/>
  <c r="L571" i="5"/>
  <c r="M571" i="5"/>
  <c r="N571" i="5"/>
  <c r="O571" i="5"/>
  <c r="J572" i="5"/>
  <c r="K572" i="5"/>
  <c r="L572" i="5"/>
  <c r="M572" i="5"/>
  <c r="N572" i="5"/>
  <c r="O572" i="5"/>
  <c r="J573" i="5"/>
  <c r="K573" i="5"/>
  <c r="L573" i="5"/>
  <c r="M573" i="5"/>
  <c r="N573" i="5"/>
  <c r="O573" i="5"/>
  <c r="J574" i="5"/>
  <c r="K574" i="5"/>
  <c r="L574" i="5"/>
  <c r="M574" i="5"/>
  <c r="N574" i="5"/>
  <c r="O574" i="5"/>
  <c r="J575" i="5"/>
  <c r="K575" i="5"/>
  <c r="L575" i="5"/>
  <c r="M575" i="5"/>
  <c r="N575" i="5"/>
  <c r="O575" i="5"/>
  <c r="J576" i="5"/>
  <c r="K576" i="5"/>
  <c r="L576" i="5"/>
  <c r="M576" i="5"/>
  <c r="N576" i="5"/>
  <c r="O576" i="5"/>
  <c r="J577" i="5"/>
  <c r="K577" i="5"/>
  <c r="L577" i="5"/>
  <c r="M577" i="5"/>
  <c r="N577" i="5"/>
  <c r="O577" i="5"/>
  <c r="J578" i="5"/>
  <c r="K578" i="5"/>
  <c r="L578" i="5"/>
  <c r="M578" i="5"/>
  <c r="N578" i="5"/>
  <c r="O578" i="5"/>
  <c r="J579" i="5"/>
  <c r="K579" i="5"/>
  <c r="L579" i="5"/>
  <c r="M579" i="5"/>
  <c r="N579" i="5"/>
  <c r="O579" i="5"/>
  <c r="J580" i="5"/>
  <c r="K580" i="5"/>
  <c r="L580" i="5"/>
  <c r="M580" i="5"/>
  <c r="N580" i="5"/>
  <c r="O580" i="5"/>
  <c r="J581" i="5"/>
  <c r="K581" i="5"/>
  <c r="L581" i="5"/>
  <c r="M581" i="5"/>
  <c r="N581" i="5"/>
  <c r="O581" i="5"/>
  <c r="J582" i="5"/>
  <c r="K582" i="5"/>
  <c r="L582" i="5"/>
  <c r="M582" i="5"/>
  <c r="N582" i="5"/>
  <c r="O582" i="5"/>
  <c r="J583" i="5"/>
  <c r="K583" i="5"/>
  <c r="L583" i="5"/>
  <c r="M583" i="5"/>
  <c r="N583" i="5"/>
  <c r="O583" i="5"/>
  <c r="J584" i="5"/>
  <c r="K584" i="5"/>
  <c r="L584" i="5"/>
  <c r="M584" i="5"/>
  <c r="N584" i="5"/>
  <c r="O584" i="5"/>
  <c r="J585" i="5"/>
  <c r="K585" i="5"/>
  <c r="L585" i="5"/>
  <c r="M585" i="5"/>
  <c r="N585" i="5"/>
  <c r="O585" i="5"/>
  <c r="J586" i="5"/>
  <c r="K586" i="5"/>
  <c r="L586" i="5"/>
  <c r="M586" i="5"/>
  <c r="N586" i="5"/>
  <c r="O586" i="5"/>
  <c r="J587" i="5"/>
  <c r="K587" i="5"/>
  <c r="L587" i="5"/>
  <c r="M587" i="5"/>
  <c r="N587" i="5"/>
  <c r="O587" i="5"/>
  <c r="J588" i="5"/>
  <c r="K588" i="5"/>
  <c r="L588" i="5"/>
  <c r="M588" i="5"/>
  <c r="N588" i="5"/>
  <c r="O588" i="5"/>
  <c r="J589" i="5"/>
  <c r="K589" i="5"/>
  <c r="L589" i="5"/>
  <c r="M589" i="5"/>
  <c r="N589" i="5"/>
  <c r="O589" i="5"/>
  <c r="J590" i="5"/>
  <c r="K590" i="5"/>
  <c r="L590" i="5"/>
  <c r="M590" i="5"/>
  <c r="N590" i="5"/>
  <c r="O590" i="5"/>
  <c r="J591" i="5"/>
  <c r="K591" i="5"/>
  <c r="L591" i="5"/>
  <c r="M591" i="5"/>
  <c r="N591" i="5"/>
  <c r="O591" i="5"/>
  <c r="J592" i="5"/>
  <c r="K592" i="5"/>
  <c r="L592" i="5"/>
  <c r="M592" i="5"/>
  <c r="N592" i="5"/>
  <c r="O592" i="5"/>
  <c r="J593" i="5"/>
  <c r="K593" i="5"/>
  <c r="L593" i="5"/>
  <c r="M593" i="5"/>
  <c r="N593" i="5"/>
  <c r="O593" i="5"/>
  <c r="J594" i="5"/>
  <c r="K594" i="5"/>
  <c r="L594" i="5"/>
  <c r="M594" i="5"/>
  <c r="N594" i="5"/>
  <c r="O594" i="5"/>
  <c r="J595" i="5"/>
  <c r="K595" i="5"/>
  <c r="L595" i="5"/>
  <c r="M595" i="5"/>
  <c r="N595" i="5"/>
  <c r="O595" i="5"/>
  <c r="J596" i="5"/>
  <c r="K596" i="5"/>
  <c r="L596" i="5"/>
  <c r="M596" i="5"/>
  <c r="N596" i="5"/>
  <c r="O596" i="5"/>
  <c r="J597" i="5"/>
  <c r="K597" i="5"/>
  <c r="L597" i="5"/>
  <c r="M597" i="5"/>
  <c r="N597" i="5"/>
  <c r="O597" i="5"/>
  <c r="J598" i="5"/>
  <c r="K598" i="5"/>
  <c r="L598" i="5"/>
  <c r="M598" i="5"/>
  <c r="N598" i="5"/>
  <c r="O598" i="5"/>
  <c r="J599" i="5"/>
  <c r="K599" i="5"/>
  <c r="L599" i="5"/>
  <c r="M599" i="5"/>
  <c r="N599" i="5"/>
  <c r="O599" i="5"/>
  <c r="J600" i="5"/>
  <c r="K600" i="5"/>
  <c r="L600" i="5"/>
  <c r="M600" i="5"/>
  <c r="N600" i="5"/>
  <c r="O600" i="5"/>
  <c r="J601" i="5"/>
  <c r="K601" i="5"/>
  <c r="L601" i="5"/>
  <c r="M601" i="5"/>
  <c r="N601" i="5"/>
  <c r="O601" i="5"/>
  <c r="J602" i="5"/>
  <c r="K602" i="5"/>
  <c r="L602" i="5"/>
  <c r="M602" i="5"/>
  <c r="N602" i="5"/>
  <c r="O602" i="5"/>
  <c r="J603" i="5"/>
  <c r="K603" i="5"/>
  <c r="L603" i="5"/>
  <c r="M603" i="5"/>
  <c r="N603" i="5"/>
  <c r="O603" i="5"/>
  <c r="J604" i="5"/>
  <c r="K604" i="5"/>
  <c r="L604" i="5"/>
  <c r="M604" i="5"/>
  <c r="N604" i="5"/>
  <c r="O604" i="5"/>
  <c r="J605" i="5"/>
  <c r="K605" i="5"/>
  <c r="L605" i="5"/>
  <c r="M605" i="5"/>
  <c r="N605" i="5"/>
  <c r="O605" i="5"/>
  <c r="J606" i="5"/>
  <c r="K606" i="5"/>
  <c r="L606" i="5"/>
  <c r="M606" i="5"/>
  <c r="N606" i="5"/>
  <c r="O606" i="5"/>
  <c r="J607" i="5"/>
  <c r="K607" i="5"/>
  <c r="L607" i="5"/>
  <c r="M607" i="5"/>
  <c r="N607" i="5"/>
  <c r="O607" i="5"/>
  <c r="J608" i="5"/>
  <c r="K608" i="5"/>
  <c r="L608" i="5"/>
  <c r="M608" i="5"/>
  <c r="N608" i="5"/>
  <c r="O608" i="5"/>
  <c r="J609" i="5"/>
  <c r="K609" i="5"/>
  <c r="L609" i="5"/>
  <c r="M609" i="5"/>
  <c r="N609" i="5"/>
  <c r="O609" i="5"/>
  <c r="J610" i="5"/>
  <c r="K610" i="5"/>
  <c r="L610" i="5"/>
  <c r="M610" i="5"/>
  <c r="N610" i="5"/>
  <c r="O610" i="5"/>
  <c r="J611" i="5"/>
  <c r="K611" i="5"/>
  <c r="L611" i="5"/>
  <c r="M611" i="5"/>
  <c r="N611" i="5"/>
  <c r="O611" i="5"/>
  <c r="J612" i="5"/>
  <c r="K612" i="5"/>
  <c r="L612" i="5"/>
  <c r="M612" i="5"/>
  <c r="N612" i="5"/>
  <c r="O612" i="5"/>
  <c r="J613" i="5"/>
  <c r="K613" i="5"/>
  <c r="L613" i="5"/>
  <c r="M613" i="5"/>
  <c r="N613" i="5"/>
  <c r="O613" i="5"/>
  <c r="J614" i="5"/>
  <c r="K614" i="5"/>
  <c r="L614" i="5"/>
  <c r="M614" i="5"/>
  <c r="N614" i="5"/>
  <c r="O614" i="5"/>
  <c r="J615" i="5"/>
  <c r="K615" i="5"/>
  <c r="L615" i="5"/>
  <c r="M615" i="5"/>
  <c r="N615" i="5"/>
  <c r="O615" i="5"/>
  <c r="J616" i="5"/>
  <c r="K616" i="5"/>
  <c r="L616" i="5"/>
  <c r="M616" i="5"/>
  <c r="N616" i="5"/>
  <c r="O616" i="5"/>
  <c r="J617" i="5"/>
  <c r="K617" i="5"/>
  <c r="L617" i="5"/>
  <c r="M617" i="5"/>
  <c r="N617" i="5"/>
  <c r="O617" i="5"/>
  <c r="J618" i="5"/>
  <c r="K618" i="5"/>
  <c r="L618" i="5"/>
  <c r="M618" i="5"/>
  <c r="N618" i="5"/>
  <c r="O618" i="5"/>
  <c r="J619" i="5"/>
  <c r="K619" i="5"/>
  <c r="L619" i="5"/>
  <c r="M619" i="5"/>
  <c r="N619" i="5"/>
  <c r="O619" i="5"/>
  <c r="J620" i="5"/>
  <c r="K620" i="5"/>
  <c r="L620" i="5"/>
  <c r="M620" i="5"/>
  <c r="N620" i="5"/>
  <c r="O620" i="5"/>
  <c r="J621" i="5"/>
  <c r="K621" i="5"/>
  <c r="L621" i="5"/>
  <c r="M621" i="5"/>
  <c r="N621" i="5"/>
  <c r="O621" i="5"/>
  <c r="J622" i="5"/>
  <c r="K622" i="5"/>
  <c r="L622" i="5"/>
  <c r="M622" i="5"/>
  <c r="N622" i="5"/>
  <c r="O622" i="5"/>
  <c r="J623" i="5"/>
  <c r="K623" i="5"/>
  <c r="L623" i="5"/>
  <c r="M623" i="5"/>
  <c r="N623" i="5"/>
  <c r="O623" i="5"/>
  <c r="J624" i="5"/>
  <c r="K624" i="5"/>
  <c r="L624" i="5"/>
  <c r="M624" i="5"/>
  <c r="N624" i="5"/>
  <c r="O624" i="5"/>
  <c r="J625" i="5"/>
  <c r="K625" i="5"/>
  <c r="L625" i="5"/>
  <c r="M625" i="5"/>
  <c r="N625" i="5"/>
  <c r="O625" i="5"/>
  <c r="J626" i="5"/>
  <c r="K626" i="5"/>
  <c r="L626" i="5"/>
  <c r="M626" i="5"/>
  <c r="N626" i="5"/>
  <c r="O626" i="5"/>
  <c r="J627" i="5"/>
  <c r="K627" i="5"/>
  <c r="L627" i="5"/>
  <c r="M627" i="5"/>
  <c r="N627" i="5"/>
  <c r="O627" i="5"/>
  <c r="J628" i="5"/>
  <c r="K628" i="5"/>
  <c r="L628" i="5"/>
  <c r="M628" i="5"/>
  <c r="N628" i="5"/>
  <c r="O628" i="5"/>
  <c r="J629" i="5"/>
  <c r="K629" i="5"/>
  <c r="L629" i="5"/>
  <c r="M629" i="5"/>
  <c r="N629" i="5"/>
  <c r="O629" i="5"/>
  <c r="J630" i="5"/>
  <c r="K630" i="5"/>
  <c r="L630" i="5"/>
  <c r="M630" i="5"/>
  <c r="N630" i="5"/>
  <c r="O630" i="5"/>
  <c r="J631" i="5"/>
  <c r="K631" i="5"/>
  <c r="L631" i="5"/>
  <c r="M631" i="5"/>
  <c r="N631" i="5"/>
  <c r="O631" i="5"/>
  <c r="J632" i="5"/>
  <c r="K632" i="5"/>
  <c r="L632" i="5"/>
  <c r="M632" i="5"/>
  <c r="N632" i="5"/>
  <c r="O632" i="5"/>
  <c r="J633" i="5"/>
  <c r="K633" i="5"/>
  <c r="L633" i="5"/>
  <c r="M633" i="5"/>
  <c r="N633" i="5"/>
  <c r="O633" i="5"/>
  <c r="J634" i="5"/>
  <c r="K634" i="5"/>
  <c r="L634" i="5"/>
  <c r="M634" i="5"/>
  <c r="N634" i="5"/>
  <c r="O634" i="5"/>
  <c r="J635" i="5"/>
  <c r="K635" i="5"/>
  <c r="L635" i="5"/>
  <c r="M635" i="5"/>
  <c r="N635" i="5"/>
  <c r="O635" i="5"/>
  <c r="J636" i="5"/>
  <c r="K636" i="5"/>
  <c r="L636" i="5"/>
  <c r="M636" i="5"/>
  <c r="N636" i="5"/>
  <c r="O636" i="5"/>
  <c r="J637" i="5"/>
  <c r="K637" i="5"/>
  <c r="L637" i="5"/>
  <c r="M637" i="5"/>
  <c r="N637" i="5"/>
  <c r="O637" i="5"/>
  <c r="J638" i="5"/>
  <c r="K638" i="5"/>
  <c r="L638" i="5"/>
  <c r="M638" i="5"/>
  <c r="N638" i="5"/>
  <c r="O638" i="5"/>
  <c r="J639" i="5"/>
  <c r="K639" i="5"/>
  <c r="L639" i="5"/>
  <c r="M639" i="5"/>
  <c r="N639" i="5"/>
  <c r="O639" i="5"/>
  <c r="J640" i="5"/>
  <c r="K640" i="5"/>
  <c r="L640" i="5"/>
  <c r="M640" i="5"/>
  <c r="N640" i="5"/>
  <c r="O640" i="5"/>
  <c r="J641" i="5"/>
  <c r="K641" i="5"/>
  <c r="L641" i="5"/>
  <c r="M641" i="5"/>
  <c r="N641" i="5"/>
  <c r="O641" i="5"/>
  <c r="J642" i="5"/>
  <c r="K642" i="5"/>
  <c r="L642" i="5"/>
  <c r="M642" i="5"/>
  <c r="N642" i="5"/>
  <c r="O642" i="5"/>
  <c r="J643" i="5"/>
  <c r="K643" i="5"/>
  <c r="L643" i="5"/>
  <c r="M643" i="5"/>
  <c r="N643" i="5"/>
  <c r="O643" i="5"/>
  <c r="J644" i="5"/>
  <c r="K644" i="5"/>
  <c r="L644" i="5"/>
  <c r="M644" i="5"/>
  <c r="N644" i="5"/>
  <c r="O644" i="5"/>
  <c r="J645" i="5"/>
  <c r="K645" i="5"/>
  <c r="L645" i="5"/>
  <c r="M645" i="5"/>
  <c r="N645" i="5"/>
  <c r="O645" i="5"/>
  <c r="J646" i="5"/>
  <c r="K646" i="5"/>
  <c r="L646" i="5"/>
  <c r="M646" i="5"/>
  <c r="N646" i="5"/>
  <c r="O646" i="5"/>
  <c r="J647" i="5"/>
  <c r="K647" i="5"/>
  <c r="L647" i="5"/>
  <c r="M647" i="5"/>
  <c r="N647" i="5"/>
  <c r="O647" i="5"/>
  <c r="J648" i="5"/>
  <c r="K648" i="5"/>
  <c r="L648" i="5"/>
  <c r="M648" i="5"/>
  <c r="N648" i="5"/>
  <c r="O648" i="5"/>
  <c r="J649" i="5"/>
  <c r="K649" i="5"/>
  <c r="L649" i="5"/>
  <c r="M649" i="5"/>
  <c r="N649" i="5"/>
  <c r="O649" i="5"/>
  <c r="J650" i="5"/>
  <c r="K650" i="5"/>
  <c r="L650" i="5"/>
  <c r="M650" i="5"/>
  <c r="N650" i="5"/>
  <c r="O650" i="5"/>
  <c r="J651" i="5"/>
  <c r="K651" i="5"/>
  <c r="L651" i="5"/>
  <c r="M651" i="5"/>
  <c r="N651" i="5"/>
  <c r="O651" i="5"/>
  <c r="J652" i="5"/>
  <c r="K652" i="5"/>
  <c r="L652" i="5"/>
  <c r="M652" i="5"/>
  <c r="N652" i="5"/>
  <c r="O652" i="5"/>
  <c r="J653" i="5"/>
  <c r="K653" i="5"/>
  <c r="L653" i="5"/>
  <c r="M653" i="5"/>
  <c r="N653" i="5"/>
  <c r="O653" i="5"/>
  <c r="J654" i="5"/>
  <c r="K654" i="5"/>
  <c r="L654" i="5"/>
  <c r="M654" i="5"/>
  <c r="N654" i="5"/>
  <c r="O654" i="5"/>
  <c r="J655" i="5"/>
  <c r="K655" i="5"/>
  <c r="L655" i="5"/>
  <c r="M655" i="5"/>
  <c r="N655" i="5"/>
  <c r="O655" i="5"/>
  <c r="J656" i="5"/>
  <c r="K656" i="5"/>
  <c r="L656" i="5"/>
  <c r="M656" i="5"/>
  <c r="N656" i="5"/>
  <c r="O656" i="5"/>
  <c r="J657" i="5"/>
  <c r="K657" i="5"/>
  <c r="L657" i="5"/>
  <c r="M657" i="5"/>
  <c r="N657" i="5"/>
  <c r="O657" i="5"/>
  <c r="J658" i="5"/>
  <c r="K658" i="5"/>
  <c r="L658" i="5"/>
  <c r="M658" i="5"/>
  <c r="N658" i="5"/>
  <c r="O658" i="5"/>
  <c r="J659" i="5"/>
  <c r="K659" i="5"/>
  <c r="L659" i="5"/>
  <c r="M659" i="5"/>
  <c r="N659" i="5"/>
  <c r="O659" i="5"/>
  <c r="J660" i="5"/>
  <c r="K660" i="5"/>
  <c r="L660" i="5"/>
  <c r="M660" i="5"/>
  <c r="N660" i="5"/>
  <c r="O660" i="5"/>
  <c r="J661" i="5"/>
  <c r="K661" i="5"/>
  <c r="L661" i="5"/>
  <c r="M661" i="5"/>
  <c r="N661" i="5"/>
  <c r="O661" i="5"/>
  <c r="J662" i="5"/>
  <c r="K662" i="5"/>
  <c r="L662" i="5"/>
  <c r="M662" i="5"/>
  <c r="N662" i="5"/>
  <c r="O662" i="5"/>
  <c r="J663" i="5"/>
  <c r="K663" i="5"/>
  <c r="L663" i="5"/>
  <c r="M663" i="5"/>
  <c r="N663" i="5"/>
  <c r="O663" i="5"/>
  <c r="J664" i="5"/>
  <c r="K664" i="5"/>
  <c r="L664" i="5"/>
  <c r="M664" i="5"/>
  <c r="N664" i="5"/>
  <c r="O664" i="5"/>
  <c r="J665" i="5"/>
  <c r="K665" i="5"/>
  <c r="L665" i="5"/>
  <c r="M665" i="5"/>
  <c r="N665" i="5"/>
  <c r="O665" i="5"/>
  <c r="J666" i="5"/>
  <c r="K666" i="5"/>
  <c r="L666" i="5"/>
  <c r="M666" i="5"/>
  <c r="N666" i="5"/>
  <c r="O666" i="5"/>
  <c r="J667" i="5"/>
  <c r="K667" i="5"/>
  <c r="L667" i="5"/>
  <c r="M667" i="5"/>
  <c r="N667" i="5"/>
  <c r="O667" i="5"/>
  <c r="J668" i="5"/>
  <c r="K668" i="5"/>
  <c r="L668" i="5"/>
  <c r="M668" i="5"/>
  <c r="N668" i="5"/>
  <c r="O668" i="5"/>
  <c r="J669" i="5"/>
  <c r="K669" i="5"/>
  <c r="L669" i="5"/>
  <c r="M669" i="5"/>
  <c r="N669" i="5"/>
  <c r="O669" i="5"/>
  <c r="J670" i="5"/>
  <c r="K670" i="5"/>
  <c r="L670" i="5"/>
  <c r="M670" i="5"/>
  <c r="N670" i="5"/>
  <c r="O670" i="5"/>
  <c r="J671" i="5"/>
  <c r="K671" i="5"/>
  <c r="L671" i="5"/>
  <c r="M671" i="5"/>
  <c r="N671" i="5"/>
  <c r="O671" i="5"/>
  <c r="J672" i="5"/>
  <c r="K672" i="5"/>
  <c r="L672" i="5"/>
  <c r="M672" i="5"/>
  <c r="N672" i="5"/>
  <c r="O672" i="5"/>
  <c r="J673" i="5"/>
  <c r="K673" i="5"/>
  <c r="L673" i="5"/>
  <c r="M673" i="5"/>
  <c r="N673" i="5"/>
  <c r="O673" i="5"/>
  <c r="J674" i="5"/>
  <c r="K674" i="5"/>
  <c r="L674" i="5"/>
  <c r="M674" i="5"/>
  <c r="N674" i="5"/>
  <c r="O674" i="5"/>
  <c r="J675" i="5"/>
  <c r="K675" i="5"/>
  <c r="L675" i="5"/>
  <c r="M675" i="5"/>
  <c r="N675" i="5"/>
  <c r="O675" i="5"/>
  <c r="J676" i="5"/>
  <c r="K676" i="5"/>
  <c r="L676" i="5"/>
  <c r="M676" i="5"/>
  <c r="N676" i="5"/>
  <c r="O676" i="5"/>
  <c r="J677" i="5"/>
  <c r="K677" i="5"/>
  <c r="L677" i="5"/>
  <c r="M677" i="5"/>
  <c r="N677" i="5"/>
  <c r="O677" i="5"/>
  <c r="J678" i="5"/>
  <c r="K678" i="5"/>
  <c r="L678" i="5"/>
  <c r="M678" i="5"/>
  <c r="N678" i="5"/>
  <c r="O678" i="5"/>
  <c r="J679" i="5"/>
  <c r="K679" i="5"/>
  <c r="L679" i="5"/>
  <c r="M679" i="5"/>
  <c r="N679" i="5"/>
  <c r="O679" i="5"/>
  <c r="J680" i="5"/>
  <c r="K680" i="5"/>
  <c r="L680" i="5"/>
  <c r="M680" i="5"/>
  <c r="N680" i="5"/>
  <c r="O680" i="5"/>
  <c r="J681" i="5"/>
  <c r="K681" i="5"/>
  <c r="L681" i="5"/>
  <c r="M681" i="5"/>
  <c r="N681" i="5"/>
  <c r="O681" i="5"/>
  <c r="J682" i="5"/>
  <c r="K682" i="5"/>
  <c r="L682" i="5"/>
  <c r="M682" i="5"/>
  <c r="N682" i="5"/>
  <c r="O682" i="5"/>
  <c r="J683" i="5"/>
  <c r="K683" i="5"/>
  <c r="L683" i="5"/>
  <c r="M683" i="5"/>
  <c r="N683" i="5"/>
  <c r="O683" i="5"/>
  <c r="J684" i="5"/>
  <c r="K684" i="5"/>
  <c r="L684" i="5"/>
  <c r="M684" i="5"/>
  <c r="N684" i="5"/>
  <c r="O684" i="5"/>
  <c r="J685" i="5"/>
  <c r="K685" i="5"/>
  <c r="L685" i="5"/>
  <c r="M685" i="5"/>
  <c r="N685" i="5"/>
  <c r="O685" i="5"/>
  <c r="J686" i="5"/>
  <c r="K686" i="5"/>
  <c r="L686" i="5"/>
  <c r="M686" i="5"/>
  <c r="N686" i="5"/>
  <c r="O686" i="5"/>
  <c r="J687" i="5"/>
  <c r="K687" i="5"/>
  <c r="L687" i="5"/>
  <c r="M687" i="5"/>
  <c r="N687" i="5"/>
  <c r="O687" i="5"/>
  <c r="J688" i="5"/>
  <c r="K688" i="5"/>
  <c r="L688" i="5"/>
  <c r="M688" i="5"/>
  <c r="N688" i="5"/>
  <c r="O688" i="5"/>
  <c r="J689" i="5"/>
  <c r="K689" i="5"/>
  <c r="L689" i="5"/>
  <c r="M689" i="5"/>
  <c r="N689" i="5"/>
  <c r="O689" i="5"/>
  <c r="J690" i="5"/>
  <c r="K690" i="5"/>
  <c r="L690" i="5"/>
  <c r="M690" i="5"/>
  <c r="N690" i="5"/>
  <c r="O690" i="5"/>
  <c r="J691" i="5"/>
  <c r="K691" i="5"/>
  <c r="L691" i="5"/>
  <c r="M691" i="5"/>
  <c r="N691" i="5"/>
  <c r="O691" i="5"/>
  <c r="J692" i="5"/>
  <c r="K692" i="5"/>
  <c r="L692" i="5"/>
  <c r="M692" i="5"/>
  <c r="N692" i="5"/>
  <c r="O692" i="5"/>
  <c r="J693" i="5"/>
  <c r="K693" i="5"/>
  <c r="L693" i="5"/>
  <c r="M693" i="5"/>
  <c r="N693" i="5"/>
  <c r="O693" i="5"/>
  <c r="J694" i="5"/>
  <c r="K694" i="5"/>
  <c r="L694" i="5"/>
  <c r="M694" i="5"/>
  <c r="N694" i="5"/>
  <c r="O694" i="5"/>
  <c r="J695" i="5"/>
  <c r="K695" i="5"/>
  <c r="L695" i="5"/>
  <c r="M695" i="5"/>
  <c r="N695" i="5"/>
  <c r="O695" i="5"/>
  <c r="J696" i="5"/>
  <c r="K696" i="5"/>
  <c r="L696" i="5"/>
  <c r="M696" i="5"/>
  <c r="N696" i="5"/>
  <c r="O696" i="5"/>
  <c r="J697" i="5"/>
  <c r="K697" i="5"/>
  <c r="L697" i="5"/>
  <c r="M697" i="5"/>
  <c r="N697" i="5"/>
  <c r="O697" i="5"/>
  <c r="J698" i="5"/>
  <c r="K698" i="5"/>
  <c r="L698" i="5"/>
  <c r="M698" i="5"/>
  <c r="N698" i="5"/>
  <c r="O698" i="5"/>
  <c r="J699" i="5"/>
  <c r="K699" i="5"/>
  <c r="L699" i="5"/>
  <c r="M699" i="5"/>
  <c r="N699" i="5"/>
  <c r="O699" i="5"/>
  <c r="J700" i="5"/>
  <c r="K700" i="5"/>
  <c r="L700" i="5"/>
  <c r="M700" i="5"/>
  <c r="N700" i="5"/>
  <c r="O700" i="5"/>
  <c r="J701" i="5"/>
  <c r="K701" i="5"/>
  <c r="L701" i="5"/>
  <c r="M701" i="5"/>
  <c r="N701" i="5"/>
  <c r="O701" i="5"/>
  <c r="J702" i="5"/>
  <c r="K702" i="5"/>
  <c r="L702" i="5"/>
  <c r="M702" i="5"/>
  <c r="N702" i="5"/>
  <c r="O702" i="5"/>
  <c r="J703" i="5"/>
  <c r="K703" i="5"/>
  <c r="L703" i="5"/>
  <c r="M703" i="5"/>
  <c r="N703" i="5"/>
  <c r="O703" i="5"/>
  <c r="J704" i="5"/>
  <c r="K704" i="5"/>
  <c r="L704" i="5"/>
  <c r="M704" i="5"/>
  <c r="N704" i="5"/>
  <c r="O704" i="5"/>
  <c r="J705" i="5"/>
  <c r="K705" i="5"/>
  <c r="L705" i="5"/>
  <c r="M705" i="5"/>
  <c r="N705" i="5"/>
  <c r="O705" i="5"/>
  <c r="J706" i="5"/>
  <c r="K706" i="5"/>
  <c r="L706" i="5"/>
  <c r="M706" i="5"/>
  <c r="N706" i="5"/>
  <c r="O706" i="5"/>
  <c r="J707" i="5"/>
  <c r="K707" i="5"/>
  <c r="L707" i="5"/>
  <c r="M707" i="5"/>
  <c r="N707" i="5"/>
  <c r="O707" i="5"/>
  <c r="J708" i="5"/>
  <c r="K708" i="5"/>
  <c r="L708" i="5"/>
  <c r="M708" i="5"/>
  <c r="N708" i="5"/>
  <c r="O708" i="5"/>
  <c r="J709" i="5"/>
  <c r="K709" i="5"/>
  <c r="L709" i="5"/>
  <c r="M709" i="5"/>
  <c r="N709" i="5"/>
  <c r="O709" i="5"/>
  <c r="J710" i="5"/>
  <c r="K710" i="5"/>
  <c r="L710" i="5"/>
  <c r="M710" i="5"/>
  <c r="N710" i="5"/>
  <c r="O710" i="5"/>
  <c r="J711" i="5"/>
  <c r="K711" i="5"/>
  <c r="L711" i="5"/>
  <c r="M711" i="5"/>
  <c r="N711" i="5"/>
  <c r="O711" i="5"/>
  <c r="J712" i="5"/>
  <c r="K712" i="5"/>
  <c r="L712" i="5"/>
  <c r="M712" i="5"/>
  <c r="N712" i="5"/>
  <c r="O712" i="5"/>
  <c r="J713" i="5"/>
  <c r="K713" i="5"/>
  <c r="L713" i="5"/>
  <c r="M713" i="5"/>
  <c r="N713" i="5"/>
  <c r="O713" i="5"/>
  <c r="J714" i="5"/>
  <c r="K714" i="5"/>
  <c r="L714" i="5"/>
  <c r="M714" i="5"/>
  <c r="N714" i="5"/>
  <c r="O714" i="5"/>
  <c r="J715" i="5"/>
  <c r="K715" i="5"/>
  <c r="L715" i="5"/>
  <c r="M715" i="5"/>
  <c r="N715" i="5"/>
  <c r="O715" i="5"/>
  <c r="J716" i="5"/>
  <c r="K716" i="5"/>
  <c r="L716" i="5"/>
  <c r="M716" i="5"/>
  <c r="N716" i="5"/>
  <c r="O716" i="5"/>
  <c r="J717" i="5"/>
  <c r="K717" i="5"/>
  <c r="L717" i="5"/>
  <c r="M717" i="5"/>
  <c r="N717" i="5"/>
  <c r="O717" i="5"/>
  <c r="J718" i="5"/>
  <c r="K718" i="5"/>
  <c r="L718" i="5"/>
  <c r="M718" i="5"/>
  <c r="N718" i="5"/>
  <c r="O718" i="5"/>
  <c r="J719" i="5"/>
  <c r="K719" i="5"/>
  <c r="L719" i="5"/>
  <c r="M719" i="5"/>
  <c r="N719" i="5"/>
  <c r="O719" i="5"/>
  <c r="J720" i="5"/>
  <c r="K720" i="5"/>
  <c r="L720" i="5"/>
  <c r="M720" i="5"/>
  <c r="N720" i="5"/>
  <c r="O720" i="5"/>
  <c r="J721" i="5"/>
  <c r="K721" i="5"/>
  <c r="L721" i="5"/>
  <c r="M721" i="5"/>
  <c r="N721" i="5"/>
  <c r="O721" i="5"/>
  <c r="J722" i="5"/>
  <c r="K722" i="5"/>
  <c r="L722" i="5"/>
  <c r="M722" i="5"/>
  <c r="N722" i="5"/>
  <c r="O722" i="5"/>
  <c r="J723" i="5"/>
  <c r="K723" i="5"/>
  <c r="L723" i="5"/>
  <c r="M723" i="5"/>
  <c r="N723" i="5"/>
  <c r="O723" i="5"/>
  <c r="J724" i="5"/>
  <c r="K724" i="5"/>
  <c r="L724" i="5"/>
  <c r="M724" i="5"/>
  <c r="N724" i="5"/>
  <c r="O724" i="5"/>
  <c r="J725" i="5"/>
  <c r="K725" i="5"/>
  <c r="L725" i="5"/>
  <c r="M725" i="5"/>
  <c r="N725" i="5"/>
  <c r="O725" i="5"/>
  <c r="J726" i="5"/>
  <c r="K726" i="5"/>
  <c r="L726" i="5"/>
  <c r="M726" i="5"/>
  <c r="N726" i="5"/>
  <c r="O726" i="5"/>
  <c r="J727" i="5"/>
  <c r="K727" i="5"/>
  <c r="L727" i="5"/>
  <c r="M727" i="5"/>
  <c r="N727" i="5"/>
  <c r="O727" i="5"/>
  <c r="J728" i="5"/>
  <c r="K728" i="5"/>
  <c r="L728" i="5"/>
  <c r="M728" i="5"/>
  <c r="N728" i="5"/>
  <c r="O728" i="5"/>
  <c r="J729" i="5"/>
  <c r="K729" i="5"/>
  <c r="L729" i="5"/>
  <c r="M729" i="5"/>
  <c r="N729" i="5"/>
  <c r="O729" i="5"/>
  <c r="J730" i="5"/>
  <c r="K730" i="5"/>
  <c r="L730" i="5"/>
  <c r="M730" i="5"/>
  <c r="N730" i="5"/>
  <c r="O730" i="5"/>
  <c r="J731" i="5"/>
  <c r="K731" i="5"/>
  <c r="L731" i="5"/>
  <c r="M731" i="5"/>
  <c r="N731" i="5"/>
  <c r="O731" i="5"/>
  <c r="J732" i="5"/>
  <c r="K732" i="5"/>
  <c r="L732" i="5"/>
  <c r="M732" i="5"/>
  <c r="N732" i="5"/>
  <c r="O732" i="5"/>
  <c r="J733" i="5"/>
  <c r="K733" i="5"/>
  <c r="L733" i="5"/>
  <c r="M733" i="5"/>
  <c r="N733" i="5"/>
  <c r="O733" i="5"/>
  <c r="J734" i="5"/>
  <c r="K734" i="5"/>
  <c r="L734" i="5"/>
  <c r="M734" i="5"/>
  <c r="N734" i="5"/>
  <c r="O734" i="5"/>
  <c r="J735" i="5"/>
  <c r="K735" i="5"/>
  <c r="L735" i="5"/>
  <c r="M735" i="5"/>
  <c r="N735" i="5"/>
  <c r="O735" i="5"/>
  <c r="J736" i="5"/>
  <c r="K736" i="5"/>
  <c r="L736" i="5"/>
  <c r="M736" i="5"/>
  <c r="N736" i="5"/>
  <c r="O736" i="5"/>
  <c r="J737" i="5"/>
  <c r="K737" i="5"/>
  <c r="L737" i="5"/>
  <c r="M737" i="5"/>
  <c r="N737" i="5"/>
  <c r="O737" i="5"/>
  <c r="J738" i="5"/>
  <c r="K738" i="5"/>
  <c r="L738" i="5"/>
  <c r="M738" i="5"/>
  <c r="N738" i="5"/>
  <c r="O738" i="5"/>
  <c r="J739" i="5"/>
  <c r="K739" i="5"/>
  <c r="L739" i="5"/>
  <c r="M739" i="5"/>
  <c r="N739" i="5"/>
  <c r="O739" i="5"/>
  <c r="J740" i="5"/>
  <c r="K740" i="5"/>
  <c r="L740" i="5"/>
  <c r="M740" i="5"/>
  <c r="N740" i="5"/>
  <c r="O740" i="5"/>
  <c r="J741" i="5"/>
  <c r="K741" i="5"/>
  <c r="L741" i="5"/>
  <c r="M741" i="5"/>
  <c r="N741" i="5"/>
  <c r="O741" i="5"/>
  <c r="J742" i="5"/>
  <c r="K742" i="5"/>
  <c r="L742" i="5"/>
  <c r="M742" i="5"/>
  <c r="N742" i="5"/>
  <c r="O742" i="5"/>
  <c r="J743" i="5"/>
  <c r="K743" i="5"/>
  <c r="L743" i="5"/>
  <c r="M743" i="5"/>
  <c r="N743" i="5"/>
  <c r="O743" i="5"/>
  <c r="J744" i="5"/>
  <c r="K744" i="5"/>
  <c r="L744" i="5"/>
  <c r="M744" i="5"/>
  <c r="N744" i="5"/>
  <c r="O744" i="5"/>
  <c r="J745" i="5"/>
  <c r="K745" i="5"/>
  <c r="L745" i="5"/>
  <c r="M745" i="5"/>
  <c r="N745" i="5"/>
  <c r="O745" i="5"/>
  <c r="J746" i="5"/>
  <c r="K746" i="5"/>
  <c r="L746" i="5"/>
  <c r="M746" i="5"/>
  <c r="N746" i="5"/>
  <c r="O746" i="5"/>
  <c r="J747" i="5"/>
  <c r="K747" i="5"/>
  <c r="L747" i="5"/>
  <c r="M747" i="5"/>
  <c r="N747" i="5"/>
  <c r="O747" i="5"/>
  <c r="J748" i="5"/>
  <c r="K748" i="5"/>
  <c r="L748" i="5"/>
  <c r="M748" i="5"/>
  <c r="N748" i="5"/>
  <c r="O748" i="5"/>
  <c r="J749" i="5"/>
  <c r="K749" i="5"/>
  <c r="L749" i="5"/>
  <c r="M749" i="5"/>
  <c r="N749" i="5"/>
  <c r="O749" i="5"/>
  <c r="J750" i="5"/>
  <c r="K750" i="5"/>
  <c r="L750" i="5"/>
  <c r="M750" i="5"/>
  <c r="N750" i="5"/>
  <c r="O750" i="5"/>
  <c r="J751" i="5"/>
  <c r="K751" i="5"/>
  <c r="L751" i="5"/>
  <c r="M751" i="5"/>
  <c r="N751" i="5"/>
  <c r="O751" i="5"/>
  <c r="J752" i="5"/>
  <c r="K752" i="5"/>
  <c r="L752" i="5"/>
  <c r="M752" i="5"/>
  <c r="N752" i="5"/>
  <c r="O752" i="5"/>
  <c r="J753" i="5"/>
  <c r="K753" i="5"/>
  <c r="L753" i="5"/>
  <c r="M753" i="5"/>
  <c r="N753" i="5"/>
  <c r="O753" i="5"/>
  <c r="J754" i="5"/>
  <c r="K754" i="5"/>
  <c r="L754" i="5"/>
  <c r="M754" i="5"/>
  <c r="N754" i="5"/>
  <c r="O754" i="5"/>
  <c r="J755" i="5"/>
  <c r="K755" i="5"/>
  <c r="L755" i="5"/>
  <c r="M755" i="5"/>
  <c r="N755" i="5"/>
  <c r="O755" i="5"/>
  <c r="J756" i="5"/>
  <c r="K756" i="5"/>
  <c r="L756" i="5"/>
  <c r="M756" i="5"/>
  <c r="N756" i="5"/>
  <c r="O756" i="5"/>
  <c r="J757" i="5"/>
  <c r="K757" i="5"/>
  <c r="L757" i="5"/>
  <c r="M757" i="5"/>
  <c r="N757" i="5"/>
  <c r="O757" i="5"/>
  <c r="J758" i="5"/>
  <c r="K758" i="5"/>
  <c r="L758" i="5"/>
  <c r="M758" i="5"/>
  <c r="N758" i="5"/>
  <c r="O758" i="5"/>
  <c r="J759" i="5"/>
  <c r="K759" i="5"/>
  <c r="L759" i="5"/>
  <c r="M759" i="5"/>
  <c r="N759" i="5"/>
  <c r="O759" i="5"/>
  <c r="J760" i="5"/>
  <c r="K760" i="5"/>
  <c r="L760" i="5"/>
  <c r="M760" i="5"/>
  <c r="N760" i="5"/>
  <c r="O760" i="5"/>
  <c r="J761" i="5"/>
  <c r="K761" i="5"/>
  <c r="L761" i="5"/>
  <c r="M761" i="5"/>
  <c r="N761" i="5"/>
  <c r="O761" i="5"/>
  <c r="J762" i="5"/>
  <c r="K762" i="5"/>
  <c r="L762" i="5"/>
  <c r="M762" i="5"/>
  <c r="N762" i="5"/>
  <c r="O762" i="5"/>
  <c r="J763" i="5"/>
  <c r="K763" i="5"/>
  <c r="L763" i="5"/>
  <c r="M763" i="5"/>
  <c r="N763" i="5"/>
  <c r="O763" i="5"/>
  <c r="J764" i="5"/>
  <c r="K764" i="5"/>
  <c r="L764" i="5"/>
  <c r="M764" i="5"/>
  <c r="N764" i="5"/>
  <c r="O764" i="5"/>
  <c r="J765" i="5"/>
  <c r="K765" i="5"/>
  <c r="L765" i="5"/>
  <c r="M765" i="5"/>
  <c r="N765" i="5"/>
  <c r="O765" i="5"/>
  <c r="J766" i="5"/>
  <c r="K766" i="5"/>
  <c r="L766" i="5"/>
  <c r="M766" i="5"/>
  <c r="N766" i="5"/>
  <c r="O766" i="5"/>
  <c r="J767" i="5"/>
  <c r="K767" i="5"/>
  <c r="L767" i="5"/>
  <c r="M767" i="5"/>
  <c r="N767" i="5"/>
  <c r="O767" i="5"/>
  <c r="J768" i="5"/>
  <c r="K768" i="5"/>
  <c r="L768" i="5"/>
  <c r="M768" i="5"/>
  <c r="N768" i="5"/>
  <c r="O768" i="5"/>
  <c r="J769" i="5"/>
  <c r="K769" i="5"/>
  <c r="L769" i="5"/>
  <c r="M769" i="5"/>
  <c r="N769" i="5"/>
  <c r="O769" i="5"/>
  <c r="J770" i="5"/>
  <c r="K770" i="5"/>
  <c r="L770" i="5"/>
  <c r="M770" i="5"/>
  <c r="N770" i="5"/>
  <c r="O770" i="5"/>
  <c r="J771" i="5"/>
  <c r="K771" i="5"/>
  <c r="L771" i="5"/>
  <c r="M771" i="5"/>
  <c r="N771" i="5"/>
  <c r="O771" i="5"/>
  <c r="J772" i="5"/>
  <c r="K772" i="5"/>
  <c r="L772" i="5"/>
  <c r="M772" i="5"/>
  <c r="N772" i="5"/>
  <c r="O772" i="5"/>
  <c r="J773" i="5"/>
  <c r="K773" i="5"/>
  <c r="L773" i="5"/>
  <c r="M773" i="5"/>
  <c r="N773" i="5"/>
  <c r="O773" i="5"/>
  <c r="J774" i="5"/>
  <c r="K774" i="5"/>
  <c r="L774" i="5"/>
  <c r="M774" i="5"/>
  <c r="N774" i="5"/>
  <c r="O774" i="5"/>
  <c r="J775" i="5"/>
  <c r="K775" i="5"/>
  <c r="L775" i="5"/>
  <c r="M775" i="5"/>
  <c r="N775" i="5"/>
  <c r="O775" i="5"/>
  <c r="J776" i="5"/>
  <c r="K776" i="5"/>
  <c r="L776" i="5"/>
  <c r="M776" i="5"/>
  <c r="N776" i="5"/>
  <c r="O776" i="5"/>
  <c r="J777" i="5"/>
  <c r="K777" i="5"/>
  <c r="L777" i="5"/>
  <c r="M777" i="5"/>
  <c r="N777" i="5"/>
  <c r="O777" i="5"/>
  <c r="J778" i="5"/>
  <c r="K778" i="5"/>
  <c r="L778" i="5"/>
  <c r="M778" i="5"/>
  <c r="N778" i="5"/>
  <c r="O778" i="5"/>
  <c r="J779" i="5"/>
  <c r="K779" i="5"/>
  <c r="L779" i="5"/>
  <c r="M779" i="5"/>
  <c r="N779" i="5"/>
  <c r="O779" i="5"/>
  <c r="J780" i="5"/>
  <c r="K780" i="5"/>
  <c r="L780" i="5"/>
  <c r="M780" i="5"/>
  <c r="N780" i="5"/>
  <c r="O780" i="5"/>
  <c r="J781" i="5"/>
  <c r="K781" i="5"/>
  <c r="L781" i="5"/>
  <c r="M781" i="5"/>
  <c r="N781" i="5"/>
  <c r="O781" i="5"/>
  <c r="J782" i="5"/>
  <c r="K782" i="5"/>
  <c r="L782" i="5"/>
  <c r="M782" i="5"/>
  <c r="N782" i="5"/>
  <c r="O782" i="5"/>
  <c r="J783" i="5"/>
  <c r="K783" i="5"/>
  <c r="L783" i="5"/>
  <c r="M783" i="5"/>
  <c r="N783" i="5"/>
  <c r="O783" i="5"/>
  <c r="J784" i="5"/>
  <c r="K784" i="5"/>
  <c r="L784" i="5"/>
  <c r="M784" i="5"/>
  <c r="N784" i="5"/>
  <c r="O784" i="5"/>
  <c r="J785" i="5"/>
  <c r="K785" i="5"/>
  <c r="L785" i="5"/>
  <c r="M785" i="5"/>
  <c r="N785" i="5"/>
  <c r="O785" i="5"/>
  <c r="J786" i="5"/>
  <c r="K786" i="5"/>
  <c r="L786" i="5"/>
  <c r="M786" i="5"/>
  <c r="N786" i="5"/>
  <c r="O786" i="5"/>
  <c r="J787" i="5"/>
  <c r="K787" i="5"/>
  <c r="L787" i="5"/>
  <c r="M787" i="5"/>
  <c r="N787" i="5"/>
  <c r="O787" i="5"/>
  <c r="J788" i="5"/>
  <c r="K788" i="5"/>
  <c r="L788" i="5"/>
  <c r="M788" i="5"/>
  <c r="N788" i="5"/>
  <c r="O788" i="5"/>
  <c r="J789" i="5"/>
  <c r="K789" i="5"/>
  <c r="L789" i="5"/>
  <c r="M789" i="5"/>
  <c r="N789" i="5"/>
  <c r="O789" i="5"/>
  <c r="J790" i="5"/>
  <c r="K790" i="5"/>
  <c r="L790" i="5"/>
  <c r="M790" i="5"/>
  <c r="N790" i="5"/>
  <c r="O790" i="5"/>
  <c r="J791" i="5"/>
  <c r="K791" i="5"/>
  <c r="L791" i="5"/>
  <c r="M791" i="5"/>
  <c r="N791" i="5"/>
  <c r="O791" i="5"/>
  <c r="J792" i="5"/>
  <c r="K792" i="5"/>
  <c r="L792" i="5"/>
  <c r="M792" i="5"/>
  <c r="N792" i="5"/>
  <c r="O792" i="5"/>
  <c r="J793" i="5"/>
  <c r="K793" i="5"/>
  <c r="L793" i="5"/>
  <c r="M793" i="5"/>
  <c r="N793" i="5"/>
  <c r="O793" i="5"/>
  <c r="J794" i="5"/>
  <c r="K794" i="5"/>
  <c r="L794" i="5"/>
  <c r="M794" i="5"/>
  <c r="N794" i="5"/>
  <c r="O794" i="5"/>
  <c r="J795" i="5"/>
  <c r="K795" i="5"/>
  <c r="L795" i="5"/>
  <c r="M795" i="5"/>
  <c r="N795" i="5"/>
  <c r="O795" i="5"/>
  <c r="J796" i="5"/>
  <c r="K796" i="5"/>
  <c r="L796" i="5"/>
  <c r="M796" i="5"/>
  <c r="N796" i="5"/>
  <c r="O796" i="5"/>
  <c r="J797" i="5"/>
  <c r="K797" i="5"/>
  <c r="L797" i="5"/>
  <c r="M797" i="5"/>
  <c r="N797" i="5"/>
  <c r="O797" i="5"/>
  <c r="J798" i="5"/>
  <c r="K798" i="5"/>
  <c r="L798" i="5"/>
  <c r="M798" i="5"/>
  <c r="N798" i="5"/>
  <c r="O798" i="5"/>
  <c r="J799" i="5"/>
  <c r="K799" i="5"/>
  <c r="L799" i="5"/>
  <c r="M799" i="5"/>
  <c r="N799" i="5"/>
  <c r="O799" i="5"/>
  <c r="J800" i="5"/>
  <c r="K800" i="5"/>
  <c r="L800" i="5"/>
  <c r="M800" i="5"/>
  <c r="N800" i="5"/>
  <c r="O800" i="5"/>
  <c r="J801" i="5"/>
  <c r="K801" i="5"/>
  <c r="L801" i="5"/>
  <c r="M801" i="5"/>
  <c r="N801" i="5"/>
  <c r="O801" i="5"/>
  <c r="J802" i="5"/>
  <c r="K802" i="5"/>
  <c r="L802" i="5"/>
  <c r="M802" i="5"/>
  <c r="N802" i="5"/>
  <c r="O802" i="5"/>
  <c r="J803" i="5"/>
  <c r="K803" i="5"/>
  <c r="L803" i="5"/>
  <c r="M803" i="5"/>
  <c r="N803" i="5"/>
  <c r="O803" i="5"/>
  <c r="J804" i="5"/>
  <c r="K804" i="5"/>
  <c r="L804" i="5"/>
  <c r="M804" i="5"/>
  <c r="N804" i="5"/>
  <c r="O804" i="5"/>
  <c r="J805" i="5"/>
  <c r="K805" i="5"/>
  <c r="L805" i="5"/>
  <c r="M805" i="5"/>
  <c r="N805" i="5"/>
  <c r="O805" i="5"/>
  <c r="J806" i="5"/>
  <c r="K806" i="5"/>
  <c r="L806" i="5"/>
  <c r="M806" i="5"/>
  <c r="N806" i="5"/>
  <c r="O806" i="5"/>
  <c r="J807" i="5"/>
  <c r="K807" i="5"/>
  <c r="L807" i="5"/>
  <c r="M807" i="5"/>
  <c r="N807" i="5"/>
  <c r="O807" i="5"/>
  <c r="J808" i="5"/>
  <c r="K808" i="5"/>
  <c r="L808" i="5"/>
  <c r="M808" i="5"/>
  <c r="N808" i="5"/>
  <c r="O808" i="5"/>
  <c r="J809" i="5"/>
  <c r="K809" i="5"/>
  <c r="L809" i="5"/>
  <c r="M809" i="5"/>
  <c r="N809" i="5"/>
  <c r="O809" i="5"/>
  <c r="J810" i="5"/>
  <c r="K810" i="5"/>
  <c r="L810" i="5"/>
  <c r="M810" i="5"/>
  <c r="N810" i="5"/>
  <c r="O810" i="5"/>
  <c r="J811" i="5"/>
  <c r="K811" i="5"/>
  <c r="L811" i="5"/>
  <c r="M811" i="5"/>
  <c r="N811" i="5"/>
  <c r="O811" i="5"/>
  <c r="J812" i="5"/>
  <c r="K812" i="5"/>
  <c r="L812" i="5"/>
  <c r="M812" i="5"/>
  <c r="N812" i="5"/>
  <c r="O812" i="5"/>
  <c r="J813" i="5"/>
  <c r="K813" i="5"/>
  <c r="L813" i="5"/>
  <c r="M813" i="5"/>
  <c r="N813" i="5"/>
  <c r="O813" i="5"/>
  <c r="J814" i="5"/>
  <c r="K814" i="5"/>
  <c r="L814" i="5"/>
  <c r="M814" i="5"/>
  <c r="N814" i="5"/>
  <c r="O814" i="5"/>
  <c r="J815" i="5"/>
  <c r="K815" i="5"/>
  <c r="L815" i="5"/>
  <c r="M815" i="5"/>
  <c r="N815" i="5"/>
  <c r="O815" i="5"/>
  <c r="J816" i="5"/>
  <c r="K816" i="5"/>
  <c r="L816" i="5"/>
  <c r="M816" i="5"/>
  <c r="N816" i="5"/>
  <c r="O816" i="5"/>
  <c r="J817" i="5"/>
  <c r="K817" i="5"/>
  <c r="L817" i="5"/>
  <c r="M817" i="5"/>
  <c r="N817" i="5"/>
  <c r="O817" i="5"/>
  <c r="J818" i="5"/>
  <c r="K818" i="5"/>
  <c r="L818" i="5"/>
  <c r="M818" i="5"/>
  <c r="N818" i="5"/>
  <c r="O818" i="5"/>
  <c r="J819" i="5"/>
  <c r="K819" i="5"/>
  <c r="L819" i="5"/>
  <c r="M819" i="5"/>
  <c r="N819" i="5"/>
  <c r="O819" i="5"/>
  <c r="J820" i="5"/>
  <c r="K820" i="5"/>
  <c r="L820" i="5"/>
  <c r="M820" i="5"/>
  <c r="N820" i="5"/>
  <c r="O820" i="5"/>
  <c r="J821" i="5"/>
  <c r="K821" i="5"/>
  <c r="L821" i="5"/>
  <c r="M821" i="5"/>
  <c r="N821" i="5"/>
  <c r="O821" i="5"/>
  <c r="J822" i="5"/>
  <c r="K822" i="5"/>
  <c r="L822" i="5"/>
  <c r="M822" i="5"/>
  <c r="N822" i="5"/>
  <c r="O822" i="5"/>
  <c r="J823" i="5"/>
  <c r="K823" i="5"/>
  <c r="L823" i="5"/>
  <c r="M823" i="5"/>
  <c r="N823" i="5"/>
  <c r="O823" i="5"/>
  <c r="J824" i="5"/>
  <c r="K824" i="5"/>
  <c r="L824" i="5"/>
  <c r="M824" i="5"/>
  <c r="N824" i="5"/>
  <c r="O824" i="5"/>
  <c r="J825" i="5"/>
  <c r="K825" i="5"/>
  <c r="L825" i="5"/>
  <c r="M825" i="5"/>
  <c r="N825" i="5"/>
  <c r="O825" i="5"/>
  <c r="J826" i="5"/>
  <c r="K826" i="5"/>
  <c r="L826" i="5"/>
  <c r="M826" i="5"/>
  <c r="N826" i="5"/>
  <c r="O826" i="5"/>
  <c r="J827" i="5"/>
  <c r="K827" i="5"/>
  <c r="L827" i="5"/>
  <c r="M827" i="5"/>
  <c r="N827" i="5"/>
  <c r="O827" i="5"/>
  <c r="J828" i="5"/>
  <c r="K828" i="5"/>
  <c r="L828" i="5"/>
  <c r="M828" i="5"/>
  <c r="N828" i="5"/>
  <c r="O828" i="5"/>
  <c r="J829" i="5"/>
  <c r="K829" i="5"/>
  <c r="L829" i="5"/>
  <c r="M829" i="5"/>
  <c r="N829" i="5"/>
  <c r="O829" i="5"/>
  <c r="J830" i="5"/>
  <c r="K830" i="5"/>
  <c r="L830" i="5"/>
  <c r="M830" i="5"/>
  <c r="N830" i="5"/>
  <c r="O830" i="5"/>
  <c r="J831" i="5"/>
  <c r="K831" i="5"/>
  <c r="L831" i="5"/>
  <c r="M831" i="5"/>
  <c r="N831" i="5"/>
  <c r="O831" i="5"/>
  <c r="J832" i="5"/>
  <c r="K832" i="5"/>
  <c r="L832" i="5"/>
  <c r="M832" i="5"/>
  <c r="N832" i="5"/>
  <c r="O832" i="5"/>
  <c r="J833" i="5"/>
  <c r="K833" i="5"/>
  <c r="L833" i="5"/>
  <c r="M833" i="5"/>
  <c r="N833" i="5"/>
  <c r="O833" i="5"/>
  <c r="J834" i="5"/>
  <c r="K834" i="5"/>
  <c r="L834" i="5"/>
  <c r="M834" i="5"/>
  <c r="N834" i="5"/>
  <c r="O834" i="5"/>
  <c r="J835" i="5"/>
  <c r="K835" i="5"/>
  <c r="L835" i="5"/>
  <c r="M835" i="5"/>
  <c r="N835" i="5"/>
  <c r="O835" i="5"/>
  <c r="J836" i="5"/>
  <c r="K836" i="5"/>
  <c r="L836" i="5"/>
  <c r="M836" i="5"/>
  <c r="N836" i="5"/>
  <c r="O836" i="5"/>
  <c r="J837" i="5"/>
  <c r="K837" i="5"/>
  <c r="L837" i="5"/>
  <c r="M837" i="5"/>
  <c r="N837" i="5"/>
  <c r="O837" i="5"/>
  <c r="J838" i="5"/>
  <c r="K838" i="5"/>
  <c r="L838" i="5"/>
  <c r="M838" i="5"/>
  <c r="N838" i="5"/>
  <c r="O838" i="5"/>
  <c r="J839" i="5"/>
  <c r="K839" i="5"/>
  <c r="L839" i="5"/>
  <c r="M839" i="5"/>
  <c r="N839" i="5"/>
  <c r="O839" i="5"/>
  <c r="J840" i="5"/>
  <c r="K840" i="5"/>
  <c r="L840" i="5"/>
  <c r="M840" i="5"/>
  <c r="N840" i="5"/>
  <c r="O840" i="5"/>
  <c r="J841" i="5"/>
  <c r="K841" i="5"/>
  <c r="L841" i="5"/>
  <c r="M841" i="5"/>
  <c r="N841" i="5"/>
  <c r="O841" i="5"/>
  <c r="J842" i="5"/>
  <c r="K842" i="5"/>
  <c r="L842" i="5"/>
  <c r="M842" i="5"/>
  <c r="N842" i="5"/>
  <c r="O842" i="5"/>
  <c r="J843" i="5"/>
  <c r="K843" i="5"/>
  <c r="L843" i="5"/>
  <c r="M843" i="5"/>
  <c r="N843" i="5"/>
  <c r="O843" i="5"/>
  <c r="J844" i="5"/>
  <c r="K844" i="5"/>
  <c r="L844" i="5"/>
  <c r="M844" i="5"/>
  <c r="N844" i="5"/>
  <c r="O844" i="5"/>
  <c r="J845" i="5"/>
  <c r="K845" i="5"/>
  <c r="L845" i="5"/>
  <c r="M845" i="5"/>
  <c r="N845" i="5"/>
  <c r="O845" i="5"/>
  <c r="J846" i="5"/>
  <c r="K846" i="5"/>
  <c r="L846" i="5"/>
  <c r="M846" i="5"/>
  <c r="N846" i="5"/>
  <c r="O846" i="5"/>
  <c r="J847" i="5"/>
  <c r="K847" i="5"/>
  <c r="L847" i="5"/>
  <c r="M847" i="5"/>
  <c r="N847" i="5"/>
  <c r="O847" i="5"/>
  <c r="J848" i="5"/>
  <c r="K848" i="5"/>
  <c r="L848" i="5"/>
  <c r="M848" i="5"/>
  <c r="N848" i="5"/>
  <c r="O848" i="5"/>
  <c r="J849" i="5"/>
  <c r="K849" i="5"/>
  <c r="L849" i="5"/>
  <c r="M849" i="5"/>
  <c r="N849" i="5"/>
  <c r="O849" i="5"/>
  <c r="J850" i="5"/>
  <c r="K850" i="5"/>
  <c r="L850" i="5"/>
  <c r="M850" i="5"/>
  <c r="N850" i="5"/>
  <c r="O850" i="5"/>
  <c r="J851" i="5"/>
  <c r="K851" i="5"/>
  <c r="L851" i="5"/>
  <c r="M851" i="5"/>
  <c r="N851" i="5"/>
  <c r="O851" i="5"/>
  <c r="J852" i="5"/>
  <c r="K852" i="5"/>
  <c r="L852" i="5"/>
  <c r="M852" i="5"/>
  <c r="N852" i="5"/>
  <c r="O852" i="5"/>
  <c r="J853" i="5"/>
  <c r="K853" i="5"/>
  <c r="L853" i="5"/>
  <c r="M853" i="5"/>
  <c r="N853" i="5"/>
  <c r="O853" i="5"/>
  <c r="J854" i="5"/>
  <c r="K854" i="5"/>
  <c r="L854" i="5"/>
  <c r="M854" i="5"/>
  <c r="N854" i="5"/>
  <c r="O854" i="5"/>
  <c r="J855" i="5"/>
  <c r="K855" i="5"/>
  <c r="L855" i="5"/>
  <c r="M855" i="5"/>
  <c r="N855" i="5"/>
  <c r="O855" i="5"/>
  <c r="J856" i="5"/>
  <c r="K856" i="5"/>
  <c r="L856" i="5"/>
  <c r="M856" i="5"/>
  <c r="N856" i="5"/>
  <c r="O856" i="5"/>
  <c r="J857" i="5"/>
  <c r="K857" i="5"/>
  <c r="L857" i="5"/>
  <c r="M857" i="5"/>
  <c r="N857" i="5"/>
  <c r="O857" i="5"/>
  <c r="J858" i="5"/>
  <c r="K858" i="5"/>
  <c r="L858" i="5"/>
  <c r="M858" i="5"/>
  <c r="N858" i="5"/>
  <c r="O858" i="5"/>
  <c r="J859" i="5"/>
  <c r="K859" i="5"/>
  <c r="L859" i="5"/>
  <c r="M859" i="5"/>
  <c r="N859" i="5"/>
  <c r="O859" i="5"/>
  <c r="J860" i="5"/>
  <c r="K860" i="5"/>
  <c r="L860" i="5"/>
  <c r="M860" i="5"/>
  <c r="N860" i="5"/>
  <c r="O860" i="5"/>
  <c r="J861" i="5"/>
  <c r="K861" i="5"/>
  <c r="L861" i="5"/>
  <c r="M861" i="5"/>
  <c r="N861" i="5"/>
  <c r="O861" i="5"/>
  <c r="J862" i="5"/>
  <c r="K862" i="5"/>
  <c r="L862" i="5"/>
  <c r="M862" i="5"/>
  <c r="N862" i="5"/>
  <c r="O862" i="5"/>
  <c r="J863" i="5"/>
  <c r="K863" i="5"/>
  <c r="L863" i="5"/>
  <c r="M863" i="5"/>
  <c r="N863" i="5"/>
  <c r="O863" i="5"/>
  <c r="J864" i="5"/>
  <c r="K864" i="5"/>
  <c r="L864" i="5"/>
  <c r="M864" i="5"/>
  <c r="N864" i="5"/>
  <c r="O864" i="5"/>
  <c r="J865" i="5"/>
  <c r="K865" i="5"/>
  <c r="L865" i="5"/>
  <c r="M865" i="5"/>
  <c r="N865" i="5"/>
  <c r="O865" i="5"/>
  <c r="J866" i="5"/>
  <c r="K866" i="5"/>
  <c r="L866" i="5"/>
  <c r="M866" i="5"/>
  <c r="N866" i="5"/>
  <c r="O866" i="5"/>
  <c r="J867" i="5"/>
  <c r="K867" i="5"/>
  <c r="L867" i="5"/>
  <c r="M867" i="5"/>
  <c r="N867" i="5"/>
  <c r="O867" i="5"/>
  <c r="J868" i="5"/>
  <c r="K868" i="5"/>
  <c r="L868" i="5"/>
  <c r="M868" i="5"/>
  <c r="N868" i="5"/>
  <c r="O868" i="5"/>
  <c r="J869" i="5"/>
  <c r="K869" i="5"/>
  <c r="L869" i="5"/>
  <c r="M869" i="5"/>
  <c r="N869" i="5"/>
  <c r="O869" i="5"/>
  <c r="J870" i="5"/>
  <c r="K870" i="5"/>
  <c r="L870" i="5"/>
  <c r="M870" i="5"/>
  <c r="N870" i="5"/>
  <c r="O870" i="5"/>
  <c r="J871" i="5"/>
  <c r="K871" i="5"/>
  <c r="L871" i="5"/>
  <c r="M871" i="5"/>
  <c r="N871" i="5"/>
  <c r="O871" i="5"/>
  <c r="J872" i="5"/>
  <c r="K872" i="5"/>
  <c r="L872" i="5"/>
  <c r="M872" i="5"/>
  <c r="N872" i="5"/>
  <c r="O872" i="5"/>
  <c r="J873" i="5"/>
  <c r="K873" i="5"/>
  <c r="L873" i="5"/>
  <c r="M873" i="5"/>
  <c r="N873" i="5"/>
  <c r="O873" i="5"/>
  <c r="J874" i="5"/>
  <c r="K874" i="5"/>
  <c r="L874" i="5"/>
  <c r="M874" i="5"/>
  <c r="N874" i="5"/>
  <c r="O874" i="5"/>
  <c r="J875" i="5"/>
  <c r="K875" i="5"/>
  <c r="L875" i="5"/>
  <c r="M875" i="5"/>
  <c r="N875" i="5"/>
  <c r="O875" i="5"/>
  <c r="J876" i="5"/>
  <c r="K876" i="5"/>
  <c r="L876" i="5"/>
  <c r="M876" i="5"/>
  <c r="N876" i="5"/>
  <c r="O876" i="5"/>
  <c r="J877" i="5"/>
  <c r="K877" i="5"/>
  <c r="L877" i="5"/>
  <c r="M877" i="5"/>
  <c r="N877" i="5"/>
  <c r="O877" i="5"/>
  <c r="J878" i="5"/>
  <c r="K878" i="5"/>
  <c r="L878" i="5"/>
  <c r="M878" i="5"/>
  <c r="N878" i="5"/>
  <c r="O878" i="5"/>
  <c r="J879" i="5"/>
  <c r="K879" i="5"/>
  <c r="L879" i="5"/>
  <c r="M879" i="5"/>
  <c r="N879" i="5"/>
  <c r="O879" i="5"/>
  <c r="J880" i="5"/>
  <c r="K880" i="5"/>
  <c r="L880" i="5"/>
  <c r="M880" i="5"/>
  <c r="N880" i="5"/>
  <c r="O880" i="5"/>
  <c r="J881" i="5"/>
  <c r="K881" i="5"/>
  <c r="L881" i="5"/>
  <c r="M881" i="5"/>
  <c r="N881" i="5"/>
  <c r="O881" i="5"/>
  <c r="J882" i="5"/>
  <c r="K882" i="5"/>
  <c r="L882" i="5"/>
  <c r="M882" i="5"/>
  <c r="N882" i="5"/>
  <c r="O882" i="5"/>
  <c r="J883" i="5"/>
  <c r="K883" i="5"/>
  <c r="L883" i="5"/>
  <c r="M883" i="5"/>
  <c r="N883" i="5"/>
  <c r="O883" i="5"/>
  <c r="J884" i="5"/>
  <c r="K884" i="5"/>
  <c r="L884" i="5"/>
  <c r="M884" i="5"/>
  <c r="N884" i="5"/>
  <c r="O884" i="5"/>
  <c r="J885" i="5"/>
  <c r="K885" i="5"/>
  <c r="L885" i="5"/>
  <c r="M885" i="5"/>
  <c r="N885" i="5"/>
  <c r="O885" i="5"/>
  <c r="J886" i="5"/>
  <c r="K886" i="5"/>
  <c r="L886" i="5"/>
  <c r="M886" i="5"/>
  <c r="N886" i="5"/>
  <c r="O886" i="5"/>
  <c r="J887" i="5"/>
  <c r="K887" i="5"/>
  <c r="L887" i="5"/>
  <c r="M887" i="5"/>
  <c r="N887" i="5"/>
  <c r="O887" i="5"/>
  <c r="J888" i="5"/>
  <c r="K888" i="5"/>
  <c r="L888" i="5"/>
  <c r="M888" i="5"/>
  <c r="N888" i="5"/>
  <c r="O888" i="5"/>
  <c r="J889" i="5"/>
  <c r="K889" i="5"/>
  <c r="L889" i="5"/>
  <c r="M889" i="5"/>
  <c r="N889" i="5"/>
  <c r="O889" i="5"/>
  <c r="J890" i="5"/>
  <c r="K890" i="5"/>
  <c r="L890" i="5"/>
  <c r="M890" i="5"/>
  <c r="N890" i="5"/>
  <c r="O890" i="5"/>
  <c r="J891" i="5"/>
  <c r="K891" i="5"/>
  <c r="L891" i="5"/>
  <c r="M891" i="5"/>
  <c r="N891" i="5"/>
  <c r="O891" i="5"/>
  <c r="J892" i="5"/>
  <c r="K892" i="5"/>
  <c r="L892" i="5"/>
  <c r="M892" i="5"/>
  <c r="N892" i="5"/>
  <c r="O892" i="5"/>
  <c r="J893" i="5"/>
  <c r="K893" i="5"/>
  <c r="L893" i="5"/>
  <c r="M893" i="5"/>
  <c r="N893" i="5"/>
  <c r="O893" i="5"/>
  <c r="J894" i="5"/>
  <c r="K894" i="5"/>
  <c r="L894" i="5"/>
  <c r="M894" i="5"/>
  <c r="N894" i="5"/>
  <c r="O894" i="5"/>
  <c r="J895" i="5"/>
  <c r="K895" i="5"/>
  <c r="L895" i="5"/>
  <c r="M895" i="5"/>
  <c r="N895" i="5"/>
  <c r="O895" i="5"/>
  <c r="J896" i="5"/>
  <c r="K896" i="5"/>
  <c r="L896" i="5"/>
  <c r="M896" i="5"/>
  <c r="N896" i="5"/>
  <c r="O896" i="5"/>
  <c r="J897" i="5"/>
  <c r="K897" i="5"/>
  <c r="L897" i="5"/>
  <c r="M897" i="5"/>
  <c r="N897" i="5"/>
  <c r="O897" i="5"/>
  <c r="J898" i="5"/>
  <c r="K898" i="5"/>
  <c r="L898" i="5"/>
  <c r="M898" i="5"/>
  <c r="N898" i="5"/>
  <c r="O898" i="5"/>
  <c r="J899" i="5"/>
  <c r="K899" i="5"/>
  <c r="L899" i="5"/>
  <c r="M899" i="5"/>
  <c r="N899" i="5"/>
  <c r="O899" i="5"/>
  <c r="J900" i="5"/>
  <c r="K900" i="5"/>
  <c r="L900" i="5"/>
  <c r="M900" i="5"/>
  <c r="N900" i="5"/>
  <c r="O900" i="5"/>
  <c r="J901" i="5"/>
  <c r="K901" i="5"/>
  <c r="L901" i="5"/>
  <c r="M901" i="5"/>
  <c r="N901" i="5"/>
  <c r="O901" i="5"/>
  <c r="J902" i="5"/>
  <c r="K902" i="5"/>
  <c r="L902" i="5"/>
  <c r="M902" i="5"/>
  <c r="N902" i="5"/>
  <c r="O902" i="5"/>
  <c r="J903" i="5"/>
  <c r="K903" i="5"/>
  <c r="L903" i="5"/>
  <c r="M903" i="5"/>
  <c r="N903" i="5"/>
  <c r="O903" i="5"/>
  <c r="J904" i="5"/>
  <c r="K904" i="5"/>
  <c r="L904" i="5"/>
  <c r="M904" i="5"/>
  <c r="N904" i="5"/>
  <c r="O904" i="5"/>
  <c r="J905" i="5"/>
  <c r="K905" i="5"/>
  <c r="L905" i="5"/>
  <c r="M905" i="5"/>
  <c r="N905" i="5"/>
  <c r="O905" i="5"/>
  <c r="J906" i="5"/>
  <c r="K906" i="5"/>
  <c r="L906" i="5"/>
  <c r="M906" i="5"/>
  <c r="N906" i="5"/>
  <c r="O906" i="5"/>
  <c r="J907" i="5"/>
  <c r="K907" i="5"/>
  <c r="L907" i="5"/>
  <c r="M907" i="5"/>
  <c r="N907" i="5"/>
  <c r="O907" i="5"/>
  <c r="J908" i="5"/>
  <c r="K908" i="5"/>
  <c r="L908" i="5"/>
  <c r="M908" i="5"/>
  <c r="N908" i="5"/>
  <c r="O908" i="5"/>
  <c r="J909" i="5"/>
  <c r="K909" i="5"/>
  <c r="L909" i="5"/>
  <c r="M909" i="5"/>
  <c r="N909" i="5"/>
  <c r="O909" i="5"/>
  <c r="J910" i="5"/>
  <c r="K910" i="5"/>
  <c r="L910" i="5"/>
  <c r="M910" i="5"/>
  <c r="N910" i="5"/>
  <c r="O910" i="5"/>
  <c r="J911" i="5"/>
  <c r="K911" i="5"/>
  <c r="L911" i="5"/>
  <c r="M911" i="5"/>
  <c r="N911" i="5"/>
  <c r="O911" i="5"/>
  <c r="J912" i="5"/>
  <c r="K912" i="5"/>
  <c r="L912" i="5"/>
  <c r="M912" i="5"/>
  <c r="N912" i="5"/>
  <c r="O912" i="5"/>
  <c r="J913" i="5"/>
  <c r="K913" i="5"/>
  <c r="L913" i="5"/>
  <c r="M913" i="5"/>
  <c r="N913" i="5"/>
  <c r="O913" i="5"/>
  <c r="J914" i="5"/>
  <c r="K914" i="5"/>
  <c r="L914" i="5"/>
  <c r="M914" i="5"/>
  <c r="N914" i="5"/>
  <c r="O914" i="5"/>
  <c r="J915" i="5"/>
  <c r="K915" i="5"/>
  <c r="L915" i="5"/>
  <c r="M915" i="5"/>
  <c r="N915" i="5"/>
  <c r="O915" i="5"/>
  <c r="J916" i="5"/>
  <c r="K916" i="5"/>
  <c r="L916" i="5"/>
  <c r="M916" i="5"/>
  <c r="N916" i="5"/>
  <c r="O916" i="5"/>
  <c r="J917" i="5"/>
  <c r="K917" i="5"/>
  <c r="L917" i="5"/>
  <c r="M917" i="5"/>
  <c r="N917" i="5"/>
  <c r="O917" i="5"/>
  <c r="J918" i="5"/>
  <c r="K918" i="5"/>
  <c r="L918" i="5"/>
  <c r="M918" i="5"/>
  <c r="N918" i="5"/>
  <c r="O918" i="5"/>
  <c r="J919" i="5"/>
  <c r="K919" i="5"/>
  <c r="L919" i="5"/>
  <c r="M919" i="5"/>
  <c r="N919" i="5"/>
  <c r="O919" i="5"/>
  <c r="J920" i="5"/>
  <c r="K920" i="5"/>
  <c r="L920" i="5"/>
  <c r="M920" i="5"/>
  <c r="N920" i="5"/>
  <c r="O920" i="5"/>
  <c r="J921" i="5"/>
  <c r="K921" i="5"/>
  <c r="L921" i="5"/>
  <c r="M921" i="5"/>
  <c r="N921" i="5"/>
  <c r="O921" i="5"/>
  <c r="J922" i="5"/>
  <c r="K922" i="5"/>
  <c r="L922" i="5"/>
  <c r="M922" i="5"/>
  <c r="N922" i="5"/>
  <c r="O922" i="5"/>
  <c r="J923" i="5"/>
  <c r="K923" i="5"/>
  <c r="L923" i="5"/>
  <c r="M923" i="5"/>
  <c r="N923" i="5"/>
  <c r="O923" i="5"/>
  <c r="J924" i="5"/>
  <c r="K924" i="5"/>
  <c r="L924" i="5"/>
  <c r="M924" i="5"/>
  <c r="N924" i="5"/>
  <c r="O924" i="5"/>
  <c r="J925" i="5"/>
  <c r="K925" i="5"/>
  <c r="L925" i="5"/>
  <c r="M925" i="5"/>
  <c r="N925" i="5"/>
  <c r="O925" i="5"/>
  <c r="J926" i="5"/>
  <c r="K926" i="5"/>
  <c r="L926" i="5"/>
  <c r="M926" i="5"/>
  <c r="N926" i="5"/>
  <c r="O926" i="5"/>
  <c r="J927" i="5"/>
  <c r="K927" i="5"/>
  <c r="L927" i="5"/>
  <c r="M927" i="5"/>
  <c r="N927" i="5"/>
  <c r="O927" i="5"/>
  <c r="J928" i="5"/>
  <c r="K928" i="5"/>
  <c r="L928" i="5"/>
  <c r="M928" i="5"/>
  <c r="N928" i="5"/>
  <c r="O928" i="5"/>
  <c r="J929" i="5"/>
  <c r="K929" i="5"/>
  <c r="L929" i="5"/>
  <c r="M929" i="5"/>
  <c r="N929" i="5"/>
  <c r="O929" i="5"/>
  <c r="J930" i="5"/>
  <c r="K930" i="5"/>
  <c r="L930" i="5"/>
  <c r="M930" i="5"/>
  <c r="N930" i="5"/>
  <c r="O930" i="5"/>
  <c r="J931" i="5"/>
  <c r="K931" i="5"/>
  <c r="L931" i="5"/>
  <c r="M931" i="5"/>
  <c r="N931" i="5"/>
  <c r="O931" i="5"/>
  <c r="J932" i="5"/>
  <c r="K932" i="5"/>
  <c r="L932" i="5"/>
  <c r="M932" i="5"/>
  <c r="N932" i="5"/>
  <c r="O932" i="5"/>
  <c r="J933" i="5"/>
  <c r="K933" i="5"/>
  <c r="L933" i="5"/>
  <c r="M933" i="5"/>
  <c r="N933" i="5"/>
  <c r="O933" i="5"/>
  <c r="J934" i="5"/>
  <c r="K934" i="5"/>
  <c r="L934" i="5"/>
  <c r="M934" i="5"/>
  <c r="N934" i="5"/>
  <c r="O934" i="5"/>
  <c r="J935" i="5"/>
  <c r="K935" i="5"/>
  <c r="L935" i="5"/>
  <c r="M935" i="5"/>
  <c r="N935" i="5"/>
  <c r="O935" i="5"/>
  <c r="J936" i="5"/>
  <c r="K936" i="5"/>
  <c r="L936" i="5"/>
  <c r="M936" i="5"/>
  <c r="N936" i="5"/>
  <c r="O936" i="5"/>
  <c r="J937" i="5"/>
  <c r="K937" i="5"/>
  <c r="L937" i="5"/>
  <c r="M937" i="5"/>
  <c r="N937" i="5"/>
  <c r="O937" i="5"/>
  <c r="J938" i="5"/>
  <c r="K938" i="5"/>
  <c r="L938" i="5"/>
  <c r="M938" i="5"/>
  <c r="N938" i="5"/>
  <c r="O938" i="5"/>
  <c r="J939" i="5"/>
  <c r="K939" i="5"/>
  <c r="L939" i="5"/>
  <c r="M939" i="5"/>
  <c r="N939" i="5"/>
  <c r="O939" i="5"/>
  <c r="J940" i="5"/>
  <c r="K940" i="5"/>
  <c r="L940" i="5"/>
  <c r="M940" i="5"/>
  <c r="N940" i="5"/>
  <c r="O940" i="5"/>
  <c r="J941" i="5"/>
  <c r="K941" i="5"/>
  <c r="L941" i="5"/>
  <c r="M941" i="5"/>
  <c r="N941" i="5"/>
  <c r="O941" i="5"/>
  <c r="J942" i="5"/>
  <c r="K942" i="5"/>
  <c r="L942" i="5"/>
  <c r="M942" i="5"/>
  <c r="N942" i="5"/>
  <c r="O942" i="5"/>
  <c r="J943" i="5"/>
  <c r="K943" i="5"/>
  <c r="L943" i="5"/>
  <c r="M943" i="5"/>
  <c r="N943" i="5"/>
  <c r="O943" i="5"/>
  <c r="J944" i="5"/>
  <c r="K944" i="5"/>
  <c r="L944" i="5"/>
  <c r="M944" i="5"/>
  <c r="N944" i="5"/>
  <c r="O944" i="5"/>
  <c r="J945" i="5"/>
  <c r="K945" i="5"/>
  <c r="L945" i="5"/>
  <c r="M945" i="5"/>
  <c r="N945" i="5"/>
  <c r="O945" i="5"/>
  <c r="J946" i="5"/>
  <c r="K946" i="5"/>
  <c r="L946" i="5"/>
  <c r="M946" i="5"/>
  <c r="N946" i="5"/>
  <c r="O946" i="5"/>
  <c r="J947" i="5"/>
  <c r="K947" i="5"/>
  <c r="L947" i="5"/>
  <c r="M947" i="5"/>
  <c r="N947" i="5"/>
  <c r="O947" i="5"/>
  <c r="J948" i="5"/>
  <c r="K948" i="5"/>
  <c r="L948" i="5"/>
  <c r="M948" i="5"/>
  <c r="N948" i="5"/>
  <c r="O948" i="5"/>
  <c r="J949" i="5"/>
  <c r="K949" i="5"/>
  <c r="L949" i="5"/>
  <c r="M949" i="5"/>
  <c r="N949" i="5"/>
  <c r="O949" i="5"/>
  <c r="J950" i="5"/>
  <c r="K950" i="5"/>
  <c r="L950" i="5"/>
  <c r="M950" i="5"/>
  <c r="N950" i="5"/>
  <c r="O950" i="5"/>
  <c r="J951" i="5"/>
  <c r="K951" i="5"/>
  <c r="L951" i="5"/>
  <c r="M951" i="5"/>
  <c r="N951" i="5"/>
  <c r="O951" i="5"/>
  <c r="J952" i="5"/>
  <c r="K952" i="5"/>
  <c r="L952" i="5"/>
  <c r="M952" i="5"/>
  <c r="N952" i="5"/>
  <c r="O952" i="5"/>
  <c r="J953" i="5"/>
  <c r="K953" i="5"/>
  <c r="L953" i="5"/>
  <c r="M953" i="5"/>
  <c r="N953" i="5"/>
  <c r="O953" i="5"/>
  <c r="J954" i="5"/>
  <c r="K954" i="5"/>
  <c r="L954" i="5"/>
  <c r="M954" i="5"/>
  <c r="N954" i="5"/>
  <c r="O954" i="5"/>
  <c r="J955" i="5"/>
  <c r="K955" i="5"/>
  <c r="L955" i="5"/>
  <c r="M955" i="5"/>
  <c r="N955" i="5"/>
  <c r="O955" i="5"/>
  <c r="J956" i="5"/>
  <c r="K956" i="5"/>
  <c r="L956" i="5"/>
  <c r="M956" i="5"/>
  <c r="N956" i="5"/>
  <c r="O956" i="5"/>
  <c r="J957" i="5"/>
  <c r="K957" i="5"/>
  <c r="L957" i="5"/>
  <c r="M957" i="5"/>
  <c r="N957" i="5"/>
  <c r="O957" i="5"/>
  <c r="J958" i="5"/>
  <c r="K958" i="5"/>
  <c r="L958" i="5"/>
  <c r="M958" i="5"/>
  <c r="N958" i="5"/>
  <c r="O958" i="5"/>
  <c r="J959" i="5"/>
  <c r="K959" i="5"/>
  <c r="L959" i="5"/>
  <c r="M959" i="5"/>
  <c r="N959" i="5"/>
  <c r="O959" i="5"/>
  <c r="J960" i="5"/>
  <c r="K960" i="5"/>
  <c r="L960" i="5"/>
  <c r="M960" i="5"/>
  <c r="N960" i="5"/>
  <c r="O960" i="5"/>
  <c r="J961" i="5"/>
  <c r="K961" i="5"/>
  <c r="L961" i="5"/>
  <c r="M961" i="5"/>
  <c r="N961" i="5"/>
  <c r="O961" i="5"/>
  <c r="J962" i="5"/>
  <c r="K962" i="5"/>
  <c r="L962" i="5"/>
  <c r="M962" i="5"/>
  <c r="N962" i="5"/>
  <c r="O962" i="5"/>
  <c r="J963" i="5"/>
  <c r="K963" i="5"/>
  <c r="L963" i="5"/>
  <c r="M963" i="5"/>
  <c r="N963" i="5"/>
  <c r="O963" i="5"/>
  <c r="J964" i="5"/>
  <c r="K964" i="5"/>
  <c r="L964" i="5"/>
  <c r="M964" i="5"/>
  <c r="N964" i="5"/>
  <c r="O964" i="5"/>
  <c r="J965" i="5"/>
  <c r="K965" i="5"/>
  <c r="L965" i="5"/>
  <c r="M965" i="5"/>
  <c r="N965" i="5"/>
  <c r="O965" i="5"/>
  <c r="J966" i="5"/>
  <c r="K966" i="5"/>
  <c r="L966" i="5"/>
  <c r="M966" i="5"/>
  <c r="N966" i="5"/>
  <c r="O966" i="5"/>
  <c r="J967" i="5"/>
  <c r="K967" i="5"/>
  <c r="L967" i="5"/>
  <c r="M967" i="5"/>
  <c r="N967" i="5"/>
  <c r="O967" i="5"/>
  <c r="J968" i="5"/>
  <c r="K968" i="5"/>
  <c r="L968" i="5"/>
  <c r="M968" i="5"/>
  <c r="N968" i="5"/>
  <c r="O968" i="5"/>
  <c r="J969" i="5"/>
  <c r="K969" i="5"/>
  <c r="L969" i="5"/>
  <c r="M969" i="5"/>
  <c r="N969" i="5"/>
  <c r="O969" i="5"/>
  <c r="J970" i="5"/>
  <c r="K970" i="5"/>
  <c r="L970" i="5"/>
  <c r="M970" i="5"/>
  <c r="N970" i="5"/>
  <c r="O970" i="5"/>
  <c r="J971" i="5"/>
  <c r="K971" i="5"/>
  <c r="L971" i="5"/>
  <c r="M971" i="5"/>
  <c r="N971" i="5"/>
  <c r="O971" i="5"/>
  <c r="J972" i="5"/>
  <c r="K972" i="5"/>
  <c r="L972" i="5"/>
  <c r="M972" i="5"/>
  <c r="N972" i="5"/>
  <c r="O972" i="5"/>
  <c r="J973" i="5"/>
  <c r="K973" i="5"/>
  <c r="L973" i="5"/>
  <c r="M973" i="5"/>
  <c r="N973" i="5"/>
  <c r="O973" i="5"/>
  <c r="J974" i="5"/>
  <c r="K974" i="5"/>
  <c r="L974" i="5"/>
  <c r="M974" i="5"/>
  <c r="N974" i="5"/>
  <c r="O974" i="5"/>
  <c r="J975" i="5"/>
  <c r="K975" i="5"/>
  <c r="L975" i="5"/>
  <c r="M975" i="5"/>
  <c r="N975" i="5"/>
  <c r="O975" i="5"/>
  <c r="J976" i="5"/>
  <c r="K976" i="5"/>
  <c r="L976" i="5"/>
  <c r="M976" i="5"/>
  <c r="N976" i="5"/>
  <c r="O976" i="5"/>
  <c r="J977" i="5"/>
  <c r="K977" i="5"/>
  <c r="L977" i="5"/>
  <c r="M977" i="5"/>
  <c r="N977" i="5"/>
  <c r="O977" i="5"/>
  <c r="J978" i="5"/>
  <c r="K978" i="5"/>
  <c r="L978" i="5"/>
  <c r="M978" i="5"/>
  <c r="N978" i="5"/>
  <c r="O978" i="5"/>
  <c r="J979" i="5"/>
  <c r="K979" i="5"/>
  <c r="L979" i="5"/>
  <c r="M979" i="5"/>
  <c r="N979" i="5"/>
  <c r="O979" i="5"/>
  <c r="J980" i="5"/>
  <c r="K980" i="5"/>
  <c r="L980" i="5"/>
  <c r="M980" i="5"/>
  <c r="N980" i="5"/>
  <c r="O980" i="5"/>
  <c r="J981" i="5"/>
  <c r="K981" i="5"/>
  <c r="L981" i="5"/>
  <c r="M981" i="5"/>
  <c r="N981" i="5"/>
  <c r="O981" i="5"/>
  <c r="J982" i="5"/>
  <c r="K982" i="5"/>
  <c r="L982" i="5"/>
  <c r="M982" i="5"/>
  <c r="N982" i="5"/>
  <c r="O982" i="5"/>
  <c r="J983" i="5"/>
  <c r="K983" i="5"/>
  <c r="L983" i="5"/>
  <c r="M983" i="5"/>
  <c r="N983" i="5"/>
  <c r="O983" i="5"/>
  <c r="J984" i="5"/>
  <c r="K984" i="5"/>
  <c r="L984" i="5"/>
  <c r="M984" i="5"/>
  <c r="N984" i="5"/>
  <c r="O984" i="5"/>
  <c r="J985" i="5"/>
  <c r="K985" i="5"/>
  <c r="L985" i="5"/>
  <c r="M985" i="5"/>
  <c r="N985" i="5"/>
  <c r="O985" i="5"/>
  <c r="J986" i="5"/>
  <c r="K986" i="5"/>
  <c r="L986" i="5"/>
  <c r="M986" i="5"/>
  <c r="N986" i="5"/>
  <c r="O986" i="5"/>
  <c r="J987" i="5"/>
  <c r="K987" i="5"/>
  <c r="L987" i="5"/>
  <c r="M987" i="5"/>
  <c r="N987" i="5"/>
  <c r="O987" i="5"/>
  <c r="J988" i="5"/>
  <c r="K988" i="5"/>
  <c r="L988" i="5"/>
  <c r="M988" i="5"/>
  <c r="N988" i="5"/>
  <c r="O988" i="5"/>
  <c r="J989" i="5"/>
  <c r="K989" i="5"/>
  <c r="L989" i="5"/>
  <c r="M989" i="5"/>
  <c r="N989" i="5"/>
  <c r="O989" i="5"/>
  <c r="J990" i="5"/>
  <c r="K990" i="5"/>
  <c r="L990" i="5"/>
  <c r="M990" i="5"/>
  <c r="N990" i="5"/>
  <c r="O990" i="5"/>
  <c r="J991" i="5"/>
  <c r="K991" i="5"/>
  <c r="L991" i="5"/>
  <c r="M991" i="5"/>
  <c r="N991" i="5"/>
  <c r="O991" i="5"/>
  <c r="J992" i="5"/>
  <c r="K992" i="5"/>
  <c r="L992" i="5"/>
  <c r="M992" i="5"/>
  <c r="N992" i="5"/>
  <c r="O992" i="5"/>
  <c r="J993" i="5"/>
  <c r="K993" i="5"/>
  <c r="L993" i="5"/>
  <c r="M993" i="5"/>
  <c r="N993" i="5"/>
  <c r="O993" i="5"/>
  <c r="J994" i="5"/>
  <c r="K994" i="5"/>
  <c r="L994" i="5"/>
  <c r="M994" i="5"/>
  <c r="N994" i="5"/>
  <c r="O994" i="5"/>
  <c r="J995" i="5"/>
  <c r="K995" i="5"/>
  <c r="L995" i="5"/>
  <c r="M995" i="5"/>
  <c r="N995" i="5"/>
  <c r="O995" i="5"/>
  <c r="J996" i="5"/>
  <c r="K996" i="5"/>
  <c r="L996" i="5"/>
  <c r="M996" i="5"/>
  <c r="N996" i="5"/>
  <c r="O996" i="5"/>
  <c r="J997" i="5"/>
  <c r="K997" i="5"/>
  <c r="L997" i="5"/>
  <c r="M997" i="5"/>
  <c r="N997" i="5"/>
  <c r="O997" i="5"/>
  <c r="J998" i="5"/>
  <c r="K998" i="5"/>
  <c r="L998" i="5"/>
  <c r="M998" i="5"/>
  <c r="N998" i="5"/>
  <c r="O998" i="5"/>
  <c r="J999" i="5"/>
  <c r="K999" i="5"/>
  <c r="L999" i="5"/>
  <c r="M999" i="5"/>
  <c r="N999" i="5"/>
  <c r="O999" i="5"/>
  <c r="J1000" i="5"/>
  <c r="K1000" i="5"/>
  <c r="L1000" i="5"/>
  <c r="M1000" i="5"/>
  <c r="N1000" i="5"/>
  <c r="O1000" i="5"/>
  <c r="J1001" i="5"/>
  <c r="K1001" i="5"/>
  <c r="L1001" i="5"/>
  <c r="M1001" i="5"/>
  <c r="N1001" i="5"/>
  <c r="O1001" i="5"/>
  <c r="J1002" i="5"/>
  <c r="K1002" i="5"/>
  <c r="L1002" i="5"/>
  <c r="M1002" i="5"/>
  <c r="N1002" i="5"/>
  <c r="O1002" i="5"/>
  <c r="J1003" i="5"/>
  <c r="K1003" i="5"/>
  <c r="L1003" i="5"/>
  <c r="M1003" i="5"/>
  <c r="N1003" i="5"/>
  <c r="O1003" i="5"/>
  <c r="J1004" i="5"/>
  <c r="K1004" i="5"/>
  <c r="L1004" i="5"/>
  <c r="M1004" i="5"/>
  <c r="N1004" i="5"/>
  <c r="O1004" i="5"/>
  <c r="J1005" i="5"/>
  <c r="K1005" i="5"/>
  <c r="L1005" i="5"/>
  <c r="M1005" i="5"/>
  <c r="N1005" i="5"/>
  <c r="O1005" i="5"/>
  <c r="J1006" i="5"/>
  <c r="K1006" i="5"/>
  <c r="L1006" i="5"/>
  <c r="M1006" i="5"/>
  <c r="N1006" i="5"/>
  <c r="O1006" i="5"/>
  <c r="J1007" i="5"/>
  <c r="K1007" i="5"/>
  <c r="L1007" i="5"/>
  <c r="M1007" i="5"/>
  <c r="N1007" i="5"/>
  <c r="O1007" i="5"/>
  <c r="J1008" i="5"/>
  <c r="K1008" i="5"/>
  <c r="L1008" i="5"/>
  <c r="M1008" i="5"/>
  <c r="N1008" i="5"/>
  <c r="O1008" i="5"/>
  <c r="J1009" i="5"/>
  <c r="K1009" i="5"/>
  <c r="L1009" i="5"/>
  <c r="M1009" i="5"/>
  <c r="N1009" i="5"/>
  <c r="O1009" i="5"/>
  <c r="J1010" i="5"/>
  <c r="K1010" i="5"/>
  <c r="L1010" i="5"/>
  <c r="M1010" i="5"/>
  <c r="N1010" i="5"/>
  <c r="O1010" i="5"/>
  <c r="J1011" i="5"/>
  <c r="K1011" i="5"/>
  <c r="L1011" i="5"/>
  <c r="M1011" i="5"/>
  <c r="N1011" i="5"/>
  <c r="O1011" i="5"/>
  <c r="J1012" i="5"/>
  <c r="K1012" i="5"/>
  <c r="L1012" i="5"/>
  <c r="M1012" i="5"/>
  <c r="N1012" i="5"/>
  <c r="O1012" i="5"/>
  <c r="J1013" i="5"/>
  <c r="K1013" i="5"/>
  <c r="L1013" i="5"/>
  <c r="M1013" i="5"/>
  <c r="N1013" i="5"/>
  <c r="O1013" i="5"/>
  <c r="J1014" i="5"/>
  <c r="K1014" i="5"/>
  <c r="L1014" i="5"/>
  <c r="M1014" i="5"/>
  <c r="N1014" i="5"/>
  <c r="O1014" i="5"/>
  <c r="J1015" i="5"/>
  <c r="K1015" i="5"/>
  <c r="L1015" i="5"/>
  <c r="M1015" i="5"/>
  <c r="N1015" i="5"/>
  <c r="O1015" i="5"/>
  <c r="J1016" i="5"/>
  <c r="K1016" i="5"/>
  <c r="L1016" i="5"/>
  <c r="M1016" i="5"/>
  <c r="N1016" i="5"/>
  <c r="O1016" i="5"/>
  <c r="J1017" i="5"/>
  <c r="K1017" i="5"/>
  <c r="L1017" i="5"/>
  <c r="M1017" i="5"/>
  <c r="N1017" i="5"/>
  <c r="O1017" i="5"/>
  <c r="J1018" i="5"/>
  <c r="K1018" i="5"/>
  <c r="L1018" i="5"/>
  <c r="M1018" i="5"/>
  <c r="N1018" i="5"/>
  <c r="O1018" i="5"/>
  <c r="J1019" i="5"/>
  <c r="K1019" i="5"/>
  <c r="L1019" i="5"/>
  <c r="M1019" i="5"/>
  <c r="N1019" i="5"/>
  <c r="O1019" i="5"/>
  <c r="J1020" i="5"/>
  <c r="K1020" i="5"/>
  <c r="L1020" i="5"/>
  <c r="M1020" i="5"/>
  <c r="N1020" i="5"/>
  <c r="O1020" i="5"/>
  <c r="J1021" i="5"/>
  <c r="K1021" i="5"/>
  <c r="L1021" i="5"/>
  <c r="M1021" i="5"/>
  <c r="N1021" i="5"/>
  <c r="O1021" i="5"/>
  <c r="J1022" i="5"/>
  <c r="K1022" i="5"/>
  <c r="L1022" i="5"/>
  <c r="M1022" i="5"/>
  <c r="N1022" i="5"/>
  <c r="O1022" i="5"/>
  <c r="J1023" i="5"/>
  <c r="K1023" i="5"/>
  <c r="L1023" i="5"/>
  <c r="M1023" i="5"/>
  <c r="N1023" i="5"/>
  <c r="O1023" i="5"/>
  <c r="J1024" i="5"/>
  <c r="K1024" i="5"/>
  <c r="L1024" i="5"/>
  <c r="M1024" i="5"/>
  <c r="N1024" i="5"/>
  <c r="O1024" i="5"/>
  <c r="J1025" i="5"/>
  <c r="K1025" i="5"/>
  <c r="L1025" i="5"/>
  <c r="M1025" i="5"/>
  <c r="N1025" i="5"/>
  <c r="O1025" i="5"/>
  <c r="J1026" i="5"/>
  <c r="K1026" i="5"/>
  <c r="L1026" i="5"/>
  <c r="M1026" i="5"/>
  <c r="N1026" i="5"/>
  <c r="O1026" i="5"/>
  <c r="J1027" i="5"/>
  <c r="K1027" i="5"/>
  <c r="L1027" i="5"/>
  <c r="M1027" i="5"/>
  <c r="N1027" i="5"/>
  <c r="O1027" i="5"/>
  <c r="J1028" i="5"/>
  <c r="K1028" i="5"/>
  <c r="L1028" i="5"/>
  <c r="M1028" i="5"/>
  <c r="N1028" i="5"/>
  <c r="O1028" i="5"/>
  <c r="J1029" i="5"/>
  <c r="K1029" i="5"/>
  <c r="L1029" i="5"/>
  <c r="M1029" i="5"/>
  <c r="N1029" i="5"/>
  <c r="O1029" i="5"/>
  <c r="J1030" i="5"/>
  <c r="K1030" i="5"/>
  <c r="L1030" i="5"/>
  <c r="M1030" i="5"/>
  <c r="N1030" i="5"/>
  <c r="O1030" i="5"/>
  <c r="J1031" i="5"/>
  <c r="K1031" i="5"/>
  <c r="L1031" i="5"/>
  <c r="M1031" i="5"/>
  <c r="N1031" i="5"/>
  <c r="O1031" i="5"/>
  <c r="J1032" i="5"/>
  <c r="K1032" i="5"/>
  <c r="L1032" i="5"/>
  <c r="M1032" i="5"/>
  <c r="N1032" i="5"/>
  <c r="O1032" i="5"/>
  <c r="J1033" i="5"/>
  <c r="K1033" i="5"/>
  <c r="L1033" i="5"/>
  <c r="M1033" i="5"/>
  <c r="N1033" i="5"/>
  <c r="O1033" i="5"/>
  <c r="J1034" i="5"/>
  <c r="K1034" i="5"/>
  <c r="L1034" i="5"/>
  <c r="M1034" i="5"/>
  <c r="N1034" i="5"/>
  <c r="O1034" i="5"/>
  <c r="J1035" i="5"/>
  <c r="K1035" i="5"/>
  <c r="L1035" i="5"/>
  <c r="M1035" i="5"/>
  <c r="N1035" i="5"/>
  <c r="O1035" i="5"/>
  <c r="J1036" i="5"/>
  <c r="K1036" i="5"/>
  <c r="L1036" i="5"/>
  <c r="M1036" i="5"/>
  <c r="N1036" i="5"/>
  <c r="O1036" i="5"/>
  <c r="J1037" i="5"/>
  <c r="K1037" i="5"/>
  <c r="L1037" i="5"/>
  <c r="M1037" i="5"/>
  <c r="N1037" i="5"/>
  <c r="O1037" i="5"/>
  <c r="J1038" i="5"/>
  <c r="K1038" i="5"/>
  <c r="L1038" i="5"/>
  <c r="M1038" i="5"/>
  <c r="N1038" i="5"/>
  <c r="O1038" i="5"/>
  <c r="J1039" i="5"/>
  <c r="K1039" i="5"/>
  <c r="L1039" i="5"/>
  <c r="M1039" i="5"/>
  <c r="N1039" i="5"/>
  <c r="O1039" i="5"/>
  <c r="J1040" i="5"/>
  <c r="K1040" i="5"/>
  <c r="L1040" i="5"/>
  <c r="M1040" i="5"/>
  <c r="N1040" i="5"/>
  <c r="O1040" i="5"/>
  <c r="J1041" i="5"/>
  <c r="K1041" i="5"/>
  <c r="L1041" i="5"/>
  <c r="M1041" i="5"/>
  <c r="N1041" i="5"/>
  <c r="O1041" i="5"/>
  <c r="J1042" i="5"/>
  <c r="K1042" i="5"/>
  <c r="L1042" i="5"/>
  <c r="M1042" i="5"/>
  <c r="N1042" i="5"/>
  <c r="O1042" i="5"/>
  <c r="J1043" i="5"/>
  <c r="K1043" i="5"/>
  <c r="L1043" i="5"/>
  <c r="M1043" i="5"/>
  <c r="N1043" i="5"/>
  <c r="O1043" i="5"/>
  <c r="J1044" i="5"/>
  <c r="K1044" i="5"/>
  <c r="L1044" i="5"/>
  <c r="M1044" i="5"/>
  <c r="N1044" i="5"/>
  <c r="O1044" i="5"/>
  <c r="J1045" i="5"/>
  <c r="K1045" i="5"/>
  <c r="L1045" i="5"/>
  <c r="M1045" i="5"/>
  <c r="N1045" i="5"/>
  <c r="O1045" i="5"/>
  <c r="J1046" i="5"/>
  <c r="K1046" i="5"/>
  <c r="L1046" i="5"/>
  <c r="M1046" i="5"/>
  <c r="N1046" i="5"/>
  <c r="O1046" i="5"/>
  <c r="J1047" i="5"/>
  <c r="K1047" i="5"/>
  <c r="L1047" i="5"/>
  <c r="M1047" i="5"/>
  <c r="N1047" i="5"/>
  <c r="O1047" i="5"/>
  <c r="J1048" i="5"/>
  <c r="K1048" i="5"/>
  <c r="L1048" i="5"/>
  <c r="M1048" i="5"/>
  <c r="N1048" i="5"/>
  <c r="O1048" i="5"/>
  <c r="J1049" i="5"/>
  <c r="K1049" i="5"/>
  <c r="L1049" i="5"/>
  <c r="M1049" i="5"/>
  <c r="N1049" i="5"/>
  <c r="O1049" i="5"/>
  <c r="J1050" i="5"/>
  <c r="K1050" i="5"/>
  <c r="L1050" i="5"/>
  <c r="M1050" i="5"/>
  <c r="N1050" i="5"/>
  <c r="O1050" i="5"/>
  <c r="J1051" i="5"/>
  <c r="K1051" i="5"/>
  <c r="L1051" i="5"/>
  <c r="M1051" i="5"/>
  <c r="N1051" i="5"/>
  <c r="O1051" i="5"/>
  <c r="J1052" i="5"/>
  <c r="K1052" i="5"/>
  <c r="L1052" i="5"/>
  <c r="M1052" i="5"/>
  <c r="N1052" i="5"/>
  <c r="O1052" i="5"/>
  <c r="J1053" i="5"/>
  <c r="K1053" i="5"/>
  <c r="L1053" i="5"/>
  <c r="M1053" i="5"/>
  <c r="N1053" i="5"/>
  <c r="O1053" i="5"/>
  <c r="J1054" i="5"/>
  <c r="K1054" i="5"/>
  <c r="L1054" i="5"/>
  <c r="M1054" i="5"/>
  <c r="N1054" i="5"/>
  <c r="O1054" i="5"/>
  <c r="J1055" i="5"/>
  <c r="K1055" i="5"/>
  <c r="L1055" i="5"/>
  <c r="M1055" i="5"/>
  <c r="N1055" i="5"/>
  <c r="O1055" i="5"/>
  <c r="J1056" i="5"/>
  <c r="K1056" i="5"/>
  <c r="L1056" i="5"/>
  <c r="M1056" i="5"/>
  <c r="N1056" i="5"/>
  <c r="O1056" i="5"/>
  <c r="J1057" i="5"/>
  <c r="K1057" i="5"/>
  <c r="L1057" i="5"/>
  <c r="M1057" i="5"/>
  <c r="N1057" i="5"/>
  <c r="O1057" i="5"/>
  <c r="J1058" i="5"/>
  <c r="K1058" i="5"/>
  <c r="L1058" i="5"/>
  <c r="M1058" i="5"/>
  <c r="N1058" i="5"/>
  <c r="O1058" i="5"/>
  <c r="J1059" i="5"/>
  <c r="K1059" i="5"/>
  <c r="L1059" i="5"/>
  <c r="M1059" i="5"/>
  <c r="N1059" i="5"/>
  <c r="O1059" i="5"/>
  <c r="J1060" i="5"/>
  <c r="K1060" i="5"/>
  <c r="L1060" i="5"/>
  <c r="M1060" i="5"/>
  <c r="N1060" i="5"/>
  <c r="O1060" i="5"/>
  <c r="J1061" i="5"/>
  <c r="K1061" i="5"/>
  <c r="L1061" i="5"/>
  <c r="M1061" i="5"/>
  <c r="N1061" i="5"/>
  <c r="O1061" i="5"/>
  <c r="J1062" i="5"/>
  <c r="K1062" i="5"/>
  <c r="L1062" i="5"/>
  <c r="M1062" i="5"/>
  <c r="N1062" i="5"/>
  <c r="O1062" i="5"/>
  <c r="J1063" i="5"/>
  <c r="K1063" i="5"/>
  <c r="L1063" i="5"/>
  <c r="M1063" i="5"/>
  <c r="N1063" i="5"/>
  <c r="O1063" i="5"/>
  <c r="J1064" i="5"/>
  <c r="K1064" i="5"/>
  <c r="L1064" i="5"/>
  <c r="M1064" i="5"/>
  <c r="N1064" i="5"/>
  <c r="O1064" i="5"/>
  <c r="J1065" i="5"/>
  <c r="K1065" i="5"/>
  <c r="L1065" i="5"/>
  <c r="M1065" i="5"/>
  <c r="N1065" i="5"/>
  <c r="O1065" i="5"/>
  <c r="J1066" i="5"/>
  <c r="K1066" i="5"/>
  <c r="L1066" i="5"/>
  <c r="M1066" i="5"/>
  <c r="N1066" i="5"/>
  <c r="O1066" i="5"/>
  <c r="J1067" i="5"/>
  <c r="K1067" i="5"/>
  <c r="L1067" i="5"/>
  <c r="M1067" i="5"/>
  <c r="N1067" i="5"/>
  <c r="O1067" i="5"/>
  <c r="J1068" i="5"/>
  <c r="K1068" i="5"/>
  <c r="L1068" i="5"/>
  <c r="M1068" i="5"/>
  <c r="N1068" i="5"/>
  <c r="O1068" i="5"/>
  <c r="J1069" i="5"/>
  <c r="K1069" i="5"/>
  <c r="L1069" i="5"/>
  <c r="M1069" i="5"/>
  <c r="N1069" i="5"/>
  <c r="O1069" i="5"/>
  <c r="J1070" i="5"/>
  <c r="K1070" i="5"/>
  <c r="L1070" i="5"/>
  <c r="M1070" i="5"/>
  <c r="N1070" i="5"/>
  <c r="O1070" i="5"/>
  <c r="J1071" i="5"/>
  <c r="K1071" i="5"/>
  <c r="L1071" i="5"/>
  <c r="M1071" i="5"/>
  <c r="N1071" i="5"/>
  <c r="O1071" i="5"/>
  <c r="J1072" i="5"/>
  <c r="K1072" i="5"/>
  <c r="L1072" i="5"/>
  <c r="M1072" i="5"/>
  <c r="N1072" i="5"/>
  <c r="O1072" i="5"/>
  <c r="J1073" i="5"/>
  <c r="K1073" i="5"/>
  <c r="L1073" i="5"/>
  <c r="M1073" i="5"/>
  <c r="N1073" i="5"/>
  <c r="O1073" i="5"/>
  <c r="J1074" i="5"/>
  <c r="K1074" i="5"/>
  <c r="L1074" i="5"/>
  <c r="M1074" i="5"/>
  <c r="N1074" i="5"/>
  <c r="O1074" i="5"/>
  <c r="J1075" i="5"/>
  <c r="K1075" i="5"/>
  <c r="L1075" i="5"/>
  <c r="M1075" i="5"/>
  <c r="N1075" i="5"/>
  <c r="O1075" i="5"/>
  <c r="J1076" i="5"/>
  <c r="K1076" i="5"/>
  <c r="L1076" i="5"/>
  <c r="M1076" i="5"/>
  <c r="N1076" i="5"/>
  <c r="O1076" i="5"/>
  <c r="J1077" i="5"/>
  <c r="K1077" i="5"/>
  <c r="L1077" i="5"/>
  <c r="M1077" i="5"/>
  <c r="N1077" i="5"/>
  <c r="O1077" i="5"/>
  <c r="J1078" i="5"/>
  <c r="K1078" i="5"/>
  <c r="L1078" i="5"/>
  <c r="M1078" i="5"/>
  <c r="N1078" i="5"/>
  <c r="O1078" i="5"/>
  <c r="J1079" i="5"/>
  <c r="K1079" i="5"/>
  <c r="L1079" i="5"/>
  <c r="M1079" i="5"/>
  <c r="N1079" i="5"/>
  <c r="O1079" i="5"/>
  <c r="J1080" i="5"/>
  <c r="K1080" i="5"/>
  <c r="L1080" i="5"/>
  <c r="M1080" i="5"/>
  <c r="N1080" i="5"/>
  <c r="O1080" i="5"/>
  <c r="J1081" i="5"/>
  <c r="K1081" i="5"/>
  <c r="L1081" i="5"/>
  <c r="M1081" i="5"/>
  <c r="N1081" i="5"/>
  <c r="O1081" i="5"/>
  <c r="J1082" i="5"/>
  <c r="K1082" i="5"/>
  <c r="L1082" i="5"/>
  <c r="M1082" i="5"/>
  <c r="N1082" i="5"/>
  <c r="O1082" i="5"/>
  <c r="J1083" i="5"/>
  <c r="K1083" i="5"/>
  <c r="L1083" i="5"/>
  <c r="M1083" i="5"/>
  <c r="N1083" i="5"/>
  <c r="O1083" i="5"/>
  <c r="J1084" i="5"/>
  <c r="K1084" i="5"/>
  <c r="L1084" i="5"/>
  <c r="M1084" i="5"/>
  <c r="N1084" i="5"/>
  <c r="O1084" i="5"/>
  <c r="J1085" i="5"/>
  <c r="K1085" i="5"/>
  <c r="L1085" i="5"/>
  <c r="M1085" i="5"/>
  <c r="N1085" i="5"/>
  <c r="O1085" i="5"/>
  <c r="J1086" i="5"/>
  <c r="K1086" i="5"/>
  <c r="L1086" i="5"/>
  <c r="M1086" i="5"/>
  <c r="N1086" i="5"/>
  <c r="O1086" i="5"/>
  <c r="J1087" i="5"/>
  <c r="K1087" i="5"/>
  <c r="L1087" i="5"/>
  <c r="M1087" i="5"/>
  <c r="N1087" i="5"/>
  <c r="O1087" i="5"/>
  <c r="J1088" i="5"/>
  <c r="K1088" i="5"/>
  <c r="L1088" i="5"/>
  <c r="M1088" i="5"/>
  <c r="N1088" i="5"/>
  <c r="O1088" i="5"/>
  <c r="J1089" i="5"/>
  <c r="K1089" i="5"/>
  <c r="L1089" i="5"/>
  <c r="M1089" i="5"/>
  <c r="N1089" i="5"/>
  <c r="O1089" i="5"/>
  <c r="J1090" i="5"/>
  <c r="K1090" i="5"/>
  <c r="L1090" i="5"/>
  <c r="M1090" i="5"/>
  <c r="N1090" i="5"/>
  <c r="O1090" i="5"/>
  <c r="J1091" i="5"/>
  <c r="K1091" i="5"/>
  <c r="L1091" i="5"/>
  <c r="M1091" i="5"/>
  <c r="N1091" i="5"/>
  <c r="O1091" i="5"/>
  <c r="J1092" i="5"/>
  <c r="K1092" i="5"/>
  <c r="L1092" i="5"/>
  <c r="M1092" i="5"/>
  <c r="N1092" i="5"/>
  <c r="O1092" i="5"/>
  <c r="J1093" i="5"/>
  <c r="K1093" i="5"/>
  <c r="L1093" i="5"/>
  <c r="M1093" i="5"/>
  <c r="N1093" i="5"/>
  <c r="O1093" i="5"/>
  <c r="J1094" i="5"/>
  <c r="K1094" i="5"/>
  <c r="L1094" i="5"/>
  <c r="M1094" i="5"/>
  <c r="N1094" i="5"/>
  <c r="O1094" i="5"/>
  <c r="J1095" i="5"/>
  <c r="K1095" i="5"/>
  <c r="L1095" i="5"/>
  <c r="M1095" i="5"/>
  <c r="N1095" i="5"/>
  <c r="O1095" i="5"/>
  <c r="J1096" i="5"/>
  <c r="K1096" i="5"/>
  <c r="L1096" i="5"/>
  <c r="M1096" i="5"/>
  <c r="N1096" i="5"/>
  <c r="O1096" i="5"/>
  <c r="J1097" i="5"/>
  <c r="K1097" i="5"/>
  <c r="L1097" i="5"/>
  <c r="M1097" i="5"/>
  <c r="N1097" i="5"/>
  <c r="O1097" i="5"/>
  <c r="J1098" i="5"/>
  <c r="K1098" i="5"/>
  <c r="L1098" i="5"/>
  <c r="M1098" i="5"/>
  <c r="N1098" i="5"/>
  <c r="O1098" i="5"/>
  <c r="J1099" i="5"/>
  <c r="K1099" i="5"/>
  <c r="L1099" i="5"/>
  <c r="M1099" i="5"/>
  <c r="N1099" i="5"/>
  <c r="O1099" i="5"/>
  <c r="J1100" i="5"/>
  <c r="K1100" i="5"/>
  <c r="L1100" i="5"/>
  <c r="M1100" i="5"/>
  <c r="N1100" i="5"/>
  <c r="O1100" i="5"/>
  <c r="J1101" i="5"/>
  <c r="K1101" i="5"/>
  <c r="L1101" i="5"/>
  <c r="M1101" i="5"/>
  <c r="N1101" i="5"/>
  <c r="O1101" i="5"/>
  <c r="J1102" i="5"/>
  <c r="K1102" i="5"/>
  <c r="L1102" i="5"/>
  <c r="M1102" i="5"/>
  <c r="N1102" i="5"/>
  <c r="O1102" i="5"/>
  <c r="J1103" i="5"/>
  <c r="K1103" i="5"/>
  <c r="L1103" i="5"/>
  <c r="M1103" i="5"/>
  <c r="N1103" i="5"/>
  <c r="O1103" i="5"/>
  <c r="J1104" i="5"/>
  <c r="K1104" i="5"/>
  <c r="L1104" i="5"/>
  <c r="M1104" i="5"/>
  <c r="N1104" i="5"/>
  <c r="O1104" i="5"/>
  <c r="J1105" i="5"/>
  <c r="K1105" i="5"/>
  <c r="L1105" i="5"/>
  <c r="M1105" i="5"/>
  <c r="N1105" i="5"/>
  <c r="O1105" i="5"/>
  <c r="J1106" i="5"/>
  <c r="K1106" i="5"/>
  <c r="L1106" i="5"/>
  <c r="M1106" i="5"/>
  <c r="N1106" i="5"/>
  <c r="O1106" i="5"/>
  <c r="J1107" i="5"/>
  <c r="K1107" i="5"/>
  <c r="L1107" i="5"/>
  <c r="M1107" i="5"/>
  <c r="N1107" i="5"/>
  <c r="O1107" i="5"/>
  <c r="J1108" i="5"/>
  <c r="K1108" i="5"/>
  <c r="L1108" i="5"/>
  <c r="M1108" i="5"/>
  <c r="N1108" i="5"/>
  <c r="O1108" i="5"/>
  <c r="J1109" i="5"/>
  <c r="K1109" i="5"/>
  <c r="L1109" i="5"/>
  <c r="M1109" i="5"/>
  <c r="N1109" i="5"/>
  <c r="O1109" i="5"/>
  <c r="J1110" i="5"/>
  <c r="K1110" i="5"/>
  <c r="L1110" i="5"/>
  <c r="M1110" i="5"/>
  <c r="N1110" i="5"/>
  <c r="O1110" i="5"/>
  <c r="J1111" i="5"/>
  <c r="K1111" i="5"/>
  <c r="L1111" i="5"/>
  <c r="M1111" i="5"/>
  <c r="N1111" i="5"/>
  <c r="O1111" i="5"/>
  <c r="J1112" i="5"/>
  <c r="K1112" i="5"/>
  <c r="L1112" i="5"/>
  <c r="M1112" i="5"/>
  <c r="N1112" i="5"/>
  <c r="O1112" i="5"/>
  <c r="J1113" i="5"/>
  <c r="K1113" i="5"/>
  <c r="L1113" i="5"/>
  <c r="M1113" i="5"/>
  <c r="N1113" i="5"/>
  <c r="O1113" i="5"/>
  <c r="J1114" i="5"/>
  <c r="K1114" i="5"/>
  <c r="L1114" i="5"/>
  <c r="M1114" i="5"/>
  <c r="N1114" i="5"/>
  <c r="O1114" i="5"/>
  <c r="J1115" i="5"/>
  <c r="K1115" i="5"/>
  <c r="L1115" i="5"/>
  <c r="M1115" i="5"/>
  <c r="N1115" i="5"/>
  <c r="O1115" i="5"/>
  <c r="J1116" i="5"/>
  <c r="K1116" i="5"/>
  <c r="L1116" i="5"/>
  <c r="M1116" i="5"/>
  <c r="N1116" i="5"/>
  <c r="O1116" i="5"/>
  <c r="J1117" i="5"/>
  <c r="K1117" i="5"/>
  <c r="L1117" i="5"/>
  <c r="M1117" i="5"/>
  <c r="N1117" i="5"/>
  <c r="O1117" i="5"/>
  <c r="J1118" i="5"/>
  <c r="K1118" i="5"/>
  <c r="L1118" i="5"/>
  <c r="M1118" i="5"/>
  <c r="N1118" i="5"/>
  <c r="O1118" i="5"/>
  <c r="J1119" i="5"/>
  <c r="K1119" i="5"/>
  <c r="L1119" i="5"/>
  <c r="M1119" i="5"/>
  <c r="N1119" i="5"/>
  <c r="O1119" i="5"/>
  <c r="J1120" i="5"/>
  <c r="K1120" i="5"/>
  <c r="L1120" i="5"/>
  <c r="M1120" i="5"/>
  <c r="N1120" i="5"/>
  <c r="O1120" i="5"/>
  <c r="J1121" i="5"/>
  <c r="K1121" i="5"/>
  <c r="L1121" i="5"/>
  <c r="M1121" i="5"/>
  <c r="N1121" i="5"/>
  <c r="O1121" i="5"/>
  <c r="J1122" i="5"/>
  <c r="K1122" i="5"/>
  <c r="L1122" i="5"/>
  <c r="M1122" i="5"/>
  <c r="N1122" i="5"/>
  <c r="O1122" i="5"/>
  <c r="J1123" i="5"/>
  <c r="K1123" i="5"/>
  <c r="L1123" i="5"/>
  <c r="M1123" i="5"/>
  <c r="N1123" i="5"/>
  <c r="O1123" i="5"/>
  <c r="J1124" i="5"/>
  <c r="K1124" i="5"/>
  <c r="L1124" i="5"/>
  <c r="M1124" i="5"/>
  <c r="N1124" i="5"/>
  <c r="O1124" i="5"/>
  <c r="J1125" i="5"/>
  <c r="K1125" i="5"/>
  <c r="L1125" i="5"/>
  <c r="M1125" i="5"/>
  <c r="N1125" i="5"/>
  <c r="O1125" i="5"/>
  <c r="J1126" i="5"/>
  <c r="K1126" i="5"/>
  <c r="L1126" i="5"/>
  <c r="M1126" i="5"/>
  <c r="N1126" i="5"/>
  <c r="O1126" i="5"/>
  <c r="J1127" i="5"/>
  <c r="K1127" i="5"/>
  <c r="L1127" i="5"/>
  <c r="M1127" i="5"/>
  <c r="N1127" i="5"/>
  <c r="O1127" i="5"/>
  <c r="J1128" i="5"/>
  <c r="K1128" i="5"/>
  <c r="L1128" i="5"/>
  <c r="M1128" i="5"/>
  <c r="N1128" i="5"/>
  <c r="O1128" i="5"/>
  <c r="J1129" i="5"/>
  <c r="K1129" i="5"/>
  <c r="L1129" i="5"/>
  <c r="M1129" i="5"/>
  <c r="N1129" i="5"/>
  <c r="O1129" i="5"/>
  <c r="J1130" i="5"/>
  <c r="K1130" i="5"/>
  <c r="L1130" i="5"/>
  <c r="M1130" i="5"/>
  <c r="N1130" i="5"/>
  <c r="O1130" i="5"/>
  <c r="J1131" i="5"/>
  <c r="K1131" i="5"/>
  <c r="L1131" i="5"/>
  <c r="M1131" i="5"/>
  <c r="N1131" i="5"/>
  <c r="O1131" i="5"/>
  <c r="J1132" i="5"/>
  <c r="K1132" i="5"/>
  <c r="L1132" i="5"/>
  <c r="M1132" i="5"/>
  <c r="N1132" i="5"/>
  <c r="O1132" i="5"/>
  <c r="J1133" i="5"/>
  <c r="K1133" i="5"/>
  <c r="L1133" i="5"/>
  <c r="M1133" i="5"/>
  <c r="N1133" i="5"/>
  <c r="O1133" i="5"/>
  <c r="J1134" i="5"/>
  <c r="K1134" i="5"/>
  <c r="L1134" i="5"/>
  <c r="M1134" i="5"/>
  <c r="N1134" i="5"/>
  <c r="O1134" i="5"/>
  <c r="J1135" i="5"/>
  <c r="K1135" i="5"/>
  <c r="L1135" i="5"/>
  <c r="M1135" i="5"/>
  <c r="N1135" i="5"/>
  <c r="O1135" i="5"/>
  <c r="J1136" i="5"/>
  <c r="K1136" i="5"/>
  <c r="L1136" i="5"/>
  <c r="M1136" i="5"/>
  <c r="N1136" i="5"/>
  <c r="O1136" i="5"/>
  <c r="J1137" i="5"/>
  <c r="K1137" i="5"/>
  <c r="L1137" i="5"/>
  <c r="M1137" i="5"/>
  <c r="N1137" i="5"/>
  <c r="O1137" i="5"/>
  <c r="J1138" i="5"/>
  <c r="K1138" i="5"/>
  <c r="L1138" i="5"/>
  <c r="M1138" i="5"/>
  <c r="N1138" i="5"/>
  <c r="O1138" i="5"/>
  <c r="J1139" i="5"/>
  <c r="K1139" i="5"/>
  <c r="L1139" i="5"/>
  <c r="M1139" i="5"/>
  <c r="N1139" i="5"/>
  <c r="O1139" i="5"/>
  <c r="J1140" i="5"/>
  <c r="K1140" i="5"/>
  <c r="L1140" i="5"/>
  <c r="M1140" i="5"/>
  <c r="N1140" i="5"/>
  <c r="O1140" i="5"/>
  <c r="J1141" i="5"/>
  <c r="K1141" i="5"/>
  <c r="L1141" i="5"/>
  <c r="M1141" i="5"/>
  <c r="N1141" i="5"/>
  <c r="O1141" i="5"/>
  <c r="J1142" i="5"/>
  <c r="K1142" i="5"/>
  <c r="L1142" i="5"/>
  <c r="M1142" i="5"/>
  <c r="N1142" i="5"/>
  <c r="O1142" i="5"/>
  <c r="J1143" i="5"/>
  <c r="K1143" i="5"/>
  <c r="L1143" i="5"/>
  <c r="M1143" i="5"/>
  <c r="N1143" i="5"/>
  <c r="O1143" i="5"/>
  <c r="J1144" i="5"/>
  <c r="K1144" i="5"/>
  <c r="L1144" i="5"/>
  <c r="M1144" i="5"/>
  <c r="N1144" i="5"/>
  <c r="O1144" i="5"/>
  <c r="J1145" i="5"/>
  <c r="K1145" i="5"/>
  <c r="L1145" i="5"/>
  <c r="M1145" i="5"/>
  <c r="N1145" i="5"/>
  <c r="O1145" i="5"/>
  <c r="J1146" i="5"/>
  <c r="K1146" i="5"/>
  <c r="L1146" i="5"/>
  <c r="M1146" i="5"/>
  <c r="N1146" i="5"/>
  <c r="O1146" i="5"/>
  <c r="J1147" i="5"/>
  <c r="K1147" i="5"/>
  <c r="L1147" i="5"/>
  <c r="M1147" i="5"/>
  <c r="N1147" i="5"/>
  <c r="O1147" i="5"/>
  <c r="J1148" i="5"/>
  <c r="K1148" i="5"/>
  <c r="L1148" i="5"/>
  <c r="M1148" i="5"/>
  <c r="N1148" i="5"/>
  <c r="O1148" i="5"/>
  <c r="J1149" i="5"/>
  <c r="K1149" i="5"/>
  <c r="L1149" i="5"/>
  <c r="M1149" i="5"/>
  <c r="N1149" i="5"/>
  <c r="O1149" i="5"/>
  <c r="J1150" i="5"/>
  <c r="K1150" i="5"/>
  <c r="L1150" i="5"/>
  <c r="M1150" i="5"/>
  <c r="N1150" i="5"/>
  <c r="O1150" i="5"/>
  <c r="J1151" i="5"/>
  <c r="K1151" i="5"/>
  <c r="L1151" i="5"/>
  <c r="M1151" i="5"/>
  <c r="N1151" i="5"/>
  <c r="O1151" i="5"/>
  <c r="J1152" i="5"/>
  <c r="K1152" i="5"/>
  <c r="L1152" i="5"/>
  <c r="M1152" i="5"/>
  <c r="N1152" i="5"/>
  <c r="O1152" i="5"/>
  <c r="J1153" i="5"/>
  <c r="K1153" i="5"/>
  <c r="L1153" i="5"/>
  <c r="M1153" i="5"/>
  <c r="N1153" i="5"/>
  <c r="O1153" i="5"/>
  <c r="J1154" i="5"/>
  <c r="K1154" i="5"/>
  <c r="L1154" i="5"/>
  <c r="M1154" i="5"/>
  <c r="N1154" i="5"/>
  <c r="O1154" i="5"/>
  <c r="J1155" i="5"/>
  <c r="K1155" i="5"/>
  <c r="L1155" i="5"/>
  <c r="M1155" i="5"/>
  <c r="N1155" i="5"/>
  <c r="O1155" i="5"/>
  <c r="J1156" i="5"/>
  <c r="K1156" i="5"/>
  <c r="L1156" i="5"/>
  <c r="M1156" i="5"/>
  <c r="N1156" i="5"/>
  <c r="O1156" i="5"/>
  <c r="J1157" i="5"/>
  <c r="K1157" i="5"/>
  <c r="L1157" i="5"/>
  <c r="M1157" i="5"/>
  <c r="N1157" i="5"/>
  <c r="O1157" i="5"/>
  <c r="J1158" i="5"/>
  <c r="K1158" i="5"/>
  <c r="L1158" i="5"/>
  <c r="M1158" i="5"/>
  <c r="N1158" i="5"/>
  <c r="O1158" i="5"/>
  <c r="J1159" i="5"/>
  <c r="K1159" i="5"/>
  <c r="L1159" i="5"/>
  <c r="M1159" i="5"/>
  <c r="N1159" i="5"/>
  <c r="O1159" i="5"/>
  <c r="J1160" i="5"/>
  <c r="K1160" i="5"/>
  <c r="L1160" i="5"/>
  <c r="M1160" i="5"/>
  <c r="N1160" i="5"/>
  <c r="O1160" i="5"/>
  <c r="J1161" i="5"/>
  <c r="K1161" i="5"/>
  <c r="L1161" i="5"/>
  <c r="M1161" i="5"/>
  <c r="N1161" i="5"/>
  <c r="O1161" i="5"/>
  <c r="J1162" i="5"/>
  <c r="K1162" i="5"/>
  <c r="L1162" i="5"/>
  <c r="M1162" i="5"/>
  <c r="N1162" i="5"/>
  <c r="O1162" i="5"/>
  <c r="J1163" i="5"/>
  <c r="K1163" i="5"/>
  <c r="L1163" i="5"/>
  <c r="M1163" i="5"/>
  <c r="N1163" i="5"/>
  <c r="O1163" i="5"/>
  <c r="J1164" i="5"/>
  <c r="K1164" i="5"/>
  <c r="L1164" i="5"/>
  <c r="M1164" i="5"/>
  <c r="N1164" i="5"/>
  <c r="O1164" i="5"/>
  <c r="J1165" i="5"/>
  <c r="K1165" i="5"/>
  <c r="L1165" i="5"/>
  <c r="M1165" i="5"/>
  <c r="N1165" i="5"/>
  <c r="O1165" i="5"/>
  <c r="J1166" i="5"/>
  <c r="K1166" i="5"/>
  <c r="L1166" i="5"/>
  <c r="M1166" i="5"/>
  <c r="N1166" i="5"/>
  <c r="O1166" i="5"/>
  <c r="J1167" i="5"/>
  <c r="K1167" i="5"/>
  <c r="L1167" i="5"/>
  <c r="M1167" i="5"/>
  <c r="N1167" i="5"/>
  <c r="O1167" i="5"/>
  <c r="J1168" i="5"/>
  <c r="K1168" i="5"/>
  <c r="L1168" i="5"/>
  <c r="M1168" i="5"/>
  <c r="N1168" i="5"/>
  <c r="O1168" i="5"/>
  <c r="J1169" i="5"/>
  <c r="K1169" i="5"/>
  <c r="L1169" i="5"/>
  <c r="M1169" i="5"/>
  <c r="N1169" i="5"/>
  <c r="O1169" i="5"/>
  <c r="J1170" i="5"/>
  <c r="K1170" i="5"/>
  <c r="L1170" i="5"/>
  <c r="M1170" i="5"/>
  <c r="N1170" i="5"/>
  <c r="O1170" i="5"/>
  <c r="J1171" i="5"/>
  <c r="K1171" i="5"/>
  <c r="L1171" i="5"/>
  <c r="M1171" i="5"/>
  <c r="N1171" i="5"/>
  <c r="O1171" i="5"/>
  <c r="J1172" i="5"/>
  <c r="K1172" i="5"/>
  <c r="L1172" i="5"/>
  <c r="M1172" i="5"/>
  <c r="N1172" i="5"/>
  <c r="O1172" i="5"/>
  <c r="J1173" i="5"/>
  <c r="K1173" i="5"/>
  <c r="L1173" i="5"/>
  <c r="M1173" i="5"/>
  <c r="N1173" i="5"/>
  <c r="O1173" i="5"/>
  <c r="J1174" i="5"/>
  <c r="K1174" i="5"/>
  <c r="L1174" i="5"/>
  <c r="M1174" i="5"/>
  <c r="N1174" i="5"/>
  <c r="O1174" i="5"/>
  <c r="J1175" i="5"/>
  <c r="K1175" i="5"/>
  <c r="L1175" i="5"/>
  <c r="M1175" i="5"/>
  <c r="N1175" i="5"/>
  <c r="O1175" i="5"/>
  <c r="J1176" i="5"/>
  <c r="K1176" i="5"/>
  <c r="L1176" i="5"/>
  <c r="M1176" i="5"/>
  <c r="N1176" i="5"/>
  <c r="O1176" i="5"/>
  <c r="J1177" i="5"/>
  <c r="K1177" i="5"/>
  <c r="L1177" i="5"/>
  <c r="M1177" i="5"/>
  <c r="N1177" i="5"/>
  <c r="O1177" i="5"/>
  <c r="J1178" i="5"/>
  <c r="K1178" i="5"/>
  <c r="L1178" i="5"/>
  <c r="M1178" i="5"/>
  <c r="N1178" i="5"/>
  <c r="O1178" i="5"/>
  <c r="J1179" i="5"/>
  <c r="K1179" i="5"/>
  <c r="L1179" i="5"/>
  <c r="M1179" i="5"/>
  <c r="N1179" i="5"/>
  <c r="O1179" i="5"/>
  <c r="J1180" i="5"/>
  <c r="K1180" i="5"/>
  <c r="L1180" i="5"/>
  <c r="M1180" i="5"/>
  <c r="N1180" i="5"/>
  <c r="O1180" i="5"/>
  <c r="J1181" i="5"/>
  <c r="K1181" i="5"/>
  <c r="L1181" i="5"/>
  <c r="M1181" i="5"/>
  <c r="N1181" i="5"/>
  <c r="O1181" i="5"/>
  <c r="J1182" i="5"/>
  <c r="K1182" i="5"/>
  <c r="L1182" i="5"/>
  <c r="M1182" i="5"/>
  <c r="N1182" i="5"/>
  <c r="O1182" i="5"/>
  <c r="J1183" i="5"/>
  <c r="K1183" i="5"/>
  <c r="L1183" i="5"/>
  <c r="M1183" i="5"/>
  <c r="N1183" i="5"/>
  <c r="O1183" i="5"/>
  <c r="J1184" i="5"/>
  <c r="K1184" i="5"/>
  <c r="L1184" i="5"/>
  <c r="M1184" i="5"/>
  <c r="N1184" i="5"/>
  <c r="O1184" i="5"/>
  <c r="J1185" i="5"/>
  <c r="K1185" i="5"/>
  <c r="L1185" i="5"/>
  <c r="M1185" i="5"/>
  <c r="N1185" i="5"/>
  <c r="O1185" i="5"/>
  <c r="J1186" i="5"/>
  <c r="K1186" i="5"/>
  <c r="L1186" i="5"/>
  <c r="M1186" i="5"/>
  <c r="N1186" i="5"/>
  <c r="O1186" i="5"/>
  <c r="J1187" i="5"/>
  <c r="K1187" i="5"/>
  <c r="L1187" i="5"/>
  <c r="M1187" i="5"/>
  <c r="N1187" i="5"/>
  <c r="O1187" i="5"/>
  <c r="J1188" i="5"/>
  <c r="K1188" i="5"/>
  <c r="L1188" i="5"/>
  <c r="M1188" i="5"/>
  <c r="N1188" i="5"/>
  <c r="O1188" i="5"/>
  <c r="J1189" i="5"/>
  <c r="K1189" i="5"/>
  <c r="L1189" i="5"/>
  <c r="M1189" i="5"/>
  <c r="N1189" i="5"/>
  <c r="O1189" i="5"/>
  <c r="J1190" i="5"/>
  <c r="K1190" i="5"/>
  <c r="L1190" i="5"/>
  <c r="M1190" i="5"/>
  <c r="N1190" i="5"/>
  <c r="O1190" i="5"/>
  <c r="J1191" i="5"/>
  <c r="K1191" i="5"/>
  <c r="L1191" i="5"/>
  <c r="M1191" i="5"/>
  <c r="N1191" i="5"/>
  <c r="O1191" i="5"/>
  <c r="J1192" i="5"/>
  <c r="K1192" i="5"/>
  <c r="L1192" i="5"/>
  <c r="M1192" i="5"/>
  <c r="N1192" i="5"/>
  <c r="O1192" i="5"/>
  <c r="J1193" i="5"/>
  <c r="K1193" i="5"/>
  <c r="L1193" i="5"/>
  <c r="M1193" i="5"/>
  <c r="N1193" i="5"/>
  <c r="O1193" i="5"/>
  <c r="J1194" i="5"/>
  <c r="K1194" i="5"/>
  <c r="L1194" i="5"/>
  <c r="M1194" i="5"/>
  <c r="N1194" i="5"/>
  <c r="O1194" i="5"/>
  <c r="J1195" i="5"/>
  <c r="K1195" i="5"/>
  <c r="L1195" i="5"/>
  <c r="M1195" i="5"/>
  <c r="N1195" i="5"/>
  <c r="O1195" i="5"/>
  <c r="J1196" i="5"/>
  <c r="K1196" i="5"/>
  <c r="L1196" i="5"/>
  <c r="M1196" i="5"/>
  <c r="N1196" i="5"/>
  <c r="O1196" i="5"/>
  <c r="J1197" i="5"/>
  <c r="K1197" i="5"/>
  <c r="L1197" i="5"/>
  <c r="M1197" i="5"/>
  <c r="N1197" i="5"/>
  <c r="O1197" i="5"/>
  <c r="J1198" i="5"/>
  <c r="K1198" i="5"/>
  <c r="L1198" i="5"/>
  <c r="M1198" i="5"/>
  <c r="N1198" i="5"/>
  <c r="O1198" i="5"/>
  <c r="J1199" i="5"/>
  <c r="K1199" i="5"/>
  <c r="L1199" i="5"/>
  <c r="M1199" i="5"/>
  <c r="N1199" i="5"/>
  <c r="O1199" i="5"/>
  <c r="J1200" i="5"/>
  <c r="K1200" i="5"/>
  <c r="L1200" i="5"/>
  <c r="M1200" i="5"/>
  <c r="N1200" i="5"/>
  <c r="O1200" i="5"/>
  <c r="J1201" i="5"/>
  <c r="K1201" i="5"/>
  <c r="L1201" i="5"/>
  <c r="M1201" i="5"/>
  <c r="N1201" i="5"/>
  <c r="O1201" i="5"/>
  <c r="J1202" i="5"/>
  <c r="K1202" i="5"/>
  <c r="L1202" i="5"/>
  <c r="M1202" i="5"/>
  <c r="N1202" i="5"/>
  <c r="O1202" i="5"/>
  <c r="J1203" i="5"/>
  <c r="K1203" i="5"/>
  <c r="L1203" i="5"/>
  <c r="M1203" i="5"/>
  <c r="N1203" i="5"/>
  <c r="O1203" i="5"/>
  <c r="J1204" i="5"/>
  <c r="K1204" i="5"/>
  <c r="L1204" i="5"/>
  <c r="M1204" i="5"/>
  <c r="N1204" i="5"/>
  <c r="O1204" i="5"/>
  <c r="J1205" i="5"/>
  <c r="K1205" i="5"/>
  <c r="L1205" i="5"/>
  <c r="M1205" i="5"/>
  <c r="N1205" i="5"/>
  <c r="O1205" i="5"/>
  <c r="J1206" i="5"/>
  <c r="K1206" i="5"/>
  <c r="L1206" i="5"/>
  <c r="M1206" i="5"/>
  <c r="N1206" i="5"/>
  <c r="O1206" i="5"/>
  <c r="J1207" i="5"/>
  <c r="K1207" i="5"/>
  <c r="L1207" i="5"/>
  <c r="M1207" i="5"/>
  <c r="N1207" i="5"/>
  <c r="O1207" i="5"/>
  <c r="J1208" i="5"/>
  <c r="K1208" i="5"/>
  <c r="L1208" i="5"/>
  <c r="M1208" i="5"/>
  <c r="N1208" i="5"/>
  <c r="O1208" i="5"/>
  <c r="J1209" i="5"/>
  <c r="K1209" i="5"/>
  <c r="L1209" i="5"/>
  <c r="M1209" i="5"/>
  <c r="N1209" i="5"/>
  <c r="O1209" i="5"/>
  <c r="J1210" i="5"/>
  <c r="K1210" i="5"/>
  <c r="L1210" i="5"/>
  <c r="M1210" i="5"/>
  <c r="N1210" i="5"/>
  <c r="O1210" i="5"/>
  <c r="J1211" i="5"/>
  <c r="K1211" i="5"/>
  <c r="L1211" i="5"/>
  <c r="M1211" i="5"/>
  <c r="N1211" i="5"/>
  <c r="O1211" i="5"/>
  <c r="J1212" i="5"/>
  <c r="K1212" i="5"/>
  <c r="L1212" i="5"/>
  <c r="M1212" i="5"/>
  <c r="N1212" i="5"/>
  <c r="O1212" i="5"/>
  <c r="J1213" i="5"/>
  <c r="K1213" i="5"/>
  <c r="L1213" i="5"/>
  <c r="M1213" i="5"/>
  <c r="N1213" i="5"/>
  <c r="O1213" i="5"/>
  <c r="J1214" i="5"/>
  <c r="K1214" i="5"/>
  <c r="L1214" i="5"/>
  <c r="M1214" i="5"/>
  <c r="N1214" i="5"/>
  <c r="O1214" i="5"/>
  <c r="J1215" i="5"/>
  <c r="K1215" i="5"/>
  <c r="L1215" i="5"/>
  <c r="M1215" i="5"/>
  <c r="N1215" i="5"/>
  <c r="O1215" i="5"/>
  <c r="J1216" i="5"/>
  <c r="K1216" i="5"/>
  <c r="L1216" i="5"/>
  <c r="M1216" i="5"/>
  <c r="N1216" i="5"/>
  <c r="O1216" i="5"/>
  <c r="J1217" i="5"/>
  <c r="K1217" i="5"/>
  <c r="L1217" i="5"/>
  <c r="M1217" i="5"/>
  <c r="N1217" i="5"/>
  <c r="O1217" i="5"/>
  <c r="J1218" i="5"/>
  <c r="K1218" i="5"/>
  <c r="L1218" i="5"/>
  <c r="M1218" i="5"/>
  <c r="N1218" i="5"/>
  <c r="O1218" i="5"/>
  <c r="J1219" i="5"/>
  <c r="K1219" i="5"/>
  <c r="L1219" i="5"/>
  <c r="M1219" i="5"/>
  <c r="N1219" i="5"/>
  <c r="O1219" i="5"/>
  <c r="J1220" i="5"/>
  <c r="K1220" i="5"/>
  <c r="L1220" i="5"/>
  <c r="M1220" i="5"/>
  <c r="N1220" i="5"/>
  <c r="O1220" i="5"/>
  <c r="J1221" i="5"/>
  <c r="K1221" i="5"/>
  <c r="L1221" i="5"/>
  <c r="M1221" i="5"/>
  <c r="N1221" i="5"/>
  <c r="O1221" i="5"/>
  <c r="J1222" i="5"/>
  <c r="K1222" i="5"/>
  <c r="L1222" i="5"/>
  <c r="M1222" i="5"/>
  <c r="N1222" i="5"/>
  <c r="O1222" i="5"/>
  <c r="J1223" i="5"/>
  <c r="K1223" i="5"/>
  <c r="L1223" i="5"/>
  <c r="M1223" i="5"/>
  <c r="N1223" i="5"/>
  <c r="O1223" i="5"/>
  <c r="J1224" i="5"/>
  <c r="K1224" i="5"/>
  <c r="L1224" i="5"/>
  <c r="M1224" i="5"/>
  <c r="N1224" i="5"/>
  <c r="O1224" i="5"/>
  <c r="J1225" i="5"/>
  <c r="K1225" i="5"/>
  <c r="L1225" i="5"/>
  <c r="M1225" i="5"/>
  <c r="N1225" i="5"/>
  <c r="O1225" i="5"/>
  <c r="J1226" i="5"/>
  <c r="K1226" i="5"/>
  <c r="L1226" i="5"/>
  <c r="M1226" i="5"/>
  <c r="N1226" i="5"/>
  <c r="O1226" i="5"/>
  <c r="J1227" i="5"/>
  <c r="K1227" i="5"/>
  <c r="L1227" i="5"/>
  <c r="M1227" i="5"/>
  <c r="N1227" i="5"/>
  <c r="O1227" i="5"/>
  <c r="J1228" i="5"/>
  <c r="K1228" i="5"/>
  <c r="L1228" i="5"/>
  <c r="M1228" i="5"/>
  <c r="N1228" i="5"/>
  <c r="O1228" i="5"/>
  <c r="J1229" i="5"/>
  <c r="K1229" i="5"/>
  <c r="L1229" i="5"/>
  <c r="M1229" i="5"/>
  <c r="N1229" i="5"/>
  <c r="O1229" i="5"/>
  <c r="J1230" i="5"/>
  <c r="K1230" i="5"/>
  <c r="L1230" i="5"/>
  <c r="M1230" i="5"/>
  <c r="N1230" i="5"/>
  <c r="O1230" i="5"/>
  <c r="J1231" i="5"/>
  <c r="K1231" i="5"/>
  <c r="L1231" i="5"/>
  <c r="M1231" i="5"/>
  <c r="N1231" i="5"/>
  <c r="O1231" i="5"/>
  <c r="J1232" i="5"/>
  <c r="K1232" i="5"/>
  <c r="L1232" i="5"/>
  <c r="M1232" i="5"/>
  <c r="N1232" i="5"/>
  <c r="O1232" i="5"/>
  <c r="J1233" i="5"/>
  <c r="K1233" i="5"/>
  <c r="L1233" i="5"/>
  <c r="M1233" i="5"/>
  <c r="N1233" i="5"/>
  <c r="O1233" i="5"/>
  <c r="J1234" i="5"/>
  <c r="K1234" i="5"/>
  <c r="L1234" i="5"/>
  <c r="M1234" i="5"/>
  <c r="N1234" i="5"/>
  <c r="O1234" i="5"/>
  <c r="J1235" i="5"/>
  <c r="K1235" i="5"/>
  <c r="L1235" i="5"/>
  <c r="M1235" i="5"/>
  <c r="N1235" i="5"/>
  <c r="O1235" i="5"/>
  <c r="J1236" i="5"/>
  <c r="K1236" i="5"/>
  <c r="L1236" i="5"/>
  <c r="M1236" i="5"/>
  <c r="N1236" i="5"/>
  <c r="O1236" i="5"/>
  <c r="J1237" i="5"/>
  <c r="K1237" i="5"/>
  <c r="L1237" i="5"/>
  <c r="M1237" i="5"/>
  <c r="N1237" i="5"/>
  <c r="O1237" i="5"/>
  <c r="J1238" i="5"/>
  <c r="K1238" i="5"/>
  <c r="L1238" i="5"/>
  <c r="M1238" i="5"/>
  <c r="N1238" i="5"/>
  <c r="O1238" i="5"/>
  <c r="J1239" i="5"/>
  <c r="K1239" i="5"/>
  <c r="L1239" i="5"/>
  <c r="M1239" i="5"/>
  <c r="N1239" i="5"/>
  <c r="O1239" i="5"/>
  <c r="J1240" i="5"/>
  <c r="K1240" i="5"/>
  <c r="L1240" i="5"/>
  <c r="M1240" i="5"/>
  <c r="N1240" i="5"/>
  <c r="O1240" i="5"/>
  <c r="J1241" i="5"/>
  <c r="K1241" i="5"/>
  <c r="L1241" i="5"/>
  <c r="M1241" i="5"/>
  <c r="N1241" i="5"/>
  <c r="O1241" i="5"/>
  <c r="J1242" i="5"/>
  <c r="K1242" i="5"/>
  <c r="L1242" i="5"/>
  <c r="M1242" i="5"/>
  <c r="N1242" i="5"/>
  <c r="O1242" i="5"/>
  <c r="J1243" i="5"/>
  <c r="K1243" i="5"/>
  <c r="L1243" i="5"/>
  <c r="M1243" i="5"/>
  <c r="N1243" i="5"/>
  <c r="O1243" i="5"/>
  <c r="J1244" i="5"/>
  <c r="K1244" i="5"/>
  <c r="L1244" i="5"/>
  <c r="M1244" i="5"/>
  <c r="N1244" i="5"/>
  <c r="O1244" i="5"/>
  <c r="J1245" i="5"/>
  <c r="K1245" i="5"/>
  <c r="L1245" i="5"/>
  <c r="M1245" i="5"/>
  <c r="N1245" i="5"/>
  <c r="O1245" i="5"/>
  <c r="J1246" i="5"/>
  <c r="K1246" i="5"/>
  <c r="L1246" i="5"/>
  <c r="M1246" i="5"/>
  <c r="N1246" i="5"/>
  <c r="O1246" i="5"/>
  <c r="J1247" i="5"/>
  <c r="K1247" i="5"/>
  <c r="L1247" i="5"/>
  <c r="M1247" i="5"/>
  <c r="N1247" i="5"/>
  <c r="O1247" i="5"/>
  <c r="J1248" i="5"/>
  <c r="K1248" i="5"/>
  <c r="L1248" i="5"/>
  <c r="M1248" i="5"/>
  <c r="N1248" i="5"/>
  <c r="O1248" i="5"/>
  <c r="J1249" i="5"/>
  <c r="K1249" i="5"/>
  <c r="L1249" i="5"/>
  <c r="M1249" i="5"/>
  <c r="N1249" i="5"/>
  <c r="O1249" i="5"/>
  <c r="J1250" i="5"/>
  <c r="K1250" i="5"/>
  <c r="L1250" i="5"/>
  <c r="M1250" i="5"/>
  <c r="N1250" i="5"/>
  <c r="O1250" i="5"/>
  <c r="J1251" i="5"/>
  <c r="K1251" i="5"/>
  <c r="L1251" i="5"/>
  <c r="M1251" i="5"/>
  <c r="N1251" i="5"/>
  <c r="O1251" i="5"/>
  <c r="J1252" i="5"/>
  <c r="K1252" i="5"/>
  <c r="L1252" i="5"/>
  <c r="M1252" i="5"/>
  <c r="N1252" i="5"/>
  <c r="O1252" i="5"/>
  <c r="J1253" i="5"/>
  <c r="K1253" i="5"/>
  <c r="L1253" i="5"/>
  <c r="M1253" i="5"/>
  <c r="N1253" i="5"/>
  <c r="O1253" i="5"/>
  <c r="J1254" i="5"/>
  <c r="K1254" i="5"/>
  <c r="L1254" i="5"/>
  <c r="M1254" i="5"/>
  <c r="N1254" i="5"/>
  <c r="O1254" i="5"/>
  <c r="J1255" i="5"/>
  <c r="K1255" i="5"/>
  <c r="L1255" i="5"/>
  <c r="M1255" i="5"/>
  <c r="N1255" i="5"/>
  <c r="O1255" i="5"/>
  <c r="J1256" i="5"/>
  <c r="K1256" i="5"/>
  <c r="L1256" i="5"/>
  <c r="M1256" i="5"/>
  <c r="N1256" i="5"/>
  <c r="O1256" i="5"/>
  <c r="J1257" i="5"/>
  <c r="K1257" i="5"/>
  <c r="L1257" i="5"/>
  <c r="M1257" i="5"/>
  <c r="N1257" i="5"/>
  <c r="O1257" i="5"/>
  <c r="J1258" i="5"/>
  <c r="K1258" i="5"/>
  <c r="L1258" i="5"/>
  <c r="M1258" i="5"/>
  <c r="N1258" i="5"/>
  <c r="O1258" i="5"/>
  <c r="J1259" i="5"/>
  <c r="K1259" i="5"/>
  <c r="L1259" i="5"/>
  <c r="M1259" i="5"/>
  <c r="N1259" i="5"/>
  <c r="O1259" i="5"/>
  <c r="J1260" i="5"/>
  <c r="K1260" i="5"/>
  <c r="L1260" i="5"/>
  <c r="M1260" i="5"/>
  <c r="N1260" i="5"/>
  <c r="O1260" i="5"/>
  <c r="J1261" i="5"/>
  <c r="K1261" i="5"/>
  <c r="L1261" i="5"/>
  <c r="M1261" i="5"/>
  <c r="N1261" i="5"/>
  <c r="O1261" i="5"/>
  <c r="J1262" i="5"/>
  <c r="K1262" i="5"/>
  <c r="L1262" i="5"/>
  <c r="M1262" i="5"/>
  <c r="N1262" i="5"/>
  <c r="O1262" i="5"/>
  <c r="J1263" i="5"/>
  <c r="K1263" i="5"/>
  <c r="L1263" i="5"/>
  <c r="M1263" i="5"/>
  <c r="N1263" i="5"/>
  <c r="O1263" i="5"/>
  <c r="J1264" i="5"/>
  <c r="K1264" i="5"/>
  <c r="L1264" i="5"/>
  <c r="M1264" i="5"/>
  <c r="N1264" i="5"/>
  <c r="O1264" i="5"/>
  <c r="J1265" i="5"/>
  <c r="K1265" i="5"/>
  <c r="L1265" i="5"/>
  <c r="M1265" i="5"/>
  <c r="N1265" i="5"/>
  <c r="O1265" i="5"/>
  <c r="J1266" i="5"/>
  <c r="K1266" i="5"/>
  <c r="L1266" i="5"/>
  <c r="M1266" i="5"/>
  <c r="N1266" i="5"/>
  <c r="O1266" i="5"/>
  <c r="J1267" i="5"/>
  <c r="K1267" i="5"/>
  <c r="L1267" i="5"/>
  <c r="M1267" i="5"/>
  <c r="N1267" i="5"/>
  <c r="O1267" i="5"/>
  <c r="J1268" i="5"/>
  <c r="K1268" i="5"/>
  <c r="L1268" i="5"/>
  <c r="M1268" i="5"/>
  <c r="N1268" i="5"/>
  <c r="O1268" i="5"/>
  <c r="J1269" i="5"/>
  <c r="K1269" i="5"/>
  <c r="L1269" i="5"/>
  <c r="M1269" i="5"/>
  <c r="N1269" i="5"/>
  <c r="O1269" i="5"/>
  <c r="J1270" i="5"/>
  <c r="K1270" i="5"/>
  <c r="L1270" i="5"/>
  <c r="M1270" i="5"/>
  <c r="N1270" i="5"/>
  <c r="O1270" i="5"/>
  <c r="J1271" i="5"/>
  <c r="K1271" i="5"/>
  <c r="L1271" i="5"/>
  <c r="M1271" i="5"/>
  <c r="N1271" i="5"/>
  <c r="O1271" i="5"/>
  <c r="J1272" i="5"/>
  <c r="K1272" i="5"/>
  <c r="L1272" i="5"/>
  <c r="M1272" i="5"/>
  <c r="N1272" i="5"/>
  <c r="O1272" i="5"/>
  <c r="J1273" i="5"/>
  <c r="K1273" i="5"/>
  <c r="L1273" i="5"/>
  <c r="M1273" i="5"/>
  <c r="N1273" i="5"/>
  <c r="O1273" i="5"/>
  <c r="J1274" i="5"/>
  <c r="K1274" i="5"/>
  <c r="L1274" i="5"/>
  <c r="M1274" i="5"/>
  <c r="N1274" i="5"/>
  <c r="O1274" i="5"/>
  <c r="J1275" i="5"/>
  <c r="K1275" i="5"/>
  <c r="L1275" i="5"/>
  <c r="M1275" i="5"/>
  <c r="N1275" i="5"/>
  <c r="O1275" i="5"/>
  <c r="J1276" i="5"/>
  <c r="K1276" i="5"/>
  <c r="L1276" i="5"/>
  <c r="M1276" i="5"/>
  <c r="N1276" i="5"/>
  <c r="O1276" i="5"/>
  <c r="J1277" i="5"/>
  <c r="K1277" i="5"/>
  <c r="L1277" i="5"/>
  <c r="M1277" i="5"/>
  <c r="N1277" i="5"/>
  <c r="O1277" i="5"/>
  <c r="J1278" i="5"/>
  <c r="K1278" i="5"/>
  <c r="L1278" i="5"/>
  <c r="M1278" i="5"/>
  <c r="N1278" i="5"/>
  <c r="O1278" i="5"/>
  <c r="J1279" i="5"/>
  <c r="K1279" i="5"/>
  <c r="L1279" i="5"/>
  <c r="M1279" i="5"/>
  <c r="N1279" i="5"/>
  <c r="O1279" i="5"/>
  <c r="J1280" i="5"/>
  <c r="K1280" i="5"/>
  <c r="L1280" i="5"/>
  <c r="M1280" i="5"/>
  <c r="N1280" i="5"/>
  <c r="O1280" i="5"/>
  <c r="J1281" i="5"/>
  <c r="K1281" i="5"/>
  <c r="L1281" i="5"/>
  <c r="M1281" i="5"/>
  <c r="N1281" i="5"/>
  <c r="O1281" i="5"/>
  <c r="J1282" i="5"/>
  <c r="K1282" i="5"/>
  <c r="L1282" i="5"/>
  <c r="M1282" i="5"/>
  <c r="N1282" i="5"/>
  <c r="O1282" i="5"/>
  <c r="J1283" i="5"/>
  <c r="K1283" i="5"/>
  <c r="L1283" i="5"/>
  <c r="M1283" i="5"/>
  <c r="N1283" i="5"/>
  <c r="O1283" i="5"/>
  <c r="J1284" i="5"/>
  <c r="K1284" i="5"/>
  <c r="L1284" i="5"/>
  <c r="M1284" i="5"/>
  <c r="N1284" i="5"/>
  <c r="O1284" i="5"/>
  <c r="J1285" i="5"/>
  <c r="K1285" i="5"/>
  <c r="L1285" i="5"/>
  <c r="M1285" i="5"/>
  <c r="N1285" i="5"/>
  <c r="O1285" i="5"/>
  <c r="J1286" i="5"/>
  <c r="K1286" i="5"/>
  <c r="L1286" i="5"/>
  <c r="M1286" i="5"/>
  <c r="N1286" i="5"/>
  <c r="O1286" i="5"/>
  <c r="J1287" i="5"/>
  <c r="K1287" i="5"/>
  <c r="L1287" i="5"/>
  <c r="M1287" i="5"/>
  <c r="N1287" i="5"/>
  <c r="O1287" i="5"/>
  <c r="J1288" i="5"/>
  <c r="K1288" i="5"/>
  <c r="L1288" i="5"/>
  <c r="M1288" i="5"/>
  <c r="N1288" i="5"/>
  <c r="O1288" i="5"/>
  <c r="J1289" i="5"/>
  <c r="K1289" i="5"/>
  <c r="L1289" i="5"/>
  <c r="M1289" i="5"/>
  <c r="N1289" i="5"/>
  <c r="O1289" i="5"/>
  <c r="J1290" i="5"/>
  <c r="K1290" i="5"/>
  <c r="L1290" i="5"/>
  <c r="M1290" i="5"/>
  <c r="N1290" i="5"/>
  <c r="O1290" i="5"/>
  <c r="J1291" i="5"/>
  <c r="K1291" i="5"/>
  <c r="L1291" i="5"/>
  <c r="M1291" i="5"/>
  <c r="N1291" i="5"/>
  <c r="O1291" i="5"/>
  <c r="J1292" i="5"/>
  <c r="K1292" i="5"/>
  <c r="L1292" i="5"/>
  <c r="M1292" i="5"/>
  <c r="N1292" i="5"/>
  <c r="O1292" i="5"/>
  <c r="J1293" i="5"/>
  <c r="K1293" i="5"/>
  <c r="L1293" i="5"/>
  <c r="M1293" i="5"/>
  <c r="N1293" i="5"/>
  <c r="O1293" i="5"/>
  <c r="J1294" i="5"/>
  <c r="K1294" i="5"/>
  <c r="L1294" i="5"/>
  <c r="M1294" i="5"/>
  <c r="N1294" i="5"/>
  <c r="O1294" i="5"/>
  <c r="J1295" i="5"/>
  <c r="K1295" i="5"/>
  <c r="L1295" i="5"/>
  <c r="M1295" i="5"/>
  <c r="N1295" i="5"/>
  <c r="O1295" i="5"/>
  <c r="J1296" i="5"/>
  <c r="K1296" i="5"/>
  <c r="L1296" i="5"/>
  <c r="M1296" i="5"/>
  <c r="N1296" i="5"/>
  <c r="O1296" i="5"/>
  <c r="J1297" i="5"/>
  <c r="K1297" i="5"/>
  <c r="L1297" i="5"/>
  <c r="M1297" i="5"/>
  <c r="N1297" i="5"/>
  <c r="O1297" i="5"/>
  <c r="J1298" i="5"/>
  <c r="K1298" i="5"/>
  <c r="L1298" i="5"/>
  <c r="M1298" i="5"/>
  <c r="N1298" i="5"/>
  <c r="O1298" i="5"/>
  <c r="J1299" i="5"/>
  <c r="K1299" i="5"/>
  <c r="L1299" i="5"/>
  <c r="M1299" i="5"/>
  <c r="N1299" i="5"/>
  <c r="O1299" i="5"/>
  <c r="J1300" i="5"/>
  <c r="K1300" i="5"/>
  <c r="L1300" i="5"/>
  <c r="M1300" i="5"/>
  <c r="N1300" i="5"/>
  <c r="O1300" i="5"/>
  <c r="J1301" i="5"/>
  <c r="K1301" i="5"/>
  <c r="L1301" i="5"/>
  <c r="M1301" i="5"/>
  <c r="N1301" i="5"/>
  <c r="O1301" i="5"/>
  <c r="J1302" i="5"/>
  <c r="K1302" i="5"/>
  <c r="L1302" i="5"/>
  <c r="M1302" i="5"/>
  <c r="N1302" i="5"/>
  <c r="O1302" i="5"/>
  <c r="J1303" i="5"/>
  <c r="K1303" i="5"/>
  <c r="L1303" i="5"/>
  <c r="M1303" i="5"/>
  <c r="N1303" i="5"/>
  <c r="O1303" i="5"/>
  <c r="J1304" i="5"/>
  <c r="K1304" i="5"/>
  <c r="L1304" i="5"/>
  <c r="M1304" i="5"/>
  <c r="N1304" i="5"/>
  <c r="O1304" i="5"/>
  <c r="J1305" i="5"/>
  <c r="K1305" i="5"/>
  <c r="L1305" i="5"/>
  <c r="M1305" i="5"/>
  <c r="N1305" i="5"/>
  <c r="O1305" i="5"/>
  <c r="J1306" i="5"/>
  <c r="K1306" i="5"/>
  <c r="L1306" i="5"/>
  <c r="M1306" i="5"/>
  <c r="N1306" i="5"/>
  <c r="O1306" i="5"/>
  <c r="J1307" i="5"/>
  <c r="K1307" i="5"/>
  <c r="L1307" i="5"/>
  <c r="M1307" i="5"/>
  <c r="N1307" i="5"/>
  <c r="O1307" i="5"/>
  <c r="J1308" i="5"/>
  <c r="K1308" i="5"/>
  <c r="L1308" i="5"/>
  <c r="M1308" i="5"/>
  <c r="N1308" i="5"/>
  <c r="O1308" i="5"/>
  <c r="J1309" i="5"/>
  <c r="K1309" i="5"/>
  <c r="L1309" i="5"/>
  <c r="M1309" i="5"/>
  <c r="N1309" i="5"/>
  <c r="O1309" i="5"/>
  <c r="J1310" i="5"/>
  <c r="K1310" i="5"/>
  <c r="L1310" i="5"/>
  <c r="M1310" i="5"/>
  <c r="N1310" i="5"/>
  <c r="O1310" i="5"/>
  <c r="J1311" i="5"/>
  <c r="K1311" i="5"/>
  <c r="L1311" i="5"/>
  <c r="M1311" i="5"/>
  <c r="N1311" i="5"/>
  <c r="O1311" i="5"/>
  <c r="J1312" i="5"/>
  <c r="K1312" i="5"/>
  <c r="L1312" i="5"/>
  <c r="M1312" i="5"/>
  <c r="N1312" i="5"/>
  <c r="O1312" i="5"/>
  <c r="J1313" i="5"/>
  <c r="K1313" i="5"/>
  <c r="L1313" i="5"/>
  <c r="M1313" i="5"/>
  <c r="N1313" i="5"/>
  <c r="O1313" i="5"/>
  <c r="J1314" i="5"/>
  <c r="K1314" i="5"/>
  <c r="L1314" i="5"/>
  <c r="M1314" i="5"/>
  <c r="N1314" i="5"/>
  <c r="O1314" i="5"/>
  <c r="J1315" i="5"/>
  <c r="K1315" i="5"/>
  <c r="L1315" i="5"/>
  <c r="M1315" i="5"/>
  <c r="N1315" i="5"/>
  <c r="O1315" i="5"/>
  <c r="J1316" i="5"/>
  <c r="K1316" i="5"/>
  <c r="L1316" i="5"/>
  <c r="M1316" i="5"/>
  <c r="N1316" i="5"/>
  <c r="O1316" i="5"/>
  <c r="J1317" i="5"/>
  <c r="K1317" i="5"/>
  <c r="L1317" i="5"/>
  <c r="M1317" i="5"/>
  <c r="N1317" i="5"/>
  <c r="O1317" i="5"/>
  <c r="J1318" i="5"/>
  <c r="K1318" i="5"/>
  <c r="L1318" i="5"/>
  <c r="M1318" i="5"/>
  <c r="N1318" i="5"/>
  <c r="O1318" i="5"/>
  <c r="J1319" i="5"/>
  <c r="K1319" i="5"/>
  <c r="L1319" i="5"/>
  <c r="M1319" i="5"/>
  <c r="N1319" i="5"/>
  <c r="O1319" i="5"/>
  <c r="J1320" i="5"/>
  <c r="K1320" i="5"/>
  <c r="L1320" i="5"/>
  <c r="M1320" i="5"/>
  <c r="N1320" i="5"/>
  <c r="O1320" i="5"/>
  <c r="J1321" i="5"/>
  <c r="K1321" i="5"/>
  <c r="L1321" i="5"/>
  <c r="M1321" i="5"/>
  <c r="N1321" i="5"/>
  <c r="O1321" i="5"/>
  <c r="J1322" i="5"/>
  <c r="K1322" i="5"/>
  <c r="L1322" i="5"/>
  <c r="M1322" i="5"/>
  <c r="N1322" i="5"/>
  <c r="O1322" i="5"/>
  <c r="J1323" i="5"/>
  <c r="K1323" i="5"/>
  <c r="L1323" i="5"/>
  <c r="M1323" i="5"/>
  <c r="N1323" i="5"/>
  <c r="O1323" i="5"/>
  <c r="J1324" i="5"/>
  <c r="K1324" i="5"/>
  <c r="L1324" i="5"/>
  <c r="M1324" i="5"/>
  <c r="N1324" i="5"/>
  <c r="O1324" i="5"/>
  <c r="J1325" i="5"/>
  <c r="K1325" i="5"/>
  <c r="L1325" i="5"/>
  <c r="M1325" i="5"/>
  <c r="N1325" i="5"/>
  <c r="O1325" i="5"/>
  <c r="J1326" i="5"/>
  <c r="K1326" i="5"/>
  <c r="L1326" i="5"/>
  <c r="M1326" i="5"/>
  <c r="N1326" i="5"/>
  <c r="O1326" i="5"/>
  <c r="J1327" i="5"/>
  <c r="K1327" i="5"/>
  <c r="L1327" i="5"/>
  <c r="M1327" i="5"/>
  <c r="N1327" i="5"/>
  <c r="O1327" i="5"/>
  <c r="J1328" i="5"/>
  <c r="K1328" i="5"/>
  <c r="L1328" i="5"/>
  <c r="M1328" i="5"/>
  <c r="N1328" i="5"/>
  <c r="O1328" i="5"/>
  <c r="J1329" i="5"/>
  <c r="K1329" i="5"/>
  <c r="L1329" i="5"/>
  <c r="M1329" i="5"/>
  <c r="N1329" i="5"/>
  <c r="O1329" i="5"/>
  <c r="J1330" i="5"/>
  <c r="K1330" i="5"/>
  <c r="L1330" i="5"/>
  <c r="M1330" i="5"/>
  <c r="N1330" i="5"/>
  <c r="O1330" i="5"/>
  <c r="J1331" i="5"/>
  <c r="K1331" i="5"/>
  <c r="L1331" i="5"/>
  <c r="M1331" i="5"/>
  <c r="N1331" i="5"/>
  <c r="O1331" i="5"/>
  <c r="J1332" i="5"/>
  <c r="K1332" i="5"/>
  <c r="L1332" i="5"/>
  <c r="M1332" i="5"/>
  <c r="N1332" i="5"/>
  <c r="O1332" i="5"/>
  <c r="J1333" i="5"/>
  <c r="K1333" i="5"/>
  <c r="L1333" i="5"/>
  <c r="M1333" i="5"/>
  <c r="N1333" i="5"/>
  <c r="O1333" i="5"/>
  <c r="J1334" i="5"/>
  <c r="K1334" i="5"/>
  <c r="L1334" i="5"/>
  <c r="M1334" i="5"/>
  <c r="N1334" i="5"/>
  <c r="O1334" i="5"/>
  <c r="J1335" i="5"/>
  <c r="K1335" i="5"/>
  <c r="L1335" i="5"/>
  <c r="M1335" i="5"/>
  <c r="N1335" i="5"/>
  <c r="O1335" i="5"/>
  <c r="J1336" i="5"/>
  <c r="K1336" i="5"/>
  <c r="L1336" i="5"/>
  <c r="M1336" i="5"/>
  <c r="N1336" i="5"/>
  <c r="O1336" i="5"/>
  <c r="J1337" i="5"/>
  <c r="K1337" i="5"/>
  <c r="L1337" i="5"/>
  <c r="M1337" i="5"/>
  <c r="N1337" i="5"/>
  <c r="O1337" i="5"/>
  <c r="J1338" i="5"/>
  <c r="K1338" i="5"/>
  <c r="L1338" i="5"/>
  <c r="M1338" i="5"/>
  <c r="N1338" i="5"/>
  <c r="O1338" i="5"/>
  <c r="J1339" i="5"/>
  <c r="K1339" i="5"/>
  <c r="L1339" i="5"/>
  <c r="M1339" i="5"/>
  <c r="N1339" i="5"/>
  <c r="O1339" i="5"/>
  <c r="J1340" i="5"/>
  <c r="K1340" i="5"/>
  <c r="L1340" i="5"/>
  <c r="M1340" i="5"/>
  <c r="N1340" i="5"/>
  <c r="O1340" i="5"/>
  <c r="J1341" i="5"/>
  <c r="K1341" i="5"/>
  <c r="L1341" i="5"/>
  <c r="M1341" i="5"/>
  <c r="N1341" i="5"/>
  <c r="O1341" i="5"/>
  <c r="J1342" i="5"/>
  <c r="K1342" i="5"/>
  <c r="L1342" i="5"/>
  <c r="M1342" i="5"/>
  <c r="N1342" i="5"/>
  <c r="O1342" i="5"/>
  <c r="J1343" i="5"/>
  <c r="K1343" i="5"/>
  <c r="L1343" i="5"/>
  <c r="M1343" i="5"/>
  <c r="N1343" i="5"/>
  <c r="O1343" i="5"/>
  <c r="J1344" i="5"/>
  <c r="K1344" i="5"/>
  <c r="L1344" i="5"/>
  <c r="M1344" i="5"/>
  <c r="N1344" i="5"/>
  <c r="O1344" i="5"/>
  <c r="J1345" i="5"/>
  <c r="K1345" i="5"/>
  <c r="L1345" i="5"/>
  <c r="M1345" i="5"/>
  <c r="N1345" i="5"/>
  <c r="O1345" i="5"/>
  <c r="J1346" i="5"/>
  <c r="K1346" i="5"/>
  <c r="L1346" i="5"/>
  <c r="M1346" i="5"/>
  <c r="N1346" i="5"/>
  <c r="O1346" i="5"/>
  <c r="J1347" i="5"/>
  <c r="K1347" i="5"/>
  <c r="L1347" i="5"/>
  <c r="M1347" i="5"/>
  <c r="N1347" i="5"/>
  <c r="O1347" i="5"/>
  <c r="J1348" i="5"/>
  <c r="K1348" i="5"/>
  <c r="L1348" i="5"/>
  <c r="M1348" i="5"/>
  <c r="N1348" i="5"/>
  <c r="O1348" i="5"/>
  <c r="J1349" i="5"/>
  <c r="K1349" i="5"/>
  <c r="L1349" i="5"/>
  <c r="M1349" i="5"/>
  <c r="N1349" i="5"/>
  <c r="O1349" i="5"/>
  <c r="J1350" i="5"/>
  <c r="K1350" i="5"/>
  <c r="L1350" i="5"/>
  <c r="M1350" i="5"/>
  <c r="N1350" i="5"/>
  <c r="O1350" i="5"/>
  <c r="J1351" i="5"/>
  <c r="K1351" i="5"/>
  <c r="L1351" i="5"/>
  <c r="M1351" i="5"/>
  <c r="N1351" i="5"/>
  <c r="O1351" i="5"/>
  <c r="J1352" i="5"/>
  <c r="K1352" i="5"/>
  <c r="L1352" i="5"/>
  <c r="M1352" i="5"/>
  <c r="N1352" i="5"/>
  <c r="O1352" i="5"/>
  <c r="J1353" i="5"/>
  <c r="K1353" i="5"/>
  <c r="L1353" i="5"/>
  <c r="M1353" i="5"/>
  <c r="N1353" i="5"/>
  <c r="O1353" i="5"/>
  <c r="J1354" i="5"/>
  <c r="K1354" i="5"/>
  <c r="L1354" i="5"/>
  <c r="M1354" i="5"/>
  <c r="N1354" i="5"/>
  <c r="O1354" i="5"/>
  <c r="J1355" i="5"/>
  <c r="K1355" i="5"/>
  <c r="L1355" i="5"/>
  <c r="M1355" i="5"/>
  <c r="N1355" i="5"/>
  <c r="O1355" i="5"/>
  <c r="J1356" i="5"/>
  <c r="K1356" i="5"/>
  <c r="L1356" i="5"/>
  <c r="M1356" i="5"/>
  <c r="N1356" i="5"/>
  <c r="O1356" i="5"/>
  <c r="J1357" i="5"/>
  <c r="K1357" i="5"/>
  <c r="L1357" i="5"/>
  <c r="M1357" i="5"/>
  <c r="N1357" i="5"/>
  <c r="O1357" i="5"/>
  <c r="J1358" i="5"/>
  <c r="K1358" i="5"/>
  <c r="L1358" i="5"/>
  <c r="M1358" i="5"/>
  <c r="N1358" i="5"/>
  <c r="O1358" i="5"/>
  <c r="J1359" i="5"/>
  <c r="K1359" i="5"/>
  <c r="L1359" i="5"/>
  <c r="M1359" i="5"/>
  <c r="N1359" i="5"/>
  <c r="O1359" i="5"/>
  <c r="J1360" i="5"/>
  <c r="K1360" i="5"/>
  <c r="L1360" i="5"/>
  <c r="M1360" i="5"/>
  <c r="N1360" i="5"/>
  <c r="O1360" i="5"/>
  <c r="J1361" i="5"/>
  <c r="K1361" i="5"/>
  <c r="L1361" i="5"/>
  <c r="M1361" i="5"/>
  <c r="N1361" i="5"/>
  <c r="O1361" i="5"/>
  <c r="J1362" i="5"/>
  <c r="K1362" i="5"/>
  <c r="L1362" i="5"/>
  <c r="M1362" i="5"/>
  <c r="N1362" i="5"/>
  <c r="O1362" i="5"/>
  <c r="J1363" i="5"/>
  <c r="K1363" i="5"/>
  <c r="L1363" i="5"/>
  <c r="M1363" i="5"/>
  <c r="N1363" i="5"/>
  <c r="O1363" i="5"/>
  <c r="J1364" i="5"/>
  <c r="K1364" i="5"/>
  <c r="L1364" i="5"/>
  <c r="M1364" i="5"/>
  <c r="N1364" i="5"/>
  <c r="O1364" i="5"/>
  <c r="J1365" i="5"/>
  <c r="K1365" i="5"/>
  <c r="L1365" i="5"/>
  <c r="M1365" i="5"/>
  <c r="N1365" i="5"/>
  <c r="O1365" i="5"/>
  <c r="J1366" i="5"/>
  <c r="K1366" i="5"/>
  <c r="L1366" i="5"/>
  <c r="M1366" i="5"/>
  <c r="N1366" i="5"/>
  <c r="O1366" i="5"/>
  <c r="J1367" i="5"/>
  <c r="K1367" i="5"/>
  <c r="L1367" i="5"/>
  <c r="M1367" i="5"/>
  <c r="N1367" i="5"/>
  <c r="O1367" i="5"/>
  <c r="J1368" i="5"/>
  <c r="K1368" i="5"/>
  <c r="L1368" i="5"/>
  <c r="M1368" i="5"/>
  <c r="N1368" i="5"/>
  <c r="O1368" i="5"/>
  <c r="J1369" i="5"/>
  <c r="K1369" i="5"/>
  <c r="L1369" i="5"/>
  <c r="M1369" i="5"/>
  <c r="N1369" i="5"/>
  <c r="O1369" i="5"/>
  <c r="J1370" i="5"/>
  <c r="K1370" i="5"/>
  <c r="L1370" i="5"/>
  <c r="M1370" i="5"/>
  <c r="N1370" i="5"/>
  <c r="O1370" i="5"/>
  <c r="J1371" i="5"/>
  <c r="K1371" i="5"/>
  <c r="L1371" i="5"/>
  <c r="M1371" i="5"/>
  <c r="N1371" i="5"/>
  <c r="O1371" i="5"/>
  <c r="J1372" i="5"/>
  <c r="K1372" i="5"/>
  <c r="L1372" i="5"/>
  <c r="M1372" i="5"/>
  <c r="N1372" i="5"/>
  <c r="O1372" i="5"/>
  <c r="J1373" i="5"/>
  <c r="K1373" i="5"/>
  <c r="L1373" i="5"/>
  <c r="M1373" i="5"/>
  <c r="N1373" i="5"/>
  <c r="O1373" i="5"/>
  <c r="J1374" i="5"/>
  <c r="K1374" i="5"/>
  <c r="L1374" i="5"/>
  <c r="M1374" i="5"/>
  <c r="N1374" i="5"/>
  <c r="O1374" i="5"/>
  <c r="J1375" i="5"/>
  <c r="K1375" i="5"/>
  <c r="L1375" i="5"/>
  <c r="M1375" i="5"/>
  <c r="N1375" i="5"/>
  <c r="O1375" i="5"/>
  <c r="J1376" i="5"/>
  <c r="K1376" i="5"/>
  <c r="L1376" i="5"/>
  <c r="M1376" i="5"/>
  <c r="N1376" i="5"/>
  <c r="O1376" i="5"/>
  <c r="J1377" i="5"/>
  <c r="K1377" i="5"/>
  <c r="L1377" i="5"/>
  <c r="M1377" i="5"/>
  <c r="N1377" i="5"/>
  <c r="O1377" i="5"/>
  <c r="J1378" i="5"/>
  <c r="K1378" i="5"/>
  <c r="L1378" i="5"/>
  <c r="M1378" i="5"/>
  <c r="N1378" i="5"/>
  <c r="O1378" i="5"/>
  <c r="J1379" i="5"/>
  <c r="K1379" i="5"/>
  <c r="L1379" i="5"/>
  <c r="M1379" i="5"/>
  <c r="N1379" i="5"/>
  <c r="O1379" i="5"/>
  <c r="J1380" i="5"/>
  <c r="K1380" i="5"/>
  <c r="L1380" i="5"/>
  <c r="M1380" i="5"/>
  <c r="N1380" i="5"/>
  <c r="O1380" i="5"/>
  <c r="J1381" i="5"/>
  <c r="K1381" i="5"/>
  <c r="L1381" i="5"/>
  <c r="M1381" i="5"/>
  <c r="N1381" i="5"/>
  <c r="O1381" i="5"/>
  <c r="J1382" i="5"/>
  <c r="K1382" i="5"/>
  <c r="L1382" i="5"/>
  <c r="M1382" i="5"/>
  <c r="N1382" i="5"/>
  <c r="O1382" i="5"/>
  <c r="J1383" i="5"/>
  <c r="K1383" i="5"/>
  <c r="L1383" i="5"/>
  <c r="M1383" i="5"/>
  <c r="N1383" i="5"/>
  <c r="O1383" i="5"/>
  <c r="J1384" i="5"/>
  <c r="K1384" i="5"/>
  <c r="L1384" i="5"/>
  <c r="M1384" i="5"/>
  <c r="N1384" i="5"/>
  <c r="O1384" i="5"/>
  <c r="J1385" i="5"/>
  <c r="K1385" i="5"/>
  <c r="L1385" i="5"/>
  <c r="M1385" i="5"/>
  <c r="N1385" i="5"/>
  <c r="O1385" i="5"/>
  <c r="J1386" i="5"/>
  <c r="K1386" i="5"/>
  <c r="L1386" i="5"/>
  <c r="M1386" i="5"/>
  <c r="N1386" i="5"/>
  <c r="O1386" i="5"/>
  <c r="J1387" i="5"/>
  <c r="K1387" i="5"/>
  <c r="L1387" i="5"/>
  <c r="M1387" i="5"/>
  <c r="N1387" i="5"/>
  <c r="O1387" i="5"/>
  <c r="J1388" i="5"/>
  <c r="K1388" i="5"/>
  <c r="L1388" i="5"/>
  <c r="M1388" i="5"/>
  <c r="N1388" i="5"/>
  <c r="O1388" i="5"/>
  <c r="J1389" i="5"/>
  <c r="K1389" i="5"/>
  <c r="L1389" i="5"/>
  <c r="M1389" i="5"/>
  <c r="N1389" i="5"/>
  <c r="O1389" i="5"/>
  <c r="J1390" i="5"/>
  <c r="K1390" i="5"/>
  <c r="L1390" i="5"/>
  <c r="M1390" i="5"/>
  <c r="N1390" i="5"/>
  <c r="O1390" i="5"/>
  <c r="J1391" i="5"/>
  <c r="K1391" i="5"/>
  <c r="L1391" i="5"/>
  <c r="M1391" i="5"/>
  <c r="N1391" i="5"/>
  <c r="O1391" i="5"/>
  <c r="J1392" i="5"/>
  <c r="K1392" i="5"/>
  <c r="L1392" i="5"/>
  <c r="M1392" i="5"/>
  <c r="N1392" i="5"/>
  <c r="O1392" i="5"/>
  <c r="J1393" i="5"/>
  <c r="K1393" i="5"/>
  <c r="L1393" i="5"/>
  <c r="M1393" i="5"/>
  <c r="N1393" i="5"/>
  <c r="O1393" i="5"/>
  <c r="J1394" i="5"/>
  <c r="K1394" i="5"/>
  <c r="L1394" i="5"/>
  <c r="M1394" i="5"/>
  <c r="N1394" i="5"/>
  <c r="O1394" i="5"/>
  <c r="J1395" i="5"/>
  <c r="K1395" i="5"/>
  <c r="L1395" i="5"/>
  <c r="M1395" i="5"/>
  <c r="N1395" i="5"/>
  <c r="O1395" i="5"/>
  <c r="J1396" i="5"/>
  <c r="K1396" i="5"/>
  <c r="L1396" i="5"/>
  <c r="M1396" i="5"/>
  <c r="N1396" i="5"/>
  <c r="O1396" i="5"/>
  <c r="J1397" i="5"/>
  <c r="K1397" i="5"/>
  <c r="L1397" i="5"/>
  <c r="M1397" i="5"/>
  <c r="N1397" i="5"/>
  <c r="O1397" i="5"/>
  <c r="J1398" i="5"/>
  <c r="K1398" i="5"/>
  <c r="L1398" i="5"/>
  <c r="M1398" i="5"/>
  <c r="N1398" i="5"/>
  <c r="O1398" i="5"/>
  <c r="J1399" i="5"/>
  <c r="K1399" i="5"/>
  <c r="L1399" i="5"/>
  <c r="M1399" i="5"/>
  <c r="N1399" i="5"/>
  <c r="O1399" i="5"/>
  <c r="J1400" i="5"/>
  <c r="K1400" i="5"/>
  <c r="L1400" i="5"/>
  <c r="M1400" i="5"/>
  <c r="N1400" i="5"/>
  <c r="O1400" i="5"/>
  <c r="J1401" i="5"/>
  <c r="K1401" i="5"/>
  <c r="L1401" i="5"/>
  <c r="M1401" i="5"/>
  <c r="N1401" i="5"/>
  <c r="O1401" i="5"/>
  <c r="J1402" i="5"/>
  <c r="K1402" i="5"/>
  <c r="L1402" i="5"/>
  <c r="M1402" i="5"/>
  <c r="N1402" i="5"/>
  <c r="O1402" i="5"/>
  <c r="J1403" i="5"/>
  <c r="K1403" i="5"/>
  <c r="L1403" i="5"/>
  <c r="M1403" i="5"/>
  <c r="N1403" i="5"/>
  <c r="O1403" i="5"/>
  <c r="J1404" i="5"/>
  <c r="K1404" i="5"/>
  <c r="L1404" i="5"/>
  <c r="M1404" i="5"/>
  <c r="N1404" i="5"/>
  <c r="O1404" i="5"/>
  <c r="J1405" i="5"/>
  <c r="K1405" i="5"/>
  <c r="L1405" i="5"/>
  <c r="M1405" i="5"/>
  <c r="N1405" i="5"/>
  <c r="O1405" i="5"/>
  <c r="J1406" i="5"/>
  <c r="K1406" i="5"/>
  <c r="L1406" i="5"/>
  <c r="M1406" i="5"/>
  <c r="N1406" i="5"/>
  <c r="O1406" i="5"/>
  <c r="J1407" i="5"/>
  <c r="K1407" i="5"/>
  <c r="L1407" i="5"/>
  <c r="M1407" i="5"/>
  <c r="N1407" i="5"/>
  <c r="O1407" i="5"/>
  <c r="J1408" i="5"/>
  <c r="K1408" i="5"/>
  <c r="L1408" i="5"/>
  <c r="M1408" i="5"/>
  <c r="N1408" i="5"/>
  <c r="O1408" i="5"/>
  <c r="J1409" i="5"/>
  <c r="K1409" i="5"/>
  <c r="L1409" i="5"/>
  <c r="M1409" i="5"/>
  <c r="N1409" i="5"/>
  <c r="O1409" i="5"/>
  <c r="J1410" i="5"/>
  <c r="K1410" i="5"/>
  <c r="L1410" i="5"/>
  <c r="M1410" i="5"/>
  <c r="N1410" i="5"/>
  <c r="O1410" i="5"/>
  <c r="J1411" i="5"/>
  <c r="K1411" i="5"/>
  <c r="L1411" i="5"/>
  <c r="M1411" i="5"/>
  <c r="N1411" i="5"/>
  <c r="O1411" i="5"/>
  <c r="J1412" i="5"/>
  <c r="K1412" i="5"/>
  <c r="L1412" i="5"/>
  <c r="M1412" i="5"/>
  <c r="N1412" i="5"/>
  <c r="O1412" i="5"/>
  <c r="J1413" i="5"/>
  <c r="K1413" i="5"/>
  <c r="L1413" i="5"/>
  <c r="M1413" i="5"/>
  <c r="N1413" i="5"/>
  <c r="O1413" i="5"/>
  <c r="J1414" i="5"/>
  <c r="K1414" i="5"/>
  <c r="L1414" i="5"/>
  <c r="M1414" i="5"/>
  <c r="N1414" i="5"/>
  <c r="O1414" i="5"/>
  <c r="J1415" i="5"/>
  <c r="K1415" i="5"/>
  <c r="L1415" i="5"/>
  <c r="M1415" i="5"/>
  <c r="N1415" i="5"/>
  <c r="O1415" i="5"/>
  <c r="J1416" i="5"/>
  <c r="K1416" i="5"/>
  <c r="L1416" i="5"/>
  <c r="M1416" i="5"/>
  <c r="N1416" i="5"/>
  <c r="O1416" i="5"/>
  <c r="J1417" i="5"/>
  <c r="K1417" i="5"/>
  <c r="L1417" i="5"/>
  <c r="M1417" i="5"/>
  <c r="N1417" i="5"/>
  <c r="O1417" i="5"/>
  <c r="J1418" i="5"/>
  <c r="K1418" i="5"/>
  <c r="L1418" i="5"/>
  <c r="M1418" i="5"/>
  <c r="N1418" i="5"/>
  <c r="O1418" i="5"/>
  <c r="J1419" i="5"/>
  <c r="K1419" i="5"/>
  <c r="L1419" i="5"/>
  <c r="M1419" i="5"/>
  <c r="N1419" i="5"/>
  <c r="O1419" i="5"/>
  <c r="J1420" i="5"/>
  <c r="K1420" i="5"/>
  <c r="L1420" i="5"/>
  <c r="M1420" i="5"/>
  <c r="N1420" i="5"/>
  <c r="O1420" i="5"/>
  <c r="J1421" i="5"/>
  <c r="K1421" i="5"/>
  <c r="L1421" i="5"/>
  <c r="M1421" i="5"/>
  <c r="N1421" i="5"/>
  <c r="O1421" i="5"/>
  <c r="J1422" i="5"/>
  <c r="K1422" i="5"/>
  <c r="L1422" i="5"/>
  <c r="M1422" i="5"/>
  <c r="N1422" i="5"/>
  <c r="O1422" i="5"/>
  <c r="J1423" i="5"/>
  <c r="K1423" i="5"/>
  <c r="L1423" i="5"/>
  <c r="M1423" i="5"/>
  <c r="N1423" i="5"/>
  <c r="O1423" i="5"/>
  <c r="J1424" i="5"/>
  <c r="K1424" i="5"/>
  <c r="L1424" i="5"/>
  <c r="M1424" i="5"/>
  <c r="N1424" i="5"/>
  <c r="O1424" i="5"/>
  <c r="J1425" i="5"/>
  <c r="K1425" i="5"/>
  <c r="L1425" i="5"/>
  <c r="M1425" i="5"/>
  <c r="N1425" i="5"/>
  <c r="O1425" i="5"/>
  <c r="J1426" i="5"/>
  <c r="K1426" i="5"/>
  <c r="L1426" i="5"/>
  <c r="M1426" i="5"/>
  <c r="N1426" i="5"/>
  <c r="O1426" i="5"/>
  <c r="J1427" i="5"/>
  <c r="K1427" i="5"/>
  <c r="L1427" i="5"/>
  <c r="M1427" i="5"/>
  <c r="N1427" i="5"/>
  <c r="O1427" i="5"/>
  <c r="J1428" i="5"/>
  <c r="K1428" i="5"/>
  <c r="L1428" i="5"/>
  <c r="M1428" i="5"/>
  <c r="N1428" i="5"/>
  <c r="O1428" i="5"/>
  <c r="J1429" i="5"/>
  <c r="K1429" i="5"/>
  <c r="L1429" i="5"/>
  <c r="M1429" i="5"/>
  <c r="N1429" i="5"/>
  <c r="O1429" i="5"/>
  <c r="J1430" i="5"/>
  <c r="K1430" i="5"/>
  <c r="L1430" i="5"/>
  <c r="M1430" i="5"/>
  <c r="N1430" i="5"/>
  <c r="O1430" i="5"/>
  <c r="J1431" i="5"/>
  <c r="K1431" i="5"/>
  <c r="L1431" i="5"/>
  <c r="M1431" i="5"/>
  <c r="N1431" i="5"/>
  <c r="O1431" i="5"/>
  <c r="J1432" i="5"/>
  <c r="K1432" i="5"/>
  <c r="L1432" i="5"/>
  <c r="M1432" i="5"/>
  <c r="N1432" i="5"/>
  <c r="O1432" i="5"/>
  <c r="J1433" i="5"/>
  <c r="K1433" i="5"/>
  <c r="L1433" i="5"/>
  <c r="M1433" i="5"/>
  <c r="N1433" i="5"/>
  <c r="O1433" i="5"/>
  <c r="J1434" i="5"/>
  <c r="K1434" i="5"/>
  <c r="L1434" i="5"/>
  <c r="M1434" i="5"/>
  <c r="N1434" i="5"/>
  <c r="O1434" i="5"/>
  <c r="J1435" i="5"/>
  <c r="K1435" i="5"/>
  <c r="L1435" i="5"/>
  <c r="M1435" i="5"/>
  <c r="N1435" i="5"/>
  <c r="O1435" i="5"/>
  <c r="J1436" i="5"/>
  <c r="K1436" i="5"/>
  <c r="L1436" i="5"/>
  <c r="M1436" i="5"/>
  <c r="N1436" i="5"/>
  <c r="O1436" i="5"/>
  <c r="J1437" i="5"/>
  <c r="K1437" i="5"/>
  <c r="L1437" i="5"/>
  <c r="M1437" i="5"/>
  <c r="N1437" i="5"/>
  <c r="O1437" i="5"/>
  <c r="J1438" i="5"/>
  <c r="K1438" i="5"/>
  <c r="L1438" i="5"/>
  <c r="M1438" i="5"/>
  <c r="N1438" i="5"/>
  <c r="O1438" i="5"/>
  <c r="J1439" i="5"/>
  <c r="K1439" i="5"/>
  <c r="L1439" i="5"/>
  <c r="M1439" i="5"/>
  <c r="N1439" i="5"/>
  <c r="O1439" i="5"/>
  <c r="J1440" i="5"/>
  <c r="K1440" i="5"/>
  <c r="L1440" i="5"/>
  <c r="M1440" i="5"/>
  <c r="N1440" i="5"/>
  <c r="O1440" i="5"/>
  <c r="J1441" i="5"/>
  <c r="K1441" i="5"/>
  <c r="L1441" i="5"/>
  <c r="M1441" i="5"/>
  <c r="N1441" i="5"/>
  <c r="O1441" i="5"/>
  <c r="J1442" i="5"/>
  <c r="K1442" i="5"/>
  <c r="L1442" i="5"/>
  <c r="M1442" i="5"/>
  <c r="N1442" i="5"/>
  <c r="O1442" i="5"/>
  <c r="J1443" i="5"/>
  <c r="K1443" i="5"/>
  <c r="L1443" i="5"/>
  <c r="M1443" i="5"/>
  <c r="N1443" i="5"/>
  <c r="O1443" i="5"/>
  <c r="J1444" i="5"/>
  <c r="K1444" i="5"/>
  <c r="L1444" i="5"/>
  <c r="M1444" i="5"/>
  <c r="N1444" i="5"/>
  <c r="O1444" i="5"/>
  <c r="J1445" i="5"/>
  <c r="K1445" i="5"/>
  <c r="L1445" i="5"/>
  <c r="M1445" i="5"/>
  <c r="N1445" i="5"/>
  <c r="O1445" i="5"/>
  <c r="J1446" i="5"/>
  <c r="K1446" i="5"/>
  <c r="L1446" i="5"/>
  <c r="M1446" i="5"/>
  <c r="N1446" i="5"/>
  <c r="O1446" i="5"/>
  <c r="J1447" i="5"/>
  <c r="K1447" i="5"/>
  <c r="L1447" i="5"/>
  <c r="M1447" i="5"/>
  <c r="N1447" i="5"/>
  <c r="O1447" i="5"/>
  <c r="J1448" i="5"/>
  <c r="K1448" i="5"/>
  <c r="L1448" i="5"/>
  <c r="M1448" i="5"/>
  <c r="N1448" i="5"/>
  <c r="O1448" i="5"/>
  <c r="J1449" i="5"/>
  <c r="K1449" i="5"/>
  <c r="L1449" i="5"/>
  <c r="M1449" i="5"/>
  <c r="N1449" i="5"/>
  <c r="O1449" i="5"/>
  <c r="J1450" i="5"/>
  <c r="K1450" i="5"/>
  <c r="L1450" i="5"/>
  <c r="M1450" i="5"/>
  <c r="N1450" i="5"/>
  <c r="O1450" i="5"/>
  <c r="J1451" i="5"/>
  <c r="K1451" i="5"/>
  <c r="L1451" i="5"/>
  <c r="M1451" i="5"/>
  <c r="N1451" i="5"/>
  <c r="O1451" i="5"/>
  <c r="J1452" i="5"/>
  <c r="K1452" i="5"/>
  <c r="L1452" i="5"/>
  <c r="M1452" i="5"/>
  <c r="N1452" i="5"/>
  <c r="O1452" i="5"/>
  <c r="J1453" i="5"/>
  <c r="K1453" i="5"/>
  <c r="L1453" i="5"/>
  <c r="M1453" i="5"/>
  <c r="N1453" i="5"/>
  <c r="O1453" i="5"/>
  <c r="J1454" i="5"/>
  <c r="K1454" i="5"/>
  <c r="L1454" i="5"/>
  <c r="M1454" i="5"/>
  <c r="N1454" i="5"/>
  <c r="O1454" i="5"/>
  <c r="J1455" i="5"/>
  <c r="K1455" i="5"/>
  <c r="L1455" i="5"/>
  <c r="M1455" i="5"/>
  <c r="N1455" i="5"/>
  <c r="O1455" i="5"/>
  <c r="J1456" i="5"/>
  <c r="K1456" i="5"/>
  <c r="L1456" i="5"/>
  <c r="M1456" i="5"/>
  <c r="N1456" i="5"/>
  <c r="O1456" i="5"/>
  <c r="J1457" i="5"/>
  <c r="K1457" i="5"/>
  <c r="L1457" i="5"/>
  <c r="M1457" i="5"/>
  <c r="N1457" i="5"/>
  <c r="O1457" i="5"/>
  <c r="J1458" i="5"/>
  <c r="K1458" i="5"/>
  <c r="L1458" i="5"/>
  <c r="M1458" i="5"/>
  <c r="N1458" i="5"/>
  <c r="O1458" i="5"/>
  <c r="J1459" i="5"/>
  <c r="K1459" i="5"/>
  <c r="L1459" i="5"/>
  <c r="M1459" i="5"/>
  <c r="N1459" i="5"/>
  <c r="O1459" i="5"/>
  <c r="J1460" i="5"/>
  <c r="K1460" i="5"/>
  <c r="L1460" i="5"/>
  <c r="M1460" i="5"/>
  <c r="N1460" i="5"/>
  <c r="O1460" i="5"/>
  <c r="J1461" i="5"/>
  <c r="K1461" i="5"/>
  <c r="L1461" i="5"/>
  <c r="M1461" i="5"/>
  <c r="N1461" i="5"/>
  <c r="O1461" i="5"/>
  <c r="J1462" i="5"/>
  <c r="K1462" i="5"/>
  <c r="L1462" i="5"/>
  <c r="M1462" i="5"/>
  <c r="N1462" i="5"/>
  <c r="O1462" i="5"/>
  <c r="J1463" i="5"/>
  <c r="K1463" i="5"/>
  <c r="L1463" i="5"/>
  <c r="M1463" i="5"/>
  <c r="N1463" i="5"/>
  <c r="O1463" i="5"/>
  <c r="J1464" i="5"/>
  <c r="K1464" i="5"/>
  <c r="L1464" i="5"/>
  <c r="M1464" i="5"/>
  <c r="N1464" i="5"/>
  <c r="O1464" i="5"/>
  <c r="J1465" i="5"/>
  <c r="K1465" i="5"/>
  <c r="L1465" i="5"/>
  <c r="M1465" i="5"/>
  <c r="N1465" i="5"/>
  <c r="O1465" i="5"/>
  <c r="J1466" i="5"/>
  <c r="K1466" i="5"/>
  <c r="L1466" i="5"/>
  <c r="M1466" i="5"/>
  <c r="N1466" i="5"/>
  <c r="O1466" i="5"/>
  <c r="J1467" i="5"/>
  <c r="K1467" i="5"/>
  <c r="L1467" i="5"/>
  <c r="M1467" i="5"/>
  <c r="N1467" i="5"/>
  <c r="O1467" i="5"/>
  <c r="J1468" i="5"/>
  <c r="K1468" i="5"/>
  <c r="L1468" i="5"/>
  <c r="M1468" i="5"/>
  <c r="N1468" i="5"/>
  <c r="O1468" i="5"/>
  <c r="J1469" i="5"/>
  <c r="K1469" i="5"/>
  <c r="L1469" i="5"/>
  <c r="M1469" i="5"/>
  <c r="N1469" i="5"/>
  <c r="O1469" i="5"/>
  <c r="J1470" i="5"/>
  <c r="K1470" i="5"/>
  <c r="L1470" i="5"/>
  <c r="M1470" i="5"/>
  <c r="N1470" i="5"/>
  <c r="O1470" i="5"/>
  <c r="J1471" i="5"/>
  <c r="K1471" i="5"/>
  <c r="L1471" i="5"/>
  <c r="M1471" i="5"/>
  <c r="N1471" i="5"/>
  <c r="O1471" i="5"/>
  <c r="J1472" i="5"/>
  <c r="K1472" i="5"/>
  <c r="L1472" i="5"/>
  <c r="M1472" i="5"/>
  <c r="N1472" i="5"/>
  <c r="O1472" i="5"/>
  <c r="J1473" i="5"/>
  <c r="K1473" i="5"/>
  <c r="L1473" i="5"/>
  <c r="M1473" i="5"/>
  <c r="N1473" i="5"/>
  <c r="O1473" i="5"/>
  <c r="J1474" i="5"/>
  <c r="K1474" i="5"/>
  <c r="L1474" i="5"/>
  <c r="M1474" i="5"/>
  <c r="N1474" i="5"/>
  <c r="O1474" i="5"/>
  <c r="J1475" i="5"/>
  <c r="K1475" i="5"/>
  <c r="L1475" i="5"/>
  <c r="M1475" i="5"/>
  <c r="N1475" i="5"/>
  <c r="O1475" i="5"/>
  <c r="J1476" i="5"/>
  <c r="K1476" i="5"/>
  <c r="L1476" i="5"/>
  <c r="M1476" i="5"/>
  <c r="N1476" i="5"/>
  <c r="O1476" i="5"/>
  <c r="J1477" i="5"/>
  <c r="K1477" i="5"/>
  <c r="L1477" i="5"/>
  <c r="M1477" i="5"/>
  <c r="N1477" i="5"/>
  <c r="O1477" i="5"/>
  <c r="J1478" i="5"/>
  <c r="K1478" i="5"/>
  <c r="L1478" i="5"/>
  <c r="M1478" i="5"/>
  <c r="N1478" i="5"/>
  <c r="O1478" i="5"/>
  <c r="J1479" i="5"/>
  <c r="K1479" i="5"/>
  <c r="L1479" i="5"/>
  <c r="M1479" i="5"/>
  <c r="N1479" i="5"/>
  <c r="O1479" i="5"/>
  <c r="J1480" i="5"/>
  <c r="K1480" i="5"/>
  <c r="L1480" i="5"/>
  <c r="M1480" i="5"/>
  <c r="N1480" i="5"/>
  <c r="O1480" i="5"/>
  <c r="J1481" i="5"/>
  <c r="K1481" i="5"/>
  <c r="L1481" i="5"/>
  <c r="M1481" i="5"/>
  <c r="N1481" i="5"/>
  <c r="O1481" i="5"/>
  <c r="J1482" i="5"/>
  <c r="K1482" i="5"/>
  <c r="L1482" i="5"/>
  <c r="M1482" i="5"/>
  <c r="N1482" i="5"/>
  <c r="O1482" i="5"/>
  <c r="J1483" i="5"/>
  <c r="K1483" i="5"/>
  <c r="L1483" i="5"/>
  <c r="M1483" i="5"/>
  <c r="N1483" i="5"/>
  <c r="O1483" i="5"/>
  <c r="J1484" i="5"/>
  <c r="K1484" i="5"/>
  <c r="L1484" i="5"/>
  <c r="M1484" i="5"/>
  <c r="N1484" i="5"/>
  <c r="O1484" i="5"/>
  <c r="J1485" i="5"/>
  <c r="K1485" i="5"/>
  <c r="L1485" i="5"/>
  <c r="M1485" i="5"/>
  <c r="N1485" i="5"/>
  <c r="O1485" i="5"/>
  <c r="J1486" i="5"/>
  <c r="K1486" i="5"/>
  <c r="L1486" i="5"/>
  <c r="M1486" i="5"/>
  <c r="N1486" i="5"/>
  <c r="O1486" i="5"/>
  <c r="J1487" i="5"/>
  <c r="K1487" i="5"/>
  <c r="L1487" i="5"/>
  <c r="M1487" i="5"/>
  <c r="N1487" i="5"/>
  <c r="O1487" i="5"/>
  <c r="J1488" i="5"/>
  <c r="K1488" i="5"/>
  <c r="L1488" i="5"/>
  <c r="M1488" i="5"/>
  <c r="N1488" i="5"/>
  <c r="O1488" i="5"/>
  <c r="J1489" i="5"/>
  <c r="K1489" i="5"/>
  <c r="L1489" i="5"/>
  <c r="M1489" i="5"/>
  <c r="N1489" i="5"/>
  <c r="O1489" i="5"/>
  <c r="J1490" i="5"/>
  <c r="K1490" i="5"/>
  <c r="L1490" i="5"/>
  <c r="M1490" i="5"/>
  <c r="N1490" i="5"/>
  <c r="O1490" i="5"/>
  <c r="J1491" i="5"/>
  <c r="K1491" i="5"/>
  <c r="L1491" i="5"/>
  <c r="M1491" i="5"/>
  <c r="N1491" i="5"/>
  <c r="O1491" i="5"/>
  <c r="J1492" i="5"/>
  <c r="K1492" i="5"/>
  <c r="L1492" i="5"/>
  <c r="M1492" i="5"/>
  <c r="N1492" i="5"/>
  <c r="O1492" i="5"/>
  <c r="J1493" i="5"/>
  <c r="K1493" i="5"/>
  <c r="L1493" i="5"/>
  <c r="M1493" i="5"/>
  <c r="N1493" i="5"/>
  <c r="O1493" i="5"/>
  <c r="J1494" i="5"/>
  <c r="K1494" i="5"/>
  <c r="L1494" i="5"/>
  <c r="M1494" i="5"/>
  <c r="N1494" i="5"/>
  <c r="O1494" i="5"/>
  <c r="J1495" i="5"/>
  <c r="K1495" i="5"/>
  <c r="L1495" i="5"/>
  <c r="M1495" i="5"/>
  <c r="N1495" i="5"/>
  <c r="O1495" i="5"/>
  <c r="J1496" i="5"/>
  <c r="K1496" i="5"/>
  <c r="L1496" i="5"/>
  <c r="M1496" i="5"/>
  <c r="N1496" i="5"/>
  <c r="O1496" i="5"/>
  <c r="J1497" i="5"/>
  <c r="K1497" i="5"/>
  <c r="L1497" i="5"/>
  <c r="M1497" i="5"/>
  <c r="N1497" i="5"/>
  <c r="O1497" i="5"/>
  <c r="J1498" i="5"/>
  <c r="K1498" i="5"/>
  <c r="L1498" i="5"/>
  <c r="M1498" i="5"/>
  <c r="N1498" i="5"/>
  <c r="O1498" i="5"/>
  <c r="J1499" i="5"/>
  <c r="K1499" i="5"/>
  <c r="L1499" i="5"/>
  <c r="M1499" i="5"/>
  <c r="N1499" i="5"/>
  <c r="O1499" i="5"/>
  <c r="J1500" i="5"/>
  <c r="K1500" i="5"/>
  <c r="L1500" i="5"/>
  <c r="M1500" i="5"/>
  <c r="N1500" i="5"/>
  <c r="O1500" i="5"/>
  <c r="J1501" i="5"/>
  <c r="K1501" i="5"/>
  <c r="L1501" i="5"/>
  <c r="M1501" i="5"/>
  <c r="N1501" i="5"/>
  <c r="O1501" i="5"/>
  <c r="J1502" i="5"/>
  <c r="K1502" i="5"/>
  <c r="L1502" i="5"/>
  <c r="M1502" i="5"/>
  <c r="N1502" i="5"/>
  <c r="O1502" i="5"/>
  <c r="J1503" i="5"/>
  <c r="K1503" i="5"/>
  <c r="L1503" i="5"/>
  <c r="M1503" i="5"/>
  <c r="N1503" i="5"/>
  <c r="O1503" i="5"/>
  <c r="J1504" i="5"/>
  <c r="K1504" i="5"/>
  <c r="L1504" i="5"/>
  <c r="M1504" i="5"/>
  <c r="N1504" i="5"/>
  <c r="O1504" i="5"/>
  <c r="J1505" i="5"/>
  <c r="K1505" i="5"/>
  <c r="L1505" i="5"/>
  <c r="M1505" i="5"/>
  <c r="N1505" i="5"/>
  <c r="O1505" i="5"/>
  <c r="J1506" i="5"/>
  <c r="K1506" i="5"/>
  <c r="L1506" i="5"/>
  <c r="M1506" i="5"/>
  <c r="N1506" i="5"/>
  <c r="O1506" i="5"/>
  <c r="J1507" i="5"/>
  <c r="K1507" i="5"/>
  <c r="L1507" i="5"/>
  <c r="M1507" i="5"/>
  <c r="N1507" i="5"/>
  <c r="O1507" i="5"/>
  <c r="J1508" i="5"/>
  <c r="K1508" i="5"/>
  <c r="L1508" i="5"/>
  <c r="M1508" i="5"/>
  <c r="N1508" i="5"/>
  <c r="O1508" i="5"/>
  <c r="J1509" i="5"/>
  <c r="K1509" i="5"/>
  <c r="L1509" i="5"/>
  <c r="M1509" i="5"/>
  <c r="N1509" i="5"/>
  <c r="O1509" i="5"/>
  <c r="J1510" i="5"/>
  <c r="K1510" i="5"/>
  <c r="L1510" i="5"/>
  <c r="M1510" i="5"/>
  <c r="N1510" i="5"/>
  <c r="O1510" i="5"/>
  <c r="J1511" i="5"/>
  <c r="K1511" i="5"/>
  <c r="L1511" i="5"/>
  <c r="M1511" i="5"/>
  <c r="N1511" i="5"/>
  <c r="O1511" i="5"/>
  <c r="J1512" i="5"/>
  <c r="K1512" i="5"/>
  <c r="L1512" i="5"/>
  <c r="M1512" i="5"/>
  <c r="N1512" i="5"/>
  <c r="O1512" i="5"/>
  <c r="J1513" i="5"/>
  <c r="K1513" i="5"/>
  <c r="L1513" i="5"/>
  <c r="M1513" i="5"/>
  <c r="N1513" i="5"/>
  <c r="O1513" i="5"/>
  <c r="J1514" i="5"/>
  <c r="K1514" i="5"/>
  <c r="L1514" i="5"/>
  <c r="M1514" i="5"/>
  <c r="N1514" i="5"/>
  <c r="O1514" i="5"/>
  <c r="J1515" i="5"/>
  <c r="K1515" i="5"/>
  <c r="L1515" i="5"/>
  <c r="M1515" i="5"/>
  <c r="N1515" i="5"/>
  <c r="O1515" i="5"/>
  <c r="J1516" i="5"/>
  <c r="K1516" i="5"/>
  <c r="L1516" i="5"/>
  <c r="M1516" i="5"/>
  <c r="N1516" i="5"/>
  <c r="O1516" i="5"/>
  <c r="J1517" i="5"/>
  <c r="K1517" i="5"/>
  <c r="L1517" i="5"/>
  <c r="M1517" i="5"/>
  <c r="N1517" i="5"/>
  <c r="O1517" i="5"/>
  <c r="J1518" i="5"/>
  <c r="K1518" i="5"/>
  <c r="L1518" i="5"/>
  <c r="M1518" i="5"/>
  <c r="N1518" i="5"/>
  <c r="O1518" i="5"/>
  <c r="J1519" i="5"/>
  <c r="K1519" i="5"/>
  <c r="L1519" i="5"/>
  <c r="M1519" i="5"/>
  <c r="N1519" i="5"/>
  <c r="O1519" i="5"/>
  <c r="J1520" i="5"/>
  <c r="K1520" i="5"/>
  <c r="L1520" i="5"/>
  <c r="M1520" i="5"/>
  <c r="N1520" i="5"/>
  <c r="O1520" i="5"/>
  <c r="J1521" i="5"/>
  <c r="K1521" i="5"/>
  <c r="L1521" i="5"/>
  <c r="M1521" i="5"/>
  <c r="N1521" i="5"/>
  <c r="O1521" i="5"/>
  <c r="J1522" i="5"/>
  <c r="K1522" i="5"/>
  <c r="L1522" i="5"/>
  <c r="M1522" i="5"/>
  <c r="N1522" i="5"/>
  <c r="O1522" i="5"/>
  <c r="J1523" i="5"/>
  <c r="K1523" i="5"/>
  <c r="L1523" i="5"/>
  <c r="M1523" i="5"/>
  <c r="N1523" i="5"/>
  <c r="O1523" i="5"/>
  <c r="J1524" i="5"/>
  <c r="K1524" i="5"/>
  <c r="L1524" i="5"/>
  <c r="M1524" i="5"/>
  <c r="N1524" i="5"/>
  <c r="O1524" i="5"/>
  <c r="J1525" i="5"/>
  <c r="K1525" i="5"/>
  <c r="L1525" i="5"/>
  <c r="M1525" i="5"/>
  <c r="N1525" i="5"/>
  <c r="O1525" i="5"/>
  <c r="J1526" i="5"/>
  <c r="K1526" i="5"/>
  <c r="L1526" i="5"/>
  <c r="M1526" i="5"/>
  <c r="N1526" i="5"/>
  <c r="O1526" i="5"/>
  <c r="J1527" i="5"/>
  <c r="K1527" i="5"/>
  <c r="L1527" i="5"/>
  <c r="M1527" i="5"/>
  <c r="N1527" i="5"/>
  <c r="O1527" i="5"/>
  <c r="J1528" i="5"/>
  <c r="K1528" i="5"/>
  <c r="L1528" i="5"/>
  <c r="M1528" i="5"/>
  <c r="N1528" i="5"/>
  <c r="O1528" i="5"/>
  <c r="J1529" i="5"/>
  <c r="K1529" i="5"/>
  <c r="L1529" i="5"/>
  <c r="M1529" i="5"/>
  <c r="N1529" i="5"/>
  <c r="O1529" i="5"/>
  <c r="J1530" i="5"/>
  <c r="K1530" i="5"/>
  <c r="L1530" i="5"/>
  <c r="M1530" i="5"/>
  <c r="N1530" i="5"/>
  <c r="O1530" i="5"/>
  <c r="J1531" i="5"/>
  <c r="K1531" i="5"/>
  <c r="L1531" i="5"/>
  <c r="M1531" i="5"/>
  <c r="N1531" i="5"/>
  <c r="O1531" i="5"/>
  <c r="J1532" i="5"/>
  <c r="K1532" i="5"/>
  <c r="L1532" i="5"/>
  <c r="M1532" i="5"/>
  <c r="N1532" i="5"/>
  <c r="O1532" i="5"/>
  <c r="J1533" i="5"/>
  <c r="K1533" i="5"/>
  <c r="L1533" i="5"/>
  <c r="M1533" i="5"/>
  <c r="N1533" i="5"/>
  <c r="O1533" i="5"/>
  <c r="J1534" i="5"/>
  <c r="K1534" i="5"/>
  <c r="L1534" i="5"/>
  <c r="M1534" i="5"/>
  <c r="N1534" i="5"/>
  <c r="O1534" i="5"/>
  <c r="J1535" i="5"/>
  <c r="K1535" i="5"/>
  <c r="L1535" i="5"/>
  <c r="M1535" i="5"/>
  <c r="N1535" i="5"/>
  <c r="O1535" i="5"/>
  <c r="J1536" i="5"/>
  <c r="K1536" i="5"/>
  <c r="L1536" i="5"/>
  <c r="M1536" i="5"/>
  <c r="N1536" i="5"/>
  <c r="O1536" i="5"/>
  <c r="J1537" i="5"/>
  <c r="K1537" i="5"/>
  <c r="L1537" i="5"/>
  <c r="M1537" i="5"/>
  <c r="N1537" i="5"/>
  <c r="O1537" i="5"/>
  <c r="J1538" i="5"/>
  <c r="K1538" i="5"/>
  <c r="L1538" i="5"/>
  <c r="M1538" i="5"/>
  <c r="N1538" i="5"/>
  <c r="O1538" i="5"/>
  <c r="J1539" i="5"/>
  <c r="K1539" i="5"/>
  <c r="L1539" i="5"/>
  <c r="M1539" i="5"/>
  <c r="N1539" i="5"/>
  <c r="O1539" i="5"/>
  <c r="J1540" i="5"/>
  <c r="K1540" i="5"/>
  <c r="L1540" i="5"/>
  <c r="M1540" i="5"/>
  <c r="N1540" i="5"/>
  <c r="O1540" i="5"/>
  <c r="J1541" i="5"/>
  <c r="K1541" i="5"/>
  <c r="L1541" i="5"/>
  <c r="M1541" i="5"/>
  <c r="N1541" i="5"/>
  <c r="O1541" i="5"/>
  <c r="J1542" i="5"/>
  <c r="K1542" i="5"/>
  <c r="L1542" i="5"/>
  <c r="M1542" i="5"/>
  <c r="N1542" i="5"/>
  <c r="O1542" i="5"/>
  <c r="J1543" i="5"/>
  <c r="K1543" i="5"/>
  <c r="L1543" i="5"/>
  <c r="M1543" i="5"/>
  <c r="N1543" i="5"/>
  <c r="O1543" i="5"/>
  <c r="J1544" i="5"/>
  <c r="K1544" i="5"/>
  <c r="L1544" i="5"/>
  <c r="M1544" i="5"/>
  <c r="N1544" i="5"/>
  <c r="O1544" i="5"/>
  <c r="J1545" i="5"/>
  <c r="K1545" i="5"/>
  <c r="L1545" i="5"/>
  <c r="M1545" i="5"/>
  <c r="N1545" i="5"/>
  <c r="O1545" i="5"/>
  <c r="J1546" i="5"/>
  <c r="K1546" i="5"/>
  <c r="L1546" i="5"/>
  <c r="M1546" i="5"/>
  <c r="N1546" i="5"/>
  <c r="O1546" i="5"/>
  <c r="J1547" i="5"/>
  <c r="K1547" i="5"/>
  <c r="L1547" i="5"/>
  <c r="M1547" i="5"/>
  <c r="N1547" i="5"/>
  <c r="O1547" i="5"/>
  <c r="J1548" i="5"/>
  <c r="K1548" i="5"/>
  <c r="L1548" i="5"/>
  <c r="M1548" i="5"/>
  <c r="N1548" i="5"/>
  <c r="O1548" i="5"/>
  <c r="J1549" i="5"/>
  <c r="K1549" i="5"/>
  <c r="L1549" i="5"/>
  <c r="M1549" i="5"/>
  <c r="N1549" i="5"/>
  <c r="O1549" i="5"/>
  <c r="J1550" i="5"/>
  <c r="K1550" i="5"/>
  <c r="L1550" i="5"/>
  <c r="M1550" i="5"/>
  <c r="N1550" i="5"/>
  <c r="O1550" i="5"/>
  <c r="J1551" i="5"/>
  <c r="K1551" i="5"/>
  <c r="L1551" i="5"/>
  <c r="M1551" i="5"/>
  <c r="N1551" i="5"/>
  <c r="O1551" i="5"/>
  <c r="J1552" i="5"/>
  <c r="K1552" i="5"/>
  <c r="L1552" i="5"/>
  <c r="M1552" i="5"/>
  <c r="N1552" i="5"/>
  <c r="O1552" i="5"/>
  <c r="J1553" i="5"/>
  <c r="K1553" i="5"/>
  <c r="L1553" i="5"/>
  <c r="M1553" i="5"/>
  <c r="N1553" i="5"/>
  <c r="O1553" i="5"/>
  <c r="J1554" i="5"/>
  <c r="K1554" i="5"/>
  <c r="L1554" i="5"/>
  <c r="M1554" i="5"/>
  <c r="N1554" i="5"/>
  <c r="O1554" i="5"/>
  <c r="J1555" i="5"/>
  <c r="K1555" i="5"/>
  <c r="L1555" i="5"/>
  <c r="M1555" i="5"/>
  <c r="N1555" i="5"/>
  <c r="O1555" i="5"/>
  <c r="J1556" i="5"/>
  <c r="K1556" i="5"/>
  <c r="L1556" i="5"/>
  <c r="M1556" i="5"/>
  <c r="N1556" i="5"/>
  <c r="O1556" i="5"/>
  <c r="J1557" i="5"/>
  <c r="K1557" i="5"/>
  <c r="L1557" i="5"/>
  <c r="M1557" i="5"/>
  <c r="N1557" i="5"/>
  <c r="O1557" i="5"/>
  <c r="J1558" i="5"/>
  <c r="K1558" i="5"/>
  <c r="L1558" i="5"/>
  <c r="M1558" i="5"/>
  <c r="N1558" i="5"/>
  <c r="O1558" i="5"/>
  <c r="J1559" i="5"/>
  <c r="K1559" i="5"/>
  <c r="L1559" i="5"/>
  <c r="M1559" i="5"/>
  <c r="N1559" i="5"/>
  <c r="O1559" i="5"/>
  <c r="J1560" i="5"/>
  <c r="K1560" i="5"/>
  <c r="L1560" i="5"/>
  <c r="M1560" i="5"/>
  <c r="N1560" i="5"/>
  <c r="O1560" i="5"/>
  <c r="J1561" i="5"/>
  <c r="K1561" i="5"/>
  <c r="L1561" i="5"/>
  <c r="M1561" i="5"/>
  <c r="N1561" i="5"/>
  <c r="O1561" i="5"/>
  <c r="J1562" i="5"/>
  <c r="K1562" i="5"/>
  <c r="L1562" i="5"/>
  <c r="M1562" i="5"/>
  <c r="N1562" i="5"/>
  <c r="O1562" i="5"/>
  <c r="J1563" i="5"/>
  <c r="K1563" i="5"/>
  <c r="L1563" i="5"/>
  <c r="M1563" i="5"/>
  <c r="N1563" i="5"/>
  <c r="O1563" i="5"/>
  <c r="J1564" i="5"/>
  <c r="K1564" i="5"/>
  <c r="L1564" i="5"/>
  <c r="M1564" i="5"/>
  <c r="N1564" i="5"/>
  <c r="O1564" i="5"/>
  <c r="J1565" i="5"/>
  <c r="K1565" i="5"/>
  <c r="L1565" i="5"/>
  <c r="M1565" i="5"/>
  <c r="N1565" i="5"/>
  <c r="O1565" i="5"/>
  <c r="J1566" i="5"/>
  <c r="K1566" i="5"/>
  <c r="L1566" i="5"/>
  <c r="M1566" i="5"/>
  <c r="N1566" i="5"/>
  <c r="O1566" i="5"/>
  <c r="J1567" i="5"/>
  <c r="K1567" i="5"/>
  <c r="L1567" i="5"/>
  <c r="M1567" i="5"/>
  <c r="N1567" i="5"/>
  <c r="O1567" i="5"/>
  <c r="J1568" i="5"/>
  <c r="K1568" i="5"/>
  <c r="L1568" i="5"/>
  <c r="M1568" i="5"/>
  <c r="N1568" i="5"/>
  <c r="O1568" i="5"/>
  <c r="J1569" i="5"/>
  <c r="K1569" i="5"/>
  <c r="L1569" i="5"/>
  <c r="M1569" i="5"/>
  <c r="N1569" i="5"/>
  <c r="O1569" i="5"/>
  <c r="J1570" i="5"/>
  <c r="K1570" i="5"/>
  <c r="L1570" i="5"/>
  <c r="M1570" i="5"/>
  <c r="N1570" i="5"/>
  <c r="O1570" i="5"/>
  <c r="J1571" i="5"/>
  <c r="K1571" i="5"/>
  <c r="L1571" i="5"/>
  <c r="M1571" i="5"/>
  <c r="N1571" i="5"/>
  <c r="O1571" i="5"/>
  <c r="J1572" i="5"/>
  <c r="K1572" i="5"/>
  <c r="L1572" i="5"/>
  <c r="M1572" i="5"/>
  <c r="N1572" i="5"/>
  <c r="O1572" i="5"/>
  <c r="J1573" i="5"/>
  <c r="K1573" i="5"/>
  <c r="L1573" i="5"/>
  <c r="M1573" i="5"/>
  <c r="N1573" i="5"/>
  <c r="O1573" i="5"/>
  <c r="J1574" i="5"/>
  <c r="K1574" i="5"/>
  <c r="L1574" i="5"/>
  <c r="M1574" i="5"/>
  <c r="N1574" i="5"/>
  <c r="O1574" i="5"/>
  <c r="J1575" i="5"/>
  <c r="K1575" i="5"/>
  <c r="L1575" i="5"/>
  <c r="M1575" i="5"/>
  <c r="N1575" i="5"/>
  <c r="O1575" i="5"/>
  <c r="J1576" i="5"/>
  <c r="K1576" i="5"/>
  <c r="L1576" i="5"/>
  <c r="M1576" i="5"/>
  <c r="N1576" i="5"/>
  <c r="O1576" i="5"/>
  <c r="J1577" i="5"/>
  <c r="K1577" i="5"/>
  <c r="L1577" i="5"/>
  <c r="M1577" i="5"/>
  <c r="N1577" i="5"/>
  <c r="O1577" i="5"/>
  <c r="J1578" i="5"/>
  <c r="K1578" i="5"/>
  <c r="L1578" i="5"/>
  <c r="M1578" i="5"/>
  <c r="N1578" i="5"/>
  <c r="O1578" i="5"/>
  <c r="J1579" i="5"/>
  <c r="K1579" i="5"/>
  <c r="L1579" i="5"/>
  <c r="M1579" i="5"/>
  <c r="N1579" i="5"/>
  <c r="O1579" i="5"/>
  <c r="J1580" i="5"/>
  <c r="K1580" i="5"/>
  <c r="L1580" i="5"/>
  <c r="M1580" i="5"/>
  <c r="N1580" i="5"/>
  <c r="O1580" i="5"/>
  <c r="J1581" i="5"/>
  <c r="K1581" i="5"/>
  <c r="L1581" i="5"/>
  <c r="M1581" i="5"/>
  <c r="N1581" i="5"/>
  <c r="O1581" i="5"/>
  <c r="J1582" i="5"/>
  <c r="K1582" i="5"/>
  <c r="L1582" i="5"/>
  <c r="M1582" i="5"/>
  <c r="N1582" i="5"/>
  <c r="O1582" i="5"/>
  <c r="J1583" i="5"/>
  <c r="K1583" i="5"/>
  <c r="L1583" i="5"/>
  <c r="M1583" i="5"/>
  <c r="N1583" i="5"/>
  <c r="O1583" i="5"/>
  <c r="J1584" i="5"/>
  <c r="K1584" i="5"/>
  <c r="L1584" i="5"/>
  <c r="M1584" i="5"/>
  <c r="N1584" i="5"/>
  <c r="O1584" i="5"/>
  <c r="J1585" i="5"/>
  <c r="K1585" i="5"/>
  <c r="L1585" i="5"/>
  <c r="M1585" i="5"/>
  <c r="N1585" i="5"/>
  <c r="O1585" i="5"/>
  <c r="J1586" i="5"/>
  <c r="K1586" i="5"/>
  <c r="L1586" i="5"/>
  <c r="M1586" i="5"/>
  <c r="N1586" i="5"/>
  <c r="O1586" i="5"/>
  <c r="J1587" i="5"/>
  <c r="K1587" i="5"/>
  <c r="L1587" i="5"/>
  <c r="M1587" i="5"/>
  <c r="N1587" i="5"/>
  <c r="O1587" i="5"/>
  <c r="J1588" i="5"/>
  <c r="K1588" i="5"/>
  <c r="L1588" i="5"/>
  <c r="M1588" i="5"/>
  <c r="N1588" i="5"/>
  <c r="O1588" i="5"/>
  <c r="J1589" i="5"/>
  <c r="K1589" i="5"/>
  <c r="L1589" i="5"/>
  <c r="M1589" i="5"/>
  <c r="N1589" i="5"/>
  <c r="O1589" i="5"/>
  <c r="J1590" i="5"/>
  <c r="K1590" i="5"/>
  <c r="L1590" i="5"/>
  <c r="M1590" i="5"/>
  <c r="N1590" i="5"/>
  <c r="O1590" i="5"/>
  <c r="J1591" i="5"/>
  <c r="K1591" i="5"/>
  <c r="L1591" i="5"/>
  <c r="M1591" i="5"/>
  <c r="N1591" i="5"/>
  <c r="O1591" i="5"/>
  <c r="J1592" i="5"/>
  <c r="K1592" i="5"/>
  <c r="L1592" i="5"/>
  <c r="M1592" i="5"/>
  <c r="N1592" i="5"/>
  <c r="O1592" i="5"/>
  <c r="J1593" i="5"/>
  <c r="K1593" i="5"/>
  <c r="L1593" i="5"/>
  <c r="M1593" i="5"/>
  <c r="N1593" i="5"/>
  <c r="O1593" i="5"/>
  <c r="J1594" i="5"/>
  <c r="K1594" i="5"/>
  <c r="L1594" i="5"/>
  <c r="M1594" i="5"/>
  <c r="N1594" i="5"/>
  <c r="O1594" i="5"/>
  <c r="J1595" i="5"/>
  <c r="K1595" i="5"/>
  <c r="L1595" i="5"/>
  <c r="M1595" i="5"/>
  <c r="N1595" i="5"/>
  <c r="O1595" i="5"/>
  <c r="J1596" i="5"/>
  <c r="K1596" i="5"/>
  <c r="L1596" i="5"/>
  <c r="M1596" i="5"/>
  <c r="N1596" i="5"/>
  <c r="O1596" i="5"/>
  <c r="J1597" i="5"/>
  <c r="K1597" i="5"/>
  <c r="L1597" i="5"/>
  <c r="M1597" i="5"/>
  <c r="N1597" i="5"/>
  <c r="O1597" i="5"/>
  <c r="J1598" i="5"/>
  <c r="K1598" i="5"/>
  <c r="L1598" i="5"/>
  <c r="M1598" i="5"/>
  <c r="N1598" i="5"/>
  <c r="O1598" i="5"/>
  <c r="J1599" i="5"/>
  <c r="K1599" i="5"/>
  <c r="L1599" i="5"/>
  <c r="M1599" i="5"/>
  <c r="N1599" i="5"/>
  <c r="O1599" i="5"/>
  <c r="J1600" i="5"/>
  <c r="K1600" i="5"/>
  <c r="L1600" i="5"/>
  <c r="M1600" i="5"/>
  <c r="N1600" i="5"/>
  <c r="O1600" i="5"/>
  <c r="J1601" i="5"/>
  <c r="K1601" i="5"/>
  <c r="L1601" i="5"/>
  <c r="M1601" i="5"/>
  <c r="N1601" i="5"/>
  <c r="O1601" i="5"/>
  <c r="J1602" i="5"/>
  <c r="K1602" i="5"/>
  <c r="L1602" i="5"/>
  <c r="M1602" i="5"/>
  <c r="N1602" i="5"/>
  <c r="O1602" i="5"/>
  <c r="J1603" i="5"/>
  <c r="K1603" i="5"/>
  <c r="L1603" i="5"/>
  <c r="M1603" i="5"/>
  <c r="N1603" i="5"/>
  <c r="O1603" i="5"/>
  <c r="J1604" i="5"/>
  <c r="K1604" i="5"/>
  <c r="L1604" i="5"/>
  <c r="M1604" i="5"/>
  <c r="N1604" i="5"/>
  <c r="O1604" i="5"/>
  <c r="J1605" i="5"/>
  <c r="K1605" i="5"/>
  <c r="L1605" i="5"/>
  <c r="M1605" i="5"/>
  <c r="N1605" i="5"/>
  <c r="O1605" i="5"/>
  <c r="J1606" i="5"/>
  <c r="K1606" i="5"/>
  <c r="L1606" i="5"/>
  <c r="M1606" i="5"/>
  <c r="N1606" i="5"/>
  <c r="O1606" i="5"/>
  <c r="J1607" i="5"/>
  <c r="K1607" i="5"/>
  <c r="L1607" i="5"/>
  <c r="M1607" i="5"/>
  <c r="N1607" i="5"/>
  <c r="O1607" i="5"/>
  <c r="J1608" i="5"/>
  <c r="K1608" i="5"/>
  <c r="L1608" i="5"/>
  <c r="M1608" i="5"/>
  <c r="N1608" i="5"/>
  <c r="O1608" i="5"/>
  <c r="J1609" i="5"/>
  <c r="K1609" i="5"/>
  <c r="L1609" i="5"/>
  <c r="M1609" i="5"/>
  <c r="N1609" i="5"/>
  <c r="O1609" i="5"/>
  <c r="J1610" i="5"/>
  <c r="K1610" i="5"/>
  <c r="L1610" i="5"/>
  <c r="M1610" i="5"/>
  <c r="N1610" i="5"/>
  <c r="O1610" i="5"/>
  <c r="J1611" i="5"/>
  <c r="K1611" i="5"/>
  <c r="L1611" i="5"/>
  <c r="M1611" i="5"/>
  <c r="N1611" i="5"/>
  <c r="O1611" i="5"/>
  <c r="J1612" i="5"/>
  <c r="K1612" i="5"/>
  <c r="L1612" i="5"/>
  <c r="M1612" i="5"/>
  <c r="N1612" i="5"/>
  <c r="O1612" i="5"/>
  <c r="J1613" i="5"/>
  <c r="K1613" i="5"/>
  <c r="L1613" i="5"/>
  <c r="M1613" i="5"/>
  <c r="N1613" i="5"/>
  <c r="O1613" i="5"/>
  <c r="J1614" i="5"/>
  <c r="K1614" i="5"/>
  <c r="L1614" i="5"/>
  <c r="M1614" i="5"/>
  <c r="N1614" i="5"/>
  <c r="O1614" i="5"/>
  <c r="J1615" i="5"/>
  <c r="K1615" i="5"/>
  <c r="L1615" i="5"/>
  <c r="M1615" i="5"/>
  <c r="N1615" i="5"/>
  <c r="O1615" i="5"/>
  <c r="J1616" i="5"/>
  <c r="K1616" i="5"/>
  <c r="L1616" i="5"/>
  <c r="M1616" i="5"/>
  <c r="N1616" i="5"/>
  <c r="O1616" i="5"/>
  <c r="J1617" i="5"/>
  <c r="K1617" i="5"/>
  <c r="L1617" i="5"/>
  <c r="M1617" i="5"/>
  <c r="N1617" i="5"/>
  <c r="O1617" i="5"/>
  <c r="J1618" i="5"/>
  <c r="K1618" i="5"/>
  <c r="L1618" i="5"/>
  <c r="M1618" i="5"/>
  <c r="N1618" i="5"/>
  <c r="O1618" i="5"/>
  <c r="J1619" i="5"/>
  <c r="K1619" i="5"/>
  <c r="L1619" i="5"/>
  <c r="M1619" i="5"/>
  <c r="N1619" i="5"/>
  <c r="O1619" i="5"/>
  <c r="J1620" i="5"/>
  <c r="K1620" i="5"/>
  <c r="L1620" i="5"/>
  <c r="M1620" i="5"/>
  <c r="N1620" i="5"/>
  <c r="O1620" i="5"/>
  <c r="J1621" i="5"/>
  <c r="K1621" i="5"/>
  <c r="L1621" i="5"/>
  <c r="M1621" i="5"/>
  <c r="N1621" i="5"/>
  <c r="O1621" i="5"/>
  <c r="J1622" i="5"/>
  <c r="K1622" i="5"/>
  <c r="L1622" i="5"/>
  <c r="M1622" i="5"/>
  <c r="N1622" i="5"/>
  <c r="O1622" i="5"/>
  <c r="J1623" i="5"/>
  <c r="K1623" i="5"/>
  <c r="L1623" i="5"/>
  <c r="M1623" i="5"/>
  <c r="N1623" i="5"/>
  <c r="O1623" i="5"/>
  <c r="J1624" i="5"/>
  <c r="K1624" i="5"/>
  <c r="L1624" i="5"/>
  <c r="M1624" i="5"/>
  <c r="N1624" i="5"/>
  <c r="O1624" i="5"/>
  <c r="J1625" i="5"/>
  <c r="K1625" i="5"/>
  <c r="L1625" i="5"/>
  <c r="M1625" i="5"/>
  <c r="N1625" i="5"/>
  <c r="O1625" i="5"/>
  <c r="J1626" i="5"/>
  <c r="K1626" i="5"/>
  <c r="L1626" i="5"/>
  <c r="M1626" i="5"/>
  <c r="N1626" i="5"/>
  <c r="O1626" i="5"/>
  <c r="J1627" i="5"/>
  <c r="K1627" i="5"/>
  <c r="L1627" i="5"/>
  <c r="M1627" i="5"/>
  <c r="N1627" i="5"/>
  <c r="O1627" i="5"/>
  <c r="J1628" i="5"/>
  <c r="K1628" i="5"/>
  <c r="L1628" i="5"/>
  <c r="M1628" i="5"/>
  <c r="N1628" i="5"/>
  <c r="O1628" i="5"/>
  <c r="J1629" i="5"/>
  <c r="K1629" i="5"/>
  <c r="L1629" i="5"/>
  <c r="M1629" i="5"/>
  <c r="N1629" i="5"/>
  <c r="O1629" i="5"/>
  <c r="J1630" i="5"/>
  <c r="K1630" i="5"/>
  <c r="L1630" i="5"/>
  <c r="M1630" i="5"/>
  <c r="N1630" i="5"/>
  <c r="O1630" i="5"/>
  <c r="J1631" i="5"/>
  <c r="K1631" i="5"/>
  <c r="L1631" i="5"/>
  <c r="M1631" i="5"/>
  <c r="N1631" i="5"/>
  <c r="O1631" i="5"/>
  <c r="J1632" i="5"/>
  <c r="K1632" i="5"/>
  <c r="L1632" i="5"/>
  <c r="M1632" i="5"/>
  <c r="N1632" i="5"/>
  <c r="O1632" i="5"/>
  <c r="J1633" i="5"/>
  <c r="K1633" i="5"/>
  <c r="L1633" i="5"/>
  <c r="M1633" i="5"/>
  <c r="N1633" i="5"/>
  <c r="O1633" i="5"/>
  <c r="J1634" i="5"/>
  <c r="K1634" i="5"/>
  <c r="L1634" i="5"/>
  <c r="M1634" i="5"/>
  <c r="N1634" i="5"/>
  <c r="O1634" i="5"/>
  <c r="J1635" i="5"/>
  <c r="K1635" i="5"/>
  <c r="L1635" i="5"/>
  <c r="M1635" i="5"/>
  <c r="N1635" i="5"/>
  <c r="O1635" i="5"/>
  <c r="J1636" i="5"/>
  <c r="K1636" i="5"/>
  <c r="L1636" i="5"/>
  <c r="M1636" i="5"/>
  <c r="N1636" i="5"/>
  <c r="O1636" i="5"/>
  <c r="J1637" i="5"/>
  <c r="K1637" i="5"/>
  <c r="L1637" i="5"/>
  <c r="M1637" i="5"/>
  <c r="N1637" i="5"/>
  <c r="O1637" i="5"/>
  <c r="J1638" i="5"/>
  <c r="K1638" i="5"/>
  <c r="L1638" i="5"/>
  <c r="M1638" i="5"/>
  <c r="N1638" i="5"/>
  <c r="O1638" i="5"/>
  <c r="J1639" i="5"/>
  <c r="K1639" i="5"/>
  <c r="L1639" i="5"/>
  <c r="M1639" i="5"/>
  <c r="N1639" i="5"/>
  <c r="O1639" i="5"/>
  <c r="J1640" i="5"/>
  <c r="K1640" i="5"/>
  <c r="L1640" i="5"/>
  <c r="M1640" i="5"/>
  <c r="N1640" i="5"/>
  <c r="O1640" i="5"/>
  <c r="J1641" i="5"/>
  <c r="K1641" i="5"/>
  <c r="L1641" i="5"/>
  <c r="M1641" i="5"/>
  <c r="N1641" i="5"/>
  <c r="O1641" i="5"/>
  <c r="J1642" i="5"/>
  <c r="K1642" i="5"/>
  <c r="L1642" i="5"/>
  <c r="M1642" i="5"/>
  <c r="N1642" i="5"/>
  <c r="O1642" i="5"/>
  <c r="J1643" i="5"/>
  <c r="K1643" i="5"/>
  <c r="L1643" i="5"/>
  <c r="M1643" i="5"/>
  <c r="N1643" i="5"/>
  <c r="O1643" i="5"/>
  <c r="J1644" i="5"/>
  <c r="K1644" i="5"/>
  <c r="L1644" i="5"/>
  <c r="M1644" i="5"/>
  <c r="N1644" i="5"/>
  <c r="O1644" i="5"/>
  <c r="J1645" i="5"/>
  <c r="K1645" i="5"/>
  <c r="L1645" i="5"/>
  <c r="M1645" i="5"/>
  <c r="N1645" i="5"/>
  <c r="O1645" i="5"/>
  <c r="J1646" i="5"/>
  <c r="K1646" i="5"/>
  <c r="L1646" i="5"/>
  <c r="M1646" i="5"/>
  <c r="N1646" i="5"/>
  <c r="O1646" i="5"/>
  <c r="J1647" i="5"/>
  <c r="K1647" i="5"/>
  <c r="L1647" i="5"/>
  <c r="M1647" i="5"/>
  <c r="N1647" i="5"/>
  <c r="O1647" i="5"/>
  <c r="J1648" i="5"/>
  <c r="K1648" i="5"/>
  <c r="L1648" i="5"/>
  <c r="M1648" i="5"/>
  <c r="N1648" i="5"/>
  <c r="O1648" i="5"/>
  <c r="J1649" i="5"/>
  <c r="K1649" i="5"/>
  <c r="L1649" i="5"/>
  <c r="M1649" i="5"/>
  <c r="N1649" i="5"/>
  <c r="O1649" i="5"/>
  <c r="J1650" i="5"/>
  <c r="K1650" i="5"/>
  <c r="L1650" i="5"/>
  <c r="M1650" i="5"/>
  <c r="N1650" i="5"/>
  <c r="O1650" i="5"/>
  <c r="J1651" i="5"/>
  <c r="K1651" i="5"/>
  <c r="L1651" i="5"/>
  <c r="M1651" i="5"/>
  <c r="N1651" i="5"/>
  <c r="O1651" i="5"/>
  <c r="J1652" i="5"/>
  <c r="K1652" i="5"/>
  <c r="L1652" i="5"/>
  <c r="M1652" i="5"/>
  <c r="N1652" i="5"/>
  <c r="O1652" i="5"/>
  <c r="J1653" i="5"/>
  <c r="K1653" i="5"/>
  <c r="L1653" i="5"/>
  <c r="M1653" i="5"/>
  <c r="N1653" i="5"/>
  <c r="O1653" i="5"/>
  <c r="J1654" i="5"/>
  <c r="K1654" i="5"/>
  <c r="L1654" i="5"/>
  <c r="M1654" i="5"/>
  <c r="N1654" i="5"/>
  <c r="O1654" i="5"/>
  <c r="J1655" i="5"/>
  <c r="K1655" i="5"/>
  <c r="L1655" i="5"/>
  <c r="M1655" i="5"/>
  <c r="N1655" i="5"/>
  <c r="O1655" i="5"/>
  <c r="J1656" i="5"/>
  <c r="K1656" i="5"/>
  <c r="L1656" i="5"/>
  <c r="M1656" i="5"/>
  <c r="N1656" i="5"/>
  <c r="O1656" i="5"/>
  <c r="J1657" i="5"/>
  <c r="K1657" i="5"/>
  <c r="L1657" i="5"/>
  <c r="M1657" i="5"/>
  <c r="N1657" i="5"/>
  <c r="O1657" i="5"/>
  <c r="J1658" i="5"/>
  <c r="K1658" i="5"/>
  <c r="L1658" i="5"/>
  <c r="M1658" i="5"/>
  <c r="N1658" i="5"/>
  <c r="O1658" i="5"/>
  <c r="J1659" i="5"/>
  <c r="K1659" i="5"/>
  <c r="L1659" i="5"/>
  <c r="M1659" i="5"/>
  <c r="N1659" i="5"/>
  <c r="O1659" i="5"/>
  <c r="J1660" i="5"/>
  <c r="K1660" i="5"/>
  <c r="L1660" i="5"/>
  <c r="M1660" i="5"/>
  <c r="N1660" i="5"/>
  <c r="O1660" i="5"/>
  <c r="J1661" i="5"/>
  <c r="K1661" i="5"/>
  <c r="L1661" i="5"/>
  <c r="M1661" i="5"/>
  <c r="N1661" i="5"/>
  <c r="O1661" i="5"/>
  <c r="J1662" i="5"/>
  <c r="K1662" i="5"/>
  <c r="L1662" i="5"/>
  <c r="M1662" i="5"/>
  <c r="N1662" i="5"/>
  <c r="O1662" i="5"/>
  <c r="J1663" i="5"/>
  <c r="K1663" i="5"/>
  <c r="L1663" i="5"/>
  <c r="M1663" i="5"/>
  <c r="N1663" i="5"/>
  <c r="O1663" i="5"/>
  <c r="J1664" i="5"/>
  <c r="K1664" i="5"/>
  <c r="L1664" i="5"/>
  <c r="M1664" i="5"/>
  <c r="N1664" i="5"/>
  <c r="O1664" i="5"/>
  <c r="J1665" i="5"/>
  <c r="K1665" i="5"/>
  <c r="L1665" i="5"/>
  <c r="M1665" i="5"/>
  <c r="N1665" i="5"/>
  <c r="O1665" i="5"/>
  <c r="J1666" i="5"/>
  <c r="K1666" i="5"/>
  <c r="L1666" i="5"/>
  <c r="M1666" i="5"/>
  <c r="N1666" i="5"/>
  <c r="O1666" i="5"/>
  <c r="J1667" i="5"/>
  <c r="K1667" i="5"/>
  <c r="L1667" i="5"/>
  <c r="M1667" i="5"/>
  <c r="N1667" i="5"/>
  <c r="O1667" i="5"/>
  <c r="J1668" i="5"/>
  <c r="K1668" i="5"/>
  <c r="L1668" i="5"/>
  <c r="M1668" i="5"/>
  <c r="N1668" i="5"/>
  <c r="O1668" i="5"/>
  <c r="J1669" i="5"/>
  <c r="K1669" i="5"/>
  <c r="L1669" i="5"/>
  <c r="M1669" i="5"/>
  <c r="N1669" i="5"/>
  <c r="O1669" i="5"/>
  <c r="J1670" i="5"/>
  <c r="K1670" i="5"/>
  <c r="L1670" i="5"/>
  <c r="M1670" i="5"/>
  <c r="N1670" i="5"/>
  <c r="O1670" i="5"/>
  <c r="J1671" i="5"/>
  <c r="K1671" i="5"/>
  <c r="L1671" i="5"/>
  <c r="M1671" i="5"/>
  <c r="N1671" i="5"/>
  <c r="O1671" i="5"/>
  <c r="J1672" i="5"/>
  <c r="K1672" i="5"/>
  <c r="L1672" i="5"/>
  <c r="M1672" i="5"/>
  <c r="N1672" i="5"/>
  <c r="O1672" i="5"/>
  <c r="J1673" i="5"/>
  <c r="K1673" i="5"/>
  <c r="L1673" i="5"/>
  <c r="M1673" i="5"/>
  <c r="N1673" i="5"/>
  <c r="O1673" i="5"/>
  <c r="J1674" i="5"/>
  <c r="K1674" i="5"/>
  <c r="L1674" i="5"/>
  <c r="M1674" i="5"/>
  <c r="N1674" i="5"/>
  <c r="O1674" i="5"/>
  <c r="J1675" i="5"/>
  <c r="K1675" i="5"/>
  <c r="L1675" i="5"/>
  <c r="M1675" i="5"/>
  <c r="N1675" i="5"/>
  <c r="O1675" i="5"/>
  <c r="J1676" i="5"/>
  <c r="K1676" i="5"/>
  <c r="L1676" i="5"/>
  <c r="M1676" i="5"/>
  <c r="N1676" i="5"/>
  <c r="O1676" i="5"/>
  <c r="J1677" i="5"/>
  <c r="K1677" i="5"/>
  <c r="L1677" i="5"/>
  <c r="M1677" i="5"/>
  <c r="N1677" i="5"/>
  <c r="O1677" i="5"/>
  <c r="J1678" i="5"/>
  <c r="K1678" i="5"/>
  <c r="L1678" i="5"/>
  <c r="M1678" i="5"/>
  <c r="N1678" i="5"/>
  <c r="O1678" i="5"/>
  <c r="J1679" i="5"/>
  <c r="K1679" i="5"/>
  <c r="L1679" i="5"/>
  <c r="M1679" i="5"/>
  <c r="N1679" i="5"/>
  <c r="O1679" i="5"/>
  <c r="J1680" i="5"/>
  <c r="K1680" i="5"/>
  <c r="L1680" i="5"/>
  <c r="M1680" i="5"/>
  <c r="N1680" i="5"/>
  <c r="O1680" i="5"/>
  <c r="J1681" i="5"/>
  <c r="K1681" i="5"/>
  <c r="L1681" i="5"/>
  <c r="M1681" i="5"/>
  <c r="N1681" i="5"/>
  <c r="O1681" i="5"/>
  <c r="J1682" i="5"/>
  <c r="K1682" i="5"/>
  <c r="L1682" i="5"/>
  <c r="M1682" i="5"/>
  <c r="N1682" i="5"/>
  <c r="O1682" i="5"/>
  <c r="J1683" i="5"/>
  <c r="K1683" i="5"/>
  <c r="L1683" i="5"/>
  <c r="M1683" i="5"/>
  <c r="N1683" i="5"/>
  <c r="O1683" i="5"/>
  <c r="J1684" i="5"/>
  <c r="K1684" i="5"/>
  <c r="L1684" i="5"/>
  <c r="M1684" i="5"/>
  <c r="N1684" i="5"/>
  <c r="O1684" i="5"/>
  <c r="J1685" i="5"/>
  <c r="K1685" i="5"/>
  <c r="L1685" i="5"/>
  <c r="M1685" i="5"/>
  <c r="N1685" i="5"/>
  <c r="O1685" i="5"/>
  <c r="J1686" i="5"/>
  <c r="K1686" i="5"/>
  <c r="L1686" i="5"/>
  <c r="M1686" i="5"/>
  <c r="N1686" i="5"/>
  <c r="O1686" i="5"/>
  <c r="J1687" i="5"/>
  <c r="K1687" i="5"/>
  <c r="L1687" i="5"/>
  <c r="M1687" i="5"/>
  <c r="N1687" i="5"/>
  <c r="O1687" i="5"/>
  <c r="J1688" i="5"/>
  <c r="K1688" i="5"/>
  <c r="L1688" i="5"/>
  <c r="M1688" i="5"/>
  <c r="N1688" i="5"/>
  <c r="O1688" i="5"/>
  <c r="J1689" i="5"/>
  <c r="K1689" i="5"/>
  <c r="L1689" i="5"/>
  <c r="M1689" i="5"/>
  <c r="N1689" i="5"/>
  <c r="O1689" i="5"/>
  <c r="J1690" i="5"/>
  <c r="K1690" i="5"/>
  <c r="L1690" i="5"/>
  <c r="M1690" i="5"/>
  <c r="N1690" i="5"/>
  <c r="O1690" i="5"/>
  <c r="J1691" i="5"/>
  <c r="K1691" i="5"/>
  <c r="L1691" i="5"/>
  <c r="M1691" i="5"/>
  <c r="N1691" i="5"/>
  <c r="O1691" i="5"/>
  <c r="J1692" i="5"/>
  <c r="K1692" i="5"/>
  <c r="L1692" i="5"/>
  <c r="M1692" i="5"/>
  <c r="N1692" i="5"/>
  <c r="O1692" i="5"/>
  <c r="J1693" i="5"/>
  <c r="K1693" i="5"/>
  <c r="L1693" i="5"/>
  <c r="M1693" i="5"/>
  <c r="N1693" i="5"/>
  <c r="O1693" i="5"/>
  <c r="J1694" i="5"/>
  <c r="K1694" i="5"/>
  <c r="L1694" i="5"/>
  <c r="M1694" i="5"/>
  <c r="N1694" i="5"/>
  <c r="O1694" i="5"/>
  <c r="J1695" i="5"/>
  <c r="K1695" i="5"/>
  <c r="L1695" i="5"/>
  <c r="M1695" i="5"/>
  <c r="N1695" i="5"/>
  <c r="O1695" i="5"/>
  <c r="J1696" i="5"/>
  <c r="K1696" i="5"/>
  <c r="L1696" i="5"/>
  <c r="M1696" i="5"/>
  <c r="N1696" i="5"/>
  <c r="O1696" i="5"/>
  <c r="J1697" i="5"/>
  <c r="K1697" i="5"/>
  <c r="L1697" i="5"/>
  <c r="M1697" i="5"/>
  <c r="N1697" i="5"/>
  <c r="O1697" i="5"/>
  <c r="J1698" i="5"/>
  <c r="K1698" i="5"/>
  <c r="L1698" i="5"/>
  <c r="M1698" i="5"/>
  <c r="N1698" i="5"/>
  <c r="O1698" i="5"/>
  <c r="J1699" i="5"/>
  <c r="K1699" i="5"/>
  <c r="L1699" i="5"/>
  <c r="M1699" i="5"/>
  <c r="N1699" i="5"/>
  <c r="O1699" i="5"/>
  <c r="J1700" i="5"/>
  <c r="K1700" i="5"/>
  <c r="L1700" i="5"/>
  <c r="M1700" i="5"/>
  <c r="N1700" i="5"/>
  <c r="O1700" i="5"/>
  <c r="J1701" i="5"/>
  <c r="K1701" i="5"/>
  <c r="L1701" i="5"/>
  <c r="M1701" i="5"/>
  <c r="N1701" i="5"/>
  <c r="O1701" i="5"/>
  <c r="J1702" i="5"/>
  <c r="K1702" i="5"/>
  <c r="L1702" i="5"/>
  <c r="M1702" i="5"/>
  <c r="N1702" i="5"/>
  <c r="O1702" i="5"/>
  <c r="J1703" i="5"/>
  <c r="K1703" i="5"/>
  <c r="L1703" i="5"/>
  <c r="M1703" i="5"/>
  <c r="N1703" i="5"/>
  <c r="O1703" i="5"/>
  <c r="J1704" i="5"/>
  <c r="K1704" i="5"/>
  <c r="L1704" i="5"/>
  <c r="M1704" i="5"/>
  <c r="N1704" i="5"/>
  <c r="O1704" i="5"/>
  <c r="J1705" i="5"/>
  <c r="K1705" i="5"/>
  <c r="L1705" i="5"/>
  <c r="M1705" i="5"/>
  <c r="N1705" i="5"/>
  <c r="O1705" i="5"/>
  <c r="J1706" i="5"/>
  <c r="K1706" i="5"/>
  <c r="L1706" i="5"/>
  <c r="M1706" i="5"/>
  <c r="N1706" i="5"/>
  <c r="O1706" i="5"/>
  <c r="J1707" i="5"/>
  <c r="K1707" i="5"/>
  <c r="L1707" i="5"/>
  <c r="M1707" i="5"/>
  <c r="N1707" i="5"/>
  <c r="O1707" i="5"/>
  <c r="J1708" i="5"/>
  <c r="K1708" i="5"/>
  <c r="L1708" i="5"/>
  <c r="M1708" i="5"/>
  <c r="N1708" i="5"/>
  <c r="O1708" i="5"/>
  <c r="J1709" i="5"/>
  <c r="K1709" i="5"/>
  <c r="L1709" i="5"/>
  <c r="M1709" i="5"/>
  <c r="N1709" i="5"/>
  <c r="O1709" i="5"/>
  <c r="J1710" i="5"/>
  <c r="K1710" i="5"/>
  <c r="L1710" i="5"/>
  <c r="M1710" i="5"/>
  <c r="N1710" i="5"/>
  <c r="O1710" i="5"/>
  <c r="J1711" i="5"/>
  <c r="K1711" i="5"/>
  <c r="L1711" i="5"/>
  <c r="M1711" i="5"/>
  <c r="N1711" i="5"/>
  <c r="O1711" i="5"/>
  <c r="J1712" i="5"/>
  <c r="K1712" i="5"/>
  <c r="L1712" i="5"/>
  <c r="M1712" i="5"/>
  <c r="N1712" i="5"/>
  <c r="O1712" i="5"/>
  <c r="J1713" i="5"/>
  <c r="K1713" i="5"/>
  <c r="L1713" i="5"/>
  <c r="M1713" i="5"/>
  <c r="N1713" i="5"/>
  <c r="O1713" i="5"/>
  <c r="J1714" i="5"/>
  <c r="K1714" i="5"/>
  <c r="L1714" i="5"/>
  <c r="M1714" i="5"/>
  <c r="N1714" i="5"/>
  <c r="O1714" i="5"/>
  <c r="J1715" i="5"/>
  <c r="K1715" i="5"/>
  <c r="L1715" i="5"/>
  <c r="M1715" i="5"/>
  <c r="N1715" i="5"/>
  <c r="O1715" i="5"/>
  <c r="J1716" i="5"/>
  <c r="K1716" i="5"/>
  <c r="L1716" i="5"/>
  <c r="M1716" i="5"/>
  <c r="N1716" i="5"/>
  <c r="O1716" i="5"/>
  <c r="J1717" i="5"/>
  <c r="K1717" i="5"/>
  <c r="L1717" i="5"/>
  <c r="M1717" i="5"/>
  <c r="N1717" i="5"/>
  <c r="O1717" i="5"/>
  <c r="J1718" i="5"/>
  <c r="K1718" i="5"/>
  <c r="L1718" i="5"/>
  <c r="M1718" i="5"/>
  <c r="N1718" i="5"/>
  <c r="O1718" i="5"/>
  <c r="J1719" i="5"/>
  <c r="K1719" i="5"/>
  <c r="L1719" i="5"/>
  <c r="M1719" i="5"/>
  <c r="N1719" i="5"/>
  <c r="O1719" i="5"/>
  <c r="J1720" i="5"/>
  <c r="K1720" i="5"/>
  <c r="L1720" i="5"/>
  <c r="M1720" i="5"/>
  <c r="N1720" i="5"/>
  <c r="O1720" i="5"/>
  <c r="J1721" i="5"/>
  <c r="K1721" i="5"/>
  <c r="L1721" i="5"/>
  <c r="M1721" i="5"/>
  <c r="N1721" i="5"/>
  <c r="O1721" i="5"/>
  <c r="J1722" i="5"/>
  <c r="K1722" i="5"/>
  <c r="L1722" i="5"/>
  <c r="M1722" i="5"/>
  <c r="N1722" i="5"/>
  <c r="O1722" i="5"/>
  <c r="J1723" i="5"/>
  <c r="K1723" i="5"/>
  <c r="L1723" i="5"/>
  <c r="M1723" i="5"/>
  <c r="N1723" i="5"/>
  <c r="O1723" i="5"/>
  <c r="J1724" i="5"/>
  <c r="K1724" i="5"/>
  <c r="L1724" i="5"/>
  <c r="M1724" i="5"/>
  <c r="N1724" i="5"/>
  <c r="O1724" i="5"/>
  <c r="J1725" i="5"/>
  <c r="K1725" i="5"/>
  <c r="L1725" i="5"/>
  <c r="M1725" i="5"/>
  <c r="N1725" i="5"/>
  <c r="O1725" i="5"/>
  <c r="J1726" i="5"/>
  <c r="K1726" i="5"/>
  <c r="L1726" i="5"/>
  <c r="M1726" i="5"/>
  <c r="N1726" i="5"/>
  <c r="O1726" i="5"/>
  <c r="J1727" i="5"/>
  <c r="K1727" i="5"/>
  <c r="L1727" i="5"/>
  <c r="M1727" i="5"/>
  <c r="N1727" i="5"/>
  <c r="O1727" i="5"/>
  <c r="J1728" i="5"/>
  <c r="K1728" i="5"/>
  <c r="L1728" i="5"/>
  <c r="M1728" i="5"/>
  <c r="N1728" i="5"/>
  <c r="O1728" i="5"/>
  <c r="J1729" i="5"/>
  <c r="K1729" i="5"/>
  <c r="L1729" i="5"/>
  <c r="M1729" i="5"/>
  <c r="N1729" i="5"/>
  <c r="O1729" i="5"/>
  <c r="J1730" i="5"/>
  <c r="K1730" i="5"/>
  <c r="L1730" i="5"/>
  <c r="M1730" i="5"/>
  <c r="N1730" i="5"/>
  <c r="O1730" i="5"/>
  <c r="J1731" i="5"/>
  <c r="K1731" i="5"/>
  <c r="L1731" i="5"/>
  <c r="M1731" i="5"/>
  <c r="N1731" i="5"/>
  <c r="O1731" i="5"/>
  <c r="J1732" i="5"/>
  <c r="K1732" i="5"/>
  <c r="L1732" i="5"/>
  <c r="M1732" i="5"/>
  <c r="N1732" i="5"/>
  <c r="O1732" i="5"/>
  <c r="J1733" i="5"/>
  <c r="K1733" i="5"/>
  <c r="L1733" i="5"/>
  <c r="M1733" i="5"/>
  <c r="N1733" i="5"/>
  <c r="O1733" i="5"/>
  <c r="J1734" i="5"/>
  <c r="K1734" i="5"/>
  <c r="L1734" i="5"/>
  <c r="M1734" i="5"/>
  <c r="N1734" i="5"/>
  <c r="O1734" i="5"/>
  <c r="J1735" i="5"/>
  <c r="K1735" i="5"/>
  <c r="L1735" i="5"/>
  <c r="M1735" i="5"/>
  <c r="N1735" i="5"/>
  <c r="O1735" i="5"/>
  <c r="J1736" i="5"/>
  <c r="K1736" i="5"/>
  <c r="L1736" i="5"/>
  <c r="M1736" i="5"/>
  <c r="N1736" i="5"/>
  <c r="O1736" i="5"/>
  <c r="J1737" i="5"/>
  <c r="K1737" i="5"/>
  <c r="L1737" i="5"/>
  <c r="M1737" i="5"/>
  <c r="N1737" i="5"/>
  <c r="O1737" i="5"/>
  <c r="J1738" i="5"/>
  <c r="K1738" i="5"/>
  <c r="L1738" i="5"/>
  <c r="M1738" i="5"/>
  <c r="N1738" i="5"/>
  <c r="O1738" i="5"/>
  <c r="J1739" i="5"/>
  <c r="K1739" i="5"/>
  <c r="L1739" i="5"/>
  <c r="M1739" i="5"/>
  <c r="N1739" i="5"/>
  <c r="O1739" i="5"/>
  <c r="J1740" i="5"/>
  <c r="K1740" i="5"/>
  <c r="L1740" i="5"/>
  <c r="M1740" i="5"/>
  <c r="N1740" i="5"/>
  <c r="O1740" i="5"/>
  <c r="J1741" i="5"/>
  <c r="K1741" i="5"/>
  <c r="L1741" i="5"/>
  <c r="M1741" i="5"/>
  <c r="N1741" i="5"/>
  <c r="O1741" i="5"/>
  <c r="J1742" i="5"/>
  <c r="K1742" i="5"/>
  <c r="L1742" i="5"/>
  <c r="M1742" i="5"/>
  <c r="N1742" i="5"/>
  <c r="O1742" i="5"/>
  <c r="J1743" i="5"/>
  <c r="K1743" i="5"/>
  <c r="L1743" i="5"/>
  <c r="M1743" i="5"/>
  <c r="N1743" i="5"/>
  <c r="O1743" i="5"/>
  <c r="J1744" i="5"/>
  <c r="K1744" i="5"/>
  <c r="L1744" i="5"/>
  <c r="M1744" i="5"/>
  <c r="N1744" i="5"/>
  <c r="O1744" i="5"/>
  <c r="J1745" i="5"/>
  <c r="K1745" i="5"/>
  <c r="L1745" i="5"/>
  <c r="M1745" i="5"/>
  <c r="N1745" i="5"/>
  <c r="O1745" i="5"/>
  <c r="J1746" i="5"/>
  <c r="K1746" i="5"/>
  <c r="L1746" i="5"/>
  <c r="M1746" i="5"/>
  <c r="N1746" i="5"/>
  <c r="O1746" i="5"/>
  <c r="J1747" i="5"/>
  <c r="K1747" i="5"/>
  <c r="L1747" i="5"/>
  <c r="M1747" i="5"/>
  <c r="N1747" i="5"/>
  <c r="O1747" i="5"/>
  <c r="J1748" i="5"/>
  <c r="K1748" i="5"/>
  <c r="L1748" i="5"/>
  <c r="M1748" i="5"/>
  <c r="N1748" i="5"/>
  <c r="O1748" i="5"/>
  <c r="J1749" i="5"/>
  <c r="K1749" i="5"/>
  <c r="L1749" i="5"/>
  <c r="M1749" i="5"/>
  <c r="N1749" i="5"/>
  <c r="O1749" i="5"/>
  <c r="J1750" i="5"/>
  <c r="K1750" i="5"/>
  <c r="L1750" i="5"/>
  <c r="M1750" i="5"/>
  <c r="N1750" i="5"/>
  <c r="O1750" i="5"/>
  <c r="J1751" i="5"/>
  <c r="K1751" i="5"/>
  <c r="L1751" i="5"/>
  <c r="M1751" i="5"/>
  <c r="N1751" i="5"/>
  <c r="O1751" i="5"/>
  <c r="J1752" i="5"/>
  <c r="K1752" i="5"/>
  <c r="L1752" i="5"/>
  <c r="M1752" i="5"/>
  <c r="N1752" i="5"/>
  <c r="O1752" i="5"/>
  <c r="J1753" i="5"/>
  <c r="K1753" i="5"/>
  <c r="L1753" i="5"/>
  <c r="M1753" i="5"/>
  <c r="N1753" i="5"/>
  <c r="O1753" i="5"/>
  <c r="J1754" i="5"/>
  <c r="K1754" i="5"/>
  <c r="L1754" i="5"/>
  <c r="M1754" i="5"/>
  <c r="N1754" i="5"/>
  <c r="O1754" i="5"/>
  <c r="J1755" i="5"/>
  <c r="K1755" i="5"/>
  <c r="L1755" i="5"/>
  <c r="M1755" i="5"/>
  <c r="N1755" i="5"/>
  <c r="O1755" i="5"/>
  <c r="J1756" i="5"/>
  <c r="K1756" i="5"/>
  <c r="L1756" i="5"/>
  <c r="M1756" i="5"/>
  <c r="N1756" i="5"/>
  <c r="O1756" i="5"/>
  <c r="J1757" i="5"/>
  <c r="K1757" i="5"/>
  <c r="L1757" i="5"/>
  <c r="M1757" i="5"/>
  <c r="N1757" i="5"/>
  <c r="O1757" i="5"/>
  <c r="J1758" i="5"/>
  <c r="K1758" i="5"/>
  <c r="L1758" i="5"/>
  <c r="M1758" i="5"/>
  <c r="N1758" i="5"/>
  <c r="O1758" i="5"/>
  <c r="J1759" i="5"/>
  <c r="K1759" i="5"/>
  <c r="L1759" i="5"/>
  <c r="M1759" i="5"/>
  <c r="N1759" i="5"/>
  <c r="O1759" i="5"/>
  <c r="J1760" i="5"/>
  <c r="K1760" i="5"/>
  <c r="L1760" i="5"/>
  <c r="M1760" i="5"/>
  <c r="N1760" i="5"/>
  <c r="O1760" i="5"/>
  <c r="J1761" i="5"/>
  <c r="K1761" i="5"/>
  <c r="L1761" i="5"/>
  <c r="M1761" i="5"/>
  <c r="N1761" i="5"/>
  <c r="O1761" i="5"/>
  <c r="J1762" i="5"/>
  <c r="K1762" i="5"/>
  <c r="L1762" i="5"/>
  <c r="M1762" i="5"/>
  <c r="N1762" i="5"/>
  <c r="O1762" i="5"/>
  <c r="J1763" i="5"/>
  <c r="K1763" i="5"/>
  <c r="L1763" i="5"/>
  <c r="M1763" i="5"/>
  <c r="N1763" i="5"/>
  <c r="O1763" i="5"/>
  <c r="J1764" i="5"/>
  <c r="K1764" i="5"/>
  <c r="L1764" i="5"/>
  <c r="M1764" i="5"/>
  <c r="N1764" i="5"/>
  <c r="O1764" i="5"/>
  <c r="J1765" i="5"/>
  <c r="K1765" i="5"/>
  <c r="L1765" i="5"/>
  <c r="M1765" i="5"/>
  <c r="N1765" i="5"/>
  <c r="O1765" i="5"/>
  <c r="J1766" i="5"/>
  <c r="K1766" i="5"/>
  <c r="L1766" i="5"/>
  <c r="M1766" i="5"/>
  <c r="N1766" i="5"/>
  <c r="O1766" i="5"/>
  <c r="J1767" i="5"/>
  <c r="K1767" i="5"/>
  <c r="L1767" i="5"/>
  <c r="M1767" i="5"/>
  <c r="N1767" i="5"/>
  <c r="O1767" i="5"/>
  <c r="J1768" i="5"/>
  <c r="K1768" i="5"/>
  <c r="L1768" i="5"/>
  <c r="M1768" i="5"/>
  <c r="N1768" i="5"/>
  <c r="O1768" i="5"/>
  <c r="J1769" i="5"/>
  <c r="K1769" i="5"/>
  <c r="L1769" i="5"/>
  <c r="M1769" i="5"/>
  <c r="N1769" i="5"/>
  <c r="O1769" i="5"/>
  <c r="J1770" i="5"/>
  <c r="K1770" i="5"/>
  <c r="L1770" i="5"/>
  <c r="M1770" i="5"/>
  <c r="N1770" i="5"/>
  <c r="O1770" i="5"/>
  <c r="J1771" i="5"/>
  <c r="K1771" i="5"/>
  <c r="L1771" i="5"/>
  <c r="M1771" i="5"/>
  <c r="N1771" i="5"/>
  <c r="O1771" i="5"/>
  <c r="J1772" i="5"/>
  <c r="K1772" i="5"/>
  <c r="L1772" i="5"/>
  <c r="M1772" i="5"/>
  <c r="N1772" i="5"/>
  <c r="O1772" i="5"/>
  <c r="J1773" i="5"/>
  <c r="K1773" i="5"/>
  <c r="L1773" i="5"/>
  <c r="M1773" i="5"/>
  <c r="N1773" i="5"/>
  <c r="O1773" i="5"/>
  <c r="J1774" i="5"/>
  <c r="K1774" i="5"/>
  <c r="L1774" i="5"/>
  <c r="M1774" i="5"/>
  <c r="N1774" i="5"/>
  <c r="O1774" i="5"/>
  <c r="J1775" i="5"/>
  <c r="K1775" i="5"/>
  <c r="L1775" i="5"/>
  <c r="M1775" i="5"/>
  <c r="N1775" i="5"/>
  <c r="O1775" i="5"/>
  <c r="J1776" i="5"/>
  <c r="K1776" i="5"/>
  <c r="L1776" i="5"/>
  <c r="M1776" i="5"/>
  <c r="N1776" i="5"/>
  <c r="O1776" i="5"/>
  <c r="J1777" i="5"/>
  <c r="K1777" i="5"/>
  <c r="L1777" i="5"/>
  <c r="M1777" i="5"/>
  <c r="N1777" i="5"/>
  <c r="O1777" i="5"/>
  <c r="J1778" i="5"/>
  <c r="K1778" i="5"/>
  <c r="L1778" i="5"/>
  <c r="M1778" i="5"/>
  <c r="N1778" i="5"/>
  <c r="O1778" i="5"/>
  <c r="J1779" i="5"/>
  <c r="K1779" i="5"/>
  <c r="L1779" i="5"/>
  <c r="M1779" i="5"/>
  <c r="N1779" i="5"/>
  <c r="O1779" i="5"/>
  <c r="J1780" i="5"/>
  <c r="K1780" i="5"/>
  <c r="L1780" i="5"/>
  <c r="M1780" i="5"/>
  <c r="N1780" i="5"/>
  <c r="O1780" i="5"/>
  <c r="J1781" i="5"/>
  <c r="K1781" i="5"/>
  <c r="L1781" i="5"/>
  <c r="M1781" i="5"/>
  <c r="N1781" i="5"/>
  <c r="O1781" i="5"/>
  <c r="J1782" i="5"/>
  <c r="K1782" i="5"/>
  <c r="L1782" i="5"/>
  <c r="M1782" i="5"/>
  <c r="N1782" i="5"/>
  <c r="O1782" i="5"/>
  <c r="J1783" i="5"/>
  <c r="K1783" i="5"/>
  <c r="L1783" i="5"/>
  <c r="M1783" i="5"/>
  <c r="N1783" i="5"/>
  <c r="O1783" i="5"/>
  <c r="J1784" i="5"/>
  <c r="K1784" i="5"/>
  <c r="L1784" i="5"/>
  <c r="M1784" i="5"/>
  <c r="N1784" i="5"/>
  <c r="O1784" i="5"/>
  <c r="J1785" i="5"/>
  <c r="K1785" i="5"/>
  <c r="L1785" i="5"/>
  <c r="M1785" i="5"/>
  <c r="N1785" i="5"/>
  <c r="O1785" i="5"/>
  <c r="J1786" i="5"/>
  <c r="K1786" i="5"/>
  <c r="L1786" i="5"/>
  <c r="M1786" i="5"/>
  <c r="N1786" i="5"/>
  <c r="O1786" i="5"/>
  <c r="J1787" i="5"/>
  <c r="K1787" i="5"/>
  <c r="L1787" i="5"/>
  <c r="M1787" i="5"/>
  <c r="N1787" i="5"/>
  <c r="O1787" i="5"/>
  <c r="J1788" i="5"/>
  <c r="K1788" i="5"/>
  <c r="L1788" i="5"/>
  <c r="M1788" i="5"/>
  <c r="N1788" i="5"/>
  <c r="O1788" i="5"/>
  <c r="J1789" i="5"/>
  <c r="K1789" i="5"/>
  <c r="L1789" i="5"/>
  <c r="M1789" i="5"/>
  <c r="N1789" i="5"/>
  <c r="O1789" i="5"/>
  <c r="J1790" i="5"/>
  <c r="K1790" i="5"/>
  <c r="L1790" i="5"/>
  <c r="M1790" i="5"/>
  <c r="N1790" i="5"/>
  <c r="O1790" i="5"/>
  <c r="J1791" i="5"/>
  <c r="K1791" i="5"/>
  <c r="L1791" i="5"/>
  <c r="M1791" i="5"/>
  <c r="N1791" i="5"/>
  <c r="O1791" i="5"/>
  <c r="J1792" i="5"/>
  <c r="K1792" i="5"/>
  <c r="L1792" i="5"/>
  <c r="M1792" i="5"/>
  <c r="N1792" i="5"/>
  <c r="O1792" i="5"/>
  <c r="J1793" i="5"/>
  <c r="K1793" i="5"/>
  <c r="L1793" i="5"/>
  <c r="M1793" i="5"/>
  <c r="N1793" i="5"/>
  <c r="O1793" i="5"/>
  <c r="J1794" i="5"/>
  <c r="K1794" i="5"/>
  <c r="L1794" i="5"/>
  <c r="M1794" i="5"/>
  <c r="N1794" i="5"/>
  <c r="O1794" i="5"/>
  <c r="J1795" i="5"/>
  <c r="K1795" i="5"/>
  <c r="L1795" i="5"/>
  <c r="M1795" i="5"/>
  <c r="N1795" i="5"/>
  <c r="O1795" i="5"/>
  <c r="J1796" i="5"/>
  <c r="K1796" i="5"/>
  <c r="L1796" i="5"/>
  <c r="M1796" i="5"/>
  <c r="N1796" i="5"/>
  <c r="O1796" i="5"/>
  <c r="J1797" i="5"/>
  <c r="K1797" i="5"/>
  <c r="L1797" i="5"/>
  <c r="M1797" i="5"/>
  <c r="N1797" i="5"/>
  <c r="O1797" i="5"/>
  <c r="J1798" i="5"/>
  <c r="K1798" i="5"/>
  <c r="L1798" i="5"/>
  <c r="M1798" i="5"/>
  <c r="N1798" i="5"/>
  <c r="O1798" i="5"/>
  <c r="J1799" i="5"/>
  <c r="K1799" i="5"/>
  <c r="L1799" i="5"/>
  <c r="M1799" i="5"/>
  <c r="N1799" i="5"/>
  <c r="O1799" i="5"/>
  <c r="J1800" i="5"/>
  <c r="K1800" i="5"/>
  <c r="L1800" i="5"/>
  <c r="M1800" i="5"/>
  <c r="N1800" i="5"/>
  <c r="O1800" i="5"/>
  <c r="J1801" i="5"/>
  <c r="K1801" i="5"/>
  <c r="L1801" i="5"/>
  <c r="M1801" i="5"/>
  <c r="N1801" i="5"/>
  <c r="O1801" i="5"/>
  <c r="J1802" i="5"/>
  <c r="K1802" i="5"/>
  <c r="L1802" i="5"/>
  <c r="M1802" i="5"/>
  <c r="N1802" i="5"/>
  <c r="O1802" i="5"/>
  <c r="J1803" i="5"/>
  <c r="K1803" i="5"/>
  <c r="L1803" i="5"/>
  <c r="M1803" i="5"/>
  <c r="N1803" i="5"/>
  <c r="O1803" i="5"/>
  <c r="J1804" i="5"/>
  <c r="K1804" i="5"/>
  <c r="L1804" i="5"/>
  <c r="M1804" i="5"/>
  <c r="N1804" i="5"/>
  <c r="O1804" i="5"/>
  <c r="J1805" i="5"/>
  <c r="K1805" i="5"/>
  <c r="L1805" i="5"/>
  <c r="M1805" i="5"/>
  <c r="N1805" i="5"/>
  <c r="O1805" i="5"/>
  <c r="J1806" i="5"/>
  <c r="K1806" i="5"/>
  <c r="L1806" i="5"/>
  <c r="M1806" i="5"/>
  <c r="N1806" i="5"/>
  <c r="O1806" i="5"/>
  <c r="J1807" i="5"/>
  <c r="K1807" i="5"/>
  <c r="L1807" i="5"/>
  <c r="M1807" i="5"/>
  <c r="N1807" i="5"/>
  <c r="O1807" i="5"/>
  <c r="J1808" i="5"/>
  <c r="K1808" i="5"/>
  <c r="L1808" i="5"/>
  <c r="M1808" i="5"/>
  <c r="N1808" i="5"/>
  <c r="O1808" i="5"/>
  <c r="J1809" i="5"/>
  <c r="K1809" i="5"/>
  <c r="L1809" i="5"/>
  <c r="M1809" i="5"/>
  <c r="N1809" i="5"/>
  <c r="O1809" i="5"/>
  <c r="J1810" i="5"/>
  <c r="K1810" i="5"/>
  <c r="L1810" i="5"/>
  <c r="M1810" i="5"/>
  <c r="N1810" i="5"/>
  <c r="O1810" i="5"/>
  <c r="J1811" i="5"/>
  <c r="K1811" i="5"/>
  <c r="L1811" i="5"/>
  <c r="M1811" i="5"/>
  <c r="N1811" i="5"/>
  <c r="O1811" i="5"/>
  <c r="J1812" i="5"/>
  <c r="K1812" i="5"/>
  <c r="L1812" i="5"/>
  <c r="M1812" i="5"/>
  <c r="N1812" i="5"/>
  <c r="O1812" i="5"/>
  <c r="J1813" i="5"/>
  <c r="K1813" i="5"/>
  <c r="L1813" i="5"/>
  <c r="M1813" i="5"/>
  <c r="N1813" i="5"/>
  <c r="O1813" i="5"/>
  <c r="J1814" i="5"/>
  <c r="K1814" i="5"/>
  <c r="L1814" i="5"/>
  <c r="M1814" i="5"/>
  <c r="N1814" i="5"/>
  <c r="O1814" i="5"/>
  <c r="J1815" i="5"/>
  <c r="K1815" i="5"/>
  <c r="L1815" i="5"/>
  <c r="M1815" i="5"/>
  <c r="N1815" i="5"/>
  <c r="O1815" i="5"/>
  <c r="J1816" i="5"/>
  <c r="K1816" i="5"/>
  <c r="L1816" i="5"/>
  <c r="M1816" i="5"/>
  <c r="N1816" i="5"/>
  <c r="O1816" i="5"/>
  <c r="J1817" i="5"/>
  <c r="K1817" i="5"/>
  <c r="L1817" i="5"/>
  <c r="M1817" i="5"/>
  <c r="N1817" i="5"/>
  <c r="O1817" i="5"/>
  <c r="J1818" i="5"/>
  <c r="K1818" i="5"/>
  <c r="L1818" i="5"/>
  <c r="M1818" i="5"/>
  <c r="N1818" i="5"/>
  <c r="O1818" i="5"/>
  <c r="J1819" i="5"/>
  <c r="K1819" i="5"/>
  <c r="L1819" i="5"/>
  <c r="M1819" i="5"/>
  <c r="N1819" i="5"/>
  <c r="O1819" i="5"/>
  <c r="J1820" i="5"/>
  <c r="K1820" i="5"/>
  <c r="L1820" i="5"/>
  <c r="M1820" i="5"/>
  <c r="N1820" i="5"/>
  <c r="O1820" i="5"/>
  <c r="J1821" i="5"/>
  <c r="K1821" i="5"/>
  <c r="L1821" i="5"/>
  <c r="M1821" i="5"/>
  <c r="N1821" i="5"/>
  <c r="O1821" i="5"/>
  <c r="J1822" i="5"/>
  <c r="K1822" i="5"/>
  <c r="L1822" i="5"/>
  <c r="M1822" i="5"/>
  <c r="N1822" i="5"/>
  <c r="O1822" i="5"/>
  <c r="J1823" i="5"/>
  <c r="K1823" i="5"/>
  <c r="L1823" i="5"/>
  <c r="M1823" i="5"/>
  <c r="N1823" i="5"/>
  <c r="O1823" i="5"/>
  <c r="J1824" i="5"/>
  <c r="K1824" i="5"/>
  <c r="L1824" i="5"/>
  <c r="M1824" i="5"/>
  <c r="N1824" i="5"/>
  <c r="O1824" i="5"/>
  <c r="J1825" i="5"/>
  <c r="K1825" i="5"/>
  <c r="L1825" i="5"/>
  <c r="M1825" i="5"/>
  <c r="N1825" i="5"/>
  <c r="O1825" i="5"/>
  <c r="J1826" i="5"/>
  <c r="K1826" i="5"/>
  <c r="L1826" i="5"/>
  <c r="M1826" i="5"/>
  <c r="N1826" i="5"/>
  <c r="O1826" i="5"/>
  <c r="J1827" i="5"/>
  <c r="K1827" i="5"/>
  <c r="L1827" i="5"/>
  <c r="M1827" i="5"/>
  <c r="N1827" i="5"/>
  <c r="O1827" i="5"/>
  <c r="J1828" i="5"/>
  <c r="K1828" i="5"/>
  <c r="L1828" i="5"/>
  <c r="M1828" i="5"/>
  <c r="N1828" i="5"/>
  <c r="O1828" i="5"/>
  <c r="J1829" i="5"/>
  <c r="K1829" i="5"/>
  <c r="L1829" i="5"/>
  <c r="M1829" i="5"/>
  <c r="N1829" i="5"/>
  <c r="O1829" i="5"/>
  <c r="J1830" i="5"/>
  <c r="K1830" i="5"/>
  <c r="L1830" i="5"/>
  <c r="M1830" i="5"/>
  <c r="N1830" i="5"/>
  <c r="O1830" i="5"/>
  <c r="J1831" i="5"/>
  <c r="K1831" i="5"/>
  <c r="L1831" i="5"/>
  <c r="M1831" i="5"/>
  <c r="N1831" i="5"/>
  <c r="O1831" i="5"/>
  <c r="J1832" i="5"/>
  <c r="K1832" i="5"/>
  <c r="L1832" i="5"/>
  <c r="M1832" i="5"/>
  <c r="N1832" i="5"/>
  <c r="O1832" i="5"/>
  <c r="J1833" i="5"/>
  <c r="K1833" i="5"/>
  <c r="L1833" i="5"/>
  <c r="M1833" i="5"/>
  <c r="N1833" i="5"/>
  <c r="O1833" i="5"/>
  <c r="J1834" i="5"/>
  <c r="K1834" i="5"/>
  <c r="L1834" i="5"/>
  <c r="M1834" i="5"/>
  <c r="N1834" i="5"/>
  <c r="O1834" i="5"/>
  <c r="J1835" i="5"/>
  <c r="K1835" i="5"/>
  <c r="L1835" i="5"/>
  <c r="M1835" i="5"/>
  <c r="N1835" i="5"/>
  <c r="O1835" i="5"/>
  <c r="J1836" i="5"/>
  <c r="K1836" i="5"/>
  <c r="L1836" i="5"/>
  <c r="M1836" i="5"/>
  <c r="N1836" i="5"/>
  <c r="O1836" i="5"/>
  <c r="J1837" i="5"/>
  <c r="K1837" i="5"/>
  <c r="L1837" i="5"/>
  <c r="M1837" i="5"/>
  <c r="N1837" i="5"/>
  <c r="O1837" i="5"/>
  <c r="J1838" i="5"/>
  <c r="K1838" i="5"/>
  <c r="L1838" i="5"/>
  <c r="M1838" i="5"/>
  <c r="N1838" i="5"/>
  <c r="O1838" i="5"/>
  <c r="J1839" i="5"/>
  <c r="K1839" i="5"/>
  <c r="L1839" i="5"/>
  <c r="M1839" i="5"/>
  <c r="N1839" i="5"/>
  <c r="O1839" i="5"/>
  <c r="J1840" i="5"/>
  <c r="K1840" i="5"/>
  <c r="L1840" i="5"/>
  <c r="M1840" i="5"/>
  <c r="N1840" i="5"/>
  <c r="O1840" i="5"/>
  <c r="J1841" i="5"/>
  <c r="K1841" i="5"/>
  <c r="L1841" i="5"/>
  <c r="M1841" i="5"/>
  <c r="N1841" i="5"/>
  <c r="O1841" i="5"/>
  <c r="J1842" i="5"/>
  <c r="K1842" i="5"/>
  <c r="L1842" i="5"/>
  <c r="M1842" i="5"/>
  <c r="N1842" i="5"/>
  <c r="O1842" i="5"/>
  <c r="J1843" i="5"/>
  <c r="K1843" i="5"/>
  <c r="L1843" i="5"/>
  <c r="M1843" i="5"/>
  <c r="N1843" i="5"/>
  <c r="O1843" i="5"/>
  <c r="J1844" i="5"/>
  <c r="K1844" i="5"/>
  <c r="L1844" i="5"/>
  <c r="M1844" i="5"/>
  <c r="N1844" i="5"/>
  <c r="O1844" i="5"/>
  <c r="J1845" i="5"/>
  <c r="K1845" i="5"/>
  <c r="L1845" i="5"/>
  <c r="M1845" i="5"/>
  <c r="N1845" i="5"/>
  <c r="O1845" i="5"/>
  <c r="J1846" i="5"/>
  <c r="K1846" i="5"/>
  <c r="L1846" i="5"/>
  <c r="M1846" i="5"/>
  <c r="N1846" i="5"/>
  <c r="O1846" i="5"/>
  <c r="J1847" i="5"/>
  <c r="K1847" i="5"/>
  <c r="L1847" i="5"/>
  <c r="M1847" i="5"/>
  <c r="N1847" i="5"/>
  <c r="O1847" i="5"/>
  <c r="J1848" i="5"/>
  <c r="K1848" i="5"/>
  <c r="L1848" i="5"/>
  <c r="M1848" i="5"/>
  <c r="N1848" i="5"/>
  <c r="O1848" i="5"/>
  <c r="J1849" i="5"/>
  <c r="K1849" i="5"/>
  <c r="L1849" i="5"/>
  <c r="M1849" i="5"/>
  <c r="N1849" i="5"/>
  <c r="O1849" i="5"/>
  <c r="J1850" i="5"/>
  <c r="K1850" i="5"/>
  <c r="L1850" i="5"/>
  <c r="M1850" i="5"/>
  <c r="N1850" i="5"/>
  <c r="O1850" i="5"/>
  <c r="J1851" i="5"/>
  <c r="K1851" i="5"/>
  <c r="L1851" i="5"/>
  <c r="M1851" i="5"/>
  <c r="N1851" i="5"/>
  <c r="O1851" i="5"/>
  <c r="J1852" i="5"/>
  <c r="K1852" i="5"/>
  <c r="L1852" i="5"/>
  <c r="M1852" i="5"/>
  <c r="N1852" i="5"/>
  <c r="O1852" i="5"/>
  <c r="J1853" i="5"/>
  <c r="K1853" i="5"/>
  <c r="L1853" i="5"/>
  <c r="M1853" i="5"/>
  <c r="N1853" i="5"/>
  <c r="O1853" i="5"/>
  <c r="J1854" i="5"/>
  <c r="K1854" i="5"/>
  <c r="L1854" i="5"/>
  <c r="M1854" i="5"/>
  <c r="N1854" i="5"/>
  <c r="O1854" i="5"/>
  <c r="J1855" i="5"/>
  <c r="K1855" i="5"/>
  <c r="L1855" i="5"/>
  <c r="M1855" i="5"/>
  <c r="N1855" i="5"/>
  <c r="O1855" i="5"/>
  <c r="J1856" i="5"/>
  <c r="K1856" i="5"/>
  <c r="L1856" i="5"/>
  <c r="M1856" i="5"/>
  <c r="N1856" i="5"/>
  <c r="O1856" i="5"/>
  <c r="J1857" i="5"/>
  <c r="K1857" i="5"/>
  <c r="L1857" i="5"/>
  <c r="M1857" i="5"/>
  <c r="N1857" i="5"/>
  <c r="O1857" i="5"/>
  <c r="J1858" i="5"/>
  <c r="K1858" i="5"/>
  <c r="L1858" i="5"/>
  <c r="M1858" i="5"/>
  <c r="N1858" i="5"/>
  <c r="O1858" i="5"/>
  <c r="J1859" i="5"/>
  <c r="K1859" i="5"/>
  <c r="L1859" i="5"/>
  <c r="M1859" i="5"/>
  <c r="N1859" i="5"/>
  <c r="O1859" i="5"/>
  <c r="J1860" i="5"/>
  <c r="K1860" i="5"/>
  <c r="L1860" i="5"/>
  <c r="M1860" i="5"/>
  <c r="N1860" i="5"/>
  <c r="O1860" i="5"/>
  <c r="J1861" i="5"/>
  <c r="K1861" i="5"/>
  <c r="L1861" i="5"/>
  <c r="M1861" i="5"/>
  <c r="N1861" i="5"/>
  <c r="O1861" i="5"/>
  <c r="J1862" i="5"/>
  <c r="K1862" i="5"/>
  <c r="L1862" i="5"/>
  <c r="M1862" i="5"/>
  <c r="N1862" i="5"/>
  <c r="O1862" i="5"/>
  <c r="J1863" i="5"/>
  <c r="K1863" i="5"/>
  <c r="L1863" i="5"/>
  <c r="M1863" i="5"/>
  <c r="N1863" i="5"/>
  <c r="O1863" i="5"/>
  <c r="J1864" i="5"/>
  <c r="K1864" i="5"/>
  <c r="L1864" i="5"/>
  <c r="M1864" i="5"/>
  <c r="N1864" i="5"/>
  <c r="O1864" i="5"/>
  <c r="J1865" i="5"/>
  <c r="K1865" i="5"/>
  <c r="L1865" i="5"/>
  <c r="M1865" i="5"/>
  <c r="N1865" i="5"/>
  <c r="O1865" i="5"/>
  <c r="J1866" i="5"/>
  <c r="K1866" i="5"/>
  <c r="L1866" i="5"/>
  <c r="M1866" i="5"/>
  <c r="N1866" i="5"/>
  <c r="O1866" i="5"/>
  <c r="J1867" i="5"/>
  <c r="K1867" i="5"/>
  <c r="L1867" i="5"/>
  <c r="M1867" i="5"/>
  <c r="N1867" i="5"/>
  <c r="O1867" i="5"/>
  <c r="J1868" i="5"/>
  <c r="K1868" i="5"/>
  <c r="L1868" i="5"/>
  <c r="M1868" i="5"/>
  <c r="N1868" i="5"/>
  <c r="O1868" i="5"/>
  <c r="J1869" i="5"/>
  <c r="K1869" i="5"/>
  <c r="L1869" i="5"/>
  <c r="M1869" i="5"/>
  <c r="N1869" i="5"/>
  <c r="O1869" i="5"/>
  <c r="J1870" i="5"/>
  <c r="K1870" i="5"/>
  <c r="L1870" i="5"/>
  <c r="M1870" i="5"/>
  <c r="N1870" i="5"/>
  <c r="O1870" i="5"/>
  <c r="J1871" i="5"/>
  <c r="K1871" i="5"/>
  <c r="L1871" i="5"/>
  <c r="M1871" i="5"/>
  <c r="N1871" i="5"/>
  <c r="O1871" i="5"/>
  <c r="J1872" i="5"/>
  <c r="K1872" i="5"/>
  <c r="L1872" i="5"/>
  <c r="M1872" i="5"/>
  <c r="N1872" i="5"/>
  <c r="O1872" i="5"/>
  <c r="J1873" i="5"/>
  <c r="K1873" i="5"/>
  <c r="L1873" i="5"/>
  <c r="M1873" i="5"/>
  <c r="N1873" i="5"/>
  <c r="O1873" i="5"/>
  <c r="J1874" i="5"/>
  <c r="K1874" i="5"/>
  <c r="L1874" i="5"/>
  <c r="M1874" i="5"/>
  <c r="N1874" i="5"/>
  <c r="O1874" i="5"/>
  <c r="J1875" i="5"/>
  <c r="K1875" i="5"/>
  <c r="L1875" i="5"/>
  <c r="M1875" i="5"/>
  <c r="N1875" i="5"/>
  <c r="O1875" i="5"/>
  <c r="J1876" i="5"/>
  <c r="K1876" i="5"/>
  <c r="L1876" i="5"/>
  <c r="M1876" i="5"/>
  <c r="N1876" i="5"/>
  <c r="O1876" i="5"/>
  <c r="J1877" i="5"/>
  <c r="K1877" i="5"/>
  <c r="L1877" i="5"/>
  <c r="M1877" i="5"/>
  <c r="N1877" i="5"/>
  <c r="O1877" i="5"/>
  <c r="J1878" i="5"/>
  <c r="K1878" i="5"/>
  <c r="L1878" i="5"/>
  <c r="M1878" i="5"/>
  <c r="N1878" i="5"/>
  <c r="O1878" i="5"/>
  <c r="J1879" i="5"/>
  <c r="K1879" i="5"/>
  <c r="L1879" i="5"/>
  <c r="M1879" i="5"/>
  <c r="N1879" i="5"/>
  <c r="O1879" i="5"/>
  <c r="J1880" i="5"/>
  <c r="K1880" i="5"/>
  <c r="L1880" i="5"/>
  <c r="M1880" i="5"/>
  <c r="N1880" i="5"/>
  <c r="O1880" i="5"/>
  <c r="J1881" i="5"/>
  <c r="K1881" i="5"/>
  <c r="L1881" i="5"/>
  <c r="M1881" i="5"/>
  <c r="N1881" i="5"/>
  <c r="O1881" i="5"/>
  <c r="J1882" i="5"/>
  <c r="K1882" i="5"/>
  <c r="L1882" i="5"/>
  <c r="M1882" i="5"/>
  <c r="N1882" i="5"/>
  <c r="O1882" i="5"/>
  <c r="J1883" i="5"/>
  <c r="K1883" i="5"/>
  <c r="L1883" i="5"/>
  <c r="M1883" i="5"/>
  <c r="N1883" i="5"/>
  <c r="O1883" i="5"/>
  <c r="J1884" i="5"/>
  <c r="K1884" i="5"/>
  <c r="L1884" i="5"/>
  <c r="M1884" i="5"/>
  <c r="N1884" i="5"/>
  <c r="O1884" i="5"/>
  <c r="J1885" i="5"/>
  <c r="K1885" i="5"/>
  <c r="L1885" i="5"/>
  <c r="M1885" i="5"/>
  <c r="N1885" i="5"/>
  <c r="O1885" i="5"/>
  <c r="J1886" i="5"/>
  <c r="K1886" i="5"/>
  <c r="L1886" i="5"/>
  <c r="M1886" i="5"/>
  <c r="N1886" i="5"/>
  <c r="O1886" i="5"/>
  <c r="J1887" i="5"/>
  <c r="K1887" i="5"/>
  <c r="L1887" i="5"/>
  <c r="M1887" i="5"/>
  <c r="N1887" i="5"/>
  <c r="O1887" i="5"/>
  <c r="J1888" i="5"/>
  <c r="K1888" i="5"/>
  <c r="L1888" i="5"/>
  <c r="M1888" i="5"/>
  <c r="N1888" i="5"/>
  <c r="O1888" i="5"/>
  <c r="J1889" i="5"/>
  <c r="K1889" i="5"/>
  <c r="L1889" i="5"/>
  <c r="M1889" i="5"/>
  <c r="N1889" i="5"/>
  <c r="O1889" i="5"/>
  <c r="J1890" i="5"/>
  <c r="K1890" i="5"/>
  <c r="L1890" i="5"/>
  <c r="M1890" i="5"/>
  <c r="N1890" i="5"/>
  <c r="O1890" i="5"/>
  <c r="J1891" i="5"/>
  <c r="K1891" i="5"/>
  <c r="L1891" i="5"/>
  <c r="M1891" i="5"/>
  <c r="N1891" i="5"/>
  <c r="O1891" i="5"/>
  <c r="J1892" i="5"/>
  <c r="K1892" i="5"/>
  <c r="L1892" i="5"/>
  <c r="M1892" i="5"/>
  <c r="N1892" i="5"/>
  <c r="O1892" i="5"/>
  <c r="J1893" i="5"/>
  <c r="K1893" i="5"/>
  <c r="L1893" i="5"/>
  <c r="M1893" i="5"/>
  <c r="N1893" i="5"/>
  <c r="O1893" i="5"/>
  <c r="J1894" i="5"/>
  <c r="K1894" i="5"/>
  <c r="L1894" i="5"/>
  <c r="M1894" i="5"/>
  <c r="N1894" i="5"/>
  <c r="O1894" i="5"/>
  <c r="J1895" i="5"/>
  <c r="K1895" i="5"/>
  <c r="L1895" i="5"/>
  <c r="M1895" i="5"/>
  <c r="N1895" i="5"/>
  <c r="O1895" i="5"/>
  <c r="J1896" i="5"/>
  <c r="K1896" i="5"/>
  <c r="L1896" i="5"/>
  <c r="M1896" i="5"/>
  <c r="N1896" i="5"/>
  <c r="O1896" i="5"/>
  <c r="J1897" i="5"/>
  <c r="K1897" i="5"/>
  <c r="L1897" i="5"/>
  <c r="M1897" i="5"/>
  <c r="N1897" i="5"/>
  <c r="O1897" i="5"/>
  <c r="J1898" i="5"/>
  <c r="K1898" i="5"/>
  <c r="L1898" i="5"/>
  <c r="M1898" i="5"/>
  <c r="N1898" i="5"/>
  <c r="O1898" i="5"/>
  <c r="J1899" i="5"/>
  <c r="K1899" i="5"/>
  <c r="L1899" i="5"/>
  <c r="M1899" i="5"/>
  <c r="N1899" i="5"/>
  <c r="O1899" i="5"/>
  <c r="J1900" i="5"/>
  <c r="K1900" i="5"/>
  <c r="L1900" i="5"/>
  <c r="M1900" i="5"/>
  <c r="N1900" i="5"/>
  <c r="O1900" i="5"/>
  <c r="J1901" i="5"/>
  <c r="K1901" i="5"/>
  <c r="L1901" i="5"/>
  <c r="M1901" i="5"/>
  <c r="N1901" i="5"/>
  <c r="O1901" i="5"/>
  <c r="J1902" i="5"/>
  <c r="K1902" i="5"/>
  <c r="L1902" i="5"/>
  <c r="M1902" i="5"/>
  <c r="N1902" i="5"/>
  <c r="O1902" i="5"/>
  <c r="J1903" i="5"/>
  <c r="K1903" i="5"/>
  <c r="L1903" i="5"/>
  <c r="M1903" i="5"/>
  <c r="N1903" i="5"/>
  <c r="O1903" i="5"/>
  <c r="J1904" i="5"/>
  <c r="K1904" i="5"/>
  <c r="L1904" i="5"/>
  <c r="M1904" i="5"/>
  <c r="N1904" i="5"/>
  <c r="O1904" i="5"/>
  <c r="J1905" i="5"/>
  <c r="K1905" i="5"/>
  <c r="L1905" i="5"/>
  <c r="M1905" i="5"/>
  <c r="N1905" i="5"/>
  <c r="O1905" i="5"/>
  <c r="J1906" i="5"/>
  <c r="K1906" i="5"/>
  <c r="L1906" i="5"/>
  <c r="M1906" i="5"/>
  <c r="N1906" i="5"/>
  <c r="O1906" i="5"/>
  <c r="J1907" i="5"/>
  <c r="K1907" i="5"/>
  <c r="L1907" i="5"/>
  <c r="M1907" i="5"/>
  <c r="N1907" i="5"/>
  <c r="O1907" i="5"/>
  <c r="J1908" i="5"/>
  <c r="K1908" i="5"/>
  <c r="L1908" i="5"/>
  <c r="M1908" i="5"/>
  <c r="N1908" i="5"/>
  <c r="O1908" i="5"/>
  <c r="J1909" i="5"/>
  <c r="K1909" i="5"/>
  <c r="L1909" i="5"/>
  <c r="M1909" i="5"/>
  <c r="N1909" i="5"/>
  <c r="O1909" i="5"/>
  <c r="J1910" i="5"/>
  <c r="K1910" i="5"/>
  <c r="L1910" i="5"/>
  <c r="M1910" i="5"/>
  <c r="N1910" i="5"/>
  <c r="O1910" i="5"/>
  <c r="J1911" i="5"/>
  <c r="K1911" i="5"/>
  <c r="L1911" i="5"/>
  <c r="M1911" i="5"/>
  <c r="N1911" i="5"/>
  <c r="O1911" i="5"/>
  <c r="J1912" i="5"/>
  <c r="K1912" i="5"/>
  <c r="L1912" i="5"/>
  <c r="M1912" i="5"/>
  <c r="N1912" i="5"/>
  <c r="O1912" i="5"/>
  <c r="J1913" i="5"/>
  <c r="K1913" i="5"/>
  <c r="L1913" i="5"/>
  <c r="M1913" i="5"/>
  <c r="N1913" i="5"/>
  <c r="O1913" i="5"/>
  <c r="J1914" i="5"/>
  <c r="K1914" i="5"/>
  <c r="L1914" i="5"/>
  <c r="M1914" i="5"/>
  <c r="N1914" i="5"/>
  <c r="O1914" i="5"/>
  <c r="J1915" i="5"/>
  <c r="K1915" i="5"/>
  <c r="L1915" i="5"/>
  <c r="M1915" i="5"/>
  <c r="N1915" i="5"/>
  <c r="O1915" i="5"/>
  <c r="J1916" i="5"/>
  <c r="K1916" i="5"/>
  <c r="L1916" i="5"/>
  <c r="M1916" i="5"/>
  <c r="N1916" i="5"/>
  <c r="O1916" i="5"/>
  <c r="J1917" i="5"/>
  <c r="K1917" i="5"/>
  <c r="L1917" i="5"/>
  <c r="M1917" i="5"/>
  <c r="N1917" i="5"/>
  <c r="O1917" i="5"/>
  <c r="J1918" i="5"/>
  <c r="K1918" i="5"/>
  <c r="L1918" i="5"/>
  <c r="M1918" i="5"/>
  <c r="N1918" i="5"/>
  <c r="O1918" i="5"/>
  <c r="J1919" i="5"/>
  <c r="K1919" i="5"/>
  <c r="L1919" i="5"/>
  <c r="M1919" i="5"/>
  <c r="N1919" i="5"/>
  <c r="O1919" i="5"/>
  <c r="J1920" i="5"/>
  <c r="K1920" i="5"/>
  <c r="L1920" i="5"/>
  <c r="M1920" i="5"/>
  <c r="N1920" i="5"/>
  <c r="O1920" i="5"/>
  <c r="J1921" i="5"/>
  <c r="K1921" i="5"/>
  <c r="L1921" i="5"/>
  <c r="M1921" i="5"/>
  <c r="N1921" i="5"/>
  <c r="O1921" i="5"/>
  <c r="J1922" i="5"/>
  <c r="K1922" i="5"/>
  <c r="L1922" i="5"/>
  <c r="M1922" i="5"/>
  <c r="N1922" i="5"/>
  <c r="O1922" i="5"/>
  <c r="J1923" i="5"/>
  <c r="K1923" i="5"/>
  <c r="L1923" i="5"/>
  <c r="M1923" i="5"/>
  <c r="N1923" i="5"/>
  <c r="O1923" i="5"/>
  <c r="J1924" i="5"/>
  <c r="K1924" i="5"/>
  <c r="L1924" i="5"/>
  <c r="M1924" i="5"/>
  <c r="N1924" i="5"/>
  <c r="O1924" i="5"/>
  <c r="J1925" i="5"/>
  <c r="K1925" i="5"/>
  <c r="L1925" i="5"/>
  <c r="M1925" i="5"/>
  <c r="N1925" i="5"/>
  <c r="O1925" i="5"/>
  <c r="J1926" i="5"/>
  <c r="K1926" i="5"/>
  <c r="L1926" i="5"/>
  <c r="M1926" i="5"/>
  <c r="N1926" i="5"/>
  <c r="O1926" i="5"/>
  <c r="J1927" i="5"/>
  <c r="K1927" i="5"/>
  <c r="L1927" i="5"/>
  <c r="M1927" i="5"/>
  <c r="N1927" i="5"/>
  <c r="O1927" i="5"/>
  <c r="J1928" i="5"/>
  <c r="K1928" i="5"/>
  <c r="L1928" i="5"/>
  <c r="M1928" i="5"/>
  <c r="N1928" i="5"/>
  <c r="O1928" i="5"/>
  <c r="J1929" i="5"/>
  <c r="K1929" i="5"/>
  <c r="L1929" i="5"/>
  <c r="M1929" i="5"/>
  <c r="N1929" i="5"/>
  <c r="O1929" i="5"/>
  <c r="J1930" i="5"/>
  <c r="K1930" i="5"/>
  <c r="L1930" i="5"/>
  <c r="M1930" i="5"/>
  <c r="N1930" i="5"/>
  <c r="O1930" i="5"/>
  <c r="J1931" i="5"/>
  <c r="K1931" i="5"/>
  <c r="L1931" i="5"/>
  <c r="M1931" i="5"/>
  <c r="N1931" i="5"/>
  <c r="O1931" i="5"/>
  <c r="J1932" i="5"/>
  <c r="K1932" i="5"/>
  <c r="L1932" i="5"/>
  <c r="M1932" i="5"/>
  <c r="N1932" i="5"/>
  <c r="O1932" i="5"/>
  <c r="J1933" i="5"/>
  <c r="K1933" i="5"/>
  <c r="L1933" i="5"/>
  <c r="M1933" i="5"/>
  <c r="N1933" i="5"/>
  <c r="O1933" i="5"/>
  <c r="J1934" i="5"/>
  <c r="K1934" i="5"/>
  <c r="L1934" i="5"/>
  <c r="M1934" i="5"/>
  <c r="N1934" i="5"/>
  <c r="O1934" i="5"/>
  <c r="J1935" i="5"/>
  <c r="K1935" i="5"/>
  <c r="L1935" i="5"/>
  <c r="M1935" i="5"/>
  <c r="N1935" i="5"/>
  <c r="O1935" i="5"/>
  <c r="J1936" i="5"/>
  <c r="K1936" i="5"/>
  <c r="L1936" i="5"/>
  <c r="M1936" i="5"/>
  <c r="N1936" i="5"/>
  <c r="O1936" i="5"/>
  <c r="J1937" i="5"/>
  <c r="K1937" i="5"/>
  <c r="L1937" i="5"/>
  <c r="M1937" i="5"/>
  <c r="N1937" i="5"/>
  <c r="O1937" i="5"/>
  <c r="J1938" i="5"/>
  <c r="K1938" i="5"/>
  <c r="L1938" i="5"/>
  <c r="M1938" i="5"/>
  <c r="N1938" i="5"/>
  <c r="O1938" i="5"/>
  <c r="J1939" i="5"/>
  <c r="K1939" i="5"/>
  <c r="L1939" i="5"/>
  <c r="M1939" i="5"/>
  <c r="N1939" i="5"/>
  <c r="O1939" i="5"/>
  <c r="J1940" i="5"/>
  <c r="K1940" i="5"/>
  <c r="L1940" i="5"/>
  <c r="M1940" i="5"/>
  <c r="N1940" i="5"/>
  <c r="O1940" i="5"/>
  <c r="J1941" i="5"/>
  <c r="K1941" i="5"/>
  <c r="L1941" i="5"/>
  <c r="M1941" i="5"/>
  <c r="N1941" i="5"/>
  <c r="O1941" i="5"/>
  <c r="J1942" i="5"/>
  <c r="K1942" i="5"/>
  <c r="L1942" i="5"/>
  <c r="M1942" i="5"/>
  <c r="N1942" i="5"/>
  <c r="O1942" i="5"/>
  <c r="J1943" i="5"/>
  <c r="K1943" i="5"/>
  <c r="L1943" i="5"/>
  <c r="M1943" i="5"/>
  <c r="N1943" i="5"/>
  <c r="O1943" i="5"/>
  <c r="J1944" i="5"/>
  <c r="K1944" i="5"/>
  <c r="L1944" i="5"/>
  <c r="M1944" i="5"/>
  <c r="N1944" i="5"/>
  <c r="O1944" i="5"/>
  <c r="J1945" i="5"/>
  <c r="K1945" i="5"/>
  <c r="L1945" i="5"/>
  <c r="M1945" i="5"/>
  <c r="N1945" i="5"/>
  <c r="O1945" i="5"/>
  <c r="J1946" i="5"/>
  <c r="K1946" i="5"/>
  <c r="L1946" i="5"/>
  <c r="M1946" i="5"/>
  <c r="N1946" i="5"/>
  <c r="O1946" i="5"/>
  <c r="J1947" i="5"/>
  <c r="K1947" i="5"/>
  <c r="L1947" i="5"/>
  <c r="M1947" i="5"/>
  <c r="N1947" i="5"/>
  <c r="O1947" i="5"/>
  <c r="J1948" i="5"/>
  <c r="K1948" i="5"/>
  <c r="L1948" i="5"/>
  <c r="M1948" i="5"/>
  <c r="N1948" i="5"/>
  <c r="O1948" i="5"/>
  <c r="J1949" i="5"/>
  <c r="K1949" i="5"/>
  <c r="L1949" i="5"/>
  <c r="M1949" i="5"/>
  <c r="N1949" i="5"/>
  <c r="O1949" i="5"/>
  <c r="J1950" i="5"/>
  <c r="K1950" i="5"/>
  <c r="L1950" i="5"/>
  <c r="M1950" i="5"/>
  <c r="N1950" i="5"/>
  <c r="O1950" i="5"/>
  <c r="J1951" i="5"/>
  <c r="K1951" i="5"/>
  <c r="L1951" i="5"/>
  <c r="M1951" i="5"/>
  <c r="N1951" i="5"/>
  <c r="O1951" i="5"/>
  <c r="J1952" i="5"/>
  <c r="K1952" i="5"/>
  <c r="L1952" i="5"/>
  <c r="M1952" i="5"/>
  <c r="N1952" i="5"/>
  <c r="O1952" i="5"/>
  <c r="J1953" i="5"/>
  <c r="K1953" i="5"/>
  <c r="L1953" i="5"/>
  <c r="M1953" i="5"/>
  <c r="N1953" i="5"/>
  <c r="O1953" i="5"/>
  <c r="J1954" i="5"/>
  <c r="K1954" i="5"/>
  <c r="L1954" i="5"/>
  <c r="M1954" i="5"/>
  <c r="N1954" i="5"/>
  <c r="O1954" i="5"/>
  <c r="J1955" i="5"/>
  <c r="K1955" i="5"/>
  <c r="L1955" i="5"/>
  <c r="M1955" i="5"/>
  <c r="N1955" i="5"/>
  <c r="O1955" i="5"/>
  <c r="J1956" i="5"/>
  <c r="K1956" i="5"/>
  <c r="L1956" i="5"/>
  <c r="M1956" i="5"/>
  <c r="N1956" i="5"/>
  <c r="O1956" i="5"/>
  <c r="J1957" i="5"/>
  <c r="K1957" i="5"/>
  <c r="L1957" i="5"/>
  <c r="M1957" i="5"/>
  <c r="N1957" i="5"/>
  <c r="O1957" i="5"/>
  <c r="J1958" i="5"/>
  <c r="K1958" i="5"/>
  <c r="L1958" i="5"/>
  <c r="M1958" i="5"/>
  <c r="N1958" i="5"/>
  <c r="O1958" i="5"/>
  <c r="J1959" i="5"/>
  <c r="K1959" i="5"/>
  <c r="L1959" i="5"/>
  <c r="M1959" i="5"/>
  <c r="N1959" i="5"/>
  <c r="O1959" i="5"/>
  <c r="J1960" i="5"/>
  <c r="K1960" i="5"/>
  <c r="L1960" i="5"/>
  <c r="M1960" i="5"/>
  <c r="N1960" i="5"/>
  <c r="O1960" i="5"/>
  <c r="J1961" i="5"/>
  <c r="K1961" i="5"/>
  <c r="L1961" i="5"/>
  <c r="M1961" i="5"/>
  <c r="N1961" i="5"/>
  <c r="O1961" i="5"/>
  <c r="J1962" i="5"/>
  <c r="K1962" i="5"/>
  <c r="L1962" i="5"/>
  <c r="M1962" i="5"/>
  <c r="N1962" i="5"/>
  <c r="O1962" i="5"/>
  <c r="J1963" i="5"/>
  <c r="K1963" i="5"/>
  <c r="L1963" i="5"/>
  <c r="M1963" i="5"/>
  <c r="N1963" i="5"/>
  <c r="O1963" i="5"/>
  <c r="J1964" i="5"/>
  <c r="K1964" i="5"/>
  <c r="L1964" i="5"/>
  <c r="M1964" i="5"/>
  <c r="N1964" i="5"/>
  <c r="O1964" i="5"/>
  <c r="J1965" i="5"/>
  <c r="K1965" i="5"/>
  <c r="L1965" i="5"/>
  <c r="M1965" i="5"/>
  <c r="N1965" i="5"/>
  <c r="O1965" i="5"/>
  <c r="J1966" i="5"/>
  <c r="K1966" i="5"/>
  <c r="L1966" i="5"/>
  <c r="M1966" i="5"/>
  <c r="N1966" i="5"/>
  <c r="O1966" i="5"/>
  <c r="J1967" i="5"/>
  <c r="K1967" i="5"/>
  <c r="L1967" i="5"/>
  <c r="M1967" i="5"/>
  <c r="N1967" i="5"/>
  <c r="O1967" i="5"/>
  <c r="J1968" i="5"/>
  <c r="K1968" i="5"/>
  <c r="L1968" i="5"/>
  <c r="M1968" i="5"/>
  <c r="N1968" i="5"/>
  <c r="O1968" i="5"/>
  <c r="J1969" i="5"/>
  <c r="K1969" i="5"/>
  <c r="L1969" i="5"/>
  <c r="M1969" i="5"/>
  <c r="N1969" i="5"/>
  <c r="O1969" i="5"/>
  <c r="J1970" i="5"/>
  <c r="K1970" i="5"/>
  <c r="L1970" i="5"/>
  <c r="M1970" i="5"/>
  <c r="N1970" i="5"/>
  <c r="O1970" i="5"/>
  <c r="J1971" i="5"/>
  <c r="K1971" i="5"/>
  <c r="L1971" i="5"/>
  <c r="M1971" i="5"/>
  <c r="N1971" i="5"/>
  <c r="O1971" i="5"/>
  <c r="J1972" i="5"/>
  <c r="K1972" i="5"/>
  <c r="L1972" i="5"/>
  <c r="M1972" i="5"/>
  <c r="N1972" i="5"/>
  <c r="O1972" i="5"/>
  <c r="J1973" i="5"/>
  <c r="K1973" i="5"/>
  <c r="L1973" i="5"/>
  <c r="M1973" i="5"/>
  <c r="N1973" i="5"/>
  <c r="O1973" i="5"/>
  <c r="J1974" i="5"/>
  <c r="K1974" i="5"/>
  <c r="L1974" i="5"/>
  <c r="M1974" i="5"/>
  <c r="N1974" i="5"/>
  <c r="O1974" i="5"/>
  <c r="J1975" i="5"/>
  <c r="K1975" i="5"/>
  <c r="L1975" i="5"/>
  <c r="M1975" i="5"/>
  <c r="N1975" i="5"/>
  <c r="O1975" i="5"/>
  <c r="J1976" i="5"/>
  <c r="K1976" i="5"/>
  <c r="L1976" i="5"/>
  <c r="M1976" i="5"/>
  <c r="N1976" i="5"/>
  <c r="O1976" i="5"/>
  <c r="J1977" i="5"/>
  <c r="K1977" i="5"/>
  <c r="L1977" i="5"/>
  <c r="M1977" i="5"/>
  <c r="N1977" i="5"/>
  <c r="O1977" i="5"/>
  <c r="J1978" i="5"/>
  <c r="K1978" i="5"/>
  <c r="L1978" i="5"/>
  <c r="M1978" i="5"/>
  <c r="N1978" i="5"/>
  <c r="O1978" i="5"/>
  <c r="J1979" i="5"/>
  <c r="K1979" i="5"/>
  <c r="L1979" i="5"/>
  <c r="M1979" i="5"/>
  <c r="N1979" i="5"/>
  <c r="O1979" i="5"/>
  <c r="J1980" i="5"/>
  <c r="K1980" i="5"/>
  <c r="L1980" i="5"/>
  <c r="M1980" i="5"/>
  <c r="N1980" i="5"/>
  <c r="O1980" i="5"/>
  <c r="J1981" i="5"/>
  <c r="K1981" i="5"/>
  <c r="L1981" i="5"/>
  <c r="M1981" i="5"/>
  <c r="N1981" i="5"/>
  <c r="O1981" i="5"/>
  <c r="J1982" i="5"/>
  <c r="K1982" i="5"/>
  <c r="L1982" i="5"/>
  <c r="M1982" i="5"/>
  <c r="N1982" i="5"/>
  <c r="O1982" i="5"/>
  <c r="J1983" i="5"/>
  <c r="K1983" i="5"/>
  <c r="L1983" i="5"/>
  <c r="M1983" i="5"/>
  <c r="N1983" i="5"/>
  <c r="O1983" i="5"/>
  <c r="J1984" i="5"/>
  <c r="K1984" i="5"/>
  <c r="L1984" i="5"/>
  <c r="M1984" i="5"/>
  <c r="N1984" i="5"/>
  <c r="O1984" i="5"/>
  <c r="J1985" i="5"/>
  <c r="K1985" i="5"/>
  <c r="L1985" i="5"/>
  <c r="M1985" i="5"/>
  <c r="N1985" i="5"/>
  <c r="O1985" i="5"/>
  <c r="J1986" i="5"/>
  <c r="K1986" i="5"/>
  <c r="L1986" i="5"/>
  <c r="M1986" i="5"/>
  <c r="N1986" i="5"/>
  <c r="O1986" i="5"/>
  <c r="J1987" i="5"/>
  <c r="K1987" i="5"/>
  <c r="L1987" i="5"/>
  <c r="M1987" i="5"/>
  <c r="N1987" i="5"/>
  <c r="O1987" i="5"/>
  <c r="J1988" i="5"/>
  <c r="K1988" i="5"/>
  <c r="L1988" i="5"/>
  <c r="M1988" i="5"/>
  <c r="N1988" i="5"/>
  <c r="O1988" i="5"/>
  <c r="J1989" i="5"/>
  <c r="K1989" i="5"/>
  <c r="L1989" i="5"/>
  <c r="M1989" i="5"/>
  <c r="N1989" i="5"/>
  <c r="O1989" i="5"/>
  <c r="J1990" i="5"/>
  <c r="K1990" i="5"/>
  <c r="L1990" i="5"/>
  <c r="M1990" i="5"/>
  <c r="N1990" i="5"/>
  <c r="O1990" i="5"/>
  <c r="J1991" i="5"/>
  <c r="K1991" i="5"/>
  <c r="L1991" i="5"/>
  <c r="M1991" i="5"/>
  <c r="N1991" i="5"/>
  <c r="O1991" i="5"/>
  <c r="J1992" i="5"/>
  <c r="K1992" i="5"/>
  <c r="L1992" i="5"/>
  <c r="M1992" i="5"/>
  <c r="N1992" i="5"/>
  <c r="O1992" i="5"/>
  <c r="J1993" i="5"/>
  <c r="K1993" i="5"/>
  <c r="L1993" i="5"/>
  <c r="M1993" i="5"/>
  <c r="N1993" i="5"/>
  <c r="O1993" i="5"/>
  <c r="J1994" i="5"/>
  <c r="K1994" i="5"/>
  <c r="L1994" i="5"/>
  <c r="M1994" i="5"/>
  <c r="N1994" i="5"/>
  <c r="O1994" i="5"/>
  <c r="J1995" i="5"/>
  <c r="K1995" i="5"/>
  <c r="L1995" i="5"/>
  <c r="M1995" i="5"/>
  <c r="N1995" i="5"/>
  <c r="O1995" i="5"/>
  <c r="J1996" i="5"/>
  <c r="K1996" i="5"/>
  <c r="L1996" i="5"/>
  <c r="M1996" i="5"/>
  <c r="N1996" i="5"/>
  <c r="O1996" i="5"/>
  <c r="J1997" i="5"/>
  <c r="K1997" i="5"/>
  <c r="L1997" i="5"/>
  <c r="M1997" i="5"/>
  <c r="N1997" i="5"/>
  <c r="O1997" i="5"/>
  <c r="J1998" i="5"/>
  <c r="K1998" i="5"/>
  <c r="L1998" i="5"/>
  <c r="M1998" i="5"/>
  <c r="N1998" i="5"/>
  <c r="O1998" i="5"/>
  <c r="J1999" i="5"/>
  <c r="K1999" i="5"/>
  <c r="L1999" i="5"/>
  <c r="M1999" i="5"/>
  <c r="N1999" i="5"/>
  <c r="O1999" i="5"/>
  <c r="J2000" i="5"/>
  <c r="K2000" i="5"/>
  <c r="L2000" i="5"/>
  <c r="M2000" i="5"/>
  <c r="N2000" i="5"/>
  <c r="O2000" i="5"/>
  <c r="J2001" i="5"/>
  <c r="K2001" i="5"/>
  <c r="L2001" i="5"/>
  <c r="M2001" i="5"/>
  <c r="N2001" i="5"/>
  <c r="O2001" i="5"/>
  <c r="J2002" i="5"/>
  <c r="K2002" i="5"/>
  <c r="L2002" i="5"/>
  <c r="M2002" i="5"/>
  <c r="N2002" i="5"/>
  <c r="O2002" i="5"/>
  <c r="J2003" i="5"/>
  <c r="K2003" i="5"/>
  <c r="L2003" i="5"/>
  <c r="M2003" i="5"/>
  <c r="N2003" i="5"/>
  <c r="O2003" i="5"/>
  <c r="J2004" i="5"/>
  <c r="K2004" i="5"/>
  <c r="L2004" i="5"/>
  <c r="M2004" i="5"/>
  <c r="N2004" i="5"/>
  <c r="O2004" i="5"/>
  <c r="J2005" i="5"/>
  <c r="K2005" i="5"/>
  <c r="L2005" i="5"/>
  <c r="M2005" i="5"/>
  <c r="N2005" i="5"/>
  <c r="O2005" i="5"/>
  <c r="J2006" i="5"/>
  <c r="K2006" i="5"/>
  <c r="L2006" i="5"/>
  <c r="M2006" i="5"/>
  <c r="N2006" i="5"/>
  <c r="O2006" i="5"/>
  <c r="J2007" i="5"/>
  <c r="K2007" i="5"/>
  <c r="L2007" i="5"/>
  <c r="M2007" i="5"/>
  <c r="N2007" i="5"/>
  <c r="O2007" i="5"/>
  <c r="J2008" i="5"/>
  <c r="K2008" i="5"/>
  <c r="L2008" i="5"/>
  <c r="M2008" i="5"/>
  <c r="N2008" i="5"/>
  <c r="O2008" i="5"/>
  <c r="J2009" i="5"/>
  <c r="K2009" i="5"/>
  <c r="L2009" i="5"/>
  <c r="M2009" i="5"/>
  <c r="N2009" i="5"/>
  <c r="O2009" i="5"/>
  <c r="J2010" i="5"/>
  <c r="K2010" i="5"/>
  <c r="L2010" i="5"/>
  <c r="M2010" i="5"/>
  <c r="N2010" i="5"/>
  <c r="O2010" i="5"/>
  <c r="J2011" i="5"/>
  <c r="K2011" i="5"/>
  <c r="L2011" i="5"/>
  <c r="M2011" i="5"/>
  <c r="N2011" i="5"/>
  <c r="O2011" i="5"/>
  <c r="J2012" i="5"/>
  <c r="K2012" i="5"/>
  <c r="L2012" i="5"/>
  <c r="M2012" i="5"/>
  <c r="N2012" i="5"/>
  <c r="O2012" i="5"/>
  <c r="J2013" i="5"/>
  <c r="K2013" i="5"/>
  <c r="L2013" i="5"/>
  <c r="M2013" i="5"/>
  <c r="N2013" i="5"/>
  <c r="O2013" i="5"/>
  <c r="J2014" i="5"/>
  <c r="K2014" i="5"/>
  <c r="L2014" i="5"/>
  <c r="M2014" i="5"/>
  <c r="N2014" i="5"/>
  <c r="O2014" i="5"/>
  <c r="J2015" i="5"/>
  <c r="K2015" i="5"/>
  <c r="L2015" i="5"/>
  <c r="M2015" i="5"/>
  <c r="N2015" i="5"/>
  <c r="O2015" i="5"/>
  <c r="J2016" i="5"/>
  <c r="K2016" i="5"/>
  <c r="L2016" i="5"/>
  <c r="M2016" i="5"/>
  <c r="N2016" i="5"/>
  <c r="O2016" i="5"/>
  <c r="J2017" i="5"/>
  <c r="K2017" i="5"/>
  <c r="L2017" i="5"/>
  <c r="M2017" i="5"/>
  <c r="N2017" i="5"/>
  <c r="O2017" i="5"/>
  <c r="J2018" i="5"/>
  <c r="K2018" i="5"/>
  <c r="L2018" i="5"/>
  <c r="M2018" i="5"/>
  <c r="N2018" i="5"/>
  <c r="O2018" i="5"/>
  <c r="J2019" i="5"/>
  <c r="K2019" i="5"/>
  <c r="L2019" i="5"/>
  <c r="M2019" i="5"/>
  <c r="N2019" i="5"/>
  <c r="O2019" i="5"/>
  <c r="J2020" i="5"/>
  <c r="K2020" i="5"/>
  <c r="L2020" i="5"/>
  <c r="M2020" i="5"/>
  <c r="N2020" i="5"/>
  <c r="O2020" i="5"/>
  <c r="J2021" i="5"/>
  <c r="K2021" i="5"/>
  <c r="L2021" i="5"/>
  <c r="M2021" i="5"/>
  <c r="N2021" i="5"/>
  <c r="O2021" i="5"/>
  <c r="J2022" i="5"/>
  <c r="K2022" i="5"/>
  <c r="L2022" i="5"/>
  <c r="M2022" i="5"/>
  <c r="N2022" i="5"/>
  <c r="O2022" i="5"/>
  <c r="J2023" i="5"/>
  <c r="K2023" i="5"/>
  <c r="L2023" i="5"/>
  <c r="M2023" i="5"/>
  <c r="N2023" i="5"/>
  <c r="O2023" i="5"/>
  <c r="J2024" i="5"/>
  <c r="K2024" i="5"/>
  <c r="L2024" i="5"/>
  <c r="M2024" i="5"/>
  <c r="N2024" i="5"/>
  <c r="O2024" i="5"/>
  <c r="J2025" i="5"/>
  <c r="K2025" i="5"/>
  <c r="L2025" i="5"/>
  <c r="M2025" i="5"/>
  <c r="N2025" i="5"/>
  <c r="O2025" i="5"/>
  <c r="J2026" i="5"/>
  <c r="K2026" i="5"/>
  <c r="L2026" i="5"/>
  <c r="M2026" i="5"/>
  <c r="N2026" i="5"/>
  <c r="O2026" i="5"/>
  <c r="J2027" i="5"/>
  <c r="K2027" i="5"/>
  <c r="L2027" i="5"/>
  <c r="M2027" i="5"/>
  <c r="N2027" i="5"/>
  <c r="O2027" i="5"/>
  <c r="J2028" i="5"/>
  <c r="K2028" i="5"/>
  <c r="L2028" i="5"/>
  <c r="M2028" i="5"/>
  <c r="N2028" i="5"/>
  <c r="O2028" i="5"/>
  <c r="J2029" i="5"/>
  <c r="K2029" i="5"/>
  <c r="L2029" i="5"/>
  <c r="M2029" i="5"/>
  <c r="N2029" i="5"/>
  <c r="O2029" i="5"/>
  <c r="J2030" i="5"/>
  <c r="K2030" i="5"/>
  <c r="L2030" i="5"/>
  <c r="M2030" i="5"/>
  <c r="N2030" i="5"/>
  <c r="O2030" i="5"/>
  <c r="J2031" i="5"/>
  <c r="K2031" i="5"/>
  <c r="L2031" i="5"/>
  <c r="M2031" i="5"/>
  <c r="N2031" i="5"/>
  <c r="O2031" i="5"/>
  <c r="J2032" i="5"/>
  <c r="K2032" i="5"/>
  <c r="L2032" i="5"/>
  <c r="M2032" i="5"/>
  <c r="N2032" i="5"/>
  <c r="O2032" i="5"/>
  <c r="J2033" i="5"/>
  <c r="K2033" i="5"/>
  <c r="L2033" i="5"/>
  <c r="M2033" i="5"/>
  <c r="N2033" i="5"/>
  <c r="O2033" i="5"/>
  <c r="J2034" i="5"/>
  <c r="K2034" i="5"/>
  <c r="L2034" i="5"/>
  <c r="M2034" i="5"/>
  <c r="N2034" i="5"/>
  <c r="O2034" i="5"/>
  <c r="J2035" i="5"/>
  <c r="K2035" i="5"/>
  <c r="L2035" i="5"/>
  <c r="M2035" i="5"/>
  <c r="N2035" i="5"/>
  <c r="O2035" i="5"/>
  <c r="J2036" i="5"/>
  <c r="K2036" i="5"/>
  <c r="L2036" i="5"/>
  <c r="M2036" i="5"/>
  <c r="N2036" i="5"/>
  <c r="O2036" i="5"/>
  <c r="J2037" i="5"/>
  <c r="K2037" i="5"/>
  <c r="L2037" i="5"/>
  <c r="M2037" i="5"/>
  <c r="N2037" i="5"/>
  <c r="O2037" i="5"/>
  <c r="J2038" i="5"/>
  <c r="K2038" i="5"/>
  <c r="L2038" i="5"/>
  <c r="M2038" i="5"/>
  <c r="N2038" i="5"/>
  <c r="O2038" i="5"/>
  <c r="J2039" i="5"/>
  <c r="K2039" i="5"/>
  <c r="L2039" i="5"/>
  <c r="M2039" i="5"/>
  <c r="N2039" i="5"/>
  <c r="O2039" i="5"/>
  <c r="J2040" i="5"/>
  <c r="K2040" i="5"/>
  <c r="L2040" i="5"/>
  <c r="M2040" i="5"/>
  <c r="N2040" i="5"/>
  <c r="O2040" i="5"/>
  <c r="J2041" i="5"/>
  <c r="K2041" i="5"/>
  <c r="L2041" i="5"/>
  <c r="M2041" i="5"/>
  <c r="N2041" i="5"/>
  <c r="O2041" i="5"/>
  <c r="J2042" i="5"/>
  <c r="K2042" i="5"/>
  <c r="L2042" i="5"/>
  <c r="M2042" i="5"/>
  <c r="N2042" i="5"/>
  <c r="O2042" i="5"/>
  <c r="J2043" i="5"/>
  <c r="K2043" i="5"/>
  <c r="L2043" i="5"/>
  <c r="M2043" i="5"/>
  <c r="N2043" i="5"/>
  <c r="O2043" i="5"/>
  <c r="J2044" i="5"/>
  <c r="K2044" i="5"/>
  <c r="L2044" i="5"/>
  <c r="M2044" i="5"/>
  <c r="N2044" i="5"/>
  <c r="O2044" i="5"/>
  <c r="J2045" i="5"/>
  <c r="K2045" i="5"/>
  <c r="L2045" i="5"/>
  <c r="M2045" i="5"/>
  <c r="N2045" i="5"/>
  <c r="O2045" i="5"/>
  <c r="J2046" i="5"/>
  <c r="K2046" i="5"/>
  <c r="L2046" i="5"/>
  <c r="M2046" i="5"/>
  <c r="N2046" i="5"/>
  <c r="O2046" i="5"/>
  <c r="J2047" i="5"/>
  <c r="K2047" i="5"/>
  <c r="L2047" i="5"/>
  <c r="M2047" i="5"/>
  <c r="N2047" i="5"/>
  <c r="O2047" i="5"/>
  <c r="J2048" i="5"/>
  <c r="K2048" i="5"/>
  <c r="L2048" i="5"/>
  <c r="M2048" i="5"/>
  <c r="N2048" i="5"/>
  <c r="O2048" i="5"/>
  <c r="J2049" i="5"/>
  <c r="K2049" i="5"/>
  <c r="L2049" i="5"/>
  <c r="M2049" i="5"/>
  <c r="N2049" i="5"/>
  <c r="O2049" i="5"/>
  <c r="J2050" i="5"/>
  <c r="K2050" i="5"/>
  <c r="L2050" i="5"/>
  <c r="M2050" i="5"/>
  <c r="N2050" i="5"/>
  <c r="O2050" i="5"/>
  <c r="J2051" i="5"/>
  <c r="K2051" i="5"/>
  <c r="L2051" i="5"/>
  <c r="M2051" i="5"/>
  <c r="N2051" i="5"/>
  <c r="O2051" i="5"/>
  <c r="J2052" i="5"/>
  <c r="K2052" i="5"/>
  <c r="L2052" i="5"/>
  <c r="M2052" i="5"/>
  <c r="N2052" i="5"/>
  <c r="O2052" i="5"/>
  <c r="J2053" i="5"/>
  <c r="K2053" i="5"/>
  <c r="L2053" i="5"/>
  <c r="M2053" i="5"/>
  <c r="N2053" i="5"/>
  <c r="O2053" i="5"/>
  <c r="J2054" i="5"/>
  <c r="K2054" i="5"/>
  <c r="L2054" i="5"/>
  <c r="M2054" i="5"/>
  <c r="N2054" i="5"/>
  <c r="O2054" i="5"/>
  <c r="J2055" i="5"/>
  <c r="K2055" i="5"/>
  <c r="L2055" i="5"/>
  <c r="M2055" i="5"/>
  <c r="N2055" i="5"/>
  <c r="O2055" i="5"/>
  <c r="J2056" i="5"/>
  <c r="K2056" i="5"/>
  <c r="L2056" i="5"/>
  <c r="M2056" i="5"/>
  <c r="N2056" i="5"/>
  <c r="O2056" i="5"/>
  <c r="J2057" i="5"/>
  <c r="K2057" i="5"/>
  <c r="L2057" i="5"/>
  <c r="M2057" i="5"/>
  <c r="N2057" i="5"/>
  <c r="O2057" i="5"/>
  <c r="J2058" i="5"/>
  <c r="K2058" i="5"/>
  <c r="L2058" i="5"/>
  <c r="M2058" i="5"/>
  <c r="N2058" i="5"/>
  <c r="O2058" i="5"/>
  <c r="J2059" i="5"/>
  <c r="K2059" i="5"/>
  <c r="L2059" i="5"/>
  <c r="M2059" i="5"/>
  <c r="N2059" i="5"/>
  <c r="O2059" i="5"/>
  <c r="J2060" i="5"/>
  <c r="K2060" i="5"/>
  <c r="L2060" i="5"/>
  <c r="M2060" i="5"/>
  <c r="N2060" i="5"/>
  <c r="O2060" i="5"/>
  <c r="J2061" i="5"/>
  <c r="K2061" i="5"/>
  <c r="L2061" i="5"/>
  <c r="M2061" i="5"/>
  <c r="N2061" i="5"/>
  <c r="O2061" i="5"/>
  <c r="J2062" i="5"/>
  <c r="K2062" i="5"/>
  <c r="L2062" i="5"/>
  <c r="M2062" i="5"/>
  <c r="N2062" i="5"/>
  <c r="O2062" i="5"/>
  <c r="J2063" i="5"/>
  <c r="K2063" i="5"/>
  <c r="L2063" i="5"/>
  <c r="M2063" i="5"/>
  <c r="N2063" i="5"/>
  <c r="O2063" i="5"/>
  <c r="J2064" i="5"/>
  <c r="K2064" i="5"/>
  <c r="L2064" i="5"/>
  <c r="M2064" i="5"/>
  <c r="N2064" i="5"/>
  <c r="O2064" i="5"/>
  <c r="J2065" i="5"/>
  <c r="K2065" i="5"/>
  <c r="L2065" i="5"/>
  <c r="M2065" i="5"/>
  <c r="N2065" i="5"/>
  <c r="O2065" i="5"/>
  <c r="J2066" i="5"/>
  <c r="K2066" i="5"/>
  <c r="L2066" i="5"/>
  <c r="M2066" i="5"/>
  <c r="N2066" i="5"/>
  <c r="O2066" i="5"/>
  <c r="J2067" i="5"/>
  <c r="K2067" i="5"/>
  <c r="L2067" i="5"/>
  <c r="M2067" i="5"/>
  <c r="N2067" i="5"/>
  <c r="O2067" i="5"/>
  <c r="J2068" i="5"/>
  <c r="K2068" i="5"/>
  <c r="L2068" i="5"/>
  <c r="M2068" i="5"/>
  <c r="N2068" i="5"/>
  <c r="O2068" i="5"/>
  <c r="J2069" i="5"/>
  <c r="K2069" i="5"/>
  <c r="L2069" i="5"/>
  <c r="M2069" i="5"/>
  <c r="N2069" i="5"/>
  <c r="O2069" i="5"/>
  <c r="J2070" i="5"/>
  <c r="K2070" i="5"/>
  <c r="L2070" i="5"/>
  <c r="M2070" i="5"/>
  <c r="N2070" i="5"/>
  <c r="O2070" i="5"/>
  <c r="J2071" i="5"/>
  <c r="K2071" i="5"/>
  <c r="L2071" i="5"/>
  <c r="M2071" i="5"/>
  <c r="N2071" i="5"/>
  <c r="O2071" i="5"/>
  <c r="J2072" i="5"/>
  <c r="K2072" i="5"/>
  <c r="L2072" i="5"/>
  <c r="M2072" i="5"/>
  <c r="N2072" i="5"/>
  <c r="O2072" i="5"/>
  <c r="J2073" i="5"/>
  <c r="K2073" i="5"/>
  <c r="L2073" i="5"/>
  <c r="M2073" i="5"/>
  <c r="N2073" i="5"/>
  <c r="O2073" i="5"/>
  <c r="J2074" i="5"/>
  <c r="K2074" i="5"/>
  <c r="L2074" i="5"/>
  <c r="M2074" i="5"/>
  <c r="N2074" i="5"/>
  <c r="O2074" i="5"/>
  <c r="J2075" i="5"/>
  <c r="K2075" i="5"/>
  <c r="L2075" i="5"/>
  <c r="M2075" i="5"/>
  <c r="N2075" i="5"/>
  <c r="O2075" i="5"/>
  <c r="J2076" i="5"/>
  <c r="K2076" i="5"/>
  <c r="L2076" i="5"/>
  <c r="M2076" i="5"/>
  <c r="N2076" i="5"/>
  <c r="O2076" i="5"/>
  <c r="J2077" i="5"/>
  <c r="K2077" i="5"/>
  <c r="L2077" i="5"/>
  <c r="M2077" i="5"/>
  <c r="N2077" i="5"/>
  <c r="O2077" i="5"/>
  <c r="J2078" i="5"/>
  <c r="K2078" i="5"/>
  <c r="L2078" i="5"/>
  <c r="M2078" i="5"/>
  <c r="N2078" i="5"/>
  <c r="O2078" i="5"/>
  <c r="J2079" i="5"/>
  <c r="K2079" i="5"/>
  <c r="L2079" i="5"/>
  <c r="M2079" i="5"/>
  <c r="N2079" i="5"/>
  <c r="O2079" i="5"/>
  <c r="J2080" i="5"/>
  <c r="K2080" i="5"/>
  <c r="L2080" i="5"/>
  <c r="M2080" i="5"/>
  <c r="N2080" i="5"/>
  <c r="O2080" i="5"/>
  <c r="J2081" i="5"/>
  <c r="K2081" i="5"/>
  <c r="L2081" i="5"/>
  <c r="M2081" i="5"/>
  <c r="N2081" i="5"/>
  <c r="O2081" i="5"/>
  <c r="J2082" i="5"/>
  <c r="K2082" i="5"/>
  <c r="L2082" i="5"/>
  <c r="M2082" i="5"/>
  <c r="N2082" i="5"/>
  <c r="O2082" i="5"/>
  <c r="J2083" i="5"/>
  <c r="K2083" i="5"/>
  <c r="L2083" i="5"/>
  <c r="M2083" i="5"/>
  <c r="N2083" i="5"/>
  <c r="O2083" i="5"/>
  <c r="J2084" i="5"/>
  <c r="K2084" i="5"/>
  <c r="L2084" i="5"/>
  <c r="M2084" i="5"/>
  <c r="N2084" i="5"/>
  <c r="O2084" i="5"/>
  <c r="J2085" i="5"/>
  <c r="K2085" i="5"/>
  <c r="L2085" i="5"/>
  <c r="M2085" i="5"/>
  <c r="N2085" i="5"/>
  <c r="O2085" i="5"/>
  <c r="J2086" i="5"/>
  <c r="K2086" i="5"/>
  <c r="L2086" i="5"/>
  <c r="M2086" i="5"/>
  <c r="N2086" i="5"/>
  <c r="O2086" i="5"/>
  <c r="J2087" i="5"/>
  <c r="K2087" i="5"/>
  <c r="L2087" i="5"/>
  <c r="M2087" i="5"/>
  <c r="N2087" i="5"/>
  <c r="O2087" i="5"/>
  <c r="J2088" i="5"/>
  <c r="K2088" i="5"/>
  <c r="L2088" i="5"/>
  <c r="M2088" i="5"/>
  <c r="N2088" i="5"/>
  <c r="O2088" i="5"/>
  <c r="J2089" i="5"/>
  <c r="K2089" i="5"/>
  <c r="L2089" i="5"/>
  <c r="M2089" i="5"/>
  <c r="N2089" i="5"/>
  <c r="O2089" i="5"/>
  <c r="J2090" i="5"/>
  <c r="K2090" i="5"/>
  <c r="L2090" i="5"/>
  <c r="M2090" i="5"/>
  <c r="N2090" i="5"/>
  <c r="O2090" i="5"/>
  <c r="J2091" i="5"/>
  <c r="K2091" i="5"/>
  <c r="L2091" i="5"/>
  <c r="M2091" i="5"/>
  <c r="N2091" i="5"/>
  <c r="O2091" i="5"/>
  <c r="J2092" i="5"/>
  <c r="K2092" i="5"/>
  <c r="L2092" i="5"/>
  <c r="M2092" i="5"/>
  <c r="N2092" i="5"/>
  <c r="O2092" i="5"/>
  <c r="J2093" i="5"/>
  <c r="K2093" i="5"/>
  <c r="L2093" i="5"/>
  <c r="M2093" i="5"/>
  <c r="N2093" i="5"/>
  <c r="O2093" i="5"/>
  <c r="J2094" i="5"/>
  <c r="K2094" i="5"/>
  <c r="L2094" i="5"/>
  <c r="M2094" i="5"/>
  <c r="N2094" i="5"/>
  <c r="O2094" i="5"/>
  <c r="J2095" i="5"/>
  <c r="K2095" i="5"/>
  <c r="L2095" i="5"/>
  <c r="M2095" i="5"/>
  <c r="N2095" i="5"/>
  <c r="O2095" i="5"/>
  <c r="J2096" i="5"/>
  <c r="K2096" i="5"/>
  <c r="L2096" i="5"/>
  <c r="M2096" i="5"/>
  <c r="N2096" i="5"/>
  <c r="O2096" i="5"/>
  <c r="J2097" i="5"/>
  <c r="K2097" i="5"/>
  <c r="L2097" i="5"/>
  <c r="M2097" i="5"/>
  <c r="N2097" i="5"/>
  <c r="O2097" i="5"/>
  <c r="J2098" i="5"/>
  <c r="K2098" i="5"/>
  <c r="L2098" i="5"/>
  <c r="M2098" i="5"/>
  <c r="N2098" i="5"/>
  <c r="O2098" i="5"/>
  <c r="J2099" i="5"/>
  <c r="K2099" i="5"/>
  <c r="L2099" i="5"/>
  <c r="M2099" i="5"/>
  <c r="N2099" i="5"/>
  <c r="O2099" i="5"/>
  <c r="J2100" i="5"/>
  <c r="K2100" i="5"/>
  <c r="L2100" i="5"/>
  <c r="M2100" i="5"/>
  <c r="N2100" i="5"/>
  <c r="O2100" i="5"/>
  <c r="J2101" i="5"/>
  <c r="K2101" i="5"/>
  <c r="L2101" i="5"/>
  <c r="M2101" i="5"/>
  <c r="N2101" i="5"/>
  <c r="O2101" i="5"/>
  <c r="J2102" i="5"/>
  <c r="K2102" i="5"/>
  <c r="L2102" i="5"/>
  <c r="M2102" i="5"/>
  <c r="N2102" i="5"/>
  <c r="O2102" i="5"/>
  <c r="J2103" i="5"/>
  <c r="K2103" i="5"/>
  <c r="L2103" i="5"/>
  <c r="M2103" i="5"/>
  <c r="N2103" i="5"/>
  <c r="O2103" i="5"/>
  <c r="J2104" i="5"/>
  <c r="K2104" i="5"/>
  <c r="L2104" i="5"/>
  <c r="M2104" i="5"/>
  <c r="N2104" i="5"/>
  <c r="O2104" i="5"/>
  <c r="J2105" i="5"/>
  <c r="K2105" i="5"/>
  <c r="L2105" i="5"/>
  <c r="M2105" i="5"/>
  <c r="N2105" i="5"/>
  <c r="O2105" i="5"/>
  <c r="J2106" i="5"/>
  <c r="K2106" i="5"/>
  <c r="L2106" i="5"/>
  <c r="M2106" i="5"/>
  <c r="N2106" i="5"/>
  <c r="O2106" i="5"/>
  <c r="J2107" i="5"/>
  <c r="K2107" i="5"/>
  <c r="L2107" i="5"/>
  <c r="M2107" i="5"/>
  <c r="N2107" i="5"/>
  <c r="O2107" i="5"/>
  <c r="J2108" i="5"/>
  <c r="K2108" i="5"/>
  <c r="L2108" i="5"/>
  <c r="M2108" i="5"/>
  <c r="N2108" i="5"/>
  <c r="O2108" i="5"/>
  <c r="J2109" i="5"/>
  <c r="K2109" i="5"/>
  <c r="L2109" i="5"/>
  <c r="M2109" i="5"/>
  <c r="N2109" i="5"/>
  <c r="O2109" i="5"/>
  <c r="J2110" i="5"/>
  <c r="K2110" i="5"/>
  <c r="L2110" i="5"/>
  <c r="M2110" i="5"/>
  <c r="N2110" i="5"/>
  <c r="O2110" i="5"/>
  <c r="J2111" i="5"/>
  <c r="K2111" i="5"/>
  <c r="L2111" i="5"/>
  <c r="M2111" i="5"/>
  <c r="N2111" i="5"/>
  <c r="O2111" i="5"/>
  <c r="J2112" i="5"/>
  <c r="K2112" i="5"/>
  <c r="L2112" i="5"/>
  <c r="M2112" i="5"/>
  <c r="N2112" i="5"/>
  <c r="O2112" i="5"/>
  <c r="J2113" i="5"/>
  <c r="K2113" i="5"/>
  <c r="L2113" i="5"/>
  <c r="M2113" i="5"/>
  <c r="N2113" i="5"/>
  <c r="O2113" i="5"/>
  <c r="J2114" i="5"/>
  <c r="K2114" i="5"/>
  <c r="L2114" i="5"/>
  <c r="M2114" i="5"/>
  <c r="N2114" i="5"/>
  <c r="O2114" i="5"/>
  <c r="J2115" i="5"/>
  <c r="K2115" i="5"/>
  <c r="L2115" i="5"/>
  <c r="M2115" i="5"/>
  <c r="N2115" i="5"/>
  <c r="O2115" i="5"/>
  <c r="J2116" i="5"/>
  <c r="K2116" i="5"/>
  <c r="L2116" i="5"/>
  <c r="M2116" i="5"/>
  <c r="N2116" i="5"/>
  <c r="O2116" i="5"/>
  <c r="J2117" i="5"/>
  <c r="K2117" i="5"/>
  <c r="L2117" i="5"/>
  <c r="M2117" i="5"/>
  <c r="N2117" i="5"/>
  <c r="O2117" i="5"/>
  <c r="J2118" i="5"/>
  <c r="K2118" i="5"/>
  <c r="L2118" i="5"/>
  <c r="M2118" i="5"/>
  <c r="N2118" i="5"/>
  <c r="O2118" i="5"/>
  <c r="J2119" i="5"/>
  <c r="K2119" i="5"/>
  <c r="L2119" i="5"/>
  <c r="M2119" i="5"/>
  <c r="N2119" i="5"/>
  <c r="O2119" i="5"/>
  <c r="J2120" i="5"/>
  <c r="K2120" i="5"/>
  <c r="L2120" i="5"/>
  <c r="M2120" i="5"/>
  <c r="N2120" i="5"/>
  <c r="O2120" i="5"/>
  <c r="J2121" i="5"/>
  <c r="K2121" i="5"/>
  <c r="L2121" i="5"/>
  <c r="M2121" i="5"/>
  <c r="N2121" i="5"/>
  <c r="O2121" i="5"/>
  <c r="J2122" i="5"/>
  <c r="K2122" i="5"/>
  <c r="L2122" i="5"/>
  <c r="M2122" i="5"/>
  <c r="N2122" i="5"/>
  <c r="O2122" i="5"/>
  <c r="J2123" i="5"/>
  <c r="K2123" i="5"/>
  <c r="L2123" i="5"/>
  <c r="M2123" i="5"/>
  <c r="N2123" i="5"/>
  <c r="O2123" i="5"/>
  <c r="J2124" i="5"/>
  <c r="K2124" i="5"/>
  <c r="L2124" i="5"/>
  <c r="M2124" i="5"/>
  <c r="N2124" i="5"/>
  <c r="O2124" i="5"/>
  <c r="J2125" i="5"/>
  <c r="K2125" i="5"/>
  <c r="L2125" i="5"/>
  <c r="M2125" i="5"/>
  <c r="N2125" i="5"/>
  <c r="O2125" i="5"/>
  <c r="J2126" i="5"/>
  <c r="K2126" i="5"/>
  <c r="L2126" i="5"/>
  <c r="M2126" i="5"/>
  <c r="N2126" i="5"/>
  <c r="O2126" i="5"/>
  <c r="J2127" i="5"/>
  <c r="K2127" i="5"/>
  <c r="L2127" i="5"/>
  <c r="M2127" i="5"/>
  <c r="N2127" i="5"/>
  <c r="O2127" i="5"/>
  <c r="J2128" i="5"/>
  <c r="K2128" i="5"/>
  <c r="L2128" i="5"/>
  <c r="M2128" i="5"/>
  <c r="N2128" i="5"/>
  <c r="O2128" i="5"/>
  <c r="J2129" i="5"/>
  <c r="K2129" i="5"/>
  <c r="L2129" i="5"/>
  <c r="M2129" i="5"/>
  <c r="N2129" i="5"/>
  <c r="O2129" i="5"/>
  <c r="J2130" i="5"/>
  <c r="K2130" i="5"/>
  <c r="L2130" i="5"/>
  <c r="M2130" i="5"/>
  <c r="N2130" i="5"/>
  <c r="O2130" i="5"/>
  <c r="J2131" i="5"/>
  <c r="K2131" i="5"/>
  <c r="L2131" i="5"/>
  <c r="M2131" i="5"/>
  <c r="N2131" i="5"/>
  <c r="O2131" i="5"/>
  <c r="J2132" i="5"/>
  <c r="K2132" i="5"/>
  <c r="L2132" i="5"/>
  <c r="M2132" i="5"/>
  <c r="N2132" i="5"/>
  <c r="O2132" i="5"/>
  <c r="J2133" i="5"/>
  <c r="K2133" i="5"/>
  <c r="L2133" i="5"/>
  <c r="M2133" i="5"/>
  <c r="N2133" i="5"/>
  <c r="O2133" i="5"/>
  <c r="J2134" i="5"/>
  <c r="K2134" i="5"/>
  <c r="L2134" i="5"/>
  <c r="M2134" i="5"/>
  <c r="N2134" i="5"/>
  <c r="O2134" i="5"/>
  <c r="J2135" i="5"/>
  <c r="K2135" i="5"/>
  <c r="L2135" i="5"/>
  <c r="M2135" i="5"/>
  <c r="N2135" i="5"/>
  <c r="O2135" i="5"/>
  <c r="J2136" i="5"/>
  <c r="K2136" i="5"/>
  <c r="L2136" i="5"/>
  <c r="M2136" i="5"/>
  <c r="N2136" i="5"/>
  <c r="O2136" i="5"/>
  <c r="J2137" i="5"/>
  <c r="K2137" i="5"/>
  <c r="L2137" i="5"/>
  <c r="M2137" i="5"/>
  <c r="N2137" i="5"/>
  <c r="O2137" i="5"/>
  <c r="J2138" i="5"/>
  <c r="K2138" i="5"/>
  <c r="L2138" i="5"/>
  <c r="M2138" i="5"/>
  <c r="N2138" i="5"/>
  <c r="O2138" i="5"/>
  <c r="J2139" i="5"/>
  <c r="K2139" i="5"/>
  <c r="L2139" i="5"/>
  <c r="M2139" i="5"/>
  <c r="N2139" i="5"/>
  <c r="O2139" i="5"/>
  <c r="J2140" i="5"/>
  <c r="K2140" i="5"/>
  <c r="L2140" i="5"/>
  <c r="M2140" i="5"/>
  <c r="N2140" i="5"/>
  <c r="O2140" i="5"/>
  <c r="J2141" i="5"/>
  <c r="K2141" i="5"/>
  <c r="L2141" i="5"/>
  <c r="M2141" i="5"/>
  <c r="N2141" i="5"/>
  <c r="O2141" i="5"/>
  <c r="J2142" i="5"/>
  <c r="K2142" i="5"/>
  <c r="L2142" i="5"/>
  <c r="M2142" i="5"/>
  <c r="N2142" i="5"/>
  <c r="O2142" i="5"/>
  <c r="J2143" i="5"/>
  <c r="K2143" i="5"/>
  <c r="L2143" i="5"/>
  <c r="M2143" i="5"/>
  <c r="N2143" i="5"/>
  <c r="O2143" i="5"/>
  <c r="J2144" i="5"/>
  <c r="K2144" i="5"/>
  <c r="L2144" i="5"/>
  <c r="M2144" i="5"/>
  <c r="N2144" i="5"/>
  <c r="O2144" i="5"/>
  <c r="J2145" i="5"/>
  <c r="K2145" i="5"/>
  <c r="L2145" i="5"/>
  <c r="M2145" i="5"/>
  <c r="N2145" i="5"/>
  <c r="O2145" i="5"/>
  <c r="J2146" i="5"/>
  <c r="K2146" i="5"/>
  <c r="L2146" i="5"/>
  <c r="M2146" i="5"/>
  <c r="N2146" i="5"/>
  <c r="O2146" i="5"/>
  <c r="J2147" i="5"/>
  <c r="K2147" i="5"/>
  <c r="L2147" i="5"/>
  <c r="M2147" i="5"/>
  <c r="N2147" i="5"/>
  <c r="O2147" i="5"/>
  <c r="J2148" i="5"/>
  <c r="K2148" i="5"/>
  <c r="L2148" i="5"/>
  <c r="M2148" i="5"/>
  <c r="N2148" i="5"/>
  <c r="O2148" i="5"/>
  <c r="J2149" i="5"/>
  <c r="K2149" i="5"/>
  <c r="L2149" i="5"/>
  <c r="M2149" i="5"/>
  <c r="N2149" i="5"/>
  <c r="O2149" i="5"/>
  <c r="J2150" i="5"/>
  <c r="K2150" i="5"/>
  <c r="L2150" i="5"/>
  <c r="M2150" i="5"/>
  <c r="N2150" i="5"/>
  <c r="O2150" i="5"/>
  <c r="J2151" i="5"/>
  <c r="K2151" i="5"/>
  <c r="L2151" i="5"/>
  <c r="M2151" i="5"/>
  <c r="N2151" i="5"/>
  <c r="O2151" i="5"/>
  <c r="J2152" i="5"/>
  <c r="K2152" i="5"/>
  <c r="L2152" i="5"/>
  <c r="M2152" i="5"/>
  <c r="N2152" i="5"/>
  <c r="O2152" i="5"/>
  <c r="J2153" i="5"/>
  <c r="K2153" i="5"/>
  <c r="L2153" i="5"/>
  <c r="M2153" i="5"/>
  <c r="N2153" i="5"/>
  <c r="O2153" i="5"/>
  <c r="J2154" i="5"/>
  <c r="K2154" i="5"/>
  <c r="L2154" i="5"/>
  <c r="M2154" i="5"/>
  <c r="N2154" i="5"/>
  <c r="O2154" i="5"/>
  <c r="J2155" i="5"/>
  <c r="K2155" i="5"/>
  <c r="L2155" i="5"/>
  <c r="M2155" i="5"/>
  <c r="N2155" i="5"/>
  <c r="O2155" i="5"/>
  <c r="J2156" i="5"/>
  <c r="K2156" i="5"/>
  <c r="L2156" i="5"/>
  <c r="M2156" i="5"/>
  <c r="N2156" i="5"/>
  <c r="O2156" i="5"/>
  <c r="J2157" i="5"/>
  <c r="K2157" i="5"/>
  <c r="L2157" i="5"/>
  <c r="M2157" i="5"/>
  <c r="N2157" i="5"/>
  <c r="O2157" i="5"/>
  <c r="J2158" i="5"/>
  <c r="K2158" i="5"/>
  <c r="L2158" i="5"/>
  <c r="M2158" i="5"/>
  <c r="N2158" i="5"/>
  <c r="O2158" i="5"/>
  <c r="J2159" i="5"/>
  <c r="K2159" i="5"/>
  <c r="L2159" i="5"/>
  <c r="M2159" i="5"/>
  <c r="N2159" i="5"/>
  <c r="O2159" i="5"/>
  <c r="J2160" i="5"/>
  <c r="K2160" i="5"/>
  <c r="L2160" i="5"/>
  <c r="M2160" i="5"/>
  <c r="N2160" i="5"/>
  <c r="O2160" i="5"/>
  <c r="J2161" i="5"/>
  <c r="K2161" i="5"/>
  <c r="L2161" i="5"/>
  <c r="M2161" i="5"/>
  <c r="N2161" i="5"/>
  <c r="O2161" i="5"/>
  <c r="J2162" i="5"/>
  <c r="K2162" i="5"/>
  <c r="L2162" i="5"/>
  <c r="M2162" i="5"/>
  <c r="N2162" i="5"/>
  <c r="O2162" i="5"/>
  <c r="J2163" i="5"/>
  <c r="K2163" i="5"/>
  <c r="L2163" i="5"/>
  <c r="M2163" i="5"/>
  <c r="N2163" i="5"/>
  <c r="O2163" i="5"/>
  <c r="J2164" i="5"/>
  <c r="K2164" i="5"/>
  <c r="L2164" i="5"/>
  <c r="M2164" i="5"/>
  <c r="N2164" i="5"/>
  <c r="O2164" i="5"/>
  <c r="J2165" i="5"/>
  <c r="K2165" i="5"/>
  <c r="L2165" i="5"/>
  <c r="M2165" i="5"/>
  <c r="N2165" i="5"/>
  <c r="O2165" i="5"/>
  <c r="J2166" i="5"/>
  <c r="K2166" i="5"/>
  <c r="L2166" i="5"/>
  <c r="M2166" i="5"/>
  <c r="N2166" i="5"/>
  <c r="O2166" i="5"/>
  <c r="J2167" i="5"/>
  <c r="K2167" i="5"/>
  <c r="L2167" i="5"/>
  <c r="M2167" i="5"/>
  <c r="N2167" i="5"/>
  <c r="O2167" i="5"/>
  <c r="J2168" i="5"/>
  <c r="K2168" i="5"/>
  <c r="L2168" i="5"/>
  <c r="M2168" i="5"/>
  <c r="N2168" i="5"/>
  <c r="O2168" i="5"/>
  <c r="J2169" i="5"/>
  <c r="K2169" i="5"/>
  <c r="L2169" i="5"/>
  <c r="M2169" i="5"/>
  <c r="N2169" i="5"/>
  <c r="O2169" i="5"/>
  <c r="J2170" i="5"/>
  <c r="K2170" i="5"/>
  <c r="L2170" i="5"/>
  <c r="M2170" i="5"/>
  <c r="N2170" i="5"/>
  <c r="O2170" i="5"/>
  <c r="J2171" i="5"/>
  <c r="K2171" i="5"/>
  <c r="L2171" i="5"/>
  <c r="M2171" i="5"/>
  <c r="N2171" i="5"/>
  <c r="O2171" i="5"/>
  <c r="J2172" i="5"/>
  <c r="K2172" i="5"/>
  <c r="L2172" i="5"/>
  <c r="M2172" i="5"/>
  <c r="N2172" i="5"/>
  <c r="O2172" i="5"/>
  <c r="J2173" i="5"/>
  <c r="K2173" i="5"/>
  <c r="L2173" i="5"/>
  <c r="M2173" i="5"/>
  <c r="N2173" i="5"/>
  <c r="O2173" i="5"/>
  <c r="J2174" i="5"/>
  <c r="K2174" i="5"/>
  <c r="L2174" i="5"/>
  <c r="M2174" i="5"/>
  <c r="N2174" i="5"/>
  <c r="O2174" i="5"/>
  <c r="J2175" i="5"/>
  <c r="K2175" i="5"/>
  <c r="L2175" i="5"/>
  <c r="M2175" i="5"/>
  <c r="N2175" i="5"/>
  <c r="O2175" i="5"/>
  <c r="J2176" i="5"/>
  <c r="K2176" i="5"/>
  <c r="L2176" i="5"/>
  <c r="M2176" i="5"/>
  <c r="N2176" i="5"/>
  <c r="O2176" i="5"/>
  <c r="J2177" i="5"/>
  <c r="K2177" i="5"/>
  <c r="L2177" i="5"/>
  <c r="M2177" i="5"/>
  <c r="N2177" i="5"/>
  <c r="O2177" i="5"/>
  <c r="J2178" i="5"/>
  <c r="K2178" i="5"/>
  <c r="L2178" i="5"/>
  <c r="M2178" i="5"/>
  <c r="N2178" i="5"/>
  <c r="O2178" i="5"/>
  <c r="J2179" i="5"/>
  <c r="K2179" i="5"/>
  <c r="L2179" i="5"/>
  <c r="M2179" i="5"/>
  <c r="N2179" i="5"/>
  <c r="O2179" i="5"/>
  <c r="J2180" i="5"/>
  <c r="K2180" i="5"/>
  <c r="L2180" i="5"/>
  <c r="M2180" i="5"/>
  <c r="N2180" i="5"/>
  <c r="O2180" i="5"/>
  <c r="J2181" i="5"/>
  <c r="K2181" i="5"/>
  <c r="L2181" i="5"/>
  <c r="M2181" i="5"/>
  <c r="N2181" i="5"/>
  <c r="O2181" i="5"/>
  <c r="J2182" i="5"/>
  <c r="K2182" i="5"/>
  <c r="L2182" i="5"/>
  <c r="M2182" i="5"/>
  <c r="N2182" i="5"/>
  <c r="O2182" i="5"/>
  <c r="J2183" i="5"/>
  <c r="K2183" i="5"/>
  <c r="L2183" i="5"/>
  <c r="M2183" i="5"/>
  <c r="N2183" i="5"/>
  <c r="O2183" i="5"/>
  <c r="J2184" i="5"/>
  <c r="K2184" i="5"/>
  <c r="L2184" i="5"/>
  <c r="M2184" i="5"/>
  <c r="N2184" i="5"/>
  <c r="O2184" i="5"/>
  <c r="J2185" i="5"/>
  <c r="K2185" i="5"/>
  <c r="L2185" i="5"/>
  <c r="M2185" i="5"/>
  <c r="N2185" i="5"/>
  <c r="O2185" i="5"/>
  <c r="J2186" i="5"/>
  <c r="K2186" i="5"/>
  <c r="L2186" i="5"/>
  <c r="M2186" i="5"/>
  <c r="N2186" i="5"/>
  <c r="O2186" i="5"/>
  <c r="J2187" i="5"/>
  <c r="K2187" i="5"/>
  <c r="L2187" i="5"/>
  <c r="M2187" i="5"/>
  <c r="N2187" i="5"/>
  <c r="O2187" i="5"/>
  <c r="J2188" i="5"/>
  <c r="K2188" i="5"/>
  <c r="L2188" i="5"/>
  <c r="M2188" i="5"/>
  <c r="N2188" i="5"/>
  <c r="O2188" i="5"/>
  <c r="J2189" i="5"/>
  <c r="K2189" i="5"/>
  <c r="L2189" i="5"/>
  <c r="M2189" i="5"/>
  <c r="N2189" i="5"/>
  <c r="O2189" i="5"/>
  <c r="J2190" i="5"/>
  <c r="K2190" i="5"/>
  <c r="L2190" i="5"/>
  <c r="M2190" i="5"/>
  <c r="N2190" i="5"/>
  <c r="O2190" i="5"/>
  <c r="J2191" i="5"/>
  <c r="K2191" i="5"/>
  <c r="L2191" i="5"/>
  <c r="M2191" i="5"/>
  <c r="N2191" i="5"/>
  <c r="O2191" i="5"/>
  <c r="J2192" i="5"/>
  <c r="K2192" i="5"/>
  <c r="L2192" i="5"/>
  <c r="M2192" i="5"/>
  <c r="N2192" i="5"/>
  <c r="O2192" i="5"/>
  <c r="J2193" i="5"/>
  <c r="K2193" i="5"/>
  <c r="L2193" i="5"/>
  <c r="M2193" i="5"/>
  <c r="N2193" i="5"/>
  <c r="O2193" i="5"/>
  <c r="J2194" i="5"/>
  <c r="K2194" i="5"/>
  <c r="L2194" i="5"/>
  <c r="M2194" i="5"/>
  <c r="N2194" i="5"/>
  <c r="O2194" i="5"/>
  <c r="J2195" i="5"/>
  <c r="K2195" i="5"/>
  <c r="L2195" i="5"/>
  <c r="M2195" i="5"/>
  <c r="N2195" i="5"/>
  <c r="O2195" i="5"/>
  <c r="J2196" i="5"/>
  <c r="K2196" i="5"/>
  <c r="L2196" i="5"/>
  <c r="M2196" i="5"/>
  <c r="N2196" i="5"/>
  <c r="O2196" i="5"/>
  <c r="J2197" i="5"/>
  <c r="K2197" i="5"/>
  <c r="L2197" i="5"/>
  <c r="M2197" i="5"/>
  <c r="N2197" i="5"/>
  <c r="O2197" i="5"/>
  <c r="J2198" i="5"/>
  <c r="K2198" i="5"/>
  <c r="L2198" i="5"/>
  <c r="M2198" i="5"/>
  <c r="N2198" i="5"/>
  <c r="O2198" i="5"/>
  <c r="J2199" i="5"/>
  <c r="K2199" i="5"/>
  <c r="L2199" i="5"/>
  <c r="M2199" i="5"/>
  <c r="N2199" i="5"/>
  <c r="O2199" i="5"/>
  <c r="J2200" i="5"/>
  <c r="K2200" i="5"/>
  <c r="L2200" i="5"/>
  <c r="M2200" i="5"/>
  <c r="N2200" i="5"/>
  <c r="O2200" i="5"/>
  <c r="J2201" i="5"/>
  <c r="K2201" i="5"/>
  <c r="L2201" i="5"/>
  <c r="M2201" i="5"/>
  <c r="N2201" i="5"/>
  <c r="O2201" i="5"/>
  <c r="J2202" i="5"/>
  <c r="K2202" i="5"/>
  <c r="L2202" i="5"/>
  <c r="M2202" i="5"/>
  <c r="N2202" i="5"/>
  <c r="O2202" i="5"/>
  <c r="J2203" i="5"/>
  <c r="K2203" i="5"/>
  <c r="L2203" i="5"/>
  <c r="M2203" i="5"/>
  <c r="N2203" i="5"/>
  <c r="O2203" i="5"/>
  <c r="J2204" i="5"/>
  <c r="K2204" i="5"/>
  <c r="L2204" i="5"/>
  <c r="M2204" i="5"/>
  <c r="N2204" i="5"/>
  <c r="O2204" i="5"/>
  <c r="J2205" i="5"/>
  <c r="K2205" i="5"/>
  <c r="L2205" i="5"/>
  <c r="M2205" i="5"/>
  <c r="N2205" i="5"/>
  <c r="O2205" i="5"/>
  <c r="J2206" i="5"/>
  <c r="K2206" i="5"/>
  <c r="L2206" i="5"/>
  <c r="M2206" i="5"/>
  <c r="N2206" i="5"/>
  <c r="O2206" i="5"/>
  <c r="J2207" i="5"/>
  <c r="K2207" i="5"/>
  <c r="L2207" i="5"/>
  <c r="M2207" i="5"/>
  <c r="N2207" i="5"/>
  <c r="O2207" i="5"/>
  <c r="J2208" i="5"/>
  <c r="K2208" i="5"/>
  <c r="L2208" i="5"/>
  <c r="M2208" i="5"/>
  <c r="N2208" i="5"/>
  <c r="O2208" i="5"/>
  <c r="J2209" i="5"/>
  <c r="K2209" i="5"/>
  <c r="L2209" i="5"/>
  <c r="M2209" i="5"/>
  <c r="N2209" i="5"/>
  <c r="O2209" i="5"/>
  <c r="J2210" i="5"/>
  <c r="K2210" i="5"/>
  <c r="L2210" i="5"/>
  <c r="M2210" i="5"/>
  <c r="N2210" i="5"/>
  <c r="O2210" i="5"/>
  <c r="J2211" i="5"/>
  <c r="K2211" i="5"/>
  <c r="L2211" i="5"/>
  <c r="M2211" i="5"/>
  <c r="N2211" i="5"/>
  <c r="O2211" i="5"/>
  <c r="J2212" i="5"/>
  <c r="K2212" i="5"/>
  <c r="L2212" i="5"/>
  <c r="M2212" i="5"/>
  <c r="N2212" i="5"/>
  <c r="O2212" i="5"/>
  <c r="J2213" i="5"/>
  <c r="K2213" i="5"/>
  <c r="L2213" i="5"/>
  <c r="M2213" i="5"/>
  <c r="N2213" i="5"/>
  <c r="O2213" i="5"/>
  <c r="J2214" i="5"/>
  <c r="K2214" i="5"/>
  <c r="L2214" i="5"/>
  <c r="M2214" i="5"/>
  <c r="N2214" i="5"/>
  <c r="O2214" i="5"/>
  <c r="J2215" i="5"/>
  <c r="K2215" i="5"/>
  <c r="L2215" i="5"/>
  <c r="M2215" i="5"/>
  <c r="N2215" i="5"/>
  <c r="O2215" i="5"/>
  <c r="J2216" i="5"/>
  <c r="K2216" i="5"/>
  <c r="L2216" i="5"/>
  <c r="M2216" i="5"/>
  <c r="N2216" i="5"/>
  <c r="O2216" i="5"/>
  <c r="J2217" i="5"/>
  <c r="K2217" i="5"/>
  <c r="L2217" i="5"/>
  <c r="M2217" i="5"/>
  <c r="N2217" i="5"/>
  <c r="O2217" i="5"/>
  <c r="J2218" i="5"/>
  <c r="K2218" i="5"/>
  <c r="L2218" i="5"/>
  <c r="M2218" i="5"/>
  <c r="N2218" i="5"/>
  <c r="O2218" i="5"/>
  <c r="J2219" i="5"/>
  <c r="K2219" i="5"/>
  <c r="L2219" i="5"/>
  <c r="M2219" i="5"/>
  <c r="N2219" i="5"/>
  <c r="O2219" i="5"/>
  <c r="J2220" i="5"/>
  <c r="K2220" i="5"/>
  <c r="L2220" i="5"/>
  <c r="M2220" i="5"/>
  <c r="N2220" i="5"/>
  <c r="O2220" i="5"/>
  <c r="J2221" i="5"/>
  <c r="K2221" i="5"/>
  <c r="L2221" i="5"/>
  <c r="M2221" i="5"/>
  <c r="N2221" i="5"/>
  <c r="O2221" i="5"/>
  <c r="J2222" i="5"/>
  <c r="K2222" i="5"/>
  <c r="L2222" i="5"/>
  <c r="M2222" i="5"/>
  <c r="N2222" i="5"/>
  <c r="O2222" i="5"/>
  <c r="J2223" i="5"/>
  <c r="K2223" i="5"/>
  <c r="L2223" i="5"/>
  <c r="M2223" i="5"/>
  <c r="N2223" i="5"/>
  <c r="O2223" i="5"/>
  <c r="J2224" i="5"/>
  <c r="K2224" i="5"/>
  <c r="L2224" i="5"/>
  <c r="M2224" i="5"/>
  <c r="N2224" i="5"/>
  <c r="O2224" i="5"/>
  <c r="J2225" i="5"/>
  <c r="K2225" i="5"/>
  <c r="L2225" i="5"/>
  <c r="M2225" i="5"/>
  <c r="N2225" i="5"/>
  <c r="O2225" i="5"/>
  <c r="J2226" i="5"/>
  <c r="K2226" i="5"/>
  <c r="L2226" i="5"/>
  <c r="M2226" i="5"/>
  <c r="N2226" i="5"/>
  <c r="O2226" i="5"/>
  <c r="J2227" i="5"/>
  <c r="K2227" i="5"/>
  <c r="L2227" i="5"/>
  <c r="M2227" i="5"/>
  <c r="N2227" i="5"/>
  <c r="O2227" i="5"/>
  <c r="J2228" i="5"/>
  <c r="K2228" i="5"/>
  <c r="L2228" i="5"/>
  <c r="M2228" i="5"/>
  <c r="N2228" i="5"/>
  <c r="O2228" i="5"/>
  <c r="J2229" i="5"/>
  <c r="K2229" i="5"/>
  <c r="L2229" i="5"/>
  <c r="M2229" i="5"/>
  <c r="N2229" i="5"/>
  <c r="O2229" i="5"/>
  <c r="J2230" i="5"/>
  <c r="K2230" i="5"/>
  <c r="L2230" i="5"/>
  <c r="M2230" i="5"/>
  <c r="N2230" i="5"/>
  <c r="O2230" i="5"/>
  <c r="J2231" i="5"/>
  <c r="K2231" i="5"/>
  <c r="L2231" i="5"/>
  <c r="M2231" i="5"/>
  <c r="N2231" i="5"/>
  <c r="O2231" i="5"/>
  <c r="J2232" i="5"/>
  <c r="K2232" i="5"/>
  <c r="L2232" i="5"/>
  <c r="M2232" i="5"/>
  <c r="N2232" i="5"/>
  <c r="O2232" i="5"/>
  <c r="J2233" i="5"/>
  <c r="K2233" i="5"/>
  <c r="L2233" i="5"/>
  <c r="M2233" i="5"/>
  <c r="N2233" i="5"/>
  <c r="O2233" i="5"/>
  <c r="J2234" i="5"/>
  <c r="K2234" i="5"/>
  <c r="L2234" i="5"/>
  <c r="M2234" i="5"/>
  <c r="N2234" i="5"/>
  <c r="O2234" i="5"/>
  <c r="J2235" i="5"/>
  <c r="K2235" i="5"/>
  <c r="L2235" i="5"/>
  <c r="M2235" i="5"/>
  <c r="N2235" i="5"/>
  <c r="O2235" i="5"/>
  <c r="J2236" i="5"/>
  <c r="K2236" i="5"/>
  <c r="L2236" i="5"/>
  <c r="M2236" i="5"/>
  <c r="N2236" i="5"/>
  <c r="O2236" i="5"/>
  <c r="J2237" i="5"/>
  <c r="K2237" i="5"/>
  <c r="L2237" i="5"/>
  <c r="M2237" i="5"/>
  <c r="N2237" i="5"/>
  <c r="O2237" i="5"/>
  <c r="J2238" i="5"/>
  <c r="K2238" i="5"/>
  <c r="L2238" i="5"/>
  <c r="M2238" i="5"/>
  <c r="N2238" i="5"/>
  <c r="O2238" i="5"/>
  <c r="J2239" i="5"/>
  <c r="K2239" i="5"/>
  <c r="L2239" i="5"/>
  <c r="M2239" i="5"/>
  <c r="N2239" i="5"/>
  <c r="O2239" i="5"/>
  <c r="J2240" i="5"/>
  <c r="K2240" i="5"/>
  <c r="L2240" i="5"/>
  <c r="M2240" i="5"/>
  <c r="N2240" i="5"/>
  <c r="O2240" i="5"/>
  <c r="J2241" i="5"/>
  <c r="K2241" i="5"/>
  <c r="L2241" i="5"/>
  <c r="M2241" i="5"/>
  <c r="N2241" i="5"/>
  <c r="O2241" i="5"/>
  <c r="J2242" i="5"/>
  <c r="K2242" i="5"/>
  <c r="L2242" i="5"/>
  <c r="M2242" i="5"/>
  <c r="N2242" i="5"/>
  <c r="O2242" i="5"/>
  <c r="J2243" i="5"/>
  <c r="K2243" i="5"/>
  <c r="L2243" i="5"/>
  <c r="M2243" i="5"/>
  <c r="N2243" i="5"/>
  <c r="O2243" i="5"/>
  <c r="J2244" i="5"/>
  <c r="K2244" i="5"/>
  <c r="L2244" i="5"/>
  <c r="M2244" i="5"/>
  <c r="N2244" i="5"/>
  <c r="O2244" i="5"/>
  <c r="J2245" i="5"/>
  <c r="K2245" i="5"/>
  <c r="L2245" i="5"/>
  <c r="M2245" i="5"/>
  <c r="N2245" i="5"/>
  <c r="O2245" i="5"/>
  <c r="J2246" i="5"/>
  <c r="K2246" i="5"/>
  <c r="L2246" i="5"/>
  <c r="M2246" i="5"/>
  <c r="N2246" i="5"/>
  <c r="O2246" i="5"/>
  <c r="J2247" i="5"/>
  <c r="K2247" i="5"/>
  <c r="L2247" i="5"/>
  <c r="M2247" i="5"/>
  <c r="N2247" i="5"/>
  <c r="O2247" i="5"/>
  <c r="J2248" i="5"/>
  <c r="K2248" i="5"/>
  <c r="L2248" i="5"/>
  <c r="M2248" i="5"/>
  <c r="N2248" i="5"/>
  <c r="O2248" i="5"/>
  <c r="J2249" i="5"/>
  <c r="K2249" i="5"/>
  <c r="L2249" i="5"/>
  <c r="M2249" i="5"/>
  <c r="N2249" i="5"/>
  <c r="O2249" i="5"/>
  <c r="J2250" i="5"/>
  <c r="K2250" i="5"/>
  <c r="L2250" i="5"/>
  <c r="M2250" i="5"/>
  <c r="N2250" i="5"/>
  <c r="O2250" i="5"/>
  <c r="J2251" i="5"/>
  <c r="K2251" i="5"/>
  <c r="L2251" i="5"/>
  <c r="M2251" i="5"/>
  <c r="N2251" i="5"/>
  <c r="O2251" i="5"/>
  <c r="J2252" i="5"/>
  <c r="K2252" i="5"/>
  <c r="L2252" i="5"/>
  <c r="M2252" i="5"/>
  <c r="N2252" i="5"/>
  <c r="O2252" i="5"/>
  <c r="J2253" i="5"/>
  <c r="K2253" i="5"/>
  <c r="L2253" i="5"/>
  <c r="M2253" i="5"/>
  <c r="N2253" i="5"/>
  <c r="O2253" i="5"/>
  <c r="J2254" i="5"/>
  <c r="K2254" i="5"/>
  <c r="L2254" i="5"/>
  <c r="M2254" i="5"/>
  <c r="N2254" i="5"/>
  <c r="O2254" i="5"/>
  <c r="J2255" i="5"/>
  <c r="K2255" i="5"/>
  <c r="L2255" i="5"/>
  <c r="M2255" i="5"/>
  <c r="N2255" i="5"/>
  <c r="O2255" i="5"/>
  <c r="J2256" i="5"/>
  <c r="K2256" i="5"/>
  <c r="L2256" i="5"/>
  <c r="M2256" i="5"/>
  <c r="N2256" i="5"/>
  <c r="O2256" i="5"/>
  <c r="J2257" i="5"/>
  <c r="K2257" i="5"/>
  <c r="L2257" i="5"/>
  <c r="M2257" i="5"/>
  <c r="N2257" i="5"/>
  <c r="O2257" i="5"/>
  <c r="J2258" i="5"/>
  <c r="K2258" i="5"/>
  <c r="L2258" i="5"/>
  <c r="M2258" i="5"/>
  <c r="N2258" i="5"/>
  <c r="O2258" i="5"/>
  <c r="J2259" i="5"/>
  <c r="K2259" i="5"/>
  <c r="L2259" i="5"/>
  <c r="M2259" i="5"/>
  <c r="N2259" i="5"/>
  <c r="O2259" i="5"/>
  <c r="J2260" i="5"/>
  <c r="K2260" i="5"/>
  <c r="L2260" i="5"/>
  <c r="M2260" i="5"/>
  <c r="N2260" i="5"/>
  <c r="O2260" i="5"/>
  <c r="J2261" i="5"/>
  <c r="K2261" i="5"/>
  <c r="L2261" i="5"/>
  <c r="M2261" i="5"/>
  <c r="N2261" i="5"/>
  <c r="O2261" i="5"/>
  <c r="J2262" i="5"/>
  <c r="K2262" i="5"/>
  <c r="L2262" i="5"/>
  <c r="M2262" i="5"/>
  <c r="N2262" i="5"/>
  <c r="O2262" i="5"/>
  <c r="J2263" i="5"/>
  <c r="K2263" i="5"/>
  <c r="L2263" i="5"/>
  <c r="M2263" i="5"/>
  <c r="N2263" i="5"/>
  <c r="O2263" i="5"/>
  <c r="J2264" i="5"/>
  <c r="K2264" i="5"/>
  <c r="L2264" i="5"/>
  <c r="M2264" i="5"/>
  <c r="N2264" i="5"/>
  <c r="O2264" i="5"/>
  <c r="J2265" i="5"/>
  <c r="K2265" i="5"/>
  <c r="L2265" i="5"/>
  <c r="M2265" i="5"/>
  <c r="N2265" i="5"/>
  <c r="O2265" i="5"/>
  <c r="J2266" i="5"/>
  <c r="K2266" i="5"/>
  <c r="L2266" i="5"/>
  <c r="M2266" i="5"/>
  <c r="N2266" i="5"/>
  <c r="O2266" i="5"/>
  <c r="J2267" i="5"/>
  <c r="K2267" i="5"/>
  <c r="L2267" i="5"/>
  <c r="M2267" i="5"/>
  <c r="N2267" i="5"/>
  <c r="O2267" i="5"/>
  <c r="J2268" i="5"/>
  <c r="K2268" i="5"/>
  <c r="L2268" i="5"/>
  <c r="M2268" i="5"/>
  <c r="N2268" i="5"/>
  <c r="O2268" i="5"/>
  <c r="J2269" i="5"/>
  <c r="K2269" i="5"/>
  <c r="L2269" i="5"/>
  <c r="M2269" i="5"/>
  <c r="N2269" i="5"/>
  <c r="O2269" i="5"/>
  <c r="J2270" i="5"/>
  <c r="K2270" i="5"/>
  <c r="L2270" i="5"/>
  <c r="M2270" i="5"/>
  <c r="N2270" i="5"/>
  <c r="O2270" i="5"/>
  <c r="J2271" i="5"/>
  <c r="K2271" i="5"/>
  <c r="L2271" i="5"/>
  <c r="M2271" i="5"/>
  <c r="N2271" i="5"/>
  <c r="O2271" i="5"/>
  <c r="J2272" i="5"/>
  <c r="K2272" i="5"/>
  <c r="L2272" i="5"/>
  <c r="M2272" i="5"/>
  <c r="N2272" i="5"/>
  <c r="O2272" i="5"/>
  <c r="J2273" i="5"/>
  <c r="K2273" i="5"/>
  <c r="L2273" i="5"/>
  <c r="M2273" i="5"/>
  <c r="N2273" i="5"/>
  <c r="O2273" i="5"/>
  <c r="J2274" i="5"/>
  <c r="K2274" i="5"/>
  <c r="L2274" i="5"/>
  <c r="M2274" i="5"/>
  <c r="N2274" i="5"/>
  <c r="O2274" i="5"/>
  <c r="J2275" i="5"/>
  <c r="K2275" i="5"/>
  <c r="L2275" i="5"/>
  <c r="M2275" i="5"/>
  <c r="N2275" i="5"/>
  <c r="O2275" i="5"/>
  <c r="J2276" i="5"/>
  <c r="K2276" i="5"/>
  <c r="L2276" i="5"/>
  <c r="M2276" i="5"/>
  <c r="N2276" i="5"/>
  <c r="O2276" i="5"/>
  <c r="J2277" i="5"/>
  <c r="K2277" i="5"/>
  <c r="L2277" i="5"/>
  <c r="M2277" i="5"/>
  <c r="N2277" i="5"/>
  <c r="O2277" i="5"/>
  <c r="J2278" i="5"/>
  <c r="K2278" i="5"/>
  <c r="L2278" i="5"/>
  <c r="M2278" i="5"/>
  <c r="N2278" i="5"/>
  <c r="O2278" i="5"/>
  <c r="J2279" i="5"/>
  <c r="K2279" i="5"/>
  <c r="L2279" i="5"/>
  <c r="M2279" i="5"/>
  <c r="N2279" i="5"/>
  <c r="O2279" i="5"/>
  <c r="J2280" i="5"/>
  <c r="K2280" i="5"/>
  <c r="L2280" i="5"/>
  <c r="M2280" i="5"/>
  <c r="N2280" i="5"/>
  <c r="O2280" i="5"/>
  <c r="J2281" i="5"/>
  <c r="K2281" i="5"/>
  <c r="L2281" i="5"/>
  <c r="M2281" i="5"/>
  <c r="N2281" i="5"/>
  <c r="O2281" i="5"/>
  <c r="J2282" i="5"/>
  <c r="K2282" i="5"/>
  <c r="L2282" i="5"/>
  <c r="M2282" i="5"/>
  <c r="N2282" i="5"/>
  <c r="O2282" i="5"/>
  <c r="J2283" i="5"/>
  <c r="K2283" i="5"/>
  <c r="L2283" i="5"/>
  <c r="M2283" i="5"/>
  <c r="N2283" i="5"/>
  <c r="O2283" i="5"/>
  <c r="J2284" i="5"/>
  <c r="K2284" i="5"/>
  <c r="L2284" i="5"/>
  <c r="M2284" i="5"/>
  <c r="N2284" i="5"/>
  <c r="O2284" i="5"/>
  <c r="J2285" i="5"/>
  <c r="K2285" i="5"/>
  <c r="L2285" i="5"/>
  <c r="M2285" i="5"/>
  <c r="N2285" i="5"/>
  <c r="O2285" i="5"/>
  <c r="J2286" i="5"/>
  <c r="K2286" i="5"/>
  <c r="L2286" i="5"/>
  <c r="M2286" i="5"/>
  <c r="N2286" i="5"/>
  <c r="O2286" i="5"/>
  <c r="J2287" i="5"/>
  <c r="K2287" i="5"/>
  <c r="L2287" i="5"/>
  <c r="M2287" i="5"/>
  <c r="N2287" i="5"/>
  <c r="O2287" i="5"/>
  <c r="J2288" i="5"/>
  <c r="K2288" i="5"/>
  <c r="L2288" i="5"/>
  <c r="M2288" i="5"/>
  <c r="N2288" i="5"/>
  <c r="O2288" i="5"/>
  <c r="J2289" i="5"/>
  <c r="K2289" i="5"/>
  <c r="L2289" i="5"/>
  <c r="M2289" i="5"/>
  <c r="N2289" i="5"/>
  <c r="O2289" i="5"/>
  <c r="J2290" i="5"/>
  <c r="K2290" i="5"/>
  <c r="L2290" i="5"/>
  <c r="M2290" i="5"/>
  <c r="N2290" i="5"/>
  <c r="O2290" i="5"/>
  <c r="J2291" i="5"/>
  <c r="K2291" i="5"/>
  <c r="L2291" i="5"/>
  <c r="M2291" i="5"/>
  <c r="N2291" i="5"/>
  <c r="O2291" i="5"/>
  <c r="J2292" i="5"/>
  <c r="K2292" i="5"/>
  <c r="L2292" i="5"/>
  <c r="M2292" i="5"/>
  <c r="N2292" i="5"/>
  <c r="O2292" i="5"/>
  <c r="J2293" i="5"/>
  <c r="K2293" i="5"/>
  <c r="L2293" i="5"/>
  <c r="M2293" i="5"/>
  <c r="N2293" i="5"/>
  <c r="O2293" i="5"/>
  <c r="J2294" i="5"/>
  <c r="K2294" i="5"/>
  <c r="L2294" i="5"/>
  <c r="M2294" i="5"/>
  <c r="N2294" i="5"/>
  <c r="O2294" i="5"/>
  <c r="J2295" i="5"/>
  <c r="K2295" i="5"/>
  <c r="L2295" i="5"/>
  <c r="M2295" i="5"/>
  <c r="N2295" i="5"/>
  <c r="O2295" i="5"/>
  <c r="J2296" i="5"/>
  <c r="K2296" i="5"/>
  <c r="L2296" i="5"/>
  <c r="M2296" i="5"/>
  <c r="N2296" i="5"/>
  <c r="O2296" i="5"/>
  <c r="J2297" i="5"/>
  <c r="K2297" i="5"/>
  <c r="L2297" i="5"/>
  <c r="M2297" i="5"/>
  <c r="N2297" i="5"/>
  <c r="O2297" i="5"/>
  <c r="J2298" i="5"/>
  <c r="K2298" i="5"/>
  <c r="L2298" i="5"/>
  <c r="M2298" i="5"/>
  <c r="N2298" i="5"/>
  <c r="O2298" i="5"/>
  <c r="J2299" i="5"/>
  <c r="K2299" i="5"/>
  <c r="L2299" i="5"/>
  <c r="M2299" i="5"/>
  <c r="N2299" i="5"/>
  <c r="O2299" i="5"/>
  <c r="J2300" i="5"/>
  <c r="K2300" i="5"/>
  <c r="L2300" i="5"/>
  <c r="M2300" i="5"/>
  <c r="N2300" i="5"/>
  <c r="O2300" i="5"/>
  <c r="J2301" i="5"/>
  <c r="K2301" i="5"/>
  <c r="L2301" i="5"/>
  <c r="M2301" i="5"/>
  <c r="N2301" i="5"/>
  <c r="O2301" i="5"/>
  <c r="J2302" i="5"/>
  <c r="K2302" i="5"/>
  <c r="L2302" i="5"/>
  <c r="M2302" i="5"/>
  <c r="N2302" i="5"/>
  <c r="O2302" i="5"/>
  <c r="J2303" i="5"/>
  <c r="K2303" i="5"/>
  <c r="L2303" i="5"/>
  <c r="M2303" i="5"/>
  <c r="N2303" i="5"/>
  <c r="O2303" i="5"/>
  <c r="J2304" i="5"/>
  <c r="K2304" i="5"/>
  <c r="L2304" i="5"/>
  <c r="M2304" i="5"/>
  <c r="N2304" i="5"/>
  <c r="O2304" i="5"/>
  <c r="J2305" i="5"/>
  <c r="K2305" i="5"/>
  <c r="L2305" i="5"/>
  <c r="M2305" i="5"/>
  <c r="N2305" i="5"/>
  <c r="O2305" i="5"/>
  <c r="J2306" i="5"/>
  <c r="K2306" i="5"/>
  <c r="L2306" i="5"/>
  <c r="M2306" i="5"/>
  <c r="N2306" i="5"/>
  <c r="O2306" i="5"/>
  <c r="J2307" i="5"/>
  <c r="K2307" i="5"/>
  <c r="L2307" i="5"/>
  <c r="M2307" i="5"/>
  <c r="N2307" i="5"/>
  <c r="O2307" i="5"/>
  <c r="J2308" i="5"/>
  <c r="K2308" i="5"/>
  <c r="L2308" i="5"/>
  <c r="M2308" i="5"/>
  <c r="N2308" i="5"/>
  <c r="O2308" i="5"/>
  <c r="J2309" i="5"/>
  <c r="K2309" i="5"/>
  <c r="L2309" i="5"/>
  <c r="M2309" i="5"/>
  <c r="N2309" i="5"/>
  <c r="O2309" i="5"/>
  <c r="J2310" i="5"/>
  <c r="K2310" i="5"/>
  <c r="L2310" i="5"/>
  <c r="M2310" i="5"/>
  <c r="N2310" i="5"/>
  <c r="O2310" i="5"/>
  <c r="J2311" i="5"/>
  <c r="K2311" i="5"/>
  <c r="L2311" i="5"/>
  <c r="M2311" i="5"/>
  <c r="N2311" i="5"/>
  <c r="O2311" i="5"/>
  <c r="J2312" i="5"/>
  <c r="K2312" i="5"/>
  <c r="L2312" i="5"/>
  <c r="M2312" i="5"/>
  <c r="N2312" i="5"/>
  <c r="O2312" i="5"/>
  <c r="J2313" i="5"/>
  <c r="K2313" i="5"/>
  <c r="L2313" i="5"/>
  <c r="M2313" i="5"/>
  <c r="N2313" i="5"/>
  <c r="O2313" i="5"/>
  <c r="J2314" i="5"/>
  <c r="K2314" i="5"/>
  <c r="L2314" i="5"/>
  <c r="M2314" i="5"/>
  <c r="N2314" i="5"/>
  <c r="O2314" i="5"/>
  <c r="J2315" i="5"/>
  <c r="K2315" i="5"/>
  <c r="L2315" i="5"/>
  <c r="M2315" i="5"/>
  <c r="N2315" i="5"/>
  <c r="O2315" i="5"/>
  <c r="J2316" i="5"/>
  <c r="K2316" i="5"/>
  <c r="L2316" i="5"/>
  <c r="M2316" i="5"/>
  <c r="N2316" i="5"/>
  <c r="O2316" i="5"/>
  <c r="J2317" i="5"/>
  <c r="K2317" i="5"/>
  <c r="L2317" i="5"/>
  <c r="M2317" i="5"/>
  <c r="N2317" i="5"/>
  <c r="O2317" i="5"/>
  <c r="J2318" i="5"/>
  <c r="K2318" i="5"/>
  <c r="L2318" i="5"/>
  <c r="M2318" i="5"/>
  <c r="N2318" i="5"/>
  <c r="O2318" i="5"/>
  <c r="J2319" i="5"/>
  <c r="K2319" i="5"/>
  <c r="L2319" i="5"/>
  <c r="M2319" i="5"/>
  <c r="N2319" i="5"/>
  <c r="O2319" i="5"/>
  <c r="J2320" i="5"/>
  <c r="K2320" i="5"/>
  <c r="L2320" i="5"/>
  <c r="M2320" i="5"/>
  <c r="N2320" i="5"/>
  <c r="O2320" i="5"/>
  <c r="J2321" i="5"/>
  <c r="K2321" i="5"/>
  <c r="L2321" i="5"/>
  <c r="M2321" i="5"/>
  <c r="N2321" i="5"/>
  <c r="O2321" i="5"/>
  <c r="J2322" i="5"/>
  <c r="K2322" i="5"/>
  <c r="L2322" i="5"/>
  <c r="M2322" i="5"/>
  <c r="N2322" i="5"/>
  <c r="O2322" i="5"/>
  <c r="J2323" i="5"/>
  <c r="K2323" i="5"/>
  <c r="L2323" i="5"/>
  <c r="M2323" i="5"/>
  <c r="N2323" i="5"/>
  <c r="O2323" i="5"/>
  <c r="J2324" i="5"/>
  <c r="K2324" i="5"/>
  <c r="L2324" i="5"/>
  <c r="M2324" i="5"/>
  <c r="N2324" i="5"/>
  <c r="O2324" i="5"/>
  <c r="J2325" i="5"/>
  <c r="K2325" i="5"/>
  <c r="L2325" i="5"/>
  <c r="M2325" i="5"/>
  <c r="N2325" i="5"/>
  <c r="O2325" i="5"/>
  <c r="J2326" i="5"/>
  <c r="K2326" i="5"/>
  <c r="L2326" i="5"/>
  <c r="M2326" i="5"/>
  <c r="N2326" i="5"/>
  <c r="O2326" i="5"/>
  <c r="J2327" i="5"/>
  <c r="K2327" i="5"/>
  <c r="L2327" i="5"/>
  <c r="M2327" i="5"/>
  <c r="N2327" i="5"/>
  <c r="O2327" i="5"/>
  <c r="J2328" i="5"/>
  <c r="K2328" i="5"/>
  <c r="L2328" i="5"/>
  <c r="M2328" i="5"/>
  <c r="N2328" i="5"/>
  <c r="O2328" i="5"/>
  <c r="J2329" i="5"/>
  <c r="K2329" i="5"/>
  <c r="L2329" i="5"/>
  <c r="M2329" i="5"/>
  <c r="N2329" i="5"/>
  <c r="O2329" i="5"/>
  <c r="J2330" i="5"/>
  <c r="K2330" i="5"/>
  <c r="L2330" i="5"/>
  <c r="M2330" i="5"/>
  <c r="N2330" i="5"/>
  <c r="O2330" i="5"/>
  <c r="J2331" i="5"/>
  <c r="K2331" i="5"/>
  <c r="L2331" i="5"/>
  <c r="M2331" i="5"/>
  <c r="N2331" i="5"/>
  <c r="O2331" i="5"/>
  <c r="J2332" i="5"/>
  <c r="K2332" i="5"/>
  <c r="L2332" i="5"/>
  <c r="M2332" i="5"/>
  <c r="N2332" i="5"/>
  <c r="O2332" i="5"/>
  <c r="J2333" i="5"/>
  <c r="K2333" i="5"/>
  <c r="L2333" i="5"/>
  <c r="M2333" i="5"/>
  <c r="N2333" i="5"/>
  <c r="O2333" i="5"/>
  <c r="J2334" i="5"/>
  <c r="K2334" i="5"/>
  <c r="L2334" i="5"/>
  <c r="M2334" i="5"/>
  <c r="N2334" i="5"/>
  <c r="O2334" i="5"/>
  <c r="J2335" i="5"/>
  <c r="K2335" i="5"/>
  <c r="L2335" i="5"/>
  <c r="M2335" i="5"/>
  <c r="N2335" i="5"/>
  <c r="O2335" i="5"/>
  <c r="J2336" i="5"/>
  <c r="K2336" i="5"/>
  <c r="L2336" i="5"/>
  <c r="M2336" i="5"/>
  <c r="N2336" i="5"/>
  <c r="O2336" i="5"/>
  <c r="J2337" i="5"/>
  <c r="K2337" i="5"/>
  <c r="L2337" i="5"/>
  <c r="M2337" i="5"/>
  <c r="N2337" i="5"/>
  <c r="O2337" i="5"/>
  <c r="J2338" i="5"/>
  <c r="K2338" i="5"/>
  <c r="L2338" i="5"/>
  <c r="M2338" i="5"/>
  <c r="N2338" i="5"/>
  <c r="O2338" i="5"/>
  <c r="J2339" i="5"/>
  <c r="K2339" i="5"/>
  <c r="L2339" i="5"/>
  <c r="M2339" i="5"/>
  <c r="N2339" i="5"/>
  <c r="O2339" i="5"/>
  <c r="J2340" i="5"/>
  <c r="K2340" i="5"/>
  <c r="L2340" i="5"/>
  <c r="M2340" i="5"/>
  <c r="N2340" i="5"/>
  <c r="O2340" i="5"/>
  <c r="J2341" i="5"/>
  <c r="K2341" i="5"/>
  <c r="L2341" i="5"/>
  <c r="M2341" i="5"/>
  <c r="N2341" i="5"/>
  <c r="O2341" i="5"/>
  <c r="J2342" i="5"/>
  <c r="K2342" i="5"/>
  <c r="L2342" i="5"/>
  <c r="M2342" i="5"/>
  <c r="N2342" i="5"/>
  <c r="O2342" i="5"/>
  <c r="J2343" i="5"/>
  <c r="K2343" i="5"/>
  <c r="L2343" i="5"/>
  <c r="M2343" i="5"/>
  <c r="N2343" i="5"/>
  <c r="O2343" i="5"/>
  <c r="J2344" i="5"/>
  <c r="K2344" i="5"/>
  <c r="L2344" i="5"/>
  <c r="M2344" i="5"/>
  <c r="N2344" i="5"/>
  <c r="O2344" i="5"/>
  <c r="J2345" i="5"/>
  <c r="K2345" i="5"/>
  <c r="L2345" i="5"/>
  <c r="M2345" i="5"/>
  <c r="N2345" i="5"/>
  <c r="O2345" i="5"/>
  <c r="J2346" i="5"/>
  <c r="K2346" i="5"/>
  <c r="L2346" i="5"/>
  <c r="M2346" i="5"/>
  <c r="N2346" i="5"/>
  <c r="O2346" i="5"/>
  <c r="J2347" i="5"/>
  <c r="K2347" i="5"/>
  <c r="L2347" i="5"/>
  <c r="M2347" i="5"/>
  <c r="N2347" i="5"/>
  <c r="O2347" i="5"/>
  <c r="J2348" i="5"/>
  <c r="K2348" i="5"/>
  <c r="L2348" i="5"/>
  <c r="M2348" i="5"/>
  <c r="N2348" i="5"/>
  <c r="O2348" i="5"/>
  <c r="J2349" i="5"/>
  <c r="K2349" i="5"/>
  <c r="L2349" i="5"/>
  <c r="M2349" i="5"/>
  <c r="N2349" i="5"/>
  <c r="O2349" i="5"/>
  <c r="J2350" i="5"/>
  <c r="K2350" i="5"/>
  <c r="L2350" i="5"/>
  <c r="M2350" i="5"/>
  <c r="N2350" i="5"/>
  <c r="O2350" i="5"/>
  <c r="J2351" i="5"/>
  <c r="K2351" i="5"/>
  <c r="L2351" i="5"/>
  <c r="M2351" i="5"/>
  <c r="N2351" i="5"/>
  <c r="O2351" i="5"/>
  <c r="J2352" i="5"/>
  <c r="K2352" i="5"/>
  <c r="L2352" i="5"/>
  <c r="M2352" i="5"/>
  <c r="N2352" i="5"/>
  <c r="O2352" i="5"/>
  <c r="J2353" i="5"/>
  <c r="K2353" i="5"/>
  <c r="L2353" i="5"/>
  <c r="M2353" i="5"/>
  <c r="N2353" i="5"/>
  <c r="O2353" i="5"/>
  <c r="J2354" i="5"/>
  <c r="K2354" i="5"/>
  <c r="L2354" i="5"/>
  <c r="M2354" i="5"/>
  <c r="N2354" i="5"/>
  <c r="O2354" i="5"/>
  <c r="J2355" i="5"/>
  <c r="K2355" i="5"/>
  <c r="L2355" i="5"/>
  <c r="M2355" i="5"/>
  <c r="N2355" i="5"/>
  <c r="O2355" i="5"/>
  <c r="J2356" i="5"/>
  <c r="K2356" i="5"/>
  <c r="L2356" i="5"/>
  <c r="M2356" i="5"/>
  <c r="N2356" i="5"/>
  <c r="O2356" i="5"/>
  <c r="J2357" i="5"/>
  <c r="K2357" i="5"/>
  <c r="L2357" i="5"/>
  <c r="M2357" i="5"/>
  <c r="N2357" i="5"/>
  <c r="O2357" i="5"/>
  <c r="J2358" i="5"/>
  <c r="K2358" i="5"/>
  <c r="L2358" i="5"/>
  <c r="M2358" i="5"/>
  <c r="N2358" i="5"/>
  <c r="O2358" i="5"/>
  <c r="J2359" i="5"/>
  <c r="K2359" i="5"/>
  <c r="L2359" i="5"/>
  <c r="M2359" i="5"/>
  <c r="N2359" i="5"/>
  <c r="O2359" i="5"/>
  <c r="J2360" i="5"/>
  <c r="K2360" i="5"/>
  <c r="L2360" i="5"/>
  <c r="M2360" i="5"/>
  <c r="N2360" i="5"/>
  <c r="O2360" i="5"/>
  <c r="J2361" i="5"/>
  <c r="K2361" i="5"/>
  <c r="L2361" i="5"/>
  <c r="M2361" i="5"/>
  <c r="N2361" i="5"/>
  <c r="O2361" i="5"/>
  <c r="J2362" i="5"/>
  <c r="K2362" i="5"/>
  <c r="L2362" i="5"/>
  <c r="M2362" i="5"/>
  <c r="N2362" i="5"/>
  <c r="O2362" i="5"/>
  <c r="J2363" i="5"/>
  <c r="K2363" i="5"/>
  <c r="L2363" i="5"/>
  <c r="M2363" i="5"/>
  <c r="N2363" i="5"/>
  <c r="O2363" i="5"/>
  <c r="J2364" i="5"/>
  <c r="K2364" i="5"/>
  <c r="L2364" i="5"/>
  <c r="M2364" i="5"/>
  <c r="N2364" i="5"/>
  <c r="O2364" i="5"/>
  <c r="J2365" i="5"/>
  <c r="K2365" i="5"/>
  <c r="L2365" i="5"/>
  <c r="M2365" i="5"/>
  <c r="N2365" i="5"/>
  <c r="O2365" i="5"/>
  <c r="J2366" i="5"/>
  <c r="K2366" i="5"/>
  <c r="L2366" i="5"/>
  <c r="M2366" i="5"/>
  <c r="N2366" i="5"/>
  <c r="O2366" i="5"/>
  <c r="J2367" i="5"/>
  <c r="K2367" i="5"/>
  <c r="L2367" i="5"/>
  <c r="M2367" i="5"/>
  <c r="N2367" i="5"/>
  <c r="O2367" i="5"/>
  <c r="J2368" i="5"/>
  <c r="K2368" i="5"/>
  <c r="L2368" i="5"/>
  <c r="M2368" i="5"/>
  <c r="N2368" i="5"/>
  <c r="O2368" i="5"/>
  <c r="J2369" i="5"/>
  <c r="K2369" i="5"/>
  <c r="L2369" i="5"/>
  <c r="M2369" i="5"/>
  <c r="N2369" i="5"/>
  <c r="O2369" i="5"/>
  <c r="J2370" i="5"/>
  <c r="K2370" i="5"/>
  <c r="L2370" i="5"/>
  <c r="M2370" i="5"/>
  <c r="N2370" i="5"/>
  <c r="O2370" i="5"/>
  <c r="J2371" i="5"/>
  <c r="K2371" i="5"/>
  <c r="L2371" i="5"/>
  <c r="M2371" i="5"/>
  <c r="N2371" i="5"/>
  <c r="O2371" i="5"/>
  <c r="J2372" i="5"/>
  <c r="K2372" i="5"/>
  <c r="L2372" i="5"/>
  <c r="M2372" i="5"/>
  <c r="N2372" i="5"/>
  <c r="O2372" i="5"/>
  <c r="J2373" i="5"/>
  <c r="K2373" i="5"/>
  <c r="L2373" i="5"/>
  <c r="M2373" i="5"/>
  <c r="N2373" i="5"/>
  <c r="O2373" i="5"/>
  <c r="J2374" i="5"/>
  <c r="K2374" i="5"/>
  <c r="L2374" i="5"/>
  <c r="M2374" i="5"/>
  <c r="N2374" i="5"/>
  <c r="O2374" i="5"/>
  <c r="J2375" i="5"/>
  <c r="K2375" i="5"/>
  <c r="L2375" i="5"/>
  <c r="M2375" i="5"/>
  <c r="N2375" i="5"/>
  <c r="O2375" i="5"/>
  <c r="J2376" i="5"/>
  <c r="K2376" i="5"/>
  <c r="L2376" i="5"/>
  <c r="M2376" i="5"/>
  <c r="N2376" i="5"/>
  <c r="O2376" i="5"/>
  <c r="J2377" i="5"/>
  <c r="K2377" i="5"/>
  <c r="L2377" i="5"/>
  <c r="M2377" i="5"/>
  <c r="N2377" i="5"/>
  <c r="O2377" i="5"/>
  <c r="J2378" i="5"/>
  <c r="K2378" i="5"/>
  <c r="L2378" i="5"/>
  <c r="M2378" i="5"/>
  <c r="N2378" i="5"/>
  <c r="O2378" i="5"/>
  <c r="J2379" i="5"/>
  <c r="K2379" i="5"/>
  <c r="L2379" i="5"/>
  <c r="M2379" i="5"/>
  <c r="N2379" i="5"/>
  <c r="O2379" i="5"/>
  <c r="J2380" i="5"/>
  <c r="K2380" i="5"/>
  <c r="L2380" i="5"/>
  <c r="M2380" i="5"/>
  <c r="N2380" i="5"/>
  <c r="O2380" i="5"/>
  <c r="J2381" i="5"/>
  <c r="K2381" i="5"/>
  <c r="L2381" i="5"/>
  <c r="M2381" i="5"/>
  <c r="N2381" i="5"/>
  <c r="O2381" i="5"/>
  <c r="J2382" i="5"/>
  <c r="K2382" i="5"/>
  <c r="L2382" i="5"/>
  <c r="M2382" i="5"/>
  <c r="N2382" i="5"/>
  <c r="O2382" i="5"/>
  <c r="J2383" i="5"/>
  <c r="K2383" i="5"/>
  <c r="L2383" i="5"/>
  <c r="M2383" i="5"/>
  <c r="N2383" i="5"/>
  <c r="O2383" i="5"/>
  <c r="J2384" i="5"/>
  <c r="K2384" i="5"/>
  <c r="L2384" i="5"/>
  <c r="M2384" i="5"/>
  <c r="N2384" i="5"/>
  <c r="O2384" i="5"/>
  <c r="J2385" i="5"/>
  <c r="K2385" i="5"/>
  <c r="L2385" i="5"/>
  <c r="M2385" i="5"/>
  <c r="N2385" i="5"/>
  <c r="O2385" i="5"/>
  <c r="J2386" i="5"/>
  <c r="K2386" i="5"/>
  <c r="L2386" i="5"/>
  <c r="M2386" i="5"/>
  <c r="N2386" i="5"/>
  <c r="O2386" i="5"/>
  <c r="J2387" i="5"/>
  <c r="K2387" i="5"/>
  <c r="L2387" i="5"/>
  <c r="M2387" i="5"/>
  <c r="N2387" i="5"/>
  <c r="O2387" i="5"/>
  <c r="J2388" i="5"/>
  <c r="K2388" i="5"/>
  <c r="L2388" i="5"/>
  <c r="M2388" i="5"/>
  <c r="N2388" i="5"/>
  <c r="O2388" i="5"/>
  <c r="J2389" i="5"/>
  <c r="K2389" i="5"/>
  <c r="L2389" i="5"/>
  <c r="M2389" i="5"/>
  <c r="N2389" i="5"/>
  <c r="O2389" i="5"/>
  <c r="J2390" i="5"/>
  <c r="K2390" i="5"/>
  <c r="L2390" i="5"/>
  <c r="M2390" i="5"/>
  <c r="N2390" i="5"/>
  <c r="O2390" i="5"/>
  <c r="J2391" i="5"/>
  <c r="K2391" i="5"/>
  <c r="L2391" i="5"/>
  <c r="M2391" i="5"/>
  <c r="N2391" i="5"/>
  <c r="O2391" i="5"/>
  <c r="J2392" i="5"/>
  <c r="K2392" i="5"/>
  <c r="L2392" i="5"/>
  <c r="M2392" i="5"/>
  <c r="N2392" i="5"/>
  <c r="O2392" i="5"/>
  <c r="J2393" i="5"/>
  <c r="K2393" i="5"/>
  <c r="L2393" i="5"/>
  <c r="M2393" i="5"/>
  <c r="N2393" i="5"/>
  <c r="O2393" i="5"/>
  <c r="J2394" i="5"/>
  <c r="K2394" i="5"/>
  <c r="L2394" i="5"/>
  <c r="M2394" i="5"/>
  <c r="N2394" i="5"/>
  <c r="O2394" i="5"/>
  <c r="J2395" i="5"/>
  <c r="K2395" i="5"/>
  <c r="L2395" i="5"/>
  <c r="M2395" i="5"/>
  <c r="N2395" i="5"/>
  <c r="O2395" i="5"/>
  <c r="J2396" i="5"/>
  <c r="K2396" i="5"/>
  <c r="L2396" i="5"/>
  <c r="M2396" i="5"/>
  <c r="N2396" i="5"/>
  <c r="O2396" i="5"/>
  <c r="J2397" i="5"/>
  <c r="K2397" i="5"/>
  <c r="L2397" i="5"/>
  <c r="M2397" i="5"/>
  <c r="N2397" i="5"/>
  <c r="O2397" i="5"/>
  <c r="J2398" i="5"/>
  <c r="K2398" i="5"/>
  <c r="L2398" i="5"/>
  <c r="M2398" i="5"/>
  <c r="N2398" i="5"/>
  <c r="O2398" i="5"/>
  <c r="J2399" i="5"/>
  <c r="K2399" i="5"/>
  <c r="L2399" i="5"/>
  <c r="M2399" i="5"/>
  <c r="N2399" i="5"/>
  <c r="O2399" i="5"/>
  <c r="J2400" i="5"/>
  <c r="K2400" i="5"/>
  <c r="L2400" i="5"/>
  <c r="M2400" i="5"/>
  <c r="N2400" i="5"/>
  <c r="O2400" i="5"/>
  <c r="J2401" i="5"/>
  <c r="K2401" i="5"/>
  <c r="L2401" i="5"/>
  <c r="M2401" i="5"/>
  <c r="N2401" i="5"/>
  <c r="O2401" i="5"/>
  <c r="J2402" i="5"/>
  <c r="K2402" i="5"/>
  <c r="L2402" i="5"/>
  <c r="M2402" i="5"/>
  <c r="N2402" i="5"/>
  <c r="O2402" i="5"/>
  <c r="J2403" i="5"/>
  <c r="K2403" i="5"/>
  <c r="L2403" i="5"/>
  <c r="M2403" i="5"/>
  <c r="N2403" i="5"/>
  <c r="O2403" i="5"/>
  <c r="J2404" i="5"/>
  <c r="K2404" i="5"/>
  <c r="L2404" i="5"/>
  <c r="M2404" i="5"/>
  <c r="N2404" i="5"/>
  <c r="O2404" i="5"/>
  <c r="J2405" i="5"/>
  <c r="K2405" i="5"/>
  <c r="L2405" i="5"/>
  <c r="M2405" i="5"/>
  <c r="N2405" i="5"/>
  <c r="O2405" i="5"/>
  <c r="J2406" i="5"/>
  <c r="K2406" i="5"/>
  <c r="L2406" i="5"/>
  <c r="M2406" i="5"/>
  <c r="N2406" i="5"/>
  <c r="O2406" i="5"/>
  <c r="J2407" i="5"/>
  <c r="K2407" i="5"/>
  <c r="L2407" i="5"/>
  <c r="M2407" i="5"/>
  <c r="N2407" i="5"/>
  <c r="O2407" i="5"/>
  <c r="J2408" i="5"/>
  <c r="K2408" i="5"/>
  <c r="L2408" i="5"/>
  <c r="M2408" i="5"/>
  <c r="N2408" i="5"/>
  <c r="O2408" i="5"/>
  <c r="J2409" i="5"/>
  <c r="K2409" i="5"/>
  <c r="L2409" i="5"/>
  <c r="M2409" i="5"/>
  <c r="N2409" i="5"/>
  <c r="O2409" i="5"/>
  <c r="J2410" i="5"/>
  <c r="K2410" i="5"/>
  <c r="L2410" i="5"/>
  <c r="M2410" i="5"/>
  <c r="N2410" i="5"/>
  <c r="O2410" i="5"/>
  <c r="J2411" i="5"/>
  <c r="K2411" i="5"/>
  <c r="L2411" i="5"/>
  <c r="M2411" i="5"/>
  <c r="N2411" i="5"/>
  <c r="O2411" i="5"/>
  <c r="J2412" i="5"/>
  <c r="K2412" i="5"/>
  <c r="L2412" i="5"/>
  <c r="M2412" i="5"/>
  <c r="N2412" i="5"/>
  <c r="O2412" i="5"/>
  <c r="J2413" i="5"/>
  <c r="K2413" i="5"/>
  <c r="L2413" i="5"/>
  <c r="M2413" i="5"/>
  <c r="N2413" i="5"/>
  <c r="O2413" i="5"/>
  <c r="J2414" i="5"/>
  <c r="K2414" i="5"/>
  <c r="L2414" i="5"/>
  <c r="M2414" i="5"/>
  <c r="N2414" i="5"/>
  <c r="O2414" i="5"/>
  <c r="J2415" i="5"/>
  <c r="K2415" i="5"/>
  <c r="L2415" i="5"/>
  <c r="M2415" i="5"/>
  <c r="N2415" i="5"/>
  <c r="O2415" i="5"/>
  <c r="J2416" i="5"/>
  <c r="K2416" i="5"/>
  <c r="L2416" i="5"/>
  <c r="M2416" i="5"/>
  <c r="N2416" i="5"/>
  <c r="O2416" i="5"/>
  <c r="J2417" i="5"/>
  <c r="K2417" i="5"/>
  <c r="L2417" i="5"/>
  <c r="M2417" i="5"/>
  <c r="N2417" i="5"/>
  <c r="O2417" i="5"/>
  <c r="J2418" i="5"/>
  <c r="K2418" i="5"/>
  <c r="L2418" i="5"/>
  <c r="M2418" i="5"/>
  <c r="N2418" i="5"/>
  <c r="O2418" i="5"/>
  <c r="J2419" i="5"/>
  <c r="K2419" i="5"/>
  <c r="L2419" i="5"/>
  <c r="M2419" i="5"/>
  <c r="N2419" i="5"/>
  <c r="O2419" i="5"/>
  <c r="J2420" i="5"/>
  <c r="K2420" i="5"/>
  <c r="L2420" i="5"/>
  <c r="M2420" i="5"/>
  <c r="N2420" i="5"/>
  <c r="O2420" i="5"/>
  <c r="J2421" i="5"/>
  <c r="K2421" i="5"/>
  <c r="L2421" i="5"/>
  <c r="M2421" i="5"/>
  <c r="N2421" i="5"/>
  <c r="O2421" i="5"/>
  <c r="J2422" i="5"/>
  <c r="K2422" i="5"/>
  <c r="L2422" i="5"/>
  <c r="M2422" i="5"/>
  <c r="N2422" i="5"/>
  <c r="O2422" i="5"/>
  <c r="J2423" i="5"/>
  <c r="K2423" i="5"/>
  <c r="L2423" i="5"/>
  <c r="M2423" i="5"/>
  <c r="N2423" i="5"/>
  <c r="O2423" i="5"/>
  <c r="J2424" i="5"/>
  <c r="K2424" i="5"/>
  <c r="L2424" i="5"/>
  <c r="M2424" i="5"/>
  <c r="N2424" i="5"/>
  <c r="O2424" i="5"/>
  <c r="J2425" i="5"/>
  <c r="K2425" i="5"/>
  <c r="L2425" i="5"/>
  <c r="M2425" i="5"/>
  <c r="N2425" i="5"/>
  <c r="O2425" i="5"/>
  <c r="J2426" i="5"/>
  <c r="K2426" i="5"/>
  <c r="L2426" i="5"/>
  <c r="M2426" i="5"/>
  <c r="N2426" i="5"/>
  <c r="O2426" i="5"/>
  <c r="J2427" i="5"/>
  <c r="K2427" i="5"/>
  <c r="L2427" i="5"/>
  <c r="M2427" i="5"/>
  <c r="N2427" i="5"/>
  <c r="O2427" i="5"/>
  <c r="J2428" i="5"/>
  <c r="K2428" i="5"/>
  <c r="L2428" i="5"/>
  <c r="M2428" i="5"/>
  <c r="N2428" i="5"/>
  <c r="O2428" i="5"/>
  <c r="J2429" i="5"/>
  <c r="K2429" i="5"/>
  <c r="L2429" i="5"/>
  <c r="M2429" i="5"/>
  <c r="N2429" i="5"/>
  <c r="O2429" i="5"/>
  <c r="J2430" i="5"/>
  <c r="K2430" i="5"/>
  <c r="L2430" i="5"/>
  <c r="M2430" i="5"/>
  <c r="N2430" i="5"/>
  <c r="O2430" i="5"/>
  <c r="J2431" i="5"/>
  <c r="K2431" i="5"/>
  <c r="L2431" i="5"/>
  <c r="M2431" i="5"/>
  <c r="N2431" i="5"/>
  <c r="O2431" i="5"/>
  <c r="J2432" i="5"/>
  <c r="K2432" i="5"/>
  <c r="L2432" i="5"/>
  <c r="M2432" i="5"/>
  <c r="N2432" i="5"/>
  <c r="O2432" i="5"/>
  <c r="J2433" i="5"/>
  <c r="K2433" i="5"/>
  <c r="L2433" i="5"/>
  <c r="M2433" i="5"/>
  <c r="N2433" i="5"/>
  <c r="O2433" i="5"/>
  <c r="J2434" i="5"/>
  <c r="K2434" i="5"/>
  <c r="L2434" i="5"/>
  <c r="M2434" i="5"/>
  <c r="N2434" i="5"/>
  <c r="O2434" i="5"/>
  <c r="J2435" i="5"/>
  <c r="K2435" i="5"/>
  <c r="L2435" i="5"/>
  <c r="M2435" i="5"/>
  <c r="N2435" i="5"/>
  <c r="O2435" i="5"/>
  <c r="J2436" i="5"/>
  <c r="K2436" i="5"/>
  <c r="L2436" i="5"/>
  <c r="M2436" i="5"/>
  <c r="N2436" i="5"/>
  <c r="O2436" i="5"/>
  <c r="J2437" i="5"/>
  <c r="K2437" i="5"/>
  <c r="L2437" i="5"/>
  <c r="M2437" i="5"/>
  <c r="N2437" i="5"/>
  <c r="O2437" i="5"/>
  <c r="J2438" i="5"/>
  <c r="K2438" i="5"/>
  <c r="L2438" i="5"/>
  <c r="M2438" i="5"/>
  <c r="N2438" i="5"/>
  <c r="O2438" i="5"/>
  <c r="J2439" i="5"/>
  <c r="K2439" i="5"/>
  <c r="L2439" i="5"/>
  <c r="M2439" i="5"/>
  <c r="N2439" i="5"/>
  <c r="O2439" i="5"/>
  <c r="J2440" i="5"/>
  <c r="K2440" i="5"/>
  <c r="L2440" i="5"/>
  <c r="M2440" i="5"/>
  <c r="N2440" i="5"/>
  <c r="O2440" i="5"/>
  <c r="J2441" i="5"/>
  <c r="K2441" i="5"/>
  <c r="L2441" i="5"/>
  <c r="M2441" i="5"/>
  <c r="N2441" i="5"/>
  <c r="O2441" i="5"/>
  <c r="J2442" i="5"/>
  <c r="K2442" i="5"/>
  <c r="L2442" i="5"/>
  <c r="M2442" i="5"/>
  <c r="N2442" i="5"/>
  <c r="O2442" i="5"/>
  <c r="J2443" i="5"/>
  <c r="K2443" i="5"/>
  <c r="L2443" i="5"/>
  <c r="M2443" i="5"/>
  <c r="N2443" i="5"/>
  <c r="O2443" i="5"/>
  <c r="J2444" i="5"/>
  <c r="K2444" i="5"/>
  <c r="L2444" i="5"/>
  <c r="M2444" i="5"/>
  <c r="N2444" i="5"/>
  <c r="O2444" i="5"/>
  <c r="J2445" i="5"/>
  <c r="K2445" i="5"/>
  <c r="L2445" i="5"/>
  <c r="M2445" i="5"/>
  <c r="N2445" i="5"/>
  <c r="O2445" i="5"/>
  <c r="J2446" i="5"/>
  <c r="K2446" i="5"/>
  <c r="L2446" i="5"/>
  <c r="M2446" i="5"/>
  <c r="N2446" i="5"/>
  <c r="O2446" i="5"/>
  <c r="J2447" i="5"/>
  <c r="K2447" i="5"/>
  <c r="L2447" i="5"/>
  <c r="M2447" i="5"/>
  <c r="N2447" i="5"/>
  <c r="O2447" i="5"/>
  <c r="J2448" i="5"/>
  <c r="K2448" i="5"/>
  <c r="L2448" i="5"/>
  <c r="M2448" i="5"/>
  <c r="N2448" i="5"/>
  <c r="O2448" i="5"/>
  <c r="J2449" i="5"/>
  <c r="K2449" i="5"/>
  <c r="L2449" i="5"/>
  <c r="M2449" i="5"/>
  <c r="N2449" i="5"/>
  <c r="O2449" i="5"/>
  <c r="J2450" i="5"/>
  <c r="K2450" i="5"/>
  <c r="L2450" i="5"/>
  <c r="M2450" i="5"/>
  <c r="N2450" i="5"/>
  <c r="O2450" i="5"/>
  <c r="J2451" i="5"/>
  <c r="K2451" i="5"/>
  <c r="L2451" i="5"/>
  <c r="M2451" i="5"/>
  <c r="N2451" i="5"/>
  <c r="O2451" i="5"/>
  <c r="J2452" i="5"/>
  <c r="K2452" i="5"/>
  <c r="L2452" i="5"/>
  <c r="M2452" i="5"/>
  <c r="N2452" i="5"/>
  <c r="O2452" i="5"/>
  <c r="J2453" i="5"/>
  <c r="K2453" i="5"/>
  <c r="L2453" i="5"/>
  <c r="M2453" i="5"/>
  <c r="N2453" i="5"/>
  <c r="O2453" i="5"/>
  <c r="J2454" i="5"/>
  <c r="K2454" i="5"/>
  <c r="L2454" i="5"/>
  <c r="M2454" i="5"/>
  <c r="N2454" i="5"/>
  <c r="O2454" i="5"/>
  <c r="J2455" i="5"/>
  <c r="K2455" i="5"/>
  <c r="L2455" i="5"/>
  <c r="M2455" i="5"/>
  <c r="N2455" i="5"/>
  <c r="O2455" i="5"/>
  <c r="J2456" i="5"/>
  <c r="K2456" i="5"/>
  <c r="L2456" i="5"/>
  <c r="M2456" i="5"/>
  <c r="N2456" i="5"/>
  <c r="O2456" i="5"/>
  <c r="J2457" i="5"/>
  <c r="K2457" i="5"/>
  <c r="L2457" i="5"/>
  <c r="M2457" i="5"/>
  <c r="N2457" i="5"/>
  <c r="O2457" i="5"/>
  <c r="J2458" i="5"/>
  <c r="K2458" i="5"/>
  <c r="L2458" i="5"/>
  <c r="M2458" i="5"/>
  <c r="N2458" i="5"/>
  <c r="O2458" i="5"/>
  <c r="J2459" i="5"/>
  <c r="K2459" i="5"/>
  <c r="L2459" i="5"/>
  <c r="M2459" i="5"/>
  <c r="N2459" i="5"/>
  <c r="O2459" i="5"/>
  <c r="J2460" i="5"/>
  <c r="K2460" i="5"/>
  <c r="L2460" i="5"/>
  <c r="M2460" i="5"/>
  <c r="N2460" i="5"/>
  <c r="O2460" i="5"/>
  <c r="J2461" i="5"/>
  <c r="K2461" i="5"/>
  <c r="L2461" i="5"/>
  <c r="M2461" i="5"/>
  <c r="N2461" i="5"/>
  <c r="O2461" i="5"/>
  <c r="J2462" i="5"/>
  <c r="K2462" i="5"/>
  <c r="L2462" i="5"/>
  <c r="M2462" i="5"/>
  <c r="N2462" i="5"/>
  <c r="O2462" i="5"/>
  <c r="J2463" i="5"/>
  <c r="K2463" i="5"/>
  <c r="L2463" i="5"/>
  <c r="M2463" i="5"/>
  <c r="N2463" i="5"/>
  <c r="O2463" i="5"/>
  <c r="J2464" i="5"/>
  <c r="K2464" i="5"/>
  <c r="L2464" i="5"/>
  <c r="M2464" i="5"/>
  <c r="N2464" i="5"/>
  <c r="O2464" i="5"/>
  <c r="J2465" i="5"/>
  <c r="K2465" i="5"/>
  <c r="L2465" i="5"/>
  <c r="M2465" i="5"/>
  <c r="N2465" i="5"/>
  <c r="O2465" i="5"/>
  <c r="J2466" i="5"/>
  <c r="K2466" i="5"/>
  <c r="L2466" i="5"/>
  <c r="M2466" i="5"/>
  <c r="N2466" i="5"/>
  <c r="O2466" i="5"/>
  <c r="J2467" i="5"/>
  <c r="K2467" i="5"/>
  <c r="L2467" i="5"/>
  <c r="M2467" i="5"/>
  <c r="N2467" i="5"/>
  <c r="O2467" i="5"/>
  <c r="J2468" i="5"/>
  <c r="K2468" i="5"/>
  <c r="L2468" i="5"/>
  <c r="M2468" i="5"/>
  <c r="N2468" i="5"/>
  <c r="O2468" i="5"/>
  <c r="J2469" i="5"/>
  <c r="K2469" i="5"/>
  <c r="L2469" i="5"/>
  <c r="M2469" i="5"/>
  <c r="N2469" i="5"/>
  <c r="O2469" i="5"/>
  <c r="J2470" i="5"/>
  <c r="K2470" i="5"/>
  <c r="L2470" i="5"/>
  <c r="M2470" i="5"/>
  <c r="N2470" i="5"/>
  <c r="O2470" i="5"/>
  <c r="J2471" i="5"/>
  <c r="K2471" i="5"/>
  <c r="L2471" i="5"/>
  <c r="M2471" i="5"/>
  <c r="N2471" i="5"/>
  <c r="O2471" i="5"/>
  <c r="J2472" i="5"/>
  <c r="K2472" i="5"/>
  <c r="L2472" i="5"/>
  <c r="M2472" i="5"/>
  <c r="N2472" i="5"/>
  <c r="O2472" i="5"/>
  <c r="J2473" i="5"/>
  <c r="K2473" i="5"/>
  <c r="L2473" i="5"/>
  <c r="M2473" i="5"/>
  <c r="N2473" i="5"/>
  <c r="O2473" i="5"/>
  <c r="J2474" i="5"/>
  <c r="K2474" i="5"/>
  <c r="L2474" i="5"/>
  <c r="M2474" i="5"/>
  <c r="N2474" i="5"/>
  <c r="O2474" i="5"/>
  <c r="J2475" i="5"/>
  <c r="K2475" i="5"/>
  <c r="L2475" i="5"/>
  <c r="M2475" i="5"/>
  <c r="N2475" i="5"/>
  <c r="O2475" i="5"/>
  <c r="J2476" i="5"/>
  <c r="K2476" i="5"/>
  <c r="L2476" i="5"/>
  <c r="M2476" i="5"/>
  <c r="N2476" i="5"/>
  <c r="O2476" i="5"/>
  <c r="J2477" i="5"/>
  <c r="K2477" i="5"/>
  <c r="L2477" i="5"/>
  <c r="M2477" i="5"/>
  <c r="N2477" i="5"/>
  <c r="O2477" i="5"/>
  <c r="J2478" i="5"/>
  <c r="K2478" i="5"/>
  <c r="L2478" i="5"/>
  <c r="M2478" i="5"/>
  <c r="N2478" i="5"/>
  <c r="O2478" i="5"/>
  <c r="J2479" i="5"/>
  <c r="K2479" i="5"/>
  <c r="L2479" i="5"/>
  <c r="M2479" i="5"/>
  <c r="N2479" i="5"/>
  <c r="O2479" i="5"/>
  <c r="J2480" i="5"/>
  <c r="K2480" i="5"/>
  <c r="L2480" i="5"/>
  <c r="M2480" i="5"/>
  <c r="N2480" i="5"/>
  <c r="O2480" i="5"/>
  <c r="J2481" i="5"/>
  <c r="K2481" i="5"/>
  <c r="L2481" i="5"/>
  <c r="M2481" i="5"/>
  <c r="N2481" i="5"/>
  <c r="O2481" i="5"/>
  <c r="J2482" i="5"/>
  <c r="K2482" i="5"/>
  <c r="L2482" i="5"/>
  <c r="M2482" i="5"/>
  <c r="N2482" i="5"/>
  <c r="O2482" i="5"/>
  <c r="J2483" i="5"/>
  <c r="K2483" i="5"/>
  <c r="L2483" i="5"/>
  <c r="M2483" i="5"/>
  <c r="N2483" i="5"/>
  <c r="O2483" i="5"/>
  <c r="J2484" i="5"/>
  <c r="K2484" i="5"/>
  <c r="L2484" i="5"/>
  <c r="M2484" i="5"/>
  <c r="N2484" i="5"/>
  <c r="O2484" i="5"/>
  <c r="J2485" i="5"/>
  <c r="K2485" i="5"/>
  <c r="L2485" i="5"/>
  <c r="M2485" i="5"/>
  <c r="N2485" i="5"/>
  <c r="O2485" i="5"/>
  <c r="J2486" i="5"/>
  <c r="K2486" i="5"/>
  <c r="L2486" i="5"/>
  <c r="M2486" i="5"/>
  <c r="N2486" i="5"/>
  <c r="O2486" i="5"/>
  <c r="J2487" i="5"/>
  <c r="K2487" i="5"/>
  <c r="L2487" i="5"/>
  <c r="M2487" i="5"/>
  <c r="N2487" i="5"/>
  <c r="O2487" i="5"/>
  <c r="J2488" i="5"/>
  <c r="K2488" i="5"/>
  <c r="L2488" i="5"/>
  <c r="M2488" i="5"/>
  <c r="N2488" i="5"/>
  <c r="O2488" i="5"/>
  <c r="J2489" i="5"/>
  <c r="K2489" i="5"/>
  <c r="L2489" i="5"/>
  <c r="M2489" i="5"/>
  <c r="N2489" i="5"/>
  <c r="O2489" i="5"/>
  <c r="J2490" i="5"/>
  <c r="K2490" i="5"/>
  <c r="L2490" i="5"/>
  <c r="M2490" i="5"/>
  <c r="N2490" i="5"/>
  <c r="O2490" i="5"/>
  <c r="J2491" i="5"/>
  <c r="K2491" i="5"/>
  <c r="L2491" i="5"/>
  <c r="M2491" i="5"/>
  <c r="N2491" i="5"/>
  <c r="O2491" i="5"/>
  <c r="J2492" i="5"/>
  <c r="K2492" i="5"/>
  <c r="L2492" i="5"/>
  <c r="M2492" i="5"/>
  <c r="N2492" i="5"/>
  <c r="O2492" i="5"/>
  <c r="J2493" i="5"/>
  <c r="K2493" i="5"/>
  <c r="L2493" i="5"/>
  <c r="M2493" i="5"/>
  <c r="N2493" i="5"/>
  <c r="O2493" i="5"/>
  <c r="J2494" i="5"/>
  <c r="K2494" i="5"/>
  <c r="L2494" i="5"/>
  <c r="M2494" i="5"/>
  <c r="N2494" i="5"/>
  <c r="O2494" i="5"/>
  <c r="J2495" i="5"/>
  <c r="K2495" i="5"/>
  <c r="L2495" i="5"/>
  <c r="M2495" i="5"/>
  <c r="N2495" i="5"/>
  <c r="O2495" i="5"/>
  <c r="J2496" i="5"/>
  <c r="K2496" i="5"/>
  <c r="L2496" i="5"/>
  <c r="M2496" i="5"/>
  <c r="N2496" i="5"/>
  <c r="O2496" i="5"/>
  <c r="J2497" i="5"/>
  <c r="K2497" i="5"/>
  <c r="L2497" i="5"/>
  <c r="M2497" i="5"/>
  <c r="N2497" i="5"/>
  <c r="O2497" i="5"/>
  <c r="J2498" i="5"/>
  <c r="K2498" i="5"/>
  <c r="L2498" i="5"/>
  <c r="M2498" i="5"/>
  <c r="N2498" i="5"/>
  <c r="O2498" i="5"/>
  <c r="J2499" i="5"/>
  <c r="K2499" i="5"/>
  <c r="L2499" i="5"/>
  <c r="M2499" i="5"/>
  <c r="N2499" i="5"/>
  <c r="O2499" i="5"/>
  <c r="J2500" i="5"/>
  <c r="K2500" i="5"/>
  <c r="L2500" i="5"/>
  <c r="M2500" i="5"/>
  <c r="N2500" i="5"/>
  <c r="O2500" i="5"/>
  <c r="J2501" i="5"/>
  <c r="K2501" i="5"/>
  <c r="L2501" i="5"/>
  <c r="M2501" i="5"/>
  <c r="N2501" i="5"/>
  <c r="O2501" i="5"/>
  <c r="J2502" i="5"/>
  <c r="K2502" i="5"/>
  <c r="L2502" i="5"/>
  <c r="M2502" i="5"/>
  <c r="N2502" i="5"/>
  <c r="O2502" i="5"/>
  <c r="J2503" i="5"/>
  <c r="K2503" i="5"/>
  <c r="L2503" i="5"/>
  <c r="M2503" i="5"/>
  <c r="N2503" i="5"/>
  <c r="O2503" i="5"/>
  <c r="J2504" i="5"/>
  <c r="K2504" i="5"/>
  <c r="L2504" i="5"/>
  <c r="M2504" i="5"/>
  <c r="N2504" i="5"/>
  <c r="O2504" i="5"/>
  <c r="J2505" i="5"/>
  <c r="K2505" i="5"/>
  <c r="L2505" i="5"/>
  <c r="M2505" i="5"/>
  <c r="N2505" i="5"/>
  <c r="O2505" i="5"/>
  <c r="J2506" i="5"/>
  <c r="K2506" i="5"/>
  <c r="L2506" i="5"/>
  <c r="M2506" i="5"/>
  <c r="N2506" i="5"/>
  <c r="O2506" i="5"/>
  <c r="J2507" i="5"/>
  <c r="K2507" i="5"/>
  <c r="L2507" i="5"/>
  <c r="M2507" i="5"/>
  <c r="N2507" i="5"/>
  <c r="O2507" i="5"/>
  <c r="J2508" i="5"/>
  <c r="K2508" i="5"/>
  <c r="L2508" i="5"/>
  <c r="M2508" i="5"/>
  <c r="N2508" i="5"/>
  <c r="O2508" i="5"/>
  <c r="J2509" i="5"/>
  <c r="K2509" i="5"/>
  <c r="L2509" i="5"/>
  <c r="M2509" i="5"/>
  <c r="N2509" i="5"/>
  <c r="O2509" i="5"/>
  <c r="J2510" i="5"/>
  <c r="K2510" i="5"/>
  <c r="L2510" i="5"/>
  <c r="M2510" i="5"/>
  <c r="N2510" i="5"/>
  <c r="O2510" i="5"/>
  <c r="J2511" i="5"/>
  <c r="K2511" i="5"/>
  <c r="L2511" i="5"/>
  <c r="M2511" i="5"/>
  <c r="N2511" i="5"/>
  <c r="O2511" i="5"/>
  <c r="J2512" i="5"/>
  <c r="K2512" i="5"/>
  <c r="L2512" i="5"/>
  <c r="M2512" i="5"/>
  <c r="N2512" i="5"/>
  <c r="O2512" i="5"/>
  <c r="J2513" i="5"/>
  <c r="K2513" i="5"/>
  <c r="L2513" i="5"/>
  <c r="M2513" i="5"/>
  <c r="N2513" i="5"/>
  <c r="O2513" i="5"/>
  <c r="J2514" i="5"/>
  <c r="K2514" i="5"/>
  <c r="L2514" i="5"/>
  <c r="M2514" i="5"/>
  <c r="N2514" i="5"/>
  <c r="O2514" i="5"/>
  <c r="J2515" i="5"/>
  <c r="K2515" i="5"/>
  <c r="L2515" i="5"/>
  <c r="M2515" i="5"/>
  <c r="N2515" i="5"/>
  <c r="O2515" i="5"/>
  <c r="J2516" i="5"/>
  <c r="K2516" i="5"/>
  <c r="L2516" i="5"/>
  <c r="M2516" i="5"/>
  <c r="N2516" i="5"/>
  <c r="O2516" i="5"/>
  <c r="J2517" i="5"/>
  <c r="K2517" i="5"/>
  <c r="L2517" i="5"/>
  <c r="M2517" i="5"/>
  <c r="N2517" i="5"/>
  <c r="O2517" i="5"/>
  <c r="J2518" i="5"/>
  <c r="K2518" i="5"/>
  <c r="L2518" i="5"/>
  <c r="M2518" i="5"/>
  <c r="N2518" i="5"/>
  <c r="O2518" i="5"/>
  <c r="J2519" i="5"/>
  <c r="K2519" i="5"/>
  <c r="L2519" i="5"/>
  <c r="M2519" i="5"/>
  <c r="N2519" i="5"/>
  <c r="O2519" i="5"/>
  <c r="J2520" i="5"/>
  <c r="K2520" i="5"/>
  <c r="L2520" i="5"/>
  <c r="M2520" i="5"/>
  <c r="N2520" i="5"/>
  <c r="O2520" i="5"/>
  <c r="J2521" i="5"/>
  <c r="K2521" i="5"/>
  <c r="L2521" i="5"/>
  <c r="M2521" i="5"/>
  <c r="N2521" i="5"/>
  <c r="O2521" i="5"/>
  <c r="J2522" i="5"/>
  <c r="K2522" i="5"/>
  <c r="L2522" i="5"/>
  <c r="M2522" i="5"/>
  <c r="N2522" i="5"/>
  <c r="O2522" i="5"/>
  <c r="J2523" i="5"/>
  <c r="K2523" i="5"/>
  <c r="L2523" i="5"/>
  <c r="M2523" i="5"/>
  <c r="N2523" i="5"/>
  <c r="O2523" i="5"/>
  <c r="J2524" i="5"/>
  <c r="K2524" i="5"/>
  <c r="L2524" i="5"/>
  <c r="M2524" i="5"/>
  <c r="N2524" i="5"/>
  <c r="O2524" i="5"/>
  <c r="J2525" i="5"/>
  <c r="K2525" i="5"/>
  <c r="L2525" i="5"/>
  <c r="M2525" i="5"/>
  <c r="N2525" i="5"/>
  <c r="O2525" i="5"/>
  <c r="J2526" i="5"/>
  <c r="K2526" i="5"/>
  <c r="L2526" i="5"/>
  <c r="M2526" i="5"/>
  <c r="N2526" i="5"/>
  <c r="O2526" i="5"/>
  <c r="J2527" i="5"/>
  <c r="K2527" i="5"/>
  <c r="L2527" i="5"/>
  <c r="M2527" i="5"/>
  <c r="N2527" i="5"/>
  <c r="O2527" i="5"/>
  <c r="J2528" i="5"/>
  <c r="K2528" i="5"/>
  <c r="L2528" i="5"/>
  <c r="M2528" i="5"/>
  <c r="N2528" i="5"/>
  <c r="O2528" i="5"/>
  <c r="J2529" i="5"/>
  <c r="K2529" i="5"/>
  <c r="L2529" i="5"/>
  <c r="M2529" i="5"/>
  <c r="N2529" i="5"/>
  <c r="O2529" i="5"/>
  <c r="J2530" i="5"/>
  <c r="K2530" i="5"/>
  <c r="L2530" i="5"/>
  <c r="M2530" i="5"/>
  <c r="N2530" i="5"/>
  <c r="O2530" i="5"/>
  <c r="J2531" i="5"/>
  <c r="K2531" i="5"/>
  <c r="L2531" i="5"/>
  <c r="M2531" i="5"/>
  <c r="N2531" i="5"/>
  <c r="O2531" i="5"/>
  <c r="J2532" i="5"/>
  <c r="K2532" i="5"/>
  <c r="L2532" i="5"/>
  <c r="M2532" i="5"/>
  <c r="N2532" i="5"/>
  <c r="O2532" i="5"/>
  <c r="J2533" i="5"/>
  <c r="K2533" i="5"/>
  <c r="L2533" i="5"/>
  <c r="M2533" i="5"/>
  <c r="N2533" i="5"/>
  <c r="O2533" i="5"/>
  <c r="J2534" i="5"/>
  <c r="K2534" i="5"/>
  <c r="L2534" i="5"/>
  <c r="M2534" i="5"/>
  <c r="N2534" i="5"/>
  <c r="O2534" i="5"/>
  <c r="J2535" i="5"/>
  <c r="K2535" i="5"/>
  <c r="L2535" i="5"/>
  <c r="M2535" i="5"/>
  <c r="N2535" i="5"/>
  <c r="O2535" i="5"/>
  <c r="J2536" i="5"/>
  <c r="K2536" i="5"/>
  <c r="L2536" i="5"/>
  <c r="M2536" i="5"/>
  <c r="N2536" i="5"/>
  <c r="O2536" i="5"/>
  <c r="J2537" i="5"/>
  <c r="K2537" i="5"/>
  <c r="L2537" i="5"/>
  <c r="M2537" i="5"/>
  <c r="N2537" i="5"/>
  <c r="O2537" i="5"/>
  <c r="J2538" i="5"/>
  <c r="K2538" i="5"/>
  <c r="L2538" i="5"/>
  <c r="M2538" i="5"/>
  <c r="N2538" i="5"/>
  <c r="O2538" i="5"/>
  <c r="J2539" i="5"/>
  <c r="K2539" i="5"/>
  <c r="L2539" i="5"/>
  <c r="M2539" i="5"/>
  <c r="N2539" i="5"/>
  <c r="O2539" i="5"/>
  <c r="J2540" i="5"/>
  <c r="K2540" i="5"/>
  <c r="L2540" i="5"/>
  <c r="M2540" i="5"/>
  <c r="N2540" i="5"/>
  <c r="O2540" i="5"/>
  <c r="J2541" i="5"/>
  <c r="K2541" i="5"/>
  <c r="L2541" i="5"/>
  <c r="M2541" i="5"/>
  <c r="N2541" i="5"/>
  <c r="O2541" i="5"/>
  <c r="J2542" i="5"/>
  <c r="K2542" i="5"/>
  <c r="L2542" i="5"/>
  <c r="M2542" i="5"/>
  <c r="N2542" i="5"/>
  <c r="O2542" i="5"/>
  <c r="J2543" i="5"/>
  <c r="K2543" i="5"/>
  <c r="L2543" i="5"/>
  <c r="M2543" i="5"/>
  <c r="N2543" i="5"/>
  <c r="O2543" i="5"/>
  <c r="J2544" i="5"/>
  <c r="K2544" i="5"/>
  <c r="L2544" i="5"/>
  <c r="M2544" i="5"/>
  <c r="N2544" i="5"/>
  <c r="O2544" i="5"/>
  <c r="J2545" i="5"/>
  <c r="K2545" i="5"/>
  <c r="L2545" i="5"/>
  <c r="M2545" i="5"/>
  <c r="N2545" i="5"/>
  <c r="O2545" i="5"/>
  <c r="J2546" i="5"/>
  <c r="K2546" i="5"/>
  <c r="L2546" i="5"/>
  <c r="M2546" i="5"/>
  <c r="N2546" i="5"/>
  <c r="O2546" i="5"/>
  <c r="J2547" i="5"/>
  <c r="K2547" i="5"/>
  <c r="L2547" i="5"/>
  <c r="M2547" i="5"/>
  <c r="N2547" i="5"/>
  <c r="O2547" i="5"/>
  <c r="J2548" i="5"/>
  <c r="K2548" i="5"/>
  <c r="L2548" i="5"/>
  <c r="M2548" i="5"/>
  <c r="N2548" i="5"/>
  <c r="O2548" i="5"/>
  <c r="J2549" i="5"/>
  <c r="K2549" i="5"/>
  <c r="L2549" i="5"/>
  <c r="M2549" i="5"/>
  <c r="N2549" i="5"/>
  <c r="O2549" i="5"/>
  <c r="J2550" i="5"/>
  <c r="K2550" i="5"/>
  <c r="L2550" i="5"/>
  <c r="M2550" i="5"/>
  <c r="N2550" i="5"/>
  <c r="O2550" i="5"/>
  <c r="J2551" i="5"/>
  <c r="K2551" i="5"/>
  <c r="L2551" i="5"/>
  <c r="M2551" i="5"/>
  <c r="N2551" i="5"/>
  <c r="O2551" i="5"/>
  <c r="J2552" i="5"/>
  <c r="K2552" i="5"/>
  <c r="L2552" i="5"/>
  <c r="M2552" i="5"/>
  <c r="N2552" i="5"/>
  <c r="O2552" i="5"/>
  <c r="J2553" i="5"/>
  <c r="K2553" i="5"/>
  <c r="L2553" i="5"/>
  <c r="M2553" i="5"/>
  <c r="N2553" i="5"/>
  <c r="O2553" i="5"/>
  <c r="J2554" i="5"/>
  <c r="K2554" i="5"/>
  <c r="L2554" i="5"/>
  <c r="M2554" i="5"/>
  <c r="N2554" i="5"/>
  <c r="O2554" i="5"/>
  <c r="J2555" i="5"/>
  <c r="K2555" i="5"/>
  <c r="L2555" i="5"/>
  <c r="M2555" i="5"/>
  <c r="N2555" i="5"/>
  <c r="O2555" i="5"/>
  <c r="J2556" i="5"/>
  <c r="K2556" i="5"/>
  <c r="L2556" i="5"/>
  <c r="M2556" i="5"/>
  <c r="N2556" i="5"/>
  <c r="O2556" i="5"/>
  <c r="J2557" i="5"/>
  <c r="K2557" i="5"/>
  <c r="L2557" i="5"/>
  <c r="M2557" i="5"/>
  <c r="N2557" i="5"/>
  <c r="O2557" i="5"/>
  <c r="J2558" i="5"/>
  <c r="K2558" i="5"/>
  <c r="L2558" i="5"/>
  <c r="M2558" i="5"/>
  <c r="N2558" i="5"/>
  <c r="O2558" i="5"/>
  <c r="J2559" i="5"/>
  <c r="K2559" i="5"/>
  <c r="L2559" i="5"/>
  <c r="M2559" i="5"/>
  <c r="N2559" i="5"/>
  <c r="O2559" i="5"/>
  <c r="J2560" i="5"/>
  <c r="K2560" i="5"/>
  <c r="L2560" i="5"/>
  <c r="M2560" i="5"/>
  <c r="N2560" i="5"/>
  <c r="O2560" i="5"/>
  <c r="J2561" i="5"/>
  <c r="K2561" i="5"/>
  <c r="L2561" i="5"/>
  <c r="M2561" i="5"/>
  <c r="N2561" i="5"/>
  <c r="O2561" i="5"/>
  <c r="J2562" i="5"/>
  <c r="K2562" i="5"/>
  <c r="L2562" i="5"/>
  <c r="M2562" i="5"/>
  <c r="N2562" i="5"/>
  <c r="O2562" i="5"/>
  <c r="J2563" i="5"/>
  <c r="K2563" i="5"/>
  <c r="L2563" i="5"/>
  <c r="M2563" i="5"/>
  <c r="N2563" i="5"/>
  <c r="O2563" i="5"/>
  <c r="J2564" i="5"/>
  <c r="K2564" i="5"/>
  <c r="L2564" i="5"/>
  <c r="M2564" i="5"/>
  <c r="N2564" i="5"/>
  <c r="O2564" i="5"/>
  <c r="J2565" i="5"/>
  <c r="K2565" i="5"/>
  <c r="L2565" i="5"/>
  <c r="M2565" i="5"/>
  <c r="N2565" i="5"/>
  <c r="O2565" i="5"/>
  <c r="J2566" i="5"/>
  <c r="K2566" i="5"/>
  <c r="L2566" i="5"/>
  <c r="M2566" i="5"/>
  <c r="N2566" i="5"/>
  <c r="O2566" i="5"/>
  <c r="J2567" i="5"/>
  <c r="K2567" i="5"/>
  <c r="L2567" i="5"/>
  <c r="M2567" i="5"/>
  <c r="N2567" i="5"/>
  <c r="O2567" i="5"/>
  <c r="J2568" i="5"/>
  <c r="K2568" i="5"/>
  <c r="L2568" i="5"/>
  <c r="M2568" i="5"/>
  <c r="N2568" i="5"/>
  <c r="O2568" i="5"/>
  <c r="J2569" i="5"/>
  <c r="K2569" i="5"/>
  <c r="L2569" i="5"/>
  <c r="M2569" i="5"/>
  <c r="N2569" i="5"/>
  <c r="O2569" i="5"/>
  <c r="J2570" i="5"/>
  <c r="K2570" i="5"/>
  <c r="L2570" i="5"/>
  <c r="M2570" i="5"/>
  <c r="N2570" i="5"/>
  <c r="O2570" i="5"/>
  <c r="J2571" i="5"/>
  <c r="K2571" i="5"/>
  <c r="L2571" i="5"/>
  <c r="M2571" i="5"/>
  <c r="N2571" i="5"/>
  <c r="O2571" i="5"/>
  <c r="J2572" i="5"/>
  <c r="K2572" i="5"/>
  <c r="L2572" i="5"/>
  <c r="M2572" i="5"/>
  <c r="N2572" i="5"/>
  <c r="O2572" i="5"/>
  <c r="J2573" i="5"/>
  <c r="K2573" i="5"/>
  <c r="L2573" i="5"/>
  <c r="M2573" i="5"/>
  <c r="N2573" i="5"/>
  <c r="O2573" i="5"/>
  <c r="J2574" i="5"/>
  <c r="K2574" i="5"/>
  <c r="L2574" i="5"/>
  <c r="M2574" i="5"/>
  <c r="N2574" i="5"/>
  <c r="O2574" i="5"/>
  <c r="J2575" i="5"/>
  <c r="K2575" i="5"/>
  <c r="L2575" i="5"/>
  <c r="M2575" i="5"/>
  <c r="N2575" i="5"/>
  <c r="O2575" i="5"/>
  <c r="J2576" i="5"/>
  <c r="K2576" i="5"/>
  <c r="L2576" i="5"/>
  <c r="M2576" i="5"/>
  <c r="N2576" i="5"/>
  <c r="O2576" i="5"/>
  <c r="J2577" i="5"/>
  <c r="K2577" i="5"/>
  <c r="L2577" i="5"/>
  <c r="M2577" i="5"/>
  <c r="N2577" i="5"/>
  <c r="O2577" i="5"/>
  <c r="J2578" i="5"/>
  <c r="K2578" i="5"/>
  <c r="L2578" i="5"/>
  <c r="M2578" i="5"/>
  <c r="N2578" i="5"/>
  <c r="O2578" i="5"/>
  <c r="J2579" i="5"/>
  <c r="K2579" i="5"/>
  <c r="L2579" i="5"/>
  <c r="M2579" i="5"/>
  <c r="N2579" i="5"/>
  <c r="O2579" i="5"/>
  <c r="J2580" i="5"/>
  <c r="K2580" i="5"/>
  <c r="L2580" i="5"/>
  <c r="M2580" i="5"/>
  <c r="N2580" i="5"/>
  <c r="O2580" i="5"/>
  <c r="J2581" i="5"/>
  <c r="K2581" i="5"/>
  <c r="L2581" i="5"/>
  <c r="M2581" i="5"/>
  <c r="N2581" i="5"/>
  <c r="O2581" i="5"/>
  <c r="J2582" i="5"/>
  <c r="K2582" i="5"/>
  <c r="L2582" i="5"/>
  <c r="M2582" i="5"/>
  <c r="N2582" i="5"/>
  <c r="O2582" i="5"/>
  <c r="J2583" i="5"/>
  <c r="K2583" i="5"/>
  <c r="L2583" i="5"/>
  <c r="M2583" i="5"/>
  <c r="N2583" i="5"/>
  <c r="O2583" i="5"/>
  <c r="J2584" i="5"/>
  <c r="K2584" i="5"/>
  <c r="L2584" i="5"/>
  <c r="M2584" i="5"/>
  <c r="N2584" i="5"/>
  <c r="O2584" i="5"/>
  <c r="J2585" i="5"/>
  <c r="K2585" i="5"/>
  <c r="L2585" i="5"/>
  <c r="M2585" i="5"/>
  <c r="N2585" i="5"/>
  <c r="O2585" i="5"/>
  <c r="J2586" i="5"/>
  <c r="K2586" i="5"/>
  <c r="L2586" i="5"/>
  <c r="M2586" i="5"/>
  <c r="N2586" i="5"/>
  <c r="O2586" i="5"/>
  <c r="J2587" i="5"/>
  <c r="K2587" i="5"/>
  <c r="L2587" i="5"/>
  <c r="M2587" i="5"/>
  <c r="N2587" i="5"/>
  <c r="O2587" i="5"/>
  <c r="J2588" i="5"/>
  <c r="K2588" i="5"/>
  <c r="L2588" i="5"/>
  <c r="M2588" i="5"/>
  <c r="N2588" i="5"/>
  <c r="O2588" i="5"/>
  <c r="J2589" i="5"/>
  <c r="K2589" i="5"/>
  <c r="L2589" i="5"/>
  <c r="M2589" i="5"/>
  <c r="N2589" i="5"/>
  <c r="O2589" i="5"/>
  <c r="J2590" i="5"/>
  <c r="K2590" i="5"/>
  <c r="L2590" i="5"/>
  <c r="M2590" i="5"/>
  <c r="N2590" i="5"/>
  <c r="O2590" i="5"/>
  <c r="J2591" i="5"/>
  <c r="K2591" i="5"/>
  <c r="L2591" i="5"/>
  <c r="M2591" i="5"/>
  <c r="N2591" i="5"/>
  <c r="O2591" i="5"/>
  <c r="J2592" i="5"/>
  <c r="K2592" i="5"/>
  <c r="L2592" i="5"/>
  <c r="M2592" i="5"/>
  <c r="N2592" i="5"/>
  <c r="O2592" i="5"/>
  <c r="J2593" i="5"/>
  <c r="K2593" i="5"/>
  <c r="L2593" i="5"/>
  <c r="M2593" i="5"/>
  <c r="N2593" i="5"/>
  <c r="O2593" i="5"/>
  <c r="J2594" i="5"/>
  <c r="K2594" i="5"/>
  <c r="L2594" i="5"/>
  <c r="M2594" i="5"/>
  <c r="N2594" i="5"/>
  <c r="O2594" i="5"/>
  <c r="J2595" i="5"/>
  <c r="K2595" i="5"/>
  <c r="L2595" i="5"/>
  <c r="M2595" i="5"/>
  <c r="N2595" i="5"/>
  <c r="O2595" i="5"/>
  <c r="J2596" i="5"/>
  <c r="K2596" i="5"/>
  <c r="L2596" i="5"/>
  <c r="M2596" i="5"/>
  <c r="N2596" i="5"/>
  <c r="O2596" i="5"/>
  <c r="J2597" i="5"/>
  <c r="K2597" i="5"/>
  <c r="L2597" i="5"/>
  <c r="M2597" i="5"/>
  <c r="N2597" i="5"/>
  <c r="O2597" i="5"/>
  <c r="J2598" i="5"/>
  <c r="K2598" i="5"/>
  <c r="L2598" i="5"/>
  <c r="M2598" i="5"/>
  <c r="N2598" i="5"/>
  <c r="O2598" i="5"/>
  <c r="J2599" i="5"/>
  <c r="K2599" i="5"/>
  <c r="L2599" i="5"/>
  <c r="M2599" i="5"/>
  <c r="N2599" i="5"/>
  <c r="O2599" i="5"/>
  <c r="J2600" i="5"/>
  <c r="K2600" i="5"/>
  <c r="L2600" i="5"/>
  <c r="M2600" i="5"/>
  <c r="N2600" i="5"/>
  <c r="O2600" i="5"/>
  <c r="J2601" i="5"/>
  <c r="K2601" i="5"/>
  <c r="L2601" i="5"/>
  <c r="M2601" i="5"/>
  <c r="N2601" i="5"/>
  <c r="O2601" i="5"/>
  <c r="J2602" i="5"/>
  <c r="K2602" i="5"/>
  <c r="L2602" i="5"/>
  <c r="M2602" i="5"/>
  <c r="N2602" i="5"/>
  <c r="O2602" i="5"/>
  <c r="J2603" i="5"/>
  <c r="K2603" i="5"/>
  <c r="L2603" i="5"/>
  <c r="M2603" i="5"/>
  <c r="N2603" i="5"/>
  <c r="O2603" i="5"/>
  <c r="J2604" i="5"/>
  <c r="K2604" i="5"/>
  <c r="L2604" i="5"/>
  <c r="M2604" i="5"/>
  <c r="N2604" i="5"/>
  <c r="O2604" i="5"/>
  <c r="J2605" i="5"/>
  <c r="K2605" i="5"/>
  <c r="L2605" i="5"/>
  <c r="M2605" i="5"/>
  <c r="N2605" i="5"/>
  <c r="O2605" i="5"/>
  <c r="J2606" i="5"/>
  <c r="K2606" i="5"/>
  <c r="L2606" i="5"/>
  <c r="M2606" i="5"/>
  <c r="N2606" i="5"/>
  <c r="O2606" i="5"/>
  <c r="J2607" i="5"/>
  <c r="K2607" i="5"/>
  <c r="L2607" i="5"/>
  <c r="M2607" i="5"/>
  <c r="N2607" i="5"/>
  <c r="O2607" i="5"/>
  <c r="J2608" i="5"/>
  <c r="K2608" i="5"/>
  <c r="L2608" i="5"/>
  <c r="M2608" i="5"/>
  <c r="N2608" i="5"/>
  <c r="O2608" i="5"/>
  <c r="J2609" i="5"/>
  <c r="K2609" i="5"/>
  <c r="L2609" i="5"/>
  <c r="M2609" i="5"/>
  <c r="N2609" i="5"/>
  <c r="O2609" i="5"/>
  <c r="J2610" i="5"/>
  <c r="K2610" i="5"/>
  <c r="L2610" i="5"/>
  <c r="M2610" i="5"/>
  <c r="N2610" i="5"/>
  <c r="O2610" i="5"/>
  <c r="J2611" i="5"/>
  <c r="K2611" i="5"/>
  <c r="L2611" i="5"/>
  <c r="M2611" i="5"/>
  <c r="N2611" i="5"/>
  <c r="O2611" i="5"/>
  <c r="J2612" i="5"/>
  <c r="K2612" i="5"/>
  <c r="L2612" i="5"/>
  <c r="M2612" i="5"/>
  <c r="N2612" i="5"/>
  <c r="O2612" i="5"/>
  <c r="J2613" i="5"/>
  <c r="K2613" i="5"/>
  <c r="L2613" i="5"/>
  <c r="M2613" i="5"/>
  <c r="N2613" i="5"/>
  <c r="O2613" i="5"/>
  <c r="J2614" i="5"/>
  <c r="K2614" i="5"/>
  <c r="L2614" i="5"/>
  <c r="M2614" i="5"/>
  <c r="N2614" i="5"/>
  <c r="O2614" i="5"/>
  <c r="J2615" i="5"/>
  <c r="K2615" i="5"/>
  <c r="L2615" i="5"/>
  <c r="M2615" i="5"/>
  <c r="N2615" i="5"/>
  <c r="O2615" i="5"/>
  <c r="J2616" i="5"/>
  <c r="K2616" i="5"/>
  <c r="L2616" i="5"/>
  <c r="M2616" i="5"/>
  <c r="N2616" i="5"/>
  <c r="O2616" i="5"/>
  <c r="J2617" i="5"/>
  <c r="K2617" i="5"/>
  <c r="L2617" i="5"/>
  <c r="M2617" i="5"/>
  <c r="N2617" i="5"/>
  <c r="O2617" i="5"/>
  <c r="J2618" i="5"/>
  <c r="K2618" i="5"/>
  <c r="L2618" i="5"/>
  <c r="M2618" i="5"/>
  <c r="N2618" i="5"/>
  <c r="O2618" i="5"/>
  <c r="J2619" i="5"/>
  <c r="K2619" i="5"/>
  <c r="L2619" i="5"/>
  <c r="M2619" i="5"/>
  <c r="N2619" i="5"/>
  <c r="O2619" i="5"/>
  <c r="J2620" i="5"/>
  <c r="K2620" i="5"/>
  <c r="L2620" i="5"/>
  <c r="M2620" i="5"/>
  <c r="N2620" i="5"/>
  <c r="O2620" i="5"/>
  <c r="J2621" i="5"/>
  <c r="K2621" i="5"/>
  <c r="L2621" i="5"/>
  <c r="M2621" i="5"/>
  <c r="N2621" i="5"/>
  <c r="O2621" i="5"/>
  <c r="J2622" i="5"/>
  <c r="K2622" i="5"/>
  <c r="L2622" i="5"/>
  <c r="M2622" i="5"/>
  <c r="N2622" i="5"/>
  <c r="O2622" i="5"/>
  <c r="J2623" i="5"/>
  <c r="K2623" i="5"/>
  <c r="L2623" i="5"/>
  <c r="M2623" i="5"/>
  <c r="N2623" i="5"/>
  <c r="O2623" i="5"/>
  <c r="J2624" i="5"/>
  <c r="K2624" i="5"/>
  <c r="L2624" i="5"/>
  <c r="M2624" i="5"/>
  <c r="N2624" i="5"/>
  <c r="O2624" i="5"/>
  <c r="J2625" i="5"/>
  <c r="K2625" i="5"/>
  <c r="L2625" i="5"/>
  <c r="M2625" i="5"/>
  <c r="N2625" i="5"/>
  <c r="O2625" i="5"/>
  <c r="J2626" i="5"/>
  <c r="K2626" i="5"/>
  <c r="L2626" i="5"/>
  <c r="M2626" i="5"/>
  <c r="N2626" i="5"/>
  <c r="O2626" i="5"/>
  <c r="J2627" i="5"/>
  <c r="K2627" i="5"/>
  <c r="L2627" i="5"/>
  <c r="M2627" i="5"/>
  <c r="N2627" i="5"/>
  <c r="O2627" i="5"/>
  <c r="J2628" i="5"/>
  <c r="K2628" i="5"/>
  <c r="L2628" i="5"/>
  <c r="M2628" i="5"/>
  <c r="N2628" i="5"/>
  <c r="O2628" i="5"/>
  <c r="J2629" i="5"/>
  <c r="K2629" i="5"/>
  <c r="L2629" i="5"/>
  <c r="M2629" i="5"/>
  <c r="N2629" i="5"/>
  <c r="O2629" i="5"/>
  <c r="J2630" i="5"/>
  <c r="K2630" i="5"/>
  <c r="L2630" i="5"/>
  <c r="M2630" i="5"/>
  <c r="N2630" i="5"/>
  <c r="O2630" i="5"/>
  <c r="J2631" i="5"/>
  <c r="K2631" i="5"/>
  <c r="L2631" i="5"/>
  <c r="M2631" i="5"/>
  <c r="N2631" i="5"/>
  <c r="O2631" i="5"/>
  <c r="J2632" i="5"/>
  <c r="K2632" i="5"/>
  <c r="L2632" i="5"/>
  <c r="M2632" i="5"/>
  <c r="N2632" i="5"/>
  <c r="O2632" i="5"/>
  <c r="J2633" i="5"/>
  <c r="K2633" i="5"/>
  <c r="L2633" i="5"/>
  <c r="M2633" i="5"/>
  <c r="N2633" i="5"/>
  <c r="O2633" i="5"/>
  <c r="J2634" i="5"/>
  <c r="K2634" i="5"/>
  <c r="L2634" i="5"/>
  <c r="M2634" i="5"/>
  <c r="N2634" i="5"/>
  <c r="O2634" i="5"/>
  <c r="J2635" i="5"/>
  <c r="K2635" i="5"/>
  <c r="L2635" i="5"/>
  <c r="M2635" i="5"/>
  <c r="N2635" i="5"/>
  <c r="O2635" i="5"/>
  <c r="J2636" i="5"/>
  <c r="K2636" i="5"/>
  <c r="L2636" i="5"/>
  <c r="M2636" i="5"/>
  <c r="N2636" i="5"/>
  <c r="O2636" i="5"/>
  <c r="J2637" i="5"/>
  <c r="K2637" i="5"/>
  <c r="L2637" i="5"/>
  <c r="M2637" i="5"/>
  <c r="N2637" i="5"/>
  <c r="O2637" i="5"/>
  <c r="J2638" i="5"/>
  <c r="K2638" i="5"/>
  <c r="L2638" i="5"/>
  <c r="M2638" i="5"/>
  <c r="N2638" i="5"/>
  <c r="O2638" i="5"/>
  <c r="J2639" i="5"/>
  <c r="K2639" i="5"/>
  <c r="L2639" i="5"/>
  <c r="M2639" i="5"/>
  <c r="N2639" i="5"/>
  <c r="O2639" i="5"/>
  <c r="J2640" i="5"/>
  <c r="K2640" i="5"/>
  <c r="L2640" i="5"/>
  <c r="M2640" i="5"/>
  <c r="N2640" i="5"/>
  <c r="O2640" i="5"/>
  <c r="J2641" i="5"/>
  <c r="K2641" i="5"/>
  <c r="L2641" i="5"/>
  <c r="M2641" i="5"/>
  <c r="N2641" i="5"/>
  <c r="O2641" i="5"/>
  <c r="J2642" i="5"/>
  <c r="K2642" i="5"/>
  <c r="L2642" i="5"/>
  <c r="M2642" i="5"/>
  <c r="N2642" i="5"/>
  <c r="O2642" i="5"/>
  <c r="J2643" i="5"/>
  <c r="K2643" i="5"/>
  <c r="L2643" i="5"/>
  <c r="M2643" i="5"/>
  <c r="N2643" i="5"/>
  <c r="O2643" i="5"/>
  <c r="J2644" i="5"/>
  <c r="K2644" i="5"/>
  <c r="L2644" i="5"/>
  <c r="M2644" i="5"/>
  <c r="N2644" i="5"/>
  <c r="O2644" i="5"/>
  <c r="J2645" i="5"/>
  <c r="K2645" i="5"/>
  <c r="L2645" i="5"/>
  <c r="M2645" i="5"/>
  <c r="N2645" i="5"/>
  <c r="O2645" i="5"/>
  <c r="J2646" i="5"/>
  <c r="K2646" i="5"/>
  <c r="L2646" i="5"/>
  <c r="M2646" i="5"/>
  <c r="N2646" i="5"/>
  <c r="O2646" i="5"/>
  <c r="J2647" i="5"/>
  <c r="K2647" i="5"/>
  <c r="L2647" i="5"/>
  <c r="M2647" i="5"/>
  <c r="N2647" i="5"/>
  <c r="O2647" i="5"/>
  <c r="J2648" i="5"/>
  <c r="K2648" i="5"/>
  <c r="L2648" i="5"/>
  <c r="M2648" i="5"/>
  <c r="N2648" i="5"/>
  <c r="O2648" i="5"/>
  <c r="J2649" i="5"/>
  <c r="K2649" i="5"/>
  <c r="L2649" i="5"/>
  <c r="M2649" i="5"/>
  <c r="N2649" i="5"/>
  <c r="O2649" i="5"/>
  <c r="J2650" i="5"/>
  <c r="K2650" i="5"/>
  <c r="L2650" i="5"/>
  <c r="M2650" i="5"/>
  <c r="N2650" i="5"/>
  <c r="O2650" i="5"/>
  <c r="J2651" i="5"/>
  <c r="K2651" i="5"/>
  <c r="L2651" i="5"/>
  <c r="M2651" i="5"/>
  <c r="N2651" i="5"/>
  <c r="O2651" i="5"/>
  <c r="J2652" i="5"/>
  <c r="K2652" i="5"/>
  <c r="L2652" i="5"/>
  <c r="M2652" i="5"/>
  <c r="N2652" i="5"/>
  <c r="O2652" i="5"/>
  <c r="J2653" i="5"/>
  <c r="K2653" i="5"/>
  <c r="L2653" i="5"/>
  <c r="M2653" i="5"/>
  <c r="N2653" i="5"/>
  <c r="O2653" i="5"/>
  <c r="J2654" i="5"/>
  <c r="K2654" i="5"/>
  <c r="L2654" i="5"/>
  <c r="M2654" i="5"/>
  <c r="N2654" i="5"/>
  <c r="O2654" i="5"/>
  <c r="J2655" i="5"/>
  <c r="K2655" i="5"/>
  <c r="L2655" i="5"/>
  <c r="M2655" i="5"/>
  <c r="N2655" i="5"/>
  <c r="O2655" i="5"/>
  <c r="J2656" i="5"/>
  <c r="K2656" i="5"/>
  <c r="L2656" i="5"/>
  <c r="M2656" i="5"/>
  <c r="N2656" i="5"/>
  <c r="O2656" i="5"/>
  <c r="J2657" i="5"/>
  <c r="K2657" i="5"/>
  <c r="L2657" i="5"/>
  <c r="M2657" i="5"/>
  <c r="N2657" i="5"/>
  <c r="O2657" i="5"/>
  <c r="J2658" i="5"/>
  <c r="K2658" i="5"/>
  <c r="L2658" i="5"/>
  <c r="M2658" i="5"/>
  <c r="N2658" i="5"/>
  <c r="O2658" i="5"/>
  <c r="J2659" i="5"/>
  <c r="K2659" i="5"/>
  <c r="L2659" i="5"/>
  <c r="M2659" i="5"/>
  <c r="N2659" i="5"/>
  <c r="O2659" i="5"/>
  <c r="J2660" i="5"/>
  <c r="K2660" i="5"/>
  <c r="L2660" i="5"/>
  <c r="M2660" i="5"/>
  <c r="N2660" i="5"/>
  <c r="O2660" i="5"/>
  <c r="J2661" i="5"/>
  <c r="K2661" i="5"/>
  <c r="L2661" i="5"/>
  <c r="M2661" i="5"/>
  <c r="N2661" i="5"/>
  <c r="O2661" i="5"/>
  <c r="J2662" i="5"/>
  <c r="K2662" i="5"/>
  <c r="L2662" i="5"/>
  <c r="M2662" i="5"/>
  <c r="N2662" i="5"/>
  <c r="O2662" i="5"/>
  <c r="J2663" i="5"/>
  <c r="K2663" i="5"/>
  <c r="L2663" i="5"/>
  <c r="M2663" i="5"/>
  <c r="N2663" i="5"/>
  <c r="O2663" i="5"/>
  <c r="J2664" i="5"/>
  <c r="K2664" i="5"/>
  <c r="L2664" i="5"/>
  <c r="M2664" i="5"/>
  <c r="N2664" i="5"/>
  <c r="O2664" i="5"/>
  <c r="J2665" i="5"/>
  <c r="K2665" i="5"/>
  <c r="L2665" i="5"/>
  <c r="M2665" i="5"/>
  <c r="N2665" i="5"/>
  <c r="O2665" i="5"/>
  <c r="J2666" i="5"/>
  <c r="K2666" i="5"/>
  <c r="L2666" i="5"/>
  <c r="M2666" i="5"/>
  <c r="N2666" i="5"/>
  <c r="O2666" i="5"/>
  <c r="J2667" i="5"/>
  <c r="K2667" i="5"/>
  <c r="L2667" i="5"/>
  <c r="M2667" i="5"/>
  <c r="N2667" i="5"/>
  <c r="O2667" i="5"/>
  <c r="J2668" i="5"/>
  <c r="K2668" i="5"/>
  <c r="L2668" i="5"/>
  <c r="M2668" i="5"/>
  <c r="N2668" i="5"/>
  <c r="O2668" i="5"/>
  <c r="J2669" i="5"/>
  <c r="K2669" i="5"/>
  <c r="L2669" i="5"/>
  <c r="M2669" i="5"/>
  <c r="N2669" i="5"/>
  <c r="O2669" i="5"/>
  <c r="J2670" i="5"/>
  <c r="K2670" i="5"/>
  <c r="L2670" i="5"/>
  <c r="M2670" i="5"/>
  <c r="N2670" i="5"/>
  <c r="O2670" i="5"/>
  <c r="J2671" i="5"/>
  <c r="K2671" i="5"/>
  <c r="L2671" i="5"/>
  <c r="M2671" i="5"/>
  <c r="N2671" i="5"/>
  <c r="O2671" i="5"/>
  <c r="J2672" i="5"/>
  <c r="K2672" i="5"/>
  <c r="L2672" i="5"/>
  <c r="M2672" i="5"/>
  <c r="N2672" i="5"/>
  <c r="O2672" i="5"/>
  <c r="J2673" i="5"/>
  <c r="K2673" i="5"/>
  <c r="L2673" i="5"/>
  <c r="M2673" i="5"/>
  <c r="N2673" i="5"/>
  <c r="O2673" i="5"/>
  <c r="J2674" i="5"/>
  <c r="K2674" i="5"/>
  <c r="L2674" i="5"/>
  <c r="M2674" i="5"/>
  <c r="N2674" i="5"/>
  <c r="O2674" i="5"/>
  <c r="J2675" i="5"/>
  <c r="K2675" i="5"/>
  <c r="L2675" i="5"/>
  <c r="M2675" i="5"/>
  <c r="N2675" i="5"/>
  <c r="O2675" i="5"/>
  <c r="J2676" i="5"/>
  <c r="K2676" i="5"/>
  <c r="L2676" i="5"/>
  <c r="M2676" i="5"/>
  <c r="N2676" i="5"/>
  <c r="O2676" i="5"/>
  <c r="J2677" i="5"/>
  <c r="K2677" i="5"/>
  <c r="L2677" i="5"/>
  <c r="M2677" i="5"/>
  <c r="N2677" i="5"/>
  <c r="O2677" i="5"/>
  <c r="J2678" i="5"/>
  <c r="K2678" i="5"/>
  <c r="L2678" i="5"/>
  <c r="M2678" i="5"/>
  <c r="N2678" i="5"/>
  <c r="O2678" i="5"/>
  <c r="J2679" i="5"/>
  <c r="K2679" i="5"/>
  <c r="L2679" i="5"/>
  <c r="M2679" i="5"/>
  <c r="N2679" i="5"/>
  <c r="O2679" i="5"/>
  <c r="J2680" i="5"/>
  <c r="K2680" i="5"/>
  <c r="L2680" i="5"/>
  <c r="M2680" i="5"/>
  <c r="N2680" i="5"/>
  <c r="O2680" i="5"/>
  <c r="J2681" i="5"/>
  <c r="K2681" i="5"/>
  <c r="L2681" i="5"/>
  <c r="M2681" i="5"/>
  <c r="N2681" i="5"/>
  <c r="O2681" i="5"/>
  <c r="J2682" i="5"/>
  <c r="K2682" i="5"/>
  <c r="L2682" i="5"/>
  <c r="M2682" i="5"/>
  <c r="N2682" i="5"/>
  <c r="O2682" i="5"/>
  <c r="J2683" i="5"/>
  <c r="K2683" i="5"/>
  <c r="L2683" i="5"/>
  <c r="M2683" i="5"/>
  <c r="N2683" i="5"/>
  <c r="O2683" i="5"/>
  <c r="J2684" i="5"/>
  <c r="K2684" i="5"/>
  <c r="L2684" i="5"/>
  <c r="M2684" i="5"/>
  <c r="N2684" i="5"/>
  <c r="O2684" i="5"/>
  <c r="J2685" i="5"/>
  <c r="K2685" i="5"/>
  <c r="L2685" i="5"/>
  <c r="M2685" i="5"/>
  <c r="N2685" i="5"/>
  <c r="O2685" i="5"/>
  <c r="J2686" i="5"/>
  <c r="K2686" i="5"/>
  <c r="L2686" i="5"/>
  <c r="M2686" i="5"/>
  <c r="N2686" i="5"/>
  <c r="O2686" i="5"/>
  <c r="J2687" i="5"/>
  <c r="K2687" i="5"/>
  <c r="L2687" i="5"/>
  <c r="M2687" i="5"/>
  <c r="N2687" i="5"/>
  <c r="O2687" i="5"/>
  <c r="J2688" i="5"/>
  <c r="K2688" i="5"/>
  <c r="L2688" i="5"/>
  <c r="M2688" i="5"/>
  <c r="N2688" i="5"/>
  <c r="O2688" i="5"/>
  <c r="J2689" i="5"/>
  <c r="K2689" i="5"/>
  <c r="L2689" i="5"/>
  <c r="M2689" i="5"/>
  <c r="N2689" i="5"/>
  <c r="O2689" i="5"/>
  <c r="J2690" i="5"/>
  <c r="K2690" i="5"/>
  <c r="L2690" i="5"/>
  <c r="M2690" i="5"/>
  <c r="N2690" i="5"/>
  <c r="O2690" i="5"/>
  <c r="J2691" i="5"/>
  <c r="K2691" i="5"/>
  <c r="L2691" i="5"/>
  <c r="M2691" i="5"/>
  <c r="N2691" i="5"/>
  <c r="O2691" i="5"/>
  <c r="J2692" i="5"/>
  <c r="K2692" i="5"/>
  <c r="L2692" i="5"/>
  <c r="M2692" i="5"/>
  <c r="N2692" i="5"/>
  <c r="O2692" i="5"/>
  <c r="J2693" i="5"/>
  <c r="K2693" i="5"/>
  <c r="L2693" i="5"/>
  <c r="M2693" i="5"/>
  <c r="N2693" i="5"/>
  <c r="O2693" i="5"/>
  <c r="J2694" i="5"/>
  <c r="K2694" i="5"/>
  <c r="L2694" i="5"/>
  <c r="M2694" i="5"/>
  <c r="N2694" i="5"/>
  <c r="O2694" i="5"/>
  <c r="J2695" i="5"/>
  <c r="K2695" i="5"/>
  <c r="L2695" i="5"/>
  <c r="M2695" i="5"/>
  <c r="N2695" i="5"/>
  <c r="O2695" i="5"/>
  <c r="J2696" i="5"/>
  <c r="K2696" i="5"/>
  <c r="L2696" i="5"/>
  <c r="M2696" i="5"/>
  <c r="N2696" i="5"/>
  <c r="O2696" i="5"/>
  <c r="J2697" i="5"/>
  <c r="K2697" i="5"/>
  <c r="L2697" i="5"/>
  <c r="M2697" i="5"/>
  <c r="N2697" i="5"/>
  <c r="O2697" i="5"/>
  <c r="J2698" i="5"/>
  <c r="K2698" i="5"/>
  <c r="L2698" i="5"/>
  <c r="M2698" i="5"/>
  <c r="N2698" i="5"/>
  <c r="O2698" i="5"/>
  <c r="J2699" i="5"/>
  <c r="K2699" i="5"/>
  <c r="L2699" i="5"/>
  <c r="M2699" i="5"/>
  <c r="N2699" i="5"/>
  <c r="O2699" i="5"/>
  <c r="J2700" i="5"/>
  <c r="K2700" i="5"/>
  <c r="L2700" i="5"/>
  <c r="M2700" i="5"/>
  <c r="N2700" i="5"/>
  <c r="O2700" i="5"/>
  <c r="J2701" i="5"/>
  <c r="K2701" i="5"/>
  <c r="L2701" i="5"/>
  <c r="M2701" i="5"/>
  <c r="N2701" i="5"/>
  <c r="O2701" i="5"/>
  <c r="J2702" i="5"/>
  <c r="K2702" i="5"/>
  <c r="L2702" i="5"/>
  <c r="M2702" i="5"/>
  <c r="N2702" i="5"/>
  <c r="O2702" i="5"/>
  <c r="J2703" i="5"/>
  <c r="K2703" i="5"/>
  <c r="L2703" i="5"/>
  <c r="M2703" i="5"/>
  <c r="N2703" i="5"/>
  <c r="O2703" i="5"/>
  <c r="J2704" i="5"/>
  <c r="K2704" i="5"/>
  <c r="L2704" i="5"/>
  <c r="M2704" i="5"/>
  <c r="N2704" i="5"/>
  <c r="O2704" i="5"/>
  <c r="J2705" i="5"/>
  <c r="K2705" i="5"/>
  <c r="L2705" i="5"/>
  <c r="M2705" i="5"/>
  <c r="N2705" i="5"/>
  <c r="O2705" i="5"/>
  <c r="J2706" i="5"/>
  <c r="K2706" i="5"/>
  <c r="L2706" i="5"/>
  <c r="M2706" i="5"/>
  <c r="N2706" i="5"/>
  <c r="O2706" i="5"/>
  <c r="J2707" i="5"/>
  <c r="K2707" i="5"/>
  <c r="L2707" i="5"/>
  <c r="M2707" i="5"/>
  <c r="N2707" i="5"/>
  <c r="O2707" i="5"/>
  <c r="J2708" i="5"/>
  <c r="K2708" i="5"/>
  <c r="L2708" i="5"/>
  <c r="M2708" i="5"/>
  <c r="N2708" i="5"/>
  <c r="O2708" i="5"/>
  <c r="J2709" i="5"/>
  <c r="K2709" i="5"/>
  <c r="L2709" i="5"/>
  <c r="M2709" i="5"/>
  <c r="N2709" i="5"/>
  <c r="O2709" i="5"/>
  <c r="J2710" i="5"/>
  <c r="K2710" i="5"/>
  <c r="L2710" i="5"/>
  <c r="M2710" i="5"/>
  <c r="N2710" i="5"/>
  <c r="O2710" i="5"/>
  <c r="J2711" i="5"/>
  <c r="K2711" i="5"/>
  <c r="L2711" i="5"/>
  <c r="M2711" i="5"/>
  <c r="N2711" i="5"/>
  <c r="O2711" i="5"/>
  <c r="J2712" i="5"/>
  <c r="K2712" i="5"/>
  <c r="L2712" i="5"/>
  <c r="M2712" i="5"/>
  <c r="N2712" i="5"/>
  <c r="O2712" i="5"/>
  <c r="J2713" i="5"/>
  <c r="K2713" i="5"/>
  <c r="L2713" i="5"/>
  <c r="M2713" i="5"/>
  <c r="N2713" i="5"/>
  <c r="O2713" i="5"/>
  <c r="J2714" i="5"/>
  <c r="K2714" i="5"/>
  <c r="L2714" i="5"/>
  <c r="M2714" i="5"/>
  <c r="N2714" i="5"/>
  <c r="O2714" i="5"/>
  <c r="J2715" i="5"/>
  <c r="K2715" i="5"/>
  <c r="L2715" i="5"/>
  <c r="M2715" i="5"/>
  <c r="N2715" i="5"/>
  <c r="O2715" i="5"/>
  <c r="J2716" i="5"/>
  <c r="K2716" i="5"/>
  <c r="L2716" i="5"/>
  <c r="M2716" i="5"/>
  <c r="N2716" i="5"/>
  <c r="O2716" i="5"/>
  <c r="J2717" i="5"/>
  <c r="K2717" i="5"/>
  <c r="L2717" i="5"/>
  <c r="M2717" i="5"/>
  <c r="N2717" i="5"/>
  <c r="O2717" i="5"/>
  <c r="J2718" i="5"/>
  <c r="K2718" i="5"/>
  <c r="L2718" i="5"/>
  <c r="M2718" i="5"/>
  <c r="N2718" i="5"/>
  <c r="O2718" i="5"/>
  <c r="J2719" i="5"/>
  <c r="K2719" i="5"/>
  <c r="L2719" i="5"/>
  <c r="M2719" i="5"/>
  <c r="N2719" i="5"/>
  <c r="O2719" i="5"/>
  <c r="J2720" i="5"/>
  <c r="K2720" i="5"/>
  <c r="L2720" i="5"/>
  <c r="M2720" i="5"/>
  <c r="N2720" i="5"/>
  <c r="O2720" i="5"/>
  <c r="J2721" i="5"/>
  <c r="K2721" i="5"/>
  <c r="L2721" i="5"/>
  <c r="M2721" i="5"/>
  <c r="N2721" i="5"/>
  <c r="O2721" i="5"/>
  <c r="J2722" i="5"/>
  <c r="K2722" i="5"/>
  <c r="L2722" i="5"/>
  <c r="M2722" i="5"/>
  <c r="N2722" i="5"/>
  <c r="O2722" i="5"/>
  <c r="J2723" i="5"/>
  <c r="K2723" i="5"/>
  <c r="L2723" i="5"/>
  <c r="M2723" i="5"/>
  <c r="N2723" i="5"/>
  <c r="O2723" i="5"/>
  <c r="J2724" i="5"/>
  <c r="K2724" i="5"/>
  <c r="L2724" i="5"/>
  <c r="M2724" i="5"/>
  <c r="N2724" i="5"/>
  <c r="O2724" i="5"/>
  <c r="J2725" i="5"/>
  <c r="K2725" i="5"/>
  <c r="L2725" i="5"/>
  <c r="M2725" i="5"/>
  <c r="N2725" i="5"/>
  <c r="O2725" i="5"/>
  <c r="J2726" i="5"/>
  <c r="K2726" i="5"/>
  <c r="L2726" i="5"/>
  <c r="M2726" i="5"/>
  <c r="N2726" i="5"/>
  <c r="O2726" i="5"/>
  <c r="J2727" i="5"/>
  <c r="K2727" i="5"/>
  <c r="L2727" i="5"/>
  <c r="M2727" i="5"/>
  <c r="N2727" i="5"/>
  <c r="O2727" i="5"/>
  <c r="J2728" i="5"/>
  <c r="K2728" i="5"/>
  <c r="L2728" i="5"/>
  <c r="M2728" i="5"/>
  <c r="N2728" i="5"/>
  <c r="O2728" i="5"/>
  <c r="J2729" i="5"/>
  <c r="K2729" i="5"/>
  <c r="L2729" i="5"/>
  <c r="M2729" i="5"/>
  <c r="N2729" i="5"/>
  <c r="O2729" i="5"/>
  <c r="J2730" i="5"/>
  <c r="K2730" i="5"/>
  <c r="L2730" i="5"/>
  <c r="M2730" i="5"/>
  <c r="N2730" i="5"/>
  <c r="O2730" i="5"/>
  <c r="J2731" i="5"/>
  <c r="K2731" i="5"/>
  <c r="L2731" i="5"/>
  <c r="M2731" i="5"/>
  <c r="N2731" i="5"/>
  <c r="O2731" i="5"/>
  <c r="J2732" i="5"/>
  <c r="K2732" i="5"/>
  <c r="L2732" i="5"/>
  <c r="M2732" i="5"/>
  <c r="N2732" i="5"/>
  <c r="O2732" i="5"/>
  <c r="J2733" i="5"/>
  <c r="K2733" i="5"/>
  <c r="L2733" i="5"/>
  <c r="M2733" i="5"/>
  <c r="N2733" i="5"/>
  <c r="O2733" i="5"/>
  <c r="J2734" i="5"/>
  <c r="K2734" i="5"/>
  <c r="L2734" i="5"/>
  <c r="M2734" i="5"/>
  <c r="N2734" i="5"/>
  <c r="O2734" i="5"/>
  <c r="J2735" i="5"/>
  <c r="K2735" i="5"/>
  <c r="L2735" i="5"/>
  <c r="M2735" i="5"/>
  <c r="N2735" i="5"/>
  <c r="O2735" i="5"/>
  <c r="J2736" i="5"/>
  <c r="K2736" i="5"/>
  <c r="L2736" i="5"/>
  <c r="M2736" i="5"/>
  <c r="N2736" i="5"/>
  <c r="O2736" i="5"/>
  <c r="J2737" i="5"/>
  <c r="K2737" i="5"/>
  <c r="L2737" i="5"/>
  <c r="M2737" i="5"/>
  <c r="N2737" i="5"/>
  <c r="O2737" i="5"/>
  <c r="J2738" i="5"/>
  <c r="K2738" i="5"/>
  <c r="L2738" i="5"/>
  <c r="M2738" i="5"/>
  <c r="N2738" i="5"/>
  <c r="O2738" i="5"/>
  <c r="J2739" i="5"/>
  <c r="K2739" i="5"/>
  <c r="L2739" i="5"/>
  <c r="M2739" i="5"/>
  <c r="N2739" i="5"/>
  <c r="O2739" i="5"/>
  <c r="J2740" i="5"/>
  <c r="K2740" i="5"/>
  <c r="L2740" i="5"/>
  <c r="M2740" i="5"/>
  <c r="N2740" i="5"/>
  <c r="O2740" i="5"/>
  <c r="J2741" i="5"/>
  <c r="K2741" i="5"/>
  <c r="L2741" i="5"/>
  <c r="M2741" i="5"/>
  <c r="N2741" i="5"/>
  <c r="O2741" i="5"/>
  <c r="J2742" i="5"/>
  <c r="K2742" i="5"/>
  <c r="L2742" i="5"/>
  <c r="M2742" i="5"/>
  <c r="N2742" i="5"/>
  <c r="O2742" i="5"/>
  <c r="J2743" i="5"/>
  <c r="K2743" i="5"/>
  <c r="L2743" i="5"/>
  <c r="M2743" i="5"/>
  <c r="N2743" i="5"/>
  <c r="O2743" i="5"/>
  <c r="J2744" i="5"/>
  <c r="K2744" i="5"/>
  <c r="L2744" i="5"/>
  <c r="M2744" i="5"/>
  <c r="N2744" i="5"/>
  <c r="O2744" i="5"/>
  <c r="J2745" i="5"/>
  <c r="K2745" i="5"/>
  <c r="L2745" i="5"/>
  <c r="M2745" i="5"/>
  <c r="N2745" i="5"/>
  <c r="O2745" i="5"/>
  <c r="J2746" i="5"/>
  <c r="K2746" i="5"/>
  <c r="L2746" i="5"/>
  <c r="M2746" i="5"/>
  <c r="N2746" i="5"/>
  <c r="O2746" i="5"/>
  <c r="J2747" i="5"/>
  <c r="K2747" i="5"/>
  <c r="L2747" i="5"/>
  <c r="M2747" i="5"/>
  <c r="N2747" i="5"/>
  <c r="O2747" i="5"/>
  <c r="J2748" i="5"/>
  <c r="K2748" i="5"/>
  <c r="L2748" i="5"/>
  <c r="M2748" i="5"/>
  <c r="N2748" i="5"/>
  <c r="O2748" i="5"/>
  <c r="J2749" i="5"/>
  <c r="K2749" i="5"/>
  <c r="L2749" i="5"/>
  <c r="M2749" i="5"/>
  <c r="N2749" i="5"/>
  <c r="O2749" i="5"/>
  <c r="J2750" i="5"/>
  <c r="K2750" i="5"/>
  <c r="L2750" i="5"/>
  <c r="M2750" i="5"/>
  <c r="N2750" i="5"/>
  <c r="O2750" i="5"/>
  <c r="J2751" i="5"/>
  <c r="K2751" i="5"/>
  <c r="L2751" i="5"/>
  <c r="M2751" i="5"/>
  <c r="N2751" i="5"/>
  <c r="O2751" i="5"/>
  <c r="J2752" i="5"/>
  <c r="K2752" i="5"/>
  <c r="L2752" i="5"/>
  <c r="M2752" i="5"/>
  <c r="N2752" i="5"/>
  <c r="O2752" i="5"/>
  <c r="J2753" i="5"/>
  <c r="K2753" i="5"/>
  <c r="L2753" i="5"/>
  <c r="M2753" i="5"/>
  <c r="N2753" i="5"/>
  <c r="O2753" i="5"/>
  <c r="J2754" i="5"/>
  <c r="K2754" i="5"/>
  <c r="L2754" i="5"/>
  <c r="M2754" i="5"/>
  <c r="N2754" i="5"/>
  <c r="O2754" i="5"/>
  <c r="J2755" i="5"/>
  <c r="K2755" i="5"/>
  <c r="L2755" i="5"/>
  <c r="M2755" i="5"/>
  <c r="N2755" i="5"/>
  <c r="O2755" i="5"/>
  <c r="J2756" i="5"/>
  <c r="K2756" i="5"/>
  <c r="L2756" i="5"/>
  <c r="M2756" i="5"/>
  <c r="N2756" i="5"/>
  <c r="O2756" i="5"/>
  <c r="J2757" i="5"/>
  <c r="K2757" i="5"/>
  <c r="L2757" i="5"/>
  <c r="M2757" i="5"/>
  <c r="N2757" i="5"/>
  <c r="O2757" i="5"/>
  <c r="J2758" i="5"/>
  <c r="K2758" i="5"/>
  <c r="L2758" i="5"/>
  <c r="M2758" i="5"/>
  <c r="N2758" i="5"/>
  <c r="O2758" i="5"/>
  <c r="J2759" i="5"/>
  <c r="K2759" i="5"/>
  <c r="L2759" i="5"/>
  <c r="M2759" i="5"/>
  <c r="N2759" i="5"/>
  <c r="O2759" i="5"/>
  <c r="J2760" i="5"/>
  <c r="K2760" i="5"/>
  <c r="L2760" i="5"/>
  <c r="M2760" i="5"/>
  <c r="N2760" i="5"/>
  <c r="O2760" i="5"/>
  <c r="J2761" i="5"/>
  <c r="K2761" i="5"/>
  <c r="L2761" i="5"/>
  <c r="M2761" i="5"/>
  <c r="N2761" i="5"/>
  <c r="O2761" i="5"/>
  <c r="J2762" i="5"/>
  <c r="K2762" i="5"/>
  <c r="L2762" i="5"/>
  <c r="M2762" i="5"/>
  <c r="N2762" i="5"/>
  <c r="O2762" i="5"/>
  <c r="J2763" i="5"/>
  <c r="K2763" i="5"/>
  <c r="L2763" i="5"/>
  <c r="M2763" i="5"/>
  <c r="N2763" i="5"/>
  <c r="O2763" i="5"/>
  <c r="J2764" i="5"/>
  <c r="K2764" i="5"/>
  <c r="L2764" i="5"/>
  <c r="M2764" i="5"/>
  <c r="N2764" i="5"/>
  <c r="O2764" i="5"/>
  <c r="J2765" i="5"/>
  <c r="K2765" i="5"/>
  <c r="L2765" i="5"/>
  <c r="M2765" i="5"/>
  <c r="N2765" i="5"/>
  <c r="O2765" i="5"/>
  <c r="J2766" i="5"/>
  <c r="K2766" i="5"/>
  <c r="L2766" i="5"/>
  <c r="M2766" i="5"/>
  <c r="N2766" i="5"/>
  <c r="O2766" i="5"/>
  <c r="J2767" i="5"/>
  <c r="K2767" i="5"/>
  <c r="L2767" i="5"/>
  <c r="M2767" i="5"/>
  <c r="N2767" i="5"/>
  <c r="O2767" i="5"/>
  <c r="J2768" i="5"/>
  <c r="K2768" i="5"/>
  <c r="L2768" i="5"/>
  <c r="M2768" i="5"/>
  <c r="N2768" i="5"/>
  <c r="O2768" i="5"/>
  <c r="J2769" i="5"/>
  <c r="K2769" i="5"/>
  <c r="L2769" i="5"/>
  <c r="M2769" i="5"/>
  <c r="N2769" i="5"/>
  <c r="O2769" i="5"/>
  <c r="J2770" i="5"/>
  <c r="K2770" i="5"/>
  <c r="L2770" i="5"/>
  <c r="M2770" i="5"/>
  <c r="N2770" i="5"/>
  <c r="O2770" i="5"/>
  <c r="J2771" i="5"/>
  <c r="K2771" i="5"/>
  <c r="L2771" i="5"/>
  <c r="M2771" i="5"/>
  <c r="N2771" i="5"/>
  <c r="O2771" i="5"/>
  <c r="J2772" i="5"/>
  <c r="K2772" i="5"/>
  <c r="L2772" i="5"/>
  <c r="M2772" i="5"/>
  <c r="N2772" i="5"/>
  <c r="O2772" i="5"/>
  <c r="J2773" i="5"/>
  <c r="K2773" i="5"/>
  <c r="L2773" i="5"/>
  <c r="M2773" i="5"/>
  <c r="N2773" i="5"/>
  <c r="O2773" i="5"/>
  <c r="J2774" i="5"/>
  <c r="K2774" i="5"/>
  <c r="L2774" i="5"/>
  <c r="M2774" i="5"/>
  <c r="N2774" i="5"/>
  <c r="O2774" i="5"/>
  <c r="J2775" i="5"/>
  <c r="K2775" i="5"/>
  <c r="L2775" i="5"/>
  <c r="M2775" i="5"/>
  <c r="N2775" i="5"/>
  <c r="O2775" i="5"/>
  <c r="J2776" i="5"/>
  <c r="K2776" i="5"/>
  <c r="L2776" i="5"/>
  <c r="M2776" i="5"/>
  <c r="N2776" i="5"/>
  <c r="O2776" i="5"/>
  <c r="J2777" i="5"/>
  <c r="K2777" i="5"/>
  <c r="L2777" i="5"/>
  <c r="M2777" i="5"/>
  <c r="N2777" i="5"/>
  <c r="O2777" i="5"/>
  <c r="J2778" i="5"/>
  <c r="K2778" i="5"/>
  <c r="L2778" i="5"/>
  <c r="M2778" i="5"/>
  <c r="N2778" i="5"/>
  <c r="O2778" i="5"/>
  <c r="J2779" i="5"/>
  <c r="K2779" i="5"/>
  <c r="L2779" i="5"/>
  <c r="M2779" i="5"/>
  <c r="N2779" i="5"/>
  <c r="O2779" i="5"/>
  <c r="J2780" i="5"/>
  <c r="K2780" i="5"/>
  <c r="L2780" i="5"/>
  <c r="M2780" i="5"/>
  <c r="N2780" i="5"/>
  <c r="O2780" i="5"/>
  <c r="J2781" i="5"/>
  <c r="K2781" i="5"/>
  <c r="L2781" i="5"/>
  <c r="M2781" i="5"/>
  <c r="N2781" i="5"/>
  <c r="O2781" i="5"/>
  <c r="J2782" i="5"/>
  <c r="K2782" i="5"/>
  <c r="L2782" i="5"/>
  <c r="M2782" i="5"/>
  <c r="N2782" i="5"/>
  <c r="O2782" i="5"/>
  <c r="J2783" i="5"/>
  <c r="K2783" i="5"/>
  <c r="L2783" i="5"/>
  <c r="M2783" i="5"/>
  <c r="N2783" i="5"/>
  <c r="O2783" i="5"/>
  <c r="J2784" i="5"/>
  <c r="K2784" i="5"/>
  <c r="L2784" i="5"/>
  <c r="M2784" i="5"/>
  <c r="N2784" i="5"/>
  <c r="O2784" i="5"/>
  <c r="J2785" i="5"/>
  <c r="K2785" i="5"/>
  <c r="L2785" i="5"/>
  <c r="M2785" i="5"/>
  <c r="N2785" i="5"/>
  <c r="O2785" i="5"/>
  <c r="J2786" i="5"/>
  <c r="K2786" i="5"/>
  <c r="L2786" i="5"/>
  <c r="M2786" i="5"/>
  <c r="N2786" i="5"/>
  <c r="O2786" i="5"/>
  <c r="J2787" i="5"/>
  <c r="K2787" i="5"/>
  <c r="L2787" i="5"/>
  <c r="M2787" i="5"/>
  <c r="N2787" i="5"/>
  <c r="O2787" i="5"/>
  <c r="J2788" i="5"/>
  <c r="K2788" i="5"/>
  <c r="L2788" i="5"/>
  <c r="M2788" i="5"/>
  <c r="N2788" i="5"/>
  <c r="O2788" i="5"/>
  <c r="J2789" i="5"/>
  <c r="K2789" i="5"/>
  <c r="L2789" i="5"/>
  <c r="M2789" i="5"/>
  <c r="N2789" i="5"/>
  <c r="O2789" i="5"/>
  <c r="J2790" i="5"/>
  <c r="K2790" i="5"/>
  <c r="L2790" i="5"/>
  <c r="M2790" i="5"/>
  <c r="N2790" i="5"/>
  <c r="O2790" i="5"/>
  <c r="J2791" i="5"/>
  <c r="K2791" i="5"/>
  <c r="L2791" i="5"/>
  <c r="M2791" i="5"/>
  <c r="N2791" i="5"/>
  <c r="O2791" i="5"/>
  <c r="J2792" i="5"/>
  <c r="K2792" i="5"/>
  <c r="L2792" i="5"/>
  <c r="M2792" i="5"/>
  <c r="N2792" i="5"/>
  <c r="O2792" i="5"/>
  <c r="J2793" i="5"/>
  <c r="K2793" i="5"/>
  <c r="L2793" i="5"/>
  <c r="M2793" i="5"/>
  <c r="N2793" i="5"/>
  <c r="O2793" i="5"/>
  <c r="J2794" i="5"/>
  <c r="K2794" i="5"/>
  <c r="L2794" i="5"/>
  <c r="M2794" i="5"/>
  <c r="N2794" i="5"/>
  <c r="O2794" i="5"/>
  <c r="J2795" i="5"/>
  <c r="K2795" i="5"/>
  <c r="L2795" i="5"/>
  <c r="M2795" i="5"/>
  <c r="N2795" i="5"/>
  <c r="O2795" i="5"/>
  <c r="J2796" i="5"/>
  <c r="K2796" i="5"/>
  <c r="L2796" i="5"/>
  <c r="M2796" i="5"/>
  <c r="N2796" i="5"/>
  <c r="O2796" i="5"/>
  <c r="J2797" i="5"/>
  <c r="K2797" i="5"/>
  <c r="L2797" i="5"/>
  <c r="M2797" i="5"/>
  <c r="N2797" i="5"/>
  <c r="O2797" i="5"/>
  <c r="J2798" i="5"/>
  <c r="K2798" i="5"/>
  <c r="L2798" i="5"/>
  <c r="M2798" i="5"/>
  <c r="N2798" i="5"/>
  <c r="O2798" i="5"/>
  <c r="J2799" i="5"/>
  <c r="K2799" i="5"/>
  <c r="L2799" i="5"/>
  <c r="M2799" i="5"/>
  <c r="N2799" i="5"/>
  <c r="O2799" i="5"/>
  <c r="J2800" i="5"/>
  <c r="K2800" i="5"/>
  <c r="L2800" i="5"/>
  <c r="M2800" i="5"/>
  <c r="N2800" i="5"/>
  <c r="O2800" i="5"/>
  <c r="J2801" i="5"/>
  <c r="K2801" i="5"/>
  <c r="L2801" i="5"/>
  <c r="M2801" i="5"/>
  <c r="N2801" i="5"/>
  <c r="O2801" i="5"/>
  <c r="J2802" i="5"/>
  <c r="K2802" i="5"/>
  <c r="L2802" i="5"/>
  <c r="M2802" i="5"/>
  <c r="N2802" i="5"/>
  <c r="O2802" i="5"/>
  <c r="J2803" i="5"/>
  <c r="K2803" i="5"/>
  <c r="L2803" i="5"/>
  <c r="M2803" i="5"/>
  <c r="N2803" i="5"/>
  <c r="O2803" i="5"/>
  <c r="J2804" i="5"/>
  <c r="K2804" i="5"/>
  <c r="L2804" i="5"/>
  <c r="M2804" i="5"/>
  <c r="N2804" i="5"/>
  <c r="O2804" i="5"/>
  <c r="J2805" i="5"/>
  <c r="K2805" i="5"/>
  <c r="L2805" i="5"/>
  <c r="M2805" i="5"/>
  <c r="N2805" i="5"/>
  <c r="O2805" i="5"/>
  <c r="J2806" i="5"/>
  <c r="K2806" i="5"/>
  <c r="L2806" i="5"/>
  <c r="M2806" i="5"/>
  <c r="N2806" i="5"/>
  <c r="O2806" i="5"/>
  <c r="J2807" i="5"/>
  <c r="K2807" i="5"/>
  <c r="L2807" i="5"/>
  <c r="M2807" i="5"/>
  <c r="N2807" i="5"/>
  <c r="O2807" i="5"/>
  <c r="J2808" i="5"/>
  <c r="K2808" i="5"/>
  <c r="L2808" i="5"/>
  <c r="M2808" i="5"/>
  <c r="N2808" i="5"/>
  <c r="O2808" i="5"/>
  <c r="J2809" i="5"/>
  <c r="K2809" i="5"/>
  <c r="L2809" i="5"/>
  <c r="M2809" i="5"/>
  <c r="N2809" i="5"/>
  <c r="O2809" i="5"/>
  <c r="J2810" i="5"/>
  <c r="K2810" i="5"/>
  <c r="L2810" i="5"/>
  <c r="M2810" i="5"/>
  <c r="N2810" i="5"/>
  <c r="O2810" i="5"/>
  <c r="J2811" i="5"/>
  <c r="K2811" i="5"/>
  <c r="L2811" i="5"/>
  <c r="M2811" i="5"/>
  <c r="N2811" i="5"/>
  <c r="O2811" i="5"/>
  <c r="J2812" i="5"/>
  <c r="K2812" i="5"/>
  <c r="L2812" i="5"/>
  <c r="M2812" i="5"/>
  <c r="N2812" i="5"/>
  <c r="O2812" i="5"/>
  <c r="J2813" i="5"/>
  <c r="K2813" i="5"/>
  <c r="L2813" i="5"/>
  <c r="M2813" i="5"/>
  <c r="N2813" i="5"/>
  <c r="O2813" i="5"/>
  <c r="J2814" i="5"/>
  <c r="K2814" i="5"/>
  <c r="L2814" i="5"/>
  <c r="M2814" i="5"/>
  <c r="N2814" i="5"/>
  <c r="O2814" i="5"/>
  <c r="J2815" i="5"/>
  <c r="K2815" i="5"/>
  <c r="L2815" i="5"/>
  <c r="M2815" i="5"/>
  <c r="N2815" i="5"/>
  <c r="O2815" i="5"/>
  <c r="J2816" i="5"/>
  <c r="K2816" i="5"/>
  <c r="L2816" i="5"/>
  <c r="M2816" i="5"/>
  <c r="N2816" i="5"/>
  <c r="O2816" i="5"/>
  <c r="J2817" i="5"/>
  <c r="K2817" i="5"/>
  <c r="L2817" i="5"/>
  <c r="M2817" i="5"/>
  <c r="N2817" i="5"/>
  <c r="O2817" i="5"/>
  <c r="J2818" i="5"/>
  <c r="K2818" i="5"/>
  <c r="L2818" i="5"/>
  <c r="M2818" i="5"/>
  <c r="N2818" i="5"/>
  <c r="O2818" i="5"/>
  <c r="J2819" i="5"/>
  <c r="K2819" i="5"/>
  <c r="L2819" i="5"/>
  <c r="M2819" i="5"/>
  <c r="N2819" i="5"/>
  <c r="O2819" i="5"/>
  <c r="J2820" i="5"/>
  <c r="K2820" i="5"/>
  <c r="L2820" i="5"/>
  <c r="M2820" i="5"/>
  <c r="N2820" i="5"/>
  <c r="O2820" i="5"/>
  <c r="J2821" i="5"/>
  <c r="K2821" i="5"/>
  <c r="L2821" i="5"/>
  <c r="M2821" i="5"/>
  <c r="N2821" i="5"/>
  <c r="O2821" i="5"/>
  <c r="J2822" i="5"/>
  <c r="K2822" i="5"/>
  <c r="L2822" i="5"/>
  <c r="M2822" i="5"/>
  <c r="N2822" i="5"/>
  <c r="O2822" i="5"/>
  <c r="J2823" i="5"/>
  <c r="K2823" i="5"/>
  <c r="L2823" i="5"/>
  <c r="M2823" i="5"/>
  <c r="N2823" i="5"/>
  <c r="O2823" i="5"/>
  <c r="J2824" i="5"/>
  <c r="K2824" i="5"/>
  <c r="L2824" i="5"/>
  <c r="M2824" i="5"/>
  <c r="N2824" i="5"/>
  <c r="O2824" i="5"/>
  <c r="J2825" i="5"/>
  <c r="K2825" i="5"/>
  <c r="L2825" i="5"/>
  <c r="M2825" i="5"/>
  <c r="N2825" i="5"/>
  <c r="O2825" i="5"/>
  <c r="J2826" i="5"/>
  <c r="K2826" i="5"/>
  <c r="L2826" i="5"/>
  <c r="M2826" i="5"/>
  <c r="N2826" i="5"/>
  <c r="O2826" i="5"/>
  <c r="J2827" i="5"/>
  <c r="K2827" i="5"/>
  <c r="L2827" i="5"/>
  <c r="M2827" i="5"/>
  <c r="N2827" i="5"/>
  <c r="O2827" i="5"/>
  <c r="J2828" i="5"/>
  <c r="K2828" i="5"/>
  <c r="L2828" i="5"/>
  <c r="M2828" i="5"/>
  <c r="N2828" i="5"/>
  <c r="O2828" i="5"/>
  <c r="J2829" i="5"/>
  <c r="K2829" i="5"/>
  <c r="L2829" i="5"/>
  <c r="M2829" i="5"/>
  <c r="N2829" i="5"/>
  <c r="O2829" i="5"/>
  <c r="J2830" i="5"/>
  <c r="K2830" i="5"/>
  <c r="L2830" i="5"/>
  <c r="M2830" i="5"/>
  <c r="N2830" i="5"/>
  <c r="O2830" i="5"/>
  <c r="J2831" i="5"/>
  <c r="K2831" i="5"/>
  <c r="L2831" i="5"/>
  <c r="M2831" i="5"/>
  <c r="N2831" i="5"/>
  <c r="O2831" i="5"/>
  <c r="J2832" i="5"/>
  <c r="K2832" i="5"/>
  <c r="L2832" i="5"/>
  <c r="M2832" i="5"/>
  <c r="N2832" i="5"/>
  <c r="O2832" i="5"/>
  <c r="J2833" i="5"/>
  <c r="K2833" i="5"/>
  <c r="L2833" i="5"/>
  <c r="M2833" i="5"/>
  <c r="N2833" i="5"/>
  <c r="O2833" i="5"/>
  <c r="J2834" i="5"/>
  <c r="K2834" i="5"/>
  <c r="L2834" i="5"/>
  <c r="M2834" i="5"/>
  <c r="N2834" i="5"/>
  <c r="O2834" i="5"/>
  <c r="J2835" i="5"/>
  <c r="K2835" i="5"/>
  <c r="L2835" i="5"/>
  <c r="M2835" i="5"/>
  <c r="N2835" i="5"/>
  <c r="O2835" i="5"/>
  <c r="J2836" i="5"/>
  <c r="K2836" i="5"/>
  <c r="L2836" i="5"/>
  <c r="M2836" i="5"/>
  <c r="N2836" i="5"/>
  <c r="O2836" i="5"/>
  <c r="J2837" i="5"/>
  <c r="K2837" i="5"/>
  <c r="L2837" i="5"/>
  <c r="M2837" i="5"/>
  <c r="N2837" i="5"/>
  <c r="O2837" i="5"/>
  <c r="J2838" i="5"/>
  <c r="K2838" i="5"/>
  <c r="L2838" i="5"/>
  <c r="M2838" i="5"/>
  <c r="N2838" i="5"/>
  <c r="O2838" i="5"/>
  <c r="J2839" i="5"/>
  <c r="K2839" i="5"/>
  <c r="L2839" i="5"/>
  <c r="M2839" i="5"/>
  <c r="N2839" i="5"/>
  <c r="O2839" i="5"/>
  <c r="J2840" i="5"/>
  <c r="K2840" i="5"/>
  <c r="L2840" i="5"/>
  <c r="M2840" i="5"/>
  <c r="N2840" i="5"/>
  <c r="O2840" i="5"/>
  <c r="J2841" i="5"/>
  <c r="K2841" i="5"/>
  <c r="L2841" i="5"/>
  <c r="M2841" i="5"/>
  <c r="N2841" i="5"/>
  <c r="O2841" i="5"/>
  <c r="J2842" i="5"/>
  <c r="K2842" i="5"/>
  <c r="L2842" i="5"/>
  <c r="M2842" i="5"/>
  <c r="N2842" i="5"/>
  <c r="O2842" i="5"/>
  <c r="J2843" i="5"/>
  <c r="K2843" i="5"/>
  <c r="L2843" i="5"/>
  <c r="M2843" i="5"/>
  <c r="N2843" i="5"/>
  <c r="O2843" i="5"/>
  <c r="J2844" i="5"/>
  <c r="K2844" i="5"/>
  <c r="L2844" i="5"/>
  <c r="M2844" i="5"/>
  <c r="N2844" i="5"/>
  <c r="O2844" i="5"/>
  <c r="J2845" i="5"/>
  <c r="K2845" i="5"/>
  <c r="L2845" i="5"/>
  <c r="M2845" i="5"/>
  <c r="N2845" i="5"/>
  <c r="O2845" i="5"/>
  <c r="J2846" i="5"/>
  <c r="K2846" i="5"/>
  <c r="L2846" i="5"/>
  <c r="M2846" i="5"/>
  <c r="N2846" i="5"/>
  <c r="O2846" i="5"/>
  <c r="J2847" i="5"/>
  <c r="K2847" i="5"/>
  <c r="L2847" i="5"/>
  <c r="M2847" i="5"/>
  <c r="N2847" i="5"/>
  <c r="O2847" i="5"/>
  <c r="J2848" i="5"/>
  <c r="K2848" i="5"/>
  <c r="L2848" i="5"/>
  <c r="M2848" i="5"/>
  <c r="N2848" i="5"/>
  <c r="O2848" i="5"/>
  <c r="J2849" i="5"/>
  <c r="K2849" i="5"/>
  <c r="L2849" i="5"/>
  <c r="M2849" i="5"/>
  <c r="N2849" i="5"/>
  <c r="O2849" i="5"/>
  <c r="J2850" i="5"/>
  <c r="K2850" i="5"/>
  <c r="L2850" i="5"/>
  <c r="M2850" i="5"/>
  <c r="N2850" i="5"/>
  <c r="O2850" i="5"/>
  <c r="J2851" i="5"/>
  <c r="K2851" i="5"/>
  <c r="L2851" i="5"/>
  <c r="M2851" i="5"/>
  <c r="N2851" i="5"/>
  <c r="O2851" i="5"/>
  <c r="J2852" i="5"/>
  <c r="K2852" i="5"/>
  <c r="L2852" i="5"/>
  <c r="M2852" i="5"/>
  <c r="N2852" i="5"/>
  <c r="O2852" i="5"/>
  <c r="J2853" i="5"/>
  <c r="K2853" i="5"/>
  <c r="L2853" i="5"/>
  <c r="M2853" i="5"/>
  <c r="N2853" i="5"/>
  <c r="O2853" i="5"/>
  <c r="J2854" i="5"/>
  <c r="K2854" i="5"/>
  <c r="L2854" i="5"/>
  <c r="M2854" i="5"/>
  <c r="N2854" i="5"/>
  <c r="O2854" i="5"/>
  <c r="J2855" i="5"/>
  <c r="K2855" i="5"/>
  <c r="L2855" i="5"/>
  <c r="M2855" i="5"/>
  <c r="N2855" i="5"/>
  <c r="O2855" i="5"/>
  <c r="J2856" i="5"/>
  <c r="K2856" i="5"/>
  <c r="L2856" i="5"/>
  <c r="M2856" i="5"/>
  <c r="N2856" i="5"/>
  <c r="O2856" i="5"/>
  <c r="J2857" i="5"/>
  <c r="K2857" i="5"/>
  <c r="L2857" i="5"/>
  <c r="M2857" i="5"/>
  <c r="N2857" i="5"/>
  <c r="O2857" i="5"/>
  <c r="J2858" i="5"/>
  <c r="K2858" i="5"/>
  <c r="L2858" i="5"/>
  <c r="M2858" i="5"/>
  <c r="N2858" i="5"/>
  <c r="O2858" i="5"/>
  <c r="J2859" i="5"/>
  <c r="K2859" i="5"/>
  <c r="L2859" i="5"/>
  <c r="M2859" i="5"/>
  <c r="N2859" i="5"/>
  <c r="O2859" i="5"/>
  <c r="J2860" i="5"/>
  <c r="K2860" i="5"/>
  <c r="L2860" i="5"/>
  <c r="M2860" i="5"/>
  <c r="N2860" i="5"/>
  <c r="O2860" i="5"/>
  <c r="J2861" i="5"/>
  <c r="K2861" i="5"/>
  <c r="L2861" i="5"/>
  <c r="M2861" i="5"/>
  <c r="N2861" i="5"/>
  <c r="O2861" i="5"/>
  <c r="J2862" i="5"/>
  <c r="K2862" i="5"/>
  <c r="L2862" i="5"/>
  <c r="M2862" i="5"/>
  <c r="N2862" i="5"/>
  <c r="O2862" i="5"/>
  <c r="J2863" i="5"/>
  <c r="K2863" i="5"/>
  <c r="L2863" i="5"/>
  <c r="M2863" i="5"/>
  <c r="N2863" i="5"/>
  <c r="O2863" i="5"/>
  <c r="J2864" i="5"/>
  <c r="K2864" i="5"/>
  <c r="L2864" i="5"/>
  <c r="M2864" i="5"/>
  <c r="N2864" i="5"/>
  <c r="O2864" i="5"/>
  <c r="J2865" i="5"/>
  <c r="K2865" i="5"/>
  <c r="L2865" i="5"/>
  <c r="M2865" i="5"/>
  <c r="N2865" i="5"/>
  <c r="O2865" i="5"/>
  <c r="J2866" i="5"/>
  <c r="K2866" i="5"/>
  <c r="L2866" i="5"/>
  <c r="M2866" i="5"/>
  <c r="N2866" i="5"/>
  <c r="O2866" i="5"/>
  <c r="J2867" i="5"/>
  <c r="K2867" i="5"/>
  <c r="L2867" i="5"/>
  <c r="M2867" i="5"/>
  <c r="N2867" i="5"/>
  <c r="O2867" i="5"/>
  <c r="J2868" i="5"/>
  <c r="K2868" i="5"/>
  <c r="L2868" i="5"/>
  <c r="M2868" i="5"/>
  <c r="N2868" i="5"/>
  <c r="O2868" i="5"/>
  <c r="J2869" i="5"/>
  <c r="K2869" i="5"/>
  <c r="L2869" i="5"/>
  <c r="M2869" i="5"/>
  <c r="N2869" i="5"/>
  <c r="O2869" i="5"/>
  <c r="J2870" i="5"/>
  <c r="K2870" i="5"/>
  <c r="L2870" i="5"/>
  <c r="M2870" i="5"/>
  <c r="N2870" i="5"/>
  <c r="O2870" i="5"/>
  <c r="J2871" i="5"/>
  <c r="K2871" i="5"/>
  <c r="L2871" i="5"/>
  <c r="M2871" i="5"/>
  <c r="N2871" i="5"/>
  <c r="O2871" i="5"/>
  <c r="J2872" i="5"/>
  <c r="K2872" i="5"/>
  <c r="L2872" i="5"/>
  <c r="M2872" i="5"/>
  <c r="N2872" i="5"/>
  <c r="O2872" i="5"/>
  <c r="J2873" i="5"/>
  <c r="K2873" i="5"/>
  <c r="L2873" i="5"/>
  <c r="M2873" i="5"/>
  <c r="N2873" i="5"/>
  <c r="O2873" i="5"/>
  <c r="J2874" i="5"/>
  <c r="K2874" i="5"/>
  <c r="L2874" i="5"/>
  <c r="M2874" i="5"/>
  <c r="N2874" i="5"/>
  <c r="O2874" i="5"/>
  <c r="J2875" i="5"/>
  <c r="K2875" i="5"/>
  <c r="L2875" i="5"/>
  <c r="M2875" i="5"/>
  <c r="N2875" i="5"/>
  <c r="O2875" i="5"/>
  <c r="J2876" i="5"/>
  <c r="K2876" i="5"/>
  <c r="L2876" i="5"/>
  <c r="M2876" i="5"/>
  <c r="N2876" i="5"/>
  <c r="O2876" i="5"/>
  <c r="J2877" i="5"/>
  <c r="K2877" i="5"/>
  <c r="L2877" i="5"/>
  <c r="M2877" i="5"/>
  <c r="N2877" i="5"/>
  <c r="O2877" i="5"/>
  <c r="J2878" i="5"/>
  <c r="K2878" i="5"/>
  <c r="L2878" i="5"/>
  <c r="M2878" i="5"/>
  <c r="N2878" i="5"/>
  <c r="O2878" i="5"/>
  <c r="J2879" i="5"/>
  <c r="K2879" i="5"/>
  <c r="L2879" i="5"/>
  <c r="M2879" i="5"/>
  <c r="N2879" i="5"/>
  <c r="O2879" i="5"/>
  <c r="J2880" i="5"/>
  <c r="K2880" i="5"/>
  <c r="L2880" i="5"/>
  <c r="M2880" i="5"/>
  <c r="N2880" i="5"/>
  <c r="O2880" i="5"/>
  <c r="J2881" i="5"/>
  <c r="K2881" i="5"/>
  <c r="L2881" i="5"/>
  <c r="M2881" i="5"/>
  <c r="N2881" i="5"/>
  <c r="O2881" i="5"/>
  <c r="J2882" i="5"/>
  <c r="K2882" i="5"/>
  <c r="L2882" i="5"/>
  <c r="M2882" i="5"/>
  <c r="N2882" i="5"/>
  <c r="O2882" i="5"/>
  <c r="J2883" i="5"/>
  <c r="K2883" i="5"/>
  <c r="L2883" i="5"/>
  <c r="M2883" i="5"/>
  <c r="N2883" i="5"/>
  <c r="O2883" i="5"/>
  <c r="J2884" i="5"/>
  <c r="K2884" i="5"/>
  <c r="L2884" i="5"/>
  <c r="M2884" i="5"/>
  <c r="N2884" i="5"/>
  <c r="O2884" i="5"/>
  <c r="J2885" i="5"/>
  <c r="K2885" i="5"/>
  <c r="L2885" i="5"/>
  <c r="M2885" i="5"/>
  <c r="N2885" i="5"/>
  <c r="O2885" i="5"/>
  <c r="J2886" i="5"/>
  <c r="K2886" i="5"/>
  <c r="L2886" i="5"/>
  <c r="M2886" i="5"/>
  <c r="N2886" i="5"/>
  <c r="O2886" i="5"/>
  <c r="J2887" i="5"/>
  <c r="K2887" i="5"/>
  <c r="L2887" i="5"/>
  <c r="M2887" i="5"/>
  <c r="N2887" i="5"/>
  <c r="O2887" i="5"/>
  <c r="J2888" i="5"/>
  <c r="K2888" i="5"/>
  <c r="L2888" i="5"/>
  <c r="M2888" i="5"/>
  <c r="N2888" i="5"/>
  <c r="O2888" i="5"/>
  <c r="J2889" i="5"/>
  <c r="K2889" i="5"/>
  <c r="L2889" i="5"/>
  <c r="M2889" i="5"/>
  <c r="N2889" i="5"/>
  <c r="O2889" i="5"/>
  <c r="J2890" i="5"/>
  <c r="K2890" i="5"/>
  <c r="L2890" i="5"/>
  <c r="M2890" i="5"/>
  <c r="N2890" i="5"/>
  <c r="O2890" i="5"/>
  <c r="J2891" i="5"/>
  <c r="K2891" i="5"/>
  <c r="L2891" i="5"/>
  <c r="M2891" i="5"/>
  <c r="N2891" i="5"/>
  <c r="O2891" i="5"/>
  <c r="J2892" i="5"/>
  <c r="K2892" i="5"/>
  <c r="L2892" i="5"/>
  <c r="M2892" i="5"/>
  <c r="N2892" i="5"/>
  <c r="O2892" i="5"/>
  <c r="J2893" i="5"/>
  <c r="K2893" i="5"/>
  <c r="L2893" i="5"/>
  <c r="M2893" i="5"/>
  <c r="N2893" i="5"/>
  <c r="O2893" i="5"/>
  <c r="J2894" i="5"/>
  <c r="K2894" i="5"/>
  <c r="L2894" i="5"/>
  <c r="M2894" i="5"/>
  <c r="N2894" i="5"/>
  <c r="O2894" i="5"/>
  <c r="J2895" i="5"/>
  <c r="K2895" i="5"/>
  <c r="L2895" i="5"/>
  <c r="M2895" i="5"/>
  <c r="N2895" i="5"/>
  <c r="O2895" i="5"/>
  <c r="J2896" i="5"/>
  <c r="K2896" i="5"/>
  <c r="L2896" i="5"/>
  <c r="M2896" i="5"/>
  <c r="N2896" i="5"/>
  <c r="O2896" i="5"/>
  <c r="J2897" i="5"/>
  <c r="K2897" i="5"/>
  <c r="L2897" i="5"/>
  <c r="M2897" i="5"/>
  <c r="N2897" i="5"/>
  <c r="O2897" i="5"/>
  <c r="J2898" i="5"/>
  <c r="K2898" i="5"/>
  <c r="L2898" i="5"/>
  <c r="M2898" i="5"/>
  <c r="N2898" i="5"/>
  <c r="O2898" i="5"/>
  <c r="J2899" i="5"/>
  <c r="K2899" i="5"/>
  <c r="L2899" i="5"/>
  <c r="M2899" i="5"/>
  <c r="N2899" i="5"/>
  <c r="O2899" i="5"/>
  <c r="J2900" i="5"/>
  <c r="K2900" i="5"/>
  <c r="L2900" i="5"/>
  <c r="M2900" i="5"/>
  <c r="N2900" i="5"/>
  <c r="O2900" i="5"/>
  <c r="J2901" i="5"/>
  <c r="K2901" i="5"/>
  <c r="L2901" i="5"/>
  <c r="M2901" i="5"/>
  <c r="N2901" i="5"/>
  <c r="O2901" i="5"/>
  <c r="J2902" i="5"/>
  <c r="K2902" i="5"/>
  <c r="L2902" i="5"/>
  <c r="M2902" i="5"/>
  <c r="N2902" i="5"/>
  <c r="O2902" i="5"/>
  <c r="J2903" i="5"/>
  <c r="K2903" i="5"/>
  <c r="L2903" i="5"/>
  <c r="M2903" i="5"/>
  <c r="N2903" i="5"/>
  <c r="O2903" i="5"/>
  <c r="J2904" i="5"/>
  <c r="K2904" i="5"/>
  <c r="L2904" i="5"/>
  <c r="M2904" i="5"/>
  <c r="N2904" i="5"/>
  <c r="O2904" i="5"/>
  <c r="J2905" i="5"/>
  <c r="K2905" i="5"/>
  <c r="L2905" i="5"/>
  <c r="M2905" i="5"/>
  <c r="N2905" i="5"/>
  <c r="O2905" i="5"/>
  <c r="J2906" i="5"/>
  <c r="K2906" i="5"/>
  <c r="L2906" i="5"/>
  <c r="M2906" i="5"/>
  <c r="N2906" i="5"/>
  <c r="O2906" i="5"/>
  <c r="J2907" i="5"/>
  <c r="K2907" i="5"/>
  <c r="L2907" i="5"/>
  <c r="M2907" i="5"/>
  <c r="N2907" i="5"/>
  <c r="O2907" i="5"/>
  <c r="J2908" i="5"/>
  <c r="K2908" i="5"/>
  <c r="L2908" i="5"/>
  <c r="M2908" i="5"/>
  <c r="N2908" i="5"/>
  <c r="O2908" i="5"/>
  <c r="J2909" i="5"/>
  <c r="K2909" i="5"/>
  <c r="L2909" i="5"/>
  <c r="M2909" i="5"/>
  <c r="N2909" i="5"/>
  <c r="O2909" i="5"/>
  <c r="J2910" i="5"/>
  <c r="K2910" i="5"/>
  <c r="L2910" i="5"/>
  <c r="M2910" i="5"/>
  <c r="N2910" i="5"/>
  <c r="O2910" i="5"/>
  <c r="J2911" i="5"/>
  <c r="K2911" i="5"/>
  <c r="L2911" i="5"/>
  <c r="M2911" i="5"/>
  <c r="N2911" i="5"/>
  <c r="O2911" i="5"/>
  <c r="J2912" i="5"/>
  <c r="K2912" i="5"/>
  <c r="L2912" i="5"/>
  <c r="M2912" i="5"/>
  <c r="N2912" i="5"/>
  <c r="O2912" i="5"/>
  <c r="J2913" i="5"/>
  <c r="K2913" i="5"/>
  <c r="L2913" i="5"/>
  <c r="M2913" i="5"/>
  <c r="N2913" i="5"/>
  <c r="O2913" i="5"/>
  <c r="J2914" i="5"/>
  <c r="K2914" i="5"/>
  <c r="L2914" i="5"/>
  <c r="M2914" i="5"/>
  <c r="N2914" i="5"/>
  <c r="O2914" i="5"/>
  <c r="J2915" i="5"/>
  <c r="K2915" i="5"/>
  <c r="L2915" i="5"/>
  <c r="M2915" i="5"/>
  <c r="N2915" i="5"/>
  <c r="O2915" i="5"/>
  <c r="J2916" i="5"/>
  <c r="K2916" i="5"/>
  <c r="L2916" i="5"/>
  <c r="M2916" i="5"/>
  <c r="N2916" i="5"/>
  <c r="O2916" i="5"/>
  <c r="J2917" i="5"/>
  <c r="K2917" i="5"/>
  <c r="L2917" i="5"/>
  <c r="M2917" i="5"/>
  <c r="N2917" i="5"/>
  <c r="O2917" i="5"/>
  <c r="J2918" i="5"/>
  <c r="K2918" i="5"/>
  <c r="L2918" i="5"/>
  <c r="M2918" i="5"/>
  <c r="N2918" i="5"/>
  <c r="O2918" i="5"/>
  <c r="J2919" i="5"/>
  <c r="K2919" i="5"/>
  <c r="L2919" i="5"/>
  <c r="M2919" i="5"/>
  <c r="N2919" i="5"/>
  <c r="O2919" i="5"/>
  <c r="J2920" i="5"/>
  <c r="K2920" i="5"/>
  <c r="L2920" i="5"/>
  <c r="M2920" i="5"/>
  <c r="N2920" i="5"/>
  <c r="O2920" i="5"/>
  <c r="J2921" i="5"/>
  <c r="K2921" i="5"/>
  <c r="L2921" i="5"/>
  <c r="M2921" i="5"/>
  <c r="N2921" i="5"/>
  <c r="O2921" i="5"/>
  <c r="J2922" i="5"/>
  <c r="K2922" i="5"/>
  <c r="L2922" i="5"/>
  <c r="M2922" i="5"/>
  <c r="N2922" i="5"/>
  <c r="O2922" i="5"/>
  <c r="J2923" i="5"/>
  <c r="K2923" i="5"/>
  <c r="L2923" i="5"/>
  <c r="M2923" i="5"/>
  <c r="N2923" i="5"/>
  <c r="O2923" i="5"/>
  <c r="J2924" i="5"/>
  <c r="K2924" i="5"/>
  <c r="L2924" i="5"/>
  <c r="M2924" i="5"/>
  <c r="N2924" i="5"/>
  <c r="O2924" i="5"/>
  <c r="J2925" i="5"/>
  <c r="K2925" i="5"/>
  <c r="L2925" i="5"/>
  <c r="M2925" i="5"/>
  <c r="N2925" i="5"/>
  <c r="O2925" i="5"/>
  <c r="J2926" i="5"/>
  <c r="K2926" i="5"/>
  <c r="L2926" i="5"/>
  <c r="M2926" i="5"/>
  <c r="N2926" i="5"/>
  <c r="O2926" i="5"/>
  <c r="J2927" i="5"/>
  <c r="K2927" i="5"/>
  <c r="L2927" i="5"/>
  <c r="M2927" i="5"/>
  <c r="N2927" i="5"/>
  <c r="O2927" i="5"/>
  <c r="J2928" i="5"/>
  <c r="K2928" i="5"/>
  <c r="L2928" i="5"/>
  <c r="M2928" i="5"/>
  <c r="N2928" i="5"/>
  <c r="O2928" i="5"/>
  <c r="J2929" i="5"/>
  <c r="K2929" i="5"/>
  <c r="L2929" i="5"/>
  <c r="M2929" i="5"/>
  <c r="N2929" i="5"/>
  <c r="O2929" i="5"/>
  <c r="J2930" i="5"/>
  <c r="K2930" i="5"/>
  <c r="L2930" i="5"/>
  <c r="M2930" i="5"/>
  <c r="N2930" i="5"/>
  <c r="O2930" i="5"/>
  <c r="J2931" i="5"/>
  <c r="K2931" i="5"/>
  <c r="L2931" i="5"/>
  <c r="M2931" i="5"/>
  <c r="N2931" i="5"/>
  <c r="O2931" i="5"/>
  <c r="J2932" i="5"/>
  <c r="K2932" i="5"/>
  <c r="L2932" i="5"/>
  <c r="M2932" i="5"/>
  <c r="N2932" i="5"/>
  <c r="O2932" i="5"/>
  <c r="J2933" i="5"/>
  <c r="K2933" i="5"/>
  <c r="L2933" i="5"/>
  <c r="M2933" i="5"/>
  <c r="N2933" i="5"/>
  <c r="O2933" i="5"/>
  <c r="J2934" i="5"/>
  <c r="K2934" i="5"/>
  <c r="L2934" i="5"/>
  <c r="M2934" i="5"/>
  <c r="N2934" i="5"/>
  <c r="O2934" i="5"/>
  <c r="J2935" i="5"/>
  <c r="K2935" i="5"/>
  <c r="L2935" i="5"/>
  <c r="M2935" i="5"/>
  <c r="N2935" i="5"/>
  <c r="O2935" i="5"/>
  <c r="J2936" i="5"/>
  <c r="K2936" i="5"/>
  <c r="L2936" i="5"/>
  <c r="M2936" i="5"/>
  <c r="N2936" i="5"/>
  <c r="O2936" i="5"/>
  <c r="J2937" i="5"/>
  <c r="K2937" i="5"/>
  <c r="L2937" i="5"/>
  <c r="M2937" i="5"/>
  <c r="N2937" i="5"/>
  <c r="O2937" i="5"/>
  <c r="J2938" i="5"/>
  <c r="K2938" i="5"/>
  <c r="L2938" i="5"/>
  <c r="M2938" i="5"/>
  <c r="N2938" i="5"/>
  <c r="O2938" i="5"/>
  <c r="J2939" i="5"/>
  <c r="K2939" i="5"/>
  <c r="L2939" i="5"/>
  <c r="M2939" i="5"/>
  <c r="N2939" i="5"/>
  <c r="O2939" i="5"/>
  <c r="J2940" i="5"/>
  <c r="K2940" i="5"/>
  <c r="L2940" i="5"/>
  <c r="M2940" i="5"/>
  <c r="N2940" i="5"/>
  <c r="O2940" i="5"/>
  <c r="J2941" i="5"/>
  <c r="K2941" i="5"/>
  <c r="L2941" i="5"/>
  <c r="M2941" i="5"/>
  <c r="N2941" i="5"/>
  <c r="O2941" i="5"/>
  <c r="J2942" i="5"/>
  <c r="K2942" i="5"/>
  <c r="L2942" i="5"/>
  <c r="M2942" i="5"/>
  <c r="N2942" i="5"/>
  <c r="O2942" i="5"/>
  <c r="J2943" i="5"/>
  <c r="K2943" i="5"/>
  <c r="L2943" i="5"/>
  <c r="M2943" i="5"/>
  <c r="N2943" i="5"/>
  <c r="O2943" i="5"/>
  <c r="J2944" i="5"/>
  <c r="K2944" i="5"/>
  <c r="L2944" i="5"/>
  <c r="M2944" i="5"/>
  <c r="N2944" i="5"/>
  <c r="O2944" i="5"/>
  <c r="J2945" i="5"/>
  <c r="K2945" i="5"/>
  <c r="L2945" i="5"/>
  <c r="M2945" i="5"/>
  <c r="N2945" i="5"/>
  <c r="O2945" i="5"/>
  <c r="J2946" i="5"/>
  <c r="K2946" i="5"/>
  <c r="L2946" i="5"/>
  <c r="M2946" i="5"/>
  <c r="N2946" i="5"/>
  <c r="O2946" i="5"/>
  <c r="J2947" i="5"/>
  <c r="K2947" i="5"/>
  <c r="L2947" i="5"/>
  <c r="M2947" i="5"/>
  <c r="N2947" i="5"/>
  <c r="O2947" i="5"/>
  <c r="J2948" i="5"/>
  <c r="K2948" i="5"/>
  <c r="L2948" i="5"/>
  <c r="M2948" i="5"/>
  <c r="N2948" i="5"/>
  <c r="O2948" i="5"/>
  <c r="J2949" i="5"/>
  <c r="K2949" i="5"/>
  <c r="L2949" i="5"/>
  <c r="M2949" i="5"/>
  <c r="N2949" i="5"/>
  <c r="O2949" i="5"/>
  <c r="J2950" i="5"/>
  <c r="K2950" i="5"/>
  <c r="L2950" i="5"/>
  <c r="M2950" i="5"/>
  <c r="N2950" i="5"/>
  <c r="O2950" i="5"/>
  <c r="J2951" i="5"/>
  <c r="K2951" i="5"/>
  <c r="L2951" i="5"/>
  <c r="M2951" i="5"/>
  <c r="N2951" i="5"/>
  <c r="O2951" i="5"/>
  <c r="J2952" i="5"/>
  <c r="K2952" i="5"/>
  <c r="L2952" i="5"/>
  <c r="M2952" i="5"/>
  <c r="N2952" i="5"/>
  <c r="O2952" i="5"/>
  <c r="J2953" i="5"/>
  <c r="K2953" i="5"/>
  <c r="L2953" i="5"/>
  <c r="M2953" i="5"/>
  <c r="N2953" i="5"/>
  <c r="O2953" i="5"/>
  <c r="J2954" i="5"/>
  <c r="K2954" i="5"/>
  <c r="L2954" i="5"/>
  <c r="M2954" i="5"/>
  <c r="N2954" i="5"/>
  <c r="O2954" i="5"/>
  <c r="J2955" i="5"/>
  <c r="K2955" i="5"/>
  <c r="L2955" i="5"/>
  <c r="M2955" i="5"/>
  <c r="N2955" i="5"/>
  <c r="O2955" i="5"/>
  <c r="J2956" i="5"/>
  <c r="K2956" i="5"/>
  <c r="L2956" i="5"/>
  <c r="M2956" i="5"/>
  <c r="N2956" i="5"/>
  <c r="O2956" i="5"/>
  <c r="J2957" i="5"/>
  <c r="K2957" i="5"/>
  <c r="L2957" i="5"/>
  <c r="M2957" i="5"/>
  <c r="N2957" i="5"/>
  <c r="O2957" i="5"/>
  <c r="J2958" i="5"/>
  <c r="K2958" i="5"/>
  <c r="L2958" i="5"/>
  <c r="M2958" i="5"/>
  <c r="N2958" i="5"/>
  <c r="O2958" i="5"/>
  <c r="J2959" i="5"/>
  <c r="K2959" i="5"/>
  <c r="L2959" i="5"/>
  <c r="M2959" i="5"/>
  <c r="N2959" i="5"/>
  <c r="O2959" i="5"/>
  <c r="J2960" i="5"/>
  <c r="K2960" i="5"/>
  <c r="L2960" i="5"/>
  <c r="M2960" i="5"/>
  <c r="N2960" i="5"/>
  <c r="O2960" i="5"/>
  <c r="J2961" i="5"/>
  <c r="K2961" i="5"/>
  <c r="L2961" i="5"/>
  <c r="M2961" i="5"/>
  <c r="N2961" i="5"/>
  <c r="O2961" i="5"/>
  <c r="J2962" i="5"/>
  <c r="K2962" i="5"/>
  <c r="L2962" i="5"/>
  <c r="M2962" i="5"/>
  <c r="N2962" i="5"/>
  <c r="O2962" i="5"/>
  <c r="J2963" i="5"/>
  <c r="K2963" i="5"/>
  <c r="L2963" i="5"/>
  <c r="M2963" i="5"/>
  <c r="N2963" i="5"/>
  <c r="O2963" i="5"/>
  <c r="J2964" i="5"/>
  <c r="K2964" i="5"/>
  <c r="L2964" i="5"/>
  <c r="M2964" i="5"/>
  <c r="N2964" i="5"/>
  <c r="O2964" i="5"/>
  <c r="J2965" i="5"/>
  <c r="K2965" i="5"/>
  <c r="L2965" i="5"/>
  <c r="M2965" i="5"/>
  <c r="N2965" i="5"/>
  <c r="O2965" i="5"/>
  <c r="J2966" i="5"/>
  <c r="K2966" i="5"/>
  <c r="L2966" i="5"/>
  <c r="M2966" i="5"/>
  <c r="N2966" i="5"/>
  <c r="O2966" i="5"/>
  <c r="J2967" i="5"/>
  <c r="K2967" i="5"/>
  <c r="L2967" i="5"/>
  <c r="M2967" i="5"/>
  <c r="N2967" i="5"/>
  <c r="O2967" i="5"/>
  <c r="J2968" i="5"/>
  <c r="K2968" i="5"/>
  <c r="L2968" i="5"/>
  <c r="M2968" i="5"/>
  <c r="N2968" i="5"/>
  <c r="O2968" i="5"/>
  <c r="J2969" i="5"/>
  <c r="K2969" i="5"/>
  <c r="L2969" i="5"/>
  <c r="M2969" i="5"/>
  <c r="N2969" i="5"/>
  <c r="O2969" i="5"/>
  <c r="J2970" i="5"/>
  <c r="K2970" i="5"/>
  <c r="L2970" i="5"/>
  <c r="M2970" i="5"/>
  <c r="N2970" i="5"/>
  <c r="O2970" i="5"/>
  <c r="J2971" i="5"/>
  <c r="K2971" i="5"/>
  <c r="L2971" i="5"/>
  <c r="M2971" i="5"/>
  <c r="N2971" i="5"/>
  <c r="O2971" i="5"/>
  <c r="J2972" i="5"/>
  <c r="K2972" i="5"/>
  <c r="L2972" i="5"/>
  <c r="M2972" i="5"/>
  <c r="N2972" i="5"/>
  <c r="O2972" i="5"/>
  <c r="J2973" i="5"/>
  <c r="K2973" i="5"/>
  <c r="L2973" i="5"/>
  <c r="M2973" i="5"/>
  <c r="N2973" i="5"/>
  <c r="O2973" i="5"/>
  <c r="J2974" i="5"/>
  <c r="K2974" i="5"/>
  <c r="L2974" i="5"/>
  <c r="M2974" i="5"/>
  <c r="N2974" i="5"/>
  <c r="O2974" i="5"/>
  <c r="J2975" i="5"/>
  <c r="K2975" i="5"/>
  <c r="L2975" i="5"/>
  <c r="M2975" i="5"/>
  <c r="N2975" i="5"/>
  <c r="O2975" i="5"/>
  <c r="J2976" i="5"/>
  <c r="K2976" i="5"/>
  <c r="L2976" i="5"/>
  <c r="M2976" i="5"/>
  <c r="N2976" i="5"/>
  <c r="O2976" i="5"/>
  <c r="J2977" i="5"/>
  <c r="K2977" i="5"/>
  <c r="L2977" i="5"/>
  <c r="M2977" i="5"/>
  <c r="N2977" i="5"/>
  <c r="O2977" i="5"/>
  <c r="J2978" i="5"/>
  <c r="K2978" i="5"/>
  <c r="L2978" i="5"/>
  <c r="M2978" i="5"/>
  <c r="N2978" i="5"/>
  <c r="O2978" i="5"/>
  <c r="J2979" i="5"/>
  <c r="K2979" i="5"/>
  <c r="L2979" i="5"/>
  <c r="M2979" i="5"/>
  <c r="N2979" i="5"/>
  <c r="O2979" i="5"/>
  <c r="J2980" i="5"/>
  <c r="K2980" i="5"/>
  <c r="L2980" i="5"/>
  <c r="M2980" i="5"/>
  <c r="N2980" i="5"/>
  <c r="O2980" i="5"/>
  <c r="J2981" i="5"/>
  <c r="K2981" i="5"/>
  <c r="L2981" i="5"/>
  <c r="M2981" i="5"/>
  <c r="N2981" i="5"/>
  <c r="O2981" i="5"/>
  <c r="J2982" i="5"/>
  <c r="K2982" i="5"/>
  <c r="L2982" i="5"/>
  <c r="M2982" i="5"/>
  <c r="N2982" i="5"/>
  <c r="O2982" i="5"/>
  <c r="J2983" i="5"/>
  <c r="K2983" i="5"/>
  <c r="L2983" i="5"/>
  <c r="M2983" i="5"/>
  <c r="N2983" i="5"/>
  <c r="O2983" i="5"/>
  <c r="J2984" i="5"/>
  <c r="K2984" i="5"/>
  <c r="L2984" i="5"/>
  <c r="M2984" i="5"/>
  <c r="N2984" i="5"/>
  <c r="O2984" i="5"/>
  <c r="J2985" i="5"/>
  <c r="K2985" i="5"/>
  <c r="L2985" i="5"/>
  <c r="M2985" i="5"/>
  <c r="N2985" i="5"/>
  <c r="O2985" i="5"/>
  <c r="J2986" i="5"/>
  <c r="K2986" i="5"/>
  <c r="L2986" i="5"/>
  <c r="M2986" i="5"/>
  <c r="N2986" i="5"/>
  <c r="O2986" i="5"/>
  <c r="J2987" i="5"/>
  <c r="K2987" i="5"/>
  <c r="L2987" i="5"/>
  <c r="M2987" i="5"/>
  <c r="N2987" i="5"/>
  <c r="O2987" i="5"/>
  <c r="J2988" i="5"/>
  <c r="K2988" i="5"/>
  <c r="L2988" i="5"/>
  <c r="M2988" i="5"/>
  <c r="N2988" i="5"/>
  <c r="O2988" i="5"/>
  <c r="J2989" i="5"/>
  <c r="K2989" i="5"/>
  <c r="L2989" i="5"/>
  <c r="M2989" i="5"/>
  <c r="N2989" i="5"/>
  <c r="O2989" i="5"/>
  <c r="J2990" i="5"/>
  <c r="K2990" i="5"/>
  <c r="L2990" i="5"/>
  <c r="M2990" i="5"/>
  <c r="N2990" i="5"/>
  <c r="O2990" i="5"/>
  <c r="J2991" i="5"/>
  <c r="K2991" i="5"/>
  <c r="L2991" i="5"/>
  <c r="M2991" i="5"/>
  <c r="N2991" i="5"/>
  <c r="O2991" i="5"/>
  <c r="J2992" i="5"/>
  <c r="K2992" i="5"/>
  <c r="L2992" i="5"/>
  <c r="M2992" i="5"/>
  <c r="N2992" i="5"/>
  <c r="O2992" i="5"/>
  <c r="J2993" i="5"/>
  <c r="K2993" i="5"/>
  <c r="L2993" i="5"/>
  <c r="M2993" i="5"/>
  <c r="N2993" i="5"/>
  <c r="O2993" i="5"/>
  <c r="J2994" i="5"/>
  <c r="K2994" i="5"/>
  <c r="L2994" i="5"/>
  <c r="M2994" i="5"/>
  <c r="N2994" i="5"/>
  <c r="O2994" i="5"/>
  <c r="J2995" i="5"/>
  <c r="K2995" i="5"/>
  <c r="L2995" i="5"/>
  <c r="M2995" i="5"/>
  <c r="N2995" i="5"/>
  <c r="O2995" i="5"/>
  <c r="J2996" i="5"/>
  <c r="K2996" i="5"/>
  <c r="L2996" i="5"/>
  <c r="M2996" i="5"/>
  <c r="N2996" i="5"/>
  <c r="O2996" i="5"/>
  <c r="J2997" i="5"/>
  <c r="K2997" i="5"/>
  <c r="L2997" i="5"/>
  <c r="M2997" i="5"/>
  <c r="N2997" i="5"/>
  <c r="O2997" i="5"/>
  <c r="J2998" i="5"/>
  <c r="K2998" i="5"/>
  <c r="L2998" i="5"/>
  <c r="M2998" i="5"/>
  <c r="N2998" i="5"/>
  <c r="O2998" i="5"/>
  <c r="J2999" i="5"/>
  <c r="K2999" i="5"/>
  <c r="L2999" i="5"/>
  <c r="M2999" i="5"/>
  <c r="N2999" i="5"/>
  <c r="O2999" i="5"/>
  <c r="J3000" i="5"/>
  <c r="K3000" i="5"/>
  <c r="L3000" i="5"/>
  <c r="M3000" i="5"/>
  <c r="N3000" i="5"/>
  <c r="O3000" i="5"/>
  <c r="J3001" i="5"/>
  <c r="K3001" i="5"/>
  <c r="L3001" i="5"/>
  <c r="M3001" i="5"/>
  <c r="N3001" i="5"/>
  <c r="O3001" i="5"/>
  <c r="J3002" i="5"/>
  <c r="K3002" i="5"/>
  <c r="L3002" i="5"/>
  <c r="M3002" i="5"/>
  <c r="N3002" i="5"/>
  <c r="O3002" i="5"/>
  <c r="J3003" i="5"/>
  <c r="K3003" i="5"/>
  <c r="L3003" i="5"/>
  <c r="M3003" i="5"/>
  <c r="N3003" i="5"/>
  <c r="O3003" i="5"/>
  <c r="J3004" i="5"/>
  <c r="K3004" i="5"/>
  <c r="L3004" i="5"/>
  <c r="M3004" i="5"/>
  <c r="N3004" i="5"/>
  <c r="O3004" i="5"/>
  <c r="J3005" i="5"/>
  <c r="K3005" i="5"/>
  <c r="L3005" i="5"/>
  <c r="M3005" i="5"/>
  <c r="N3005" i="5"/>
  <c r="O3005" i="5"/>
  <c r="J3006" i="5"/>
  <c r="K3006" i="5"/>
  <c r="L3006" i="5"/>
  <c r="M3006" i="5"/>
  <c r="N3006" i="5"/>
  <c r="O3006" i="5"/>
  <c r="J3007" i="5"/>
  <c r="K3007" i="5"/>
  <c r="L3007" i="5"/>
  <c r="M3007" i="5"/>
  <c r="N3007" i="5"/>
  <c r="O3007" i="5"/>
  <c r="J3008" i="5"/>
  <c r="K3008" i="5"/>
  <c r="L3008" i="5"/>
  <c r="M3008" i="5"/>
  <c r="N3008" i="5"/>
  <c r="O3008" i="5"/>
  <c r="J3009" i="5"/>
  <c r="K3009" i="5"/>
  <c r="L3009" i="5"/>
  <c r="M3009" i="5"/>
  <c r="N3009" i="5"/>
  <c r="O3009" i="5"/>
  <c r="J3010" i="5"/>
  <c r="K3010" i="5"/>
  <c r="L3010" i="5"/>
  <c r="M3010" i="5"/>
  <c r="N3010" i="5"/>
  <c r="O3010" i="5"/>
  <c r="J3011" i="5"/>
  <c r="K3011" i="5"/>
  <c r="L3011" i="5"/>
  <c r="M3011" i="5"/>
  <c r="N3011" i="5"/>
  <c r="O3011" i="5"/>
  <c r="J3012" i="5"/>
  <c r="K3012" i="5"/>
  <c r="L3012" i="5"/>
  <c r="M3012" i="5"/>
  <c r="N3012" i="5"/>
  <c r="O3012" i="5"/>
  <c r="J3013" i="5"/>
  <c r="K3013" i="5"/>
  <c r="L3013" i="5"/>
  <c r="M3013" i="5"/>
  <c r="N3013" i="5"/>
  <c r="O3013" i="5"/>
  <c r="J3014" i="5"/>
  <c r="K3014" i="5"/>
  <c r="L3014" i="5"/>
  <c r="M3014" i="5"/>
  <c r="N3014" i="5"/>
  <c r="O3014" i="5"/>
  <c r="J3015" i="5"/>
  <c r="K3015" i="5"/>
  <c r="L3015" i="5"/>
  <c r="M3015" i="5"/>
  <c r="N3015" i="5"/>
  <c r="O3015" i="5"/>
  <c r="J3016" i="5"/>
  <c r="K3016" i="5"/>
  <c r="L3016" i="5"/>
  <c r="M3016" i="5"/>
  <c r="N3016" i="5"/>
  <c r="O3016" i="5"/>
  <c r="J3017" i="5"/>
  <c r="K3017" i="5"/>
  <c r="L3017" i="5"/>
  <c r="M3017" i="5"/>
  <c r="N3017" i="5"/>
  <c r="O3017" i="5"/>
  <c r="J3018" i="5"/>
  <c r="K3018" i="5"/>
  <c r="L3018" i="5"/>
  <c r="M3018" i="5"/>
  <c r="N3018" i="5"/>
  <c r="O3018" i="5"/>
  <c r="J3019" i="5"/>
  <c r="K3019" i="5"/>
  <c r="L3019" i="5"/>
  <c r="M3019" i="5"/>
  <c r="N3019" i="5"/>
  <c r="O3019" i="5"/>
  <c r="J3020" i="5"/>
  <c r="K3020" i="5"/>
  <c r="L3020" i="5"/>
  <c r="M3020" i="5"/>
  <c r="N3020" i="5"/>
  <c r="O3020" i="5"/>
  <c r="J3021" i="5"/>
  <c r="K3021" i="5"/>
  <c r="L3021" i="5"/>
  <c r="M3021" i="5"/>
  <c r="N3021" i="5"/>
  <c r="O3021" i="5"/>
  <c r="J3022" i="5"/>
  <c r="K3022" i="5"/>
  <c r="L3022" i="5"/>
  <c r="M3022" i="5"/>
  <c r="N3022" i="5"/>
  <c r="O3022" i="5"/>
  <c r="J3023" i="5"/>
  <c r="K3023" i="5"/>
  <c r="L3023" i="5"/>
  <c r="M3023" i="5"/>
  <c r="N3023" i="5"/>
  <c r="O3023" i="5"/>
  <c r="J3024" i="5"/>
  <c r="K3024" i="5"/>
  <c r="L3024" i="5"/>
  <c r="M3024" i="5"/>
  <c r="N3024" i="5"/>
  <c r="O3024" i="5"/>
  <c r="J3025" i="5"/>
  <c r="K3025" i="5"/>
  <c r="L3025" i="5"/>
  <c r="M3025" i="5"/>
  <c r="N3025" i="5"/>
  <c r="O3025" i="5"/>
  <c r="J3026" i="5"/>
  <c r="K3026" i="5"/>
  <c r="L3026" i="5"/>
  <c r="M3026" i="5"/>
  <c r="N3026" i="5"/>
  <c r="O3026" i="5"/>
  <c r="J3027" i="5"/>
  <c r="K3027" i="5"/>
  <c r="L3027" i="5"/>
  <c r="M3027" i="5"/>
  <c r="N3027" i="5"/>
  <c r="O3027" i="5"/>
  <c r="J3028" i="5"/>
  <c r="K3028" i="5"/>
  <c r="L3028" i="5"/>
  <c r="M3028" i="5"/>
  <c r="N3028" i="5"/>
  <c r="O3028" i="5"/>
  <c r="J3029" i="5"/>
  <c r="K3029" i="5"/>
  <c r="L3029" i="5"/>
  <c r="M3029" i="5"/>
  <c r="N3029" i="5"/>
  <c r="O3029" i="5"/>
  <c r="J3030" i="5"/>
  <c r="K3030" i="5"/>
  <c r="L3030" i="5"/>
  <c r="M3030" i="5"/>
  <c r="N3030" i="5"/>
  <c r="O3030" i="5"/>
  <c r="J3031" i="5"/>
  <c r="K3031" i="5"/>
  <c r="L3031" i="5"/>
  <c r="M3031" i="5"/>
  <c r="N3031" i="5"/>
  <c r="O3031" i="5"/>
  <c r="J3032" i="5"/>
  <c r="K3032" i="5"/>
  <c r="L3032" i="5"/>
  <c r="M3032" i="5"/>
  <c r="N3032" i="5"/>
  <c r="O3032" i="5"/>
  <c r="J3033" i="5"/>
  <c r="K3033" i="5"/>
  <c r="L3033" i="5"/>
  <c r="M3033" i="5"/>
  <c r="N3033" i="5"/>
  <c r="O3033" i="5"/>
  <c r="J3034" i="5"/>
  <c r="K3034" i="5"/>
  <c r="L3034" i="5"/>
  <c r="M3034" i="5"/>
  <c r="N3034" i="5"/>
  <c r="O3034" i="5"/>
  <c r="J3035" i="5"/>
  <c r="K3035" i="5"/>
  <c r="L3035" i="5"/>
  <c r="M3035" i="5"/>
  <c r="N3035" i="5"/>
  <c r="O3035" i="5"/>
  <c r="J3036" i="5"/>
  <c r="K3036" i="5"/>
  <c r="L3036" i="5"/>
  <c r="M3036" i="5"/>
  <c r="N3036" i="5"/>
  <c r="O3036" i="5"/>
  <c r="J3037" i="5"/>
  <c r="K3037" i="5"/>
  <c r="L3037" i="5"/>
  <c r="M3037" i="5"/>
  <c r="N3037" i="5"/>
  <c r="O3037" i="5"/>
  <c r="J3038" i="5"/>
  <c r="K3038" i="5"/>
  <c r="L3038" i="5"/>
  <c r="M3038" i="5"/>
  <c r="N3038" i="5"/>
  <c r="O3038" i="5"/>
  <c r="J3039" i="5"/>
  <c r="K3039" i="5"/>
  <c r="L3039" i="5"/>
  <c r="M3039" i="5"/>
  <c r="N3039" i="5"/>
  <c r="O3039" i="5"/>
  <c r="J3040" i="5"/>
  <c r="K3040" i="5"/>
  <c r="L3040" i="5"/>
  <c r="M3040" i="5"/>
  <c r="N3040" i="5"/>
  <c r="O3040" i="5"/>
  <c r="J3041" i="5"/>
  <c r="K3041" i="5"/>
  <c r="L3041" i="5"/>
  <c r="M3041" i="5"/>
  <c r="N3041" i="5"/>
  <c r="O3041" i="5"/>
  <c r="J3042" i="5"/>
  <c r="K3042" i="5"/>
  <c r="L3042" i="5"/>
  <c r="M3042" i="5"/>
  <c r="N3042" i="5"/>
  <c r="O3042" i="5"/>
  <c r="J3043" i="5"/>
  <c r="K3043" i="5"/>
  <c r="L3043" i="5"/>
  <c r="M3043" i="5"/>
  <c r="N3043" i="5"/>
  <c r="O3043" i="5"/>
  <c r="J3044" i="5"/>
  <c r="K3044" i="5"/>
  <c r="L3044" i="5"/>
  <c r="M3044" i="5"/>
  <c r="N3044" i="5"/>
  <c r="O3044" i="5"/>
  <c r="J3045" i="5"/>
  <c r="K3045" i="5"/>
  <c r="L3045" i="5"/>
  <c r="M3045" i="5"/>
  <c r="N3045" i="5"/>
  <c r="O3045" i="5"/>
  <c r="J3046" i="5"/>
  <c r="K3046" i="5"/>
  <c r="L3046" i="5"/>
  <c r="M3046" i="5"/>
  <c r="N3046" i="5"/>
  <c r="O3046" i="5"/>
  <c r="J3047" i="5"/>
  <c r="K3047" i="5"/>
  <c r="L3047" i="5"/>
  <c r="M3047" i="5"/>
  <c r="N3047" i="5"/>
  <c r="O3047" i="5"/>
  <c r="J3048" i="5"/>
  <c r="K3048" i="5"/>
  <c r="L3048" i="5"/>
  <c r="M3048" i="5"/>
  <c r="N3048" i="5"/>
  <c r="O3048" i="5"/>
  <c r="J3049" i="5"/>
  <c r="K3049" i="5"/>
  <c r="L3049" i="5"/>
  <c r="M3049" i="5"/>
  <c r="N3049" i="5"/>
  <c r="O3049" i="5"/>
  <c r="J3050" i="5"/>
  <c r="K3050" i="5"/>
  <c r="L3050" i="5"/>
  <c r="M3050" i="5"/>
  <c r="N3050" i="5"/>
  <c r="O3050" i="5"/>
  <c r="J3051" i="5"/>
  <c r="K3051" i="5"/>
  <c r="L3051" i="5"/>
  <c r="M3051" i="5"/>
  <c r="N3051" i="5"/>
  <c r="O3051" i="5"/>
  <c r="J3052" i="5"/>
  <c r="K3052" i="5"/>
  <c r="L3052" i="5"/>
  <c r="M3052" i="5"/>
  <c r="N3052" i="5"/>
  <c r="O3052" i="5"/>
  <c r="J3053" i="5"/>
  <c r="K3053" i="5"/>
  <c r="L3053" i="5"/>
  <c r="M3053" i="5"/>
  <c r="N3053" i="5"/>
  <c r="O3053" i="5"/>
  <c r="J3054" i="5"/>
  <c r="K3054" i="5"/>
  <c r="L3054" i="5"/>
  <c r="M3054" i="5"/>
  <c r="N3054" i="5"/>
  <c r="O3054" i="5"/>
  <c r="J3055" i="5"/>
  <c r="K3055" i="5"/>
  <c r="L3055" i="5"/>
  <c r="M3055" i="5"/>
  <c r="N3055" i="5"/>
  <c r="O3055" i="5"/>
  <c r="J3056" i="5"/>
  <c r="K3056" i="5"/>
  <c r="L3056" i="5"/>
  <c r="M3056" i="5"/>
  <c r="N3056" i="5"/>
  <c r="O3056" i="5"/>
  <c r="J3057" i="5"/>
  <c r="K3057" i="5"/>
  <c r="L3057" i="5"/>
  <c r="M3057" i="5"/>
  <c r="N3057" i="5"/>
  <c r="O3057" i="5"/>
  <c r="J3058" i="5"/>
  <c r="K3058" i="5"/>
  <c r="L3058" i="5"/>
  <c r="M3058" i="5"/>
  <c r="N3058" i="5"/>
  <c r="O3058" i="5"/>
  <c r="J3059" i="5"/>
  <c r="K3059" i="5"/>
  <c r="L3059" i="5"/>
  <c r="M3059" i="5"/>
  <c r="N3059" i="5"/>
  <c r="O3059" i="5"/>
  <c r="J3060" i="5"/>
  <c r="K3060" i="5"/>
  <c r="L3060" i="5"/>
  <c r="M3060" i="5"/>
  <c r="N3060" i="5"/>
  <c r="O3060" i="5"/>
  <c r="J3061" i="5"/>
  <c r="K3061" i="5"/>
  <c r="L3061" i="5"/>
  <c r="M3061" i="5"/>
  <c r="N3061" i="5"/>
  <c r="O3061" i="5"/>
  <c r="K3" i="5"/>
  <c r="L3" i="5"/>
  <c r="M3" i="5"/>
  <c r="N3" i="5"/>
  <c r="O3" i="5"/>
  <c r="J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H1781" i="5"/>
  <c r="H1782" i="5"/>
  <c r="H1783" i="5"/>
  <c r="H1784" i="5"/>
  <c r="H1785" i="5"/>
  <c r="H1786" i="5"/>
  <c r="H1787" i="5"/>
  <c r="H1788" i="5"/>
  <c r="H1789" i="5"/>
  <c r="H1790" i="5"/>
  <c r="H1791" i="5"/>
  <c r="H1792" i="5"/>
  <c r="H1793" i="5"/>
  <c r="H1794" i="5"/>
  <c r="H1795" i="5"/>
  <c r="H1796" i="5"/>
  <c r="H1797" i="5"/>
  <c r="H1798" i="5"/>
  <c r="H1799" i="5"/>
  <c r="H1800" i="5"/>
  <c r="H1801" i="5"/>
  <c r="H1802" i="5"/>
  <c r="H1803" i="5"/>
  <c r="H1804" i="5"/>
  <c r="H1805" i="5"/>
  <c r="H1806" i="5"/>
  <c r="H1807" i="5"/>
  <c r="H1808" i="5"/>
  <c r="H1809" i="5"/>
  <c r="H1810" i="5"/>
  <c r="H1811" i="5"/>
  <c r="H1812" i="5"/>
  <c r="H1813" i="5"/>
  <c r="H1814" i="5"/>
  <c r="H1815" i="5"/>
  <c r="H1816" i="5"/>
  <c r="H1817" i="5"/>
  <c r="H1818" i="5"/>
  <c r="H1819" i="5"/>
  <c r="H1820" i="5"/>
  <c r="H1821" i="5"/>
  <c r="H1822" i="5"/>
  <c r="H1823" i="5"/>
  <c r="H1824" i="5"/>
  <c r="H1825" i="5"/>
  <c r="H1826" i="5"/>
  <c r="H1827" i="5"/>
  <c r="H1828" i="5"/>
  <c r="H1829" i="5"/>
  <c r="H1830" i="5"/>
  <c r="H1831" i="5"/>
  <c r="H1832" i="5"/>
  <c r="H1833" i="5"/>
  <c r="H1834" i="5"/>
  <c r="H1835" i="5"/>
  <c r="H1836" i="5"/>
  <c r="H1837" i="5"/>
  <c r="H1838" i="5"/>
  <c r="H1839" i="5"/>
  <c r="H1840" i="5"/>
  <c r="H1841" i="5"/>
  <c r="H1842" i="5"/>
  <c r="H1843" i="5"/>
  <c r="H1844" i="5"/>
  <c r="H1845" i="5"/>
  <c r="H1846" i="5"/>
  <c r="H1847" i="5"/>
  <c r="H1848" i="5"/>
  <c r="H1849" i="5"/>
  <c r="H1850" i="5"/>
  <c r="H1851" i="5"/>
  <c r="H1852" i="5"/>
  <c r="H1853" i="5"/>
  <c r="H1854" i="5"/>
  <c r="H1855" i="5"/>
  <c r="H1856" i="5"/>
  <c r="H1857" i="5"/>
  <c r="H1858" i="5"/>
  <c r="H1859" i="5"/>
  <c r="H1860" i="5"/>
  <c r="H1861" i="5"/>
  <c r="H1862" i="5"/>
  <c r="H1863" i="5"/>
  <c r="H1864" i="5"/>
  <c r="H1865" i="5"/>
  <c r="H1866" i="5"/>
  <c r="H1867" i="5"/>
  <c r="H1868" i="5"/>
  <c r="H1869" i="5"/>
  <c r="H1870" i="5"/>
  <c r="H1871" i="5"/>
  <c r="H1872" i="5"/>
  <c r="H1873" i="5"/>
  <c r="H1874" i="5"/>
  <c r="H1875" i="5"/>
  <c r="H1876" i="5"/>
  <c r="H1877" i="5"/>
  <c r="H1878" i="5"/>
  <c r="H1879" i="5"/>
  <c r="H1880" i="5"/>
  <c r="H1881" i="5"/>
  <c r="H1882" i="5"/>
  <c r="H1883" i="5"/>
  <c r="H1884" i="5"/>
  <c r="H1885" i="5"/>
  <c r="H1886" i="5"/>
  <c r="H1887" i="5"/>
  <c r="H1888" i="5"/>
  <c r="H1889" i="5"/>
  <c r="H1890" i="5"/>
  <c r="H1891" i="5"/>
  <c r="H1892" i="5"/>
  <c r="H1893" i="5"/>
  <c r="H1894" i="5"/>
  <c r="H1895" i="5"/>
  <c r="H1896" i="5"/>
  <c r="H1897" i="5"/>
  <c r="H1898" i="5"/>
  <c r="H1899" i="5"/>
  <c r="H1900" i="5"/>
  <c r="H1901" i="5"/>
  <c r="H1902" i="5"/>
  <c r="H1903" i="5"/>
  <c r="H1904" i="5"/>
  <c r="H1905" i="5"/>
  <c r="H1906" i="5"/>
  <c r="H1907" i="5"/>
  <c r="H1908" i="5"/>
  <c r="H1909" i="5"/>
  <c r="H1910" i="5"/>
  <c r="H1911" i="5"/>
  <c r="H1912" i="5"/>
  <c r="H1913" i="5"/>
  <c r="H1914" i="5"/>
  <c r="H1915" i="5"/>
  <c r="H1916" i="5"/>
  <c r="H1917" i="5"/>
  <c r="H1918" i="5"/>
  <c r="H1919" i="5"/>
  <c r="H1920" i="5"/>
  <c r="H1921" i="5"/>
  <c r="H1922" i="5"/>
  <c r="H1923" i="5"/>
  <c r="H1924" i="5"/>
  <c r="H1925" i="5"/>
  <c r="H1926" i="5"/>
  <c r="H1927" i="5"/>
  <c r="H1928" i="5"/>
  <c r="H1929" i="5"/>
  <c r="H1930" i="5"/>
  <c r="H1931" i="5"/>
  <c r="H1932" i="5"/>
  <c r="H1933" i="5"/>
  <c r="H1934" i="5"/>
  <c r="H1935" i="5"/>
  <c r="H1936" i="5"/>
  <c r="H1937" i="5"/>
  <c r="H1938" i="5"/>
  <c r="H1939" i="5"/>
  <c r="H1940" i="5"/>
  <c r="H1941" i="5"/>
  <c r="H1942" i="5"/>
  <c r="H1943" i="5"/>
  <c r="H1944" i="5"/>
  <c r="H1945" i="5"/>
  <c r="H1946" i="5"/>
  <c r="H1947" i="5"/>
  <c r="H1948" i="5"/>
  <c r="H1949" i="5"/>
  <c r="H1950" i="5"/>
  <c r="H1951" i="5"/>
  <c r="H1952" i="5"/>
  <c r="H1953" i="5"/>
  <c r="H1954" i="5"/>
  <c r="H1955" i="5"/>
  <c r="H1956" i="5"/>
  <c r="H1957" i="5"/>
  <c r="H1958" i="5"/>
  <c r="H1959" i="5"/>
  <c r="H1960" i="5"/>
  <c r="H1961" i="5"/>
  <c r="H1962" i="5"/>
  <c r="H1963" i="5"/>
  <c r="H1964" i="5"/>
  <c r="H1965" i="5"/>
  <c r="H1966" i="5"/>
  <c r="H1967" i="5"/>
  <c r="H1968" i="5"/>
  <c r="H1969" i="5"/>
  <c r="H1970" i="5"/>
  <c r="H1971" i="5"/>
  <c r="H1972" i="5"/>
  <c r="H1973" i="5"/>
  <c r="H1974" i="5"/>
  <c r="H1975" i="5"/>
  <c r="H1976" i="5"/>
  <c r="H1977" i="5"/>
  <c r="H1978" i="5"/>
  <c r="H1979" i="5"/>
  <c r="H1980" i="5"/>
  <c r="H1981" i="5"/>
  <c r="H1982" i="5"/>
  <c r="H1983" i="5"/>
  <c r="H1984" i="5"/>
  <c r="H1985" i="5"/>
  <c r="H1986" i="5"/>
  <c r="H1987" i="5"/>
  <c r="H1988" i="5"/>
  <c r="H1989" i="5"/>
  <c r="H1990" i="5"/>
  <c r="H1991" i="5"/>
  <c r="H1992" i="5"/>
  <c r="H1993" i="5"/>
  <c r="H1994" i="5"/>
  <c r="H1995" i="5"/>
  <c r="H1996" i="5"/>
  <c r="H1997" i="5"/>
  <c r="H1998" i="5"/>
  <c r="H1999" i="5"/>
  <c r="H2000" i="5"/>
  <c r="H2001" i="5"/>
  <c r="H2002" i="5"/>
  <c r="H2003" i="5"/>
  <c r="H2004" i="5"/>
  <c r="H2005" i="5"/>
  <c r="H2006" i="5"/>
  <c r="H2007" i="5"/>
  <c r="H2008" i="5"/>
  <c r="H2009" i="5"/>
  <c r="H2010" i="5"/>
  <c r="H2011" i="5"/>
  <c r="H2012" i="5"/>
  <c r="H2013" i="5"/>
  <c r="H2014" i="5"/>
  <c r="H2015" i="5"/>
  <c r="H2016" i="5"/>
  <c r="H2017" i="5"/>
  <c r="H2018" i="5"/>
  <c r="H2019" i="5"/>
  <c r="H2020" i="5"/>
  <c r="H2021" i="5"/>
  <c r="H2022" i="5"/>
  <c r="H2023" i="5"/>
  <c r="H2024" i="5"/>
  <c r="H2025" i="5"/>
  <c r="H2026" i="5"/>
  <c r="H2027" i="5"/>
  <c r="H2028" i="5"/>
  <c r="H2029" i="5"/>
  <c r="H2030" i="5"/>
  <c r="H2031" i="5"/>
  <c r="H2032" i="5"/>
  <c r="H2033" i="5"/>
  <c r="H2034" i="5"/>
  <c r="H2035" i="5"/>
  <c r="H2036" i="5"/>
  <c r="H2037" i="5"/>
  <c r="H2038" i="5"/>
  <c r="H2039" i="5"/>
  <c r="H2040" i="5"/>
  <c r="H2041" i="5"/>
  <c r="H2042" i="5"/>
  <c r="H2043" i="5"/>
  <c r="H2044" i="5"/>
  <c r="H2045" i="5"/>
  <c r="H2046" i="5"/>
  <c r="H2047" i="5"/>
  <c r="H2048" i="5"/>
  <c r="H2049" i="5"/>
  <c r="H2050" i="5"/>
  <c r="H2051" i="5"/>
  <c r="H2052" i="5"/>
  <c r="H2053" i="5"/>
  <c r="H2054" i="5"/>
  <c r="H2055" i="5"/>
  <c r="H2056" i="5"/>
  <c r="H2057" i="5"/>
  <c r="H2058" i="5"/>
  <c r="H2059" i="5"/>
  <c r="H2060" i="5"/>
  <c r="H2061" i="5"/>
  <c r="H2062" i="5"/>
  <c r="H2063" i="5"/>
  <c r="H2064" i="5"/>
  <c r="H2065" i="5"/>
  <c r="H2066" i="5"/>
  <c r="H2067" i="5"/>
  <c r="H2068" i="5"/>
  <c r="H2069" i="5"/>
  <c r="H2070" i="5"/>
  <c r="H2071" i="5"/>
  <c r="H2072" i="5"/>
  <c r="H2073" i="5"/>
  <c r="H2074" i="5"/>
  <c r="H2075" i="5"/>
  <c r="H2076" i="5"/>
  <c r="H2077" i="5"/>
  <c r="H2078" i="5"/>
  <c r="H2079" i="5"/>
  <c r="H2080" i="5"/>
  <c r="H2081" i="5"/>
  <c r="H2082" i="5"/>
  <c r="H2083" i="5"/>
  <c r="H2084" i="5"/>
  <c r="H2085" i="5"/>
  <c r="H2086" i="5"/>
  <c r="H2087" i="5"/>
  <c r="H2088" i="5"/>
  <c r="H2089" i="5"/>
  <c r="H2090" i="5"/>
  <c r="H2091" i="5"/>
  <c r="H2092" i="5"/>
  <c r="H2093" i="5"/>
  <c r="H2094" i="5"/>
  <c r="H2095" i="5"/>
  <c r="H2096" i="5"/>
  <c r="H2097" i="5"/>
  <c r="H2098" i="5"/>
  <c r="H2099" i="5"/>
  <c r="H2100" i="5"/>
  <c r="H2101" i="5"/>
  <c r="H2102" i="5"/>
  <c r="H2103" i="5"/>
  <c r="H2104" i="5"/>
  <c r="H2105" i="5"/>
  <c r="H2106" i="5"/>
  <c r="H2107" i="5"/>
  <c r="H2108" i="5"/>
  <c r="H2109" i="5"/>
  <c r="H2110" i="5"/>
  <c r="H2111" i="5"/>
  <c r="H2112" i="5"/>
  <c r="H2113" i="5"/>
  <c r="H2114" i="5"/>
  <c r="H2115" i="5"/>
  <c r="H2116" i="5"/>
  <c r="H2117" i="5"/>
  <c r="H2118" i="5"/>
  <c r="H2119" i="5"/>
  <c r="H2120" i="5"/>
  <c r="H2121" i="5"/>
  <c r="H2122" i="5"/>
  <c r="H2123" i="5"/>
  <c r="H2124" i="5"/>
  <c r="H2125" i="5"/>
  <c r="H2126" i="5"/>
  <c r="H2127" i="5"/>
  <c r="H2128" i="5"/>
  <c r="H2129" i="5"/>
  <c r="H2130" i="5"/>
  <c r="H2131" i="5"/>
  <c r="H2132" i="5"/>
  <c r="H2133" i="5"/>
  <c r="H2134" i="5"/>
  <c r="H2135" i="5"/>
  <c r="H2136" i="5"/>
  <c r="H2137" i="5"/>
  <c r="H2138" i="5"/>
  <c r="H2139" i="5"/>
  <c r="H2140" i="5"/>
  <c r="H2141" i="5"/>
  <c r="H2142" i="5"/>
  <c r="H2143" i="5"/>
  <c r="H2144" i="5"/>
  <c r="H2145" i="5"/>
  <c r="H2146" i="5"/>
  <c r="H2147" i="5"/>
  <c r="H2148" i="5"/>
  <c r="H2149" i="5"/>
  <c r="H2150" i="5"/>
  <c r="H2151" i="5"/>
  <c r="H2152" i="5"/>
  <c r="H2153" i="5"/>
  <c r="H2154" i="5"/>
  <c r="H2155" i="5"/>
  <c r="H2156" i="5"/>
  <c r="H2157" i="5"/>
  <c r="H2158" i="5"/>
  <c r="H2159" i="5"/>
  <c r="H2160" i="5"/>
  <c r="H2161" i="5"/>
  <c r="H2162" i="5"/>
  <c r="H2163" i="5"/>
  <c r="H2164" i="5"/>
  <c r="H2165" i="5"/>
  <c r="H2166" i="5"/>
  <c r="H2167" i="5"/>
  <c r="H2168" i="5"/>
  <c r="H2169" i="5"/>
  <c r="H2170" i="5"/>
  <c r="H2171" i="5"/>
  <c r="H2172" i="5"/>
  <c r="H2173" i="5"/>
  <c r="H2174" i="5"/>
  <c r="H2175" i="5"/>
  <c r="H2176" i="5"/>
  <c r="H2177" i="5"/>
  <c r="H2178" i="5"/>
  <c r="H2179" i="5"/>
  <c r="H2180" i="5"/>
  <c r="H2181" i="5"/>
  <c r="H2182" i="5"/>
  <c r="H2183" i="5"/>
  <c r="H2184" i="5"/>
  <c r="H2185" i="5"/>
  <c r="H2186" i="5"/>
  <c r="H2187" i="5"/>
  <c r="H2188" i="5"/>
  <c r="H2189" i="5"/>
  <c r="H2190" i="5"/>
  <c r="H2191" i="5"/>
  <c r="H2192" i="5"/>
  <c r="H2193" i="5"/>
  <c r="H2194" i="5"/>
  <c r="H2195" i="5"/>
  <c r="H2196" i="5"/>
  <c r="H2197" i="5"/>
  <c r="H2198" i="5"/>
  <c r="H2199" i="5"/>
  <c r="H2200" i="5"/>
  <c r="H2201" i="5"/>
  <c r="H2202" i="5"/>
  <c r="H2203" i="5"/>
  <c r="H2204" i="5"/>
  <c r="H2205" i="5"/>
  <c r="H2206" i="5"/>
  <c r="H2207" i="5"/>
  <c r="H2208" i="5"/>
  <c r="H2209" i="5"/>
  <c r="H2210" i="5"/>
  <c r="H2211" i="5"/>
  <c r="H2212" i="5"/>
  <c r="H2213" i="5"/>
  <c r="H2214" i="5"/>
  <c r="H2215" i="5"/>
  <c r="H2216" i="5"/>
  <c r="H2217" i="5"/>
  <c r="H2218" i="5"/>
  <c r="H2219" i="5"/>
  <c r="H2220" i="5"/>
  <c r="H2221" i="5"/>
  <c r="H2222" i="5"/>
  <c r="H2223" i="5"/>
  <c r="H2224" i="5"/>
  <c r="H2225" i="5"/>
  <c r="H2226" i="5"/>
  <c r="H2227" i="5"/>
  <c r="H2228" i="5"/>
  <c r="H2229" i="5"/>
  <c r="H2230" i="5"/>
  <c r="H2231" i="5"/>
  <c r="H2232" i="5"/>
  <c r="H2233" i="5"/>
  <c r="H2234" i="5"/>
  <c r="H2235" i="5"/>
  <c r="H2236" i="5"/>
  <c r="H2237" i="5"/>
  <c r="H2238" i="5"/>
  <c r="H2239" i="5"/>
  <c r="H2240" i="5"/>
  <c r="H2241" i="5"/>
  <c r="H2242" i="5"/>
  <c r="H2243" i="5"/>
  <c r="H2244" i="5"/>
  <c r="H2245" i="5"/>
  <c r="H2246" i="5"/>
  <c r="H2247" i="5"/>
  <c r="H2248" i="5"/>
  <c r="H2249" i="5"/>
  <c r="H2250" i="5"/>
  <c r="H2251" i="5"/>
  <c r="H2252" i="5"/>
  <c r="H2253" i="5"/>
  <c r="H2254" i="5"/>
  <c r="H2255" i="5"/>
  <c r="H2256" i="5"/>
  <c r="H2257" i="5"/>
  <c r="H2258" i="5"/>
  <c r="H2259" i="5"/>
  <c r="H2260" i="5"/>
  <c r="H2261" i="5"/>
  <c r="H2262" i="5"/>
  <c r="H2263" i="5"/>
  <c r="H2264" i="5"/>
  <c r="H2265" i="5"/>
  <c r="H2266" i="5"/>
  <c r="H2267" i="5"/>
  <c r="H2268" i="5"/>
  <c r="H2269" i="5"/>
  <c r="H2270" i="5"/>
  <c r="H2271" i="5"/>
  <c r="H2272" i="5"/>
  <c r="H2273" i="5"/>
  <c r="H2274" i="5"/>
  <c r="H2275" i="5"/>
  <c r="H2276" i="5"/>
  <c r="H2277" i="5"/>
  <c r="H2278" i="5"/>
  <c r="H2279" i="5"/>
  <c r="H2280" i="5"/>
  <c r="H2281" i="5"/>
  <c r="H2282" i="5"/>
  <c r="H2283" i="5"/>
  <c r="H2284" i="5"/>
  <c r="H2285" i="5"/>
  <c r="H2286" i="5"/>
  <c r="H2287" i="5"/>
  <c r="H2288" i="5"/>
  <c r="H2289" i="5"/>
  <c r="H2290" i="5"/>
  <c r="H2291" i="5"/>
  <c r="H2292" i="5"/>
  <c r="H2293" i="5"/>
  <c r="H2294" i="5"/>
  <c r="H2295" i="5"/>
  <c r="H2296" i="5"/>
  <c r="H2297" i="5"/>
  <c r="H2298" i="5"/>
  <c r="H2299" i="5"/>
  <c r="H2300" i="5"/>
  <c r="H2301" i="5"/>
  <c r="H2302" i="5"/>
  <c r="H2303" i="5"/>
  <c r="H2304" i="5"/>
  <c r="H2305" i="5"/>
  <c r="H2306" i="5"/>
  <c r="H2307" i="5"/>
  <c r="H2308" i="5"/>
  <c r="H2309" i="5"/>
  <c r="H2310" i="5"/>
  <c r="H2311" i="5"/>
  <c r="H2312" i="5"/>
  <c r="H2313" i="5"/>
  <c r="H2314" i="5"/>
  <c r="H2315" i="5"/>
  <c r="H2316" i="5"/>
  <c r="H2317" i="5"/>
  <c r="H2318" i="5"/>
  <c r="H2319" i="5"/>
  <c r="H2320" i="5"/>
  <c r="H2321" i="5"/>
  <c r="H2322" i="5"/>
  <c r="H2323" i="5"/>
  <c r="H2324" i="5"/>
  <c r="H2325" i="5"/>
  <c r="H2326" i="5"/>
  <c r="H2327" i="5"/>
  <c r="H2328" i="5"/>
  <c r="H2329" i="5"/>
  <c r="H2330" i="5"/>
  <c r="H2331" i="5"/>
  <c r="H2332" i="5"/>
  <c r="H2333" i="5"/>
  <c r="H2334" i="5"/>
  <c r="H2335" i="5"/>
  <c r="H2336" i="5"/>
  <c r="H2337" i="5"/>
  <c r="H2338" i="5"/>
  <c r="H2339" i="5"/>
  <c r="H2340" i="5"/>
  <c r="H2341" i="5"/>
  <c r="H2342" i="5"/>
  <c r="H2343" i="5"/>
  <c r="H2344" i="5"/>
  <c r="H2345" i="5"/>
  <c r="H2346" i="5"/>
  <c r="H2347" i="5"/>
  <c r="H2348" i="5"/>
  <c r="H2349" i="5"/>
  <c r="H2350" i="5"/>
  <c r="H2351" i="5"/>
  <c r="H2352" i="5"/>
  <c r="H2353" i="5"/>
  <c r="H2354" i="5"/>
  <c r="H2355" i="5"/>
  <c r="H2356" i="5"/>
  <c r="H2357" i="5"/>
  <c r="H2358" i="5"/>
  <c r="H2359" i="5"/>
  <c r="H2360" i="5"/>
  <c r="H2361" i="5"/>
  <c r="H2362" i="5"/>
  <c r="H2363" i="5"/>
  <c r="H2364" i="5"/>
  <c r="H2365" i="5"/>
  <c r="H2366" i="5"/>
  <c r="H2367" i="5"/>
  <c r="H2368" i="5"/>
  <c r="H2369" i="5"/>
  <c r="H2370" i="5"/>
  <c r="H2371" i="5"/>
  <c r="H2372" i="5"/>
  <c r="H2373" i="5"/>
  <c r="H2374" i="5"/>
  <c r="H2375" i="5"/>
  <c r="H2376" i="5"/>
  <c r="H2377" i="5"/>
  <c r="H2378" i="5"/>
  <c r="H2379" i="5"/>
  <c r="H2380" i="5"/>
  <c r="H2381" i="5"/>
  <c r="H2382" i="5"/>
  <c r="H2383" i="5"/>
  <c r="H2384" i="5"/>
  <c r="H2385" i="5"/>
  <c r="H2386" i="5"/>
  <c r="H2387" i="5"/>
  <c r="H2388" i="5"/>
  <c r="H2389" i="5"/>
  <c r="H2390" i="5"/>
  <c r="H2391" i="5"/>
  <c r="H2392" i="5"/>
  <c r="H2393" i="5"/>
  <c r="H2394" i="5"/>
  <c r="H2395" i="5"/>
  <c r="H2396" i="5"/>
  <c r="H2397" i="5"/>
  <c r="H2398" i="5"/>
  <c r="H2399" i="5"/>
  <c r="H2400" i="5"/>
  <c r="H2401" i="5"/>
  <c r="H2402" i="5"/>
  <c r="H2403" i="5"/>
  <c r="H2404" i="5"/>
  <c r="H2405" i="5"/>
  <c r="H2406" i="5"/>
  <c r="H2407" i="5"/>
  <c r="H2408" i="5"/>
  <c r="H2409" i="5"/>
  <c r="H2410" i="5"/>
  <c r="H2411" i="5"/>
  <c r="H2412" i="5"/>
  <c r="H2413" i="5"/>
  <c r="H2414" i="5"/>
  <c r="H2415" i="5"/>
  <c r="H2416" i="5"/>
  <c r="H2417" i="5"/>
  <c r="H2418" i="5"/>
  <c r="H2419" i="5"/>
  <c r="H2420" i="5"/>
  <c r="H2421" i="5"/>
  <c r="H2422" i="5"/>
  <c r="H2423" i="5"/>
  <c r="H2424" i="5"/>
  <c r="H2425" i="5"/>
  <c r="H2426" i="5"/>
  <c r="H2427" i="5"/>
  <c r="H2428" i="5"/>
  <c r="H2429" i="5"/>
  <c r="H2430" i="5"/>
  <c r="H2431" i="5"/>
  <c r="H2432" i="5"/>
  <c r="H2433" i="5"/>
  <c r="H2434" i="5"/>
  <c r="H2435" i="5"/>
  <c r="H2436" i="5"/>
  <c r="H2437" i="5"/>
  <c r="H2438" i="5"/>
  <c r="H2439" i="5"/>
  <c r="H2440" i="5"/>
  <c r="H2441" i="5"/>
  <c r="H2442" i="5"/>
  <c r="H2443" i="5"/>
  <c r="H2444" i="5"/>
  <c r="H2445" i="5"/>
  <c r="H2446" i="5"/>
  <c r="H2447" i="5"/>
  <c r="H2448" i="5"/>
  <c r="H2449" i="5"/>
  <c r="H2450" i="5"/>
  <c r="H2451" i="5"/>
  <c r="H2452" i="5"/>
  <c r="H2453" i="5"/>
  <c r="H2454" i="5"/>
  <c r="H2455" i="5"/>
  <c r="H2456" i="5"/>
  <c r="H2457" i="5"/>
  <c r="H2458" i="5"/>
  <c r="H2459" i="5"/>
  <c r="H2460" i="5"/>
  <c r="H2461" i="5"/>
  <c r="H2462" i="5"/>
  <c r="H2463" i="5"/>
  <c r="H2464" i="5"/>
  <c r="H2465" i="5"/>
  <c r="H2466" i="5"/>
  <c r="H2467" i="5"/>
  <c r="H2468" i="5"/>
  <c r="H2469" i="5"/>
  <c r="H2470" i="5"/>
  <c r="H2471" i="5"/>
  <c r="H2472" i="5"/>
  <c r="H2473" i="5"/>
  <c r="H2474" i="5"/>
  <c r="H2475" i="5"/>
  <c r="H2476" i="5"/>
  <c r="H2477" i="5"/>
  <c r="H2478" i="5"/>
  <c r="H2479" i="5"/>
  <c r="H2480" i="5"/>
  <c r="H2481" i="5"/>
  <c r="H2482" i="5"/>
  <c r="H2483" i="5"/>
  <c r="H2484" i="5"/>
  <c r="H2485" i="5"/>
  <c r="H2486" i="5"/>
  <c r="H2487" i="5"/>
  <c r="H2488" i="5"/>
  <c r="H2489" i="5"/>
  <c r="H2490" i="5"/>
  <c r="H2491" i="5"/>
  <c r="H2492" i="5"/>
  <c r="H2493" i="5"/>
  <c r="H2494" i="5"/>
  <c r="H2495" i="5"/>
  <c r="H2496" i="5"/>
  <c r="H2497" i="5"/>
  <c r="H2498" i="5"/>
  <c r="H2499" i="5"/>
  <c r="H2500" i="5"/>
  <c r="H2501" i="5"/>
  <c r="H2502" i="5"/>
  <c r="H2503" i="5"/>
  <c r="H2504" i="5"/>
  <c r="H2505" i="5"/>
  <c r="H2506" i="5"/>
  <c r="H2507" i="5"/>
  <c r="H2508" i="5"/>
  <c r="H2509" i="5"/>
  <c r="H2510" i="5"/>
  <c r="H2511" i="5"/>
  <c r="H2512" i="5"/>
  <c r="H2513" i="5"/>
  <c r="H2514" i="5"/>
  <c r="H2515" i="5"/>
  <c r="H2516" i="5"/>
  <c r="H2517" i="5"/>
  <c r="H2518" i="5"/>
  <c r="H2519" i="5"/>
  <c r="H2520" i="5"/>
  <c r="H2521" i="5"/>
  <c r="H2522" i="5"/>
  <c r="H2523" i="5"/>
  <c r="H2524" i="5"/>
  <c r="H2525" i="5"/>
  <c r="H2526" i="5"/>
  <c r="H2527" i="5"/>
  <c r="H2528" i="5"/>
  <c r="H2529" i="5"/>
  <c r="H2530" i="5"/>
  <c r="H2531" i="5"/>
  <c r="H2532" i="5"/>
  <c r="H2533" i="5"/>
  <c r="H2534" i="5"/>
  <c r="H2535" i="5"/>
  <c r="H2536" i="5"/>
  <c r="H2537" i="5"/>
  <c r="H2538" i="5"/>
  <c r="H2539" i="5"/>
  <c r="H2540" i="5"/>
  <c r="H2541" i="5"/>
  <c r="H2542" i="5"/>
  <c r="H2543" i="5"/>
  <c r="H2544" i="5"/>
  <c r="H2545" i="5"/>
  <c r="H2546" i="5"/>
  <c r="H2547" i="5"/>
  <c r="H2548" i="5"/>
  <c r="H2549" i="5"/>
  <c r="H2550" i="5"/>
  <c r="H2551" i="5"/>
  <c r="H2552" i="5"/>
  <c r="H2553" i="5"/>
  <c r="H2554" i="5"/>
  <c r="H2555" i="5"/>
  <c r="H2556" i="5"/>
  <c r="H2557" i="5"/>
  <c r="H2558" i="5"/>
  <c r="H2559" i="5"/>
  <c r="H2560" i="5"/>
  <c r="H2561" i="5"/>
  <c r="H2562" i="5"/>
  <c r="H2563" i="5"/>
  <c r="H2564" i="5"/>
  <c r="H2565" i="5"/>
  <c r="H2566" i="5"/>
  <c r="H2567" i="5"/>
  <c r="H2568" i="5"/>
  <c r="H2569" i="5"/>
  <c r="H2570" i="5"/>
  <c r="H2571" i="5"/>
  <c r="H2572" i="5"/>
  <c r="H2573" i="5"/>
  <c r="H2574" i="5"/>
  <c r="H2575" i="5"/>
  <c r="H2576" i="5"/>
  <c r="H2577" i="5"/>
  <c r="H2578" i="5"/>
  <c r="H2579" i="5"/>
  <c r="H2580" i="5"/>
  <c r="H2581" i="5"/>
  <c r="H2582" i="5"/>
  <c r="H2583" i="5"/>
  <c r="H2584" i="5"/>
  <c r="H2585" i="5"/>
  <c r="H2586" i="5"/>
  <c r="H2587" i="5"/>
  <c r="H2588" i="5"/>
  <c r="H2589" i="5"/>
  <c r="H2590" i="5"/>
  <c r="H2591" i="5"/>
  <c r="H2592" i="5"/>
  <c r="H2593" i="5"/>
  <c r="H2594" i="5"/>
  <c r="H2595" i="5"/>
  <c r="H2596" i="5"/>
  <c r="H2597" i="5"/>
  <c r="H2598" i="5"/>
  <c r="H2599" i="5"/>
  <c r="H2600" i="5"/>
  <c r="H2601" i="5"/>
  <c r="H2602" i="5"/>
  <c r="H2603" i="5"/>
  <c r="H2604" i="5"/>
  <c r="H2605" i="5"/>
  <c r="H2606" i="5"/>
  <c r="H2607" i="5"/>
  <c r="H2608" i="5"/>
  <c r="H2609" i="5"/>
  <c r="H2610" i="5"/>
  <c r="H2611" i="5"/>
  <c r="H2612" i="5"/>
  <c r="H2613" i="5"/>
  <c r="H2614" i="5"/>
  <c r="H2615" i="5"/>
  <c r="H2616" i="5"/>
  <c r="H2617" i="5"/>
  <c r="H2618" i="5"/>
  <c r="H2619" i="5"/>
  <c r="H2620" i="5"/>
  <c r="H2621" i="5"/>
  <c r="H2622" i="5"/>
  <c r="H2623" i="5"/>
  <c r="H2624" i="5"/>
  <c r="H2625" i="5"/>
  <c r="H2626" i="5"/>
  <c r="H2627" i="5"/>
  <c r="H2628" i="5"/>
  <c r="H2629" i="5"/>
  <c r="H2630" i="5"/>
  <c r="H2631" i="5"/>
  <c r="H2632" i="5"/>
  <c r="H2633" i="5"/>
  <c r="H2634" i="5"/>
  <c r="H2635" i="5"/>
  <c r="H2636" i="5"/>
  <c r="H2637" i="5"/>
  <c r="H2638" i="5"/>
  <c r="H2639" i="5"/>
  <c r="H2640" i="5"/>
  <c r="H2641" i="5"/>
  <c r="H2642" i="5"/>
  <c r="H2643" i="5"/>
  <c r="H2644" i="5"/>
  <c r="H2645" i="5"/>
  <c r="H2646" i="5"/>
  <c r="H2647" i="5"/>
  <c r="H2648" i="5"/>
  <c r="H2649" i="5"/>
  <c r="H2650" i="5"/>
  <c r="H2651" i="5"/>
  <c r="H2652" i="5"/>
  <c r="H2653" i="5"/>
  <c r="H2654" i="5"/>
  <c r="H2655" i="5"/>
  <c r="H2656" i="5"/>
  <c r="H2657" i="5"/>
  <c r="H2658" i="5"/>
  <c r="H2659" i="5"/>
  <c r="H2660" i="5"/>
  <c r="H2661" i="5"/>
  <c r="H2662" i="5"/>
  <c r="H2663" i="5"/>
  <c r="H2664" i="5"/>
  <c r="H2665" i="5"/>
  <c r="H2666" i="5"/>
  <c r="H2667" i="5"/>
  <c r="H2668" i="5"/>
  <c r="H2669" i="5"/>
  <c r="H2670" i="5"/>
  <c r="H2671" i="5"/>
  <c r="H2672" i="5"/>
  <c r="H2673" i="5"/>
  <c r="H2674" i="5"/>
  <c r="H2675" i="5"/>
  <c r="H2676" i="5"/>
  <c r="H2677" i="5"/>
  <c r="H2678" i="5"/>
  <c r="H2679" i="5"/>
  <c r="H2680" i="5"/>
  <c r="H2681" i="5"/>
  <c r="H2682" i="5"/>
  <c r="H2683" i="5"/>
  <c r="H2684" i="5"/>
  <c r="H2685" i="5"/>
  <c r="H2686" i="5"/>
  <c r="H2687" i="5"/>
  <c r="H2688" i="5"/>
  <c r="H2689" i="5"/>
  <c r="H2690" i="5"/>
  <c r="H2691" i="5"/>
  <c r="H2692" i="5"/>
  <c r="H2693" i="5"/>
  <c r="H2694" i="5"/>
  <c r="H2695" i="5"/>
  <c r="H2696" i="5"/>
  <c r="H2697" i="5"/>
  <c r="H2698" i="5"/>
  <c r="H2699" i="5"/>
  <c r="H2700" i="5"/>
  <c r="H2701" i="5"/>
  <c r="H2702" i="5"/>
  <c r="H2703" i="5"/>
  <c r="H2704" i="5"/>
  <c r="H2705" i="5"/>
  <c r="H2706" i="5"/>
  <c r="H2707" i="5"/>
  <c r="H2708" i="5"/>
  <c r="H2709" i="5"/>
  <c r="H2710" i="5"/>
  <c r="H2711" i="5"/>
  <c r="H2712" i="5"/>
  <c r="H2713" i="5"/>
  <c r="H2714" i="5"/>
  <c r="H2715" i="5"/>
  <c r="H2716" i="5"/>
  <c r="H2717" i="5"/>
  <c r="H2718" i="5"/>
  <c r="H2719" i="5"/>
  <c r="H2720" i="5"/>
  <c r="H2721" i="5"/>
  <c r="H2722" i="5"/>
  <c r="H2723" i="5"/>
  <c r="H2724" i="5"/>
  <c r="H2725" i="5"/>
  <c r="H2726" i="5"/>
  <c r="H2727" i="5"/>
  <c r="H2728" i="5"/>
  <c r="H2729" i="5"/>
  <c r="H2730" i="5"/>
  <c r="H2731" i="5"/>
  <c r="H2732" i="5"/>
  <c r="H2733" i="5"/>
  <c r="H2734" i="5"/>
  <c r="H2735" i="5"/>
  <c r="H2736" i="5"/>
  <c r="H2737" i="5"/>
  <c r="H2738" i="5"/>
  <c r="H2739" i="5"/>
  <c r="H2740" i="5"/>
  <c r="H2741" i="5"/>
  <c r="H2742" i="5"/>
  <c r="H2743" i="5"/>
  <c r="H2744" i="5"/>
  <c r="H2745" i="5"/>
  <c r="H2746" i="5"/>
  <c r="H2747" i="5"/>
  <c r="H2748" i="5"/>
  <c r="H2749" i="5"/>
  <c r="H2750" i="5"/>
  <c r="H2751" i="5"/>
  <c r="H2752" i="5"/>
  <c r="H2753" i="5"/>
  <c r="H2754" i="5"/>
  <c r="H2755" i="5"/>
  <c r="H2756" i="5"/>
  <c r="H2757" i="5"/>
  <c r="H2758" i="5"/>
  <c r="H2759" i="5"/>
  <c r="H2760" i="5"/>
  <c r="H2761" i="5"/>
  <c r="H2762" i="5"/>
  <c r="H2763" i="5"/>
  <c r="H2764" i="5"/>
  <c r="H2765" i="5"/>
  <c r="H2766" i="5"/>
  <c r="H2767" i="5"/>
  <c r="H2768" i="5"/>
  <c r="H2769" i="5"/>
  <c r="H2770" i="5"/>
  <c r="H2771" i="5"/>
  <c r="H2772" i="5"/>
  <c r="H2773" i="5"/>
  <c r="H2774" i="5"/>
  <c r="H2775" i="5"/>
  <c r="H2776" i="5"/>
  <c r="H2777" i="5"/>
  <c r="H2778" i="5"/>
  <c r="H2779" i="5"/>
  <c r="H2780" i="5"/>
  <c r="H2781" i="5"/>
  <c r="H2782" i="5"/>
  <c r="H2783" i="5"/>
  <c r="H2784" i="5"/>
  <c r="H2785" i="5"/>
  <c r="H2786" i="5"/>
  <c r="H2787" i="5"/>
  <c r="H2788" i="5"/>
  <c r="H2789" i="5"/>
  <c r="H2790" i="5"/>
  <c r="H2791" i="5"/>
  <c r="H2792" i="5"/>
  <c r="H2793" i="5"/>
  <c r="H2794" i="5"/>
  <c r="H2795" i="5"/>
  <c r="H2796" i="5"/>
  <c r="H2797" i="5"/>
  <c r="H2798" i="5"/>
  <c r="H2799" i="5"/>
  <c r="H2800" i="5"/>
  <c r="H2801" i="5"/>
  <c r="H2802" i="5"/>
  <c r="H2803" i="5"/>
  <c r="H2804" i="5"/>
  <c r="H2805" i="5"/>
  <c r="H2806" i="5"/>
  <c r="H2807" i="5"/>
  <c r="H2808" i="5"/>
  <c r="H2809" i="5"/>
  <c r="H2810" i="5"/>
  <c r="H2811" i="5"/>
  <c r="H2812" i="5"/>
  <c r="H2813" i="5"/>
  <c r="H2814" i="5"/>
  <c r="H2815" i="5"/>
  <c r="H2816" i="5"/>
  <c r="H2817" i="5"/>
  <c r="H2818" i="5"/>
  <c r="H2819" i="5"/>
  <c r="H2820" i="5"/>
  <c r="H2821" i="5"/>
  <c r="H2822" i="5"/>
  <c r="H2823" i="5"/>
  <c r="H2824" i="5"/>
  <c r="H2825" i="5"/>
  <c r="H2826" i="5"/>
  <c r="H2827" i="5"/>
  <c r="H2828" i="5"/>
  <c r="H2829" i="5"/>
  <c r="H2830" i="5"/>
  <c r="H2831" i="5"/>
  <c r="H2832" i="5"/>
  <c r="H2833" i="5"/>
  <c r="H2834" i="5"/>
  <c r="H2835" i="5"/>
  <c r="H2836" i="5"/>
  <c r="H2837" i="5"/>
  <c r="H2838" i="5"/>
  <c r="H2839" i="5"/>
  <c r="H2840" i="5"/>
  <c r="H2841" i="5"/>
  <c r="H2842" i="5"/>
  <c r="H2843" i="5"/>
  <c r="H2844" i="5"/>
  <c r="H2845" i="5"/>
  <c r="H2846" i="5"/>
  <c r="H2847" i="5"/>
  <c r="H2848" i="5"/>
  <c r="H2849" i="5"/>
  <c r="H2850" i="5"/>
  <c r="H2851" i="5"/>
  <c r="H2852" i="5"/>
  <c r="H2853" i="5"/>
  <c r="H2854" i="5"/>
  <c r="H2855" i="5"/>
  <c r="H2856" i="5"/>
  <c r="H2857" i="5"/>
  <c r="H2858" i="5"/>
  <c r="H2859" i="5"/>
  <c r="H2860" i="5"/>
  <c r="H2861" i="5"/>
  <c r="H2862" i="5"/>
  <c r="H2863" i="5"/>
  <c r="H2864" i="5"/>
  <c r="H2865" i="5"/>
  <c r="H2866" i="5"/>
  <c r="H2867" i="5"/>
  <c r="H2868" i="5"/>
  <c r="H2869" i="5"/>
  <c r="H2870" i="5"/>
  <c r="H2871" i="5"/>
  <c r="H2872" i="5"/>
  <c r="H2873" i="5"/>
  <c r="H2874" i="5"/>
  <c r="H2875" i="5"/>
  <c r="H2876" i="5"/>
  <c r="H2877" i="5"/>
  <c r="H2878" i="5"/>
  <c r="H2879" i="5"/>
  <c r="H2880" i="5"/>
  <c r="H2881" i="5"/>
  <c r="H2882" i="5"/>
  <c r="H2883" i="5"/>
  <c r="H2884" i="5"/>
  <c r="H2885" i="5"/>
  <c r="H2886" i="5"/>
  <c r="H2887" i="5"/>
  <c r="H2888" i="5"/>
  <c r="H2889" i="5"/>
  <c r="H2890" i="5"/>
  <c r="H2891" i="5"/>
  <c r="H2892" i="5"/>
  <c r="H2893" i="5"/>
  <c r="H2894" i="5"/>
  <c r="H2895" i="5"/>
  <c r="H2896" i="5"/>
  <c r="H2897" i="5"/>
  <c r="H2898" i="5"/>
  <c r="H2899" i="5"/>
  <c r="H2900" i="5"/>
  <c r="H2901" i="5"/>
  <c r="H2902" i="5"/>
  <c r="H2903" i="5"/>
  <c r="H2904" i="5"/>
  <c r="H2905" i="5"/>
  <c r="H2906" i="5"/>
  <c r="H2907" i="5"/>
  <c r="H2908" i="5"/>
  <c r="H2909" i="5"/>
  <c r="H2910" i="5"/>
  <c r="H2911" i="5"/>
  <c r="H2912" i="5"/>
  <c r="H2913" i="5"/>
  <c r="H2914" i="5"/>
  <c r="H2915" i="5"/>
  <c r="H2916" i="5"/>
  <c r="H2917" i="5"/>
  <c r="H2918" i="5"/>
  <c r="H2919" i="5"/>
  <c r="H2920" i="5"/>
  <c r="H2921" i="5"/>
  <c r="H2922" i="5"/>
  <c r="H2923" i="5"/>
  <c r="H2924" i="5"/>
  <c r="H2925" i="5"/>
  <c r="H2926" i="5"/>
  <c r="H2927" i="5"/>
  <c r="H2928" i="5"/>
  <c r="H2929" i="5"/>
  <c r="H2930" i="5"/>
  <c r="H2931" i="5"/>
  <c r="H2932" i="5"/>
  <c r="H2933" i="5"/>
  <c r="H2934" i="5"/>
  <c r="H2935" i="5"/>
  <c r="H2936" i="5"/>
  <c r="H2937" i="5"/>
  <c r="H2938" i="5"/>
  <c r="H2939" i="5"/>
  <c r="H2940" i="5"/>
  <c r="H2941" i="5"/>
  <c r="H2942" i="5"/>
  <c r="H2943" i="5"/>
  <c r="H2944" i="5"/>
  <c r="H2945" i="5"/>
  <c r="H2946" i="5"/>
  <c r="H2947" i="5"/>
  <c r="H2948" i="5"/>
  <c r="H2949" i="5"/>
  <c r="H2950" i="5"/>
  <c r="H2951" i="5"/>
  <c r="H2952" i="5"/>
  <c r="H2953" i="5"/>
  <c r="H2954" i="5"/>
  <c r="H2955" i="5"/>
  <c r="H2956" i="5"/>
  <c r="H2957" i="5"/>
  <c r="H2958" i="5"/>
  <c r="H2959" i="5"/>
  <c r="H2960" i="5"/>
  <c r="H2961" i="5"/>
  <c r="H2962" i="5"/>
  <c r="H2963" i="5"/>
  <c r="H2964" i="5"/>
  <c r="H2965" i="5"/>
  <c r="H2966" i="5"/>
  <c r="H2967" i="5"/>
  <c r="H2968" i="5"/>
  <c r="H2969" i="5"/>
  <c r="H2970" i="5"/>
  <c r="H2971" i="5"/>
  <c r="H2972" i="5"/>
  <c r="H2973" i="5"/>
  <c r="H2974" i="5"/>
  <c r="H2975" i="5"/>
  <c r="H2976" i="5"/>
  <c r="H2977" i="5"/>
  <c r="H2978" i="5"/>
  <c r="H2979" i="5"/>
  <c r="H2980" i="5"/>
  <c r="H2981" i="5"/>
  <c r="H2982" i="5"/>
  <c r="H2983" i="5"/>
  <c r="H2984" i="5"/>
  <c r="H2985" i="5"/>
  <c r="H2986" i="5"/>
  <c r="H2987" i="5"/>
  <c r="H2988" i="5"/>
  <c r="H2989" i="5"/>
  <c r="H2990" i="5"/>
  <c r="H2991" i="5"/>
  <c r="H2992" i="5"/>
  <c r="H2993" i="5"/>
  <c r="H2994" i="5"/>
  <c r="H2995" i="5"/>
  <c r="H2996" i="5"/>
  <c r="H2997" i="5"/>
  <c r="H2998" i="5"/>
  <c r="H2999" i="5"/>
  <c r="H3000" i="5"/>
  <c r="H3001" i="5"/>
  <c r="H3002" i="5"/>
  <c r="H3003" i="5"/>
  <c r="H3004" i="5"/>
  <c r="H3005" i="5"/>
  <c r="H3006" i="5"/>
  <c r="H3007" i="5"/>
  <c r="H3008" i="5"/>
  <c r="H3009" i="5"/>
  <c r="H3010" i="5"/>
  <c r="H3011" i="5"/>
  <c r="H3012" i="5"/>
  <c r="H3013" i="5"/>
  <c r="H3014" i="5"/>
  <c r="H3015" i="5"/>
  <c r="H3016" i="5"/>
  <c r="H3017" i="5"/>
  <c r="H3018" i="5"/>
  <c r="H3019" i="5"/>
  <c r="H3020" i="5"/>
  <c r="H3021" i="5"/>
  <c r="H3022" i="5"/>
  <c r="H3023" i="5"/>
  <c r="H3024" i="5"/>
  <c r="H3025" i="5"/>
  <c r="H3026" i="5"/>
  <c r="H3027" i="5"/>
  <c r="H3028" i="5"/>
  <c r="H3029" i="5"/>
  <c r="H3030" i="5"/>
  <c r="H3031" i="5"/>
  <c r="H3032" i="5"/>
  <c r="H3033" i="5"/>
  <c r="H3034" i="5"/>
  <c r="H3035" i="5"/>
  <c r="H3036" i="5"/>
  <c r="H3037" i="5"/>
  <c r="H3038" i="5"/>
  <c r="H3039" i="5"/>
  <c r="H3040" i="5"/>
  <c r="H3041" i="5"/>
  <c r="H3042" i="5"/>
  <c r="H3043" i="5"/>
  <c r="H3044" i="5"/>
  <c r="H3045" i="5"/>
  <c r="H3046" i="5"/>
  <c r="H3047" i="5"/>
  <c r="H3048" i="5"/>
  <c r="H3049" i="5"/>
  <c r="H3050" i="5"/>
  <c r="H3051" i="5"/>
  <c r="H3052" i="5"/>
  <c r="H3053" i="5"/>
  <c r="H3054" i="5"/>
  <c r="H3055" i="5"/>
  <c r="H3056" i="5"/>
  <c r="H3057" i="5"/>
  <c r="H3058" i="5"/>
  <c r="H3059" i="5"/>
  <c r="H3060" i="5"/>
  <c r="H3061" i="5"/>
  <c r="H3" i="5"/>
  <c r="U3053" i="5"/>
  <c r="W3048" i="5" a="1"/>
  <c r="W3048" i="5" s="1"/>
  <c r="W3047" i="5" a="1"/>
  <c r="W3047" i="5" s="1"/>
  <c r="W3043" i="5" a="1"/>
  <c r="W3043" i="5" s="1"/>
  <c r="W3042" i="5" a="1"/>
  <c r="W3042" i="5" s="1"/>
  <c r="W3040" i="5" a="1"/>
  <c r="W3040" i="5" s="1"/>
  <c r="W3035" i="5" a="1"/>
  <c r="W3035" i="5" s="1"/>
  <c r="W3031" i="5" a="1"/>
  <c r="W3031" i="5" s="1"/>
  <c r="W3028" i="5" a="1"/>
  <c r="W3028" i="5" s="1"/>
  <c r="W3016" i="5" a="1"/>
  <c r="W3016" i="5" s="1"/>
  <c r="W3012" i="5" a="1"/>
  <c r="W3012" i="5" s="1"/>
  <c r="U3011" i="5"/>
  <c r="U3005" i="5"/>
  <c r="W3004" i="5" a="1"/>
  <c r="W3004" i="5" s="1"/>
  <c r="W2998" i="5" a="1"/>
  <c r="W2998" i="5" s="1"/>
  <c r="W2995" i="5" a="1"/>
  <c r="W2995" i="5" s="1"/>
  <c r="W2992" i="5" a="1"/>
  <c r="W2992" i="5" s="1"/>
  <c r="U2987" i="5"/>
  <c r="W2982" i="5" a="1"/>
  <c r="W2982" i="5" s="1"/>
  <c r="U2981" i="5"/>
  <c r="W2980" i="5" a="1"/>
  <c r="W2980" i="5" s="1"/>
  <c r="U2974" i="5"/>
  <c r="W2968" i="5" a="1"/>
  <c r="W2968" i="5" s="1"/>
  <c r="U2963" i="5"/>
  <c r="W2963" i="5" a="1"/>
  <c r="W2963" i="5" s="1"/>
  <c r="W2959" i="5" a="1"/>
  <c r="W2959" i="5" s="1"/>
  <c r="W2957" i="5" a="1"/>
  <c r="W2957" i="5" s="1"/>
  <c r="W2956" i="5" a="1"/>
  <c r="W2956" i="5" s="1"/>
  <c r="W2951" i="5" a="1"/>
  <c r="W2951" i="5" s="1"/>
  <c r="W2950" i="5" a="1"/>
  <c r="W2950" i="5" s="1"/>
  <c r="W2933" i="5" a="1"/>
  <c r="W2933" i="5" s="1"/>
  <c r="W2928" i="5" a="1"/>
  <c r="W2928" i="5" s="1"/>
  <c r="W2927" i="5" a="1"/>
  <c r="W2927" i="5" s="1"/>
  <c r="U2926" i="5"/>
  <c r="W2925" i="5" a="1"/>
  <c r="W2925" i="5" s="1"/>
  <c r="W2923" i="5" a="1"/>
  <c r="W2923" i="5" s="1"/>
  <c r="W2916" i="5" a="1"/>
  <c r="W2916" i="5" s="1"/>
  <c r="U2914" i="5"/>
  <c r="U2908" i="5"/>
  <c r="W2901" i="5" a="1"/>
  <c r="W2901" i="5" s="1"/>
  <c r="W2900" i="5" a="1"/>
  <c r="W2900" i="5" s="1"/>
  <c r="W2897" i="5" a="1"/>
  <c r="W2897" i="5" s="1"/>
  <c r="W2896" i="5" a="1"/>
  <c r="W2896" i="5" s="1"/>
  <c r="U2892" i="5"/>
  <c r="W2890" i="5" a="1"/>
  <c r="W2890" i="5" s="1"/>
  <c r="W2889" i="5" a="1"/>
  <c r="W2889" i="5" s="1"/>
  <c r="W2887" i="5" a="1"/>
  <c r="W2887" i="5" s="1"/>
  <c r="W2886" i="5" a="1"/>
  <c r="W2886" i="5" s="1"/>
  <c r="U2884" i="5"/>
  <c r="W2879" i="5" a="1"/>
  <c r="W2879" i="5" s="1"/>
  <c r="U2878" i="5"/>
  <c r="W2876" i="5" a="1"/>
  <c r="W2876" i="5" s="1"/>
  <c r="W2875" i="5" a="1"/>
  <c r="W2875" i="5" s="1"/>
  <c r="W2873" i="5" a="1"/>
  <c r="W2873" i="5" s="1"/>
  <c r="W2872" i="5" a="1"/>
  <c r="W2872" i="5" s="1"/>
  <c r="W2866" i="5" a="1"/>
  <c r="W2866" i="5" s="1"/>
  <c r="W2863" i="5" a="1"/>
  <c r="W2863" i="5" s="1"/>
  <c r="U2862" i="5"/>
  <c r="W2860" i="5" a="1"/>
  <c r="W2860" i="5" s="1"/>
  <c r="W2856" i="5" a="1"/>
  <c r="W2856" i="5" s="1"/>
  <c r="U2854" i="5"/>
  <c r="W2849" i="5" a="1"/>
  <c r="W2849" i="5" s="1"/>
  <c r="W2843" i="5" a="1"/>
  <c r="W2843" i="5" s="1"/>
  <c r="U2842" i="5"/>
  <c r="W2838" i="5" a="1"/>
  <c r="W2838" i="5" s="1"/>
  <c r="W2837" i="5" a="1"/>
  <c r="W2837" i="5" s="1"/>
  <c r="W2836" i="5" a="1"/>
  <c r="W2836" i="5" s="1"/>
  <c r="W2829" i="5" a="1"/>
  <c r="W2829" i="5" s="1"/>
  <c r="W2826" i="5" a="1"/>
  <c r="W2826" i="5" s="1"/>
  <c r="W2825" i="5" a="1"/>
  <c r="W2825" i="5" s="1"/>
  <c r="W2824" i="5" a="1"/>
  <c r="W2824" i="5" s="1"/>
  <c r="W2821" i="5" a="1"/>
  <c r="W2821" i="5" s="1"/>
  <c r="W2820" i="5" a="1"/>
  <c r="W2820" i="5" s="1"/>
  <c r="W2819" i="5" a="1"/>
  <c r="W2819" i="5" s="1"/>
  <c r="W2813" i="5" a="1"/>
  <c r="W2813" i="5" s="1"/>
  <c r="W2808" i="5" a="1"/>
  <c r="W2808" i="5" s="1"/>
  <c r="W2807" i="5" a="1"/>
  <c r="W2807" i="5" s="1"/>
  <c r="U2805" i="5"/>
  <c r="W2803" i="5" a="1"/>
  <c r="W2803" i="5" s="1"/>
  <c r="W2801" i="5" a="1"/>
  <c r="W2801" i="5" s="1"/>
  <c r="W2800" i="5" a="1"/>
  <c r="W2800" i="5" s="1"/>
  <c r="U2795" i="5"/>
  <c r="U2793" i="5"/>
  <c r="W2783" i="5" a="1"/>
  <c r="W2783" i="5" s="1"/>
  <c r="W2779" i="5" a="1"/>
  <c r="W2779" i="5" s="1"/>
  <c r="W2778" i="5" a="1"/>
  <c r="W2778" i="5" s="1"/>
  <c r="W2772" i="5" a="1"/>
  <c r="W2772" i="5" s="1"/>
  <c r="W2769" i="5" a="1"/>
  <c r="W2769" i="5" s="1"/>
  <c r="W2765" i="5" a="1"/>
  <c r="W2765" i="5" s="1"/>
  <c r="W2764" i="5" a="1"/>
  <c r="W2764" i="5" s="1"/>
  <c r="W2760" i="5" a="1"/>
  <c r="W2760" i="5" s="1"/>
  <c r="U2752" i="5"/>
  <c r="W2747" i="5" a="1"/>
  <c r="W2747" i="5" s="1"/>
  <c r="U2746" i="5"/>
  <c r="W2736" i="5" a="1"/>
  <c r="W2736" i="5" s="1"/>
  <c r="U2735" i="5"/>
  <c r="W2733" i="5" a="1"/>
  <c r="W2733" i="5" s="1"/>
  <c r="W2731" i="5" a="1"/>
  <c r="W2731" i="5" s="1"/>
  <c r="W2728" i="5" a="1"/>
  <c r="W2728" i="5" s="1"/>
  <c r="U2724" i="5"/>
  <c r="W2722" i="5" a="1"/>
  <c r="W2722" i="5" s="1"/>
  <c r="W2721" i="5" a="1"/>
  <c r="W2721" i="5" s="1"/>
  <c r="W2719" i="5" a="1"/>
  <c r="W2719" i="5" s="1"/>
  <c r="W2718" i="5" a="1"/>
  <c r="W2718" i="5" s="1"/>
  <c r="W2716" i="5" a="1"/>
  <c r="W2716" i="5" s="1"/>
  <c r="W2710" i="5" a="1"/>
  <c r="W2710" i="5" s="1"/>
  <c r="U2709" i="5"/>
  <c r="W2699" i="5" a="1"/>
  <c r="W2699" i="5" s="1"/>
  <c r="U2694" i="5"/>
  <c r="W2693" i="5" a="1"/>
  <c r="W2693" i="5" s="1"/>
  <c r="U2687" i="5"/>
  <c r="W2686" i="5" a="1"/>
  <c r="W2686" i="5" s="1"/>
  <c r="U2683" i="5"/>
  <c r="W2682" i="5" a="1"/>
  <c r="W2682" i="5" s="1"/>
  <c r="U2680" i="5"/>
  <c r="W2675" i="5" a="1"/>
  <c r="W2675" i="5" s="1"/>
  <c r="W2672" i="5" a="1"/>
  <c r="W2672" i="5" s="1"/>
  <c r="W2668" i="5" a="1"/>
  <c r="W2668" i="5" s="1"/>
  <c r="U2663" i="5"/>
  <c r="U2661" i="5"/>
  <c r="W2659" i="5" a="1"/>
  <c r="W2659" i="5" s="1"/>
  <c r="U2653" i="5"/>
  <c r="W2651" i="5" a="1"/>
  <c r="W2651" i="5" s="1"/>
  <c r="W2650" i="5" a="1"/>
  <c r="W2650" i="5" s="1"/>
  <c r="W2634" i="5" a="1"/>
  <c r="W2634" i="5" s="1"/>
  <c r="W2633" i="5" a="1"/>
  <c r="W2633" i="5" s="1"/>
  <c r="U2627" i="5"/>
  <c r="U2623" i="5"/>
  <c r="W2622" i="5" a="1"/>
  <c r="W2622" i="5" s="1"/>
  <c r="U2615" i="5"/>
  <c r="W2608" i="5" a="1"/>
  <c r="W2608" i="5" s="1"/>
  <c r="U2603" i="5"/>
  <c r="W2599" i="5" a="1"/>
  <c r="W2599" i="5" s="1"/>
  <c r="W2598" i="5" a="1"/>
  <c r="W2598" i="5" s="1"/>
  <c r="U2596" i="5"/>
  <c r="U2591" i="5"/>
  <c r="W2590" i="5" a="1"/>
  <c r="W2590" i="5" s="1"/>
  <c r="U2589" i="5"/>
  <c r="U2580" i="5"/>
  <c r="W2578" i="5" a="1"/>
  <c r="W2578" i="5" s="1"/>
  <c r="W2573" i="5" a="1"/>
  <c r="W2573" i="5" s="1"/>
  <c r="U2566" i="5"/>
  <c r="W2562" i="5" a="1"/>
  <c r="W2562" i="5" s="1"/>
  <c r="U2555" i="5"/>
  <c r="W2553" i="5" a="1"/>
  <c r="W2553" i="5" s="1"/>
  <c r="U2550" i="5"/>
  <c r="W2549" i="5" a="1"/>
  <c r="W2549" i="5" s="1"/>
  <c r="U2540" i="5"/>
  <c r="W2538" i="5" a="1"/>
  <c r="W2538" i="5" s="1"/>
  <c r="U2536" i="5"/>
  <c r="W2531" i="5" a="1"/>
  <c r="W2531" i="5" s="1"/>
  <c r="W2525" i="5" a="1"/>
  <c r="W2525" i="5" s="1"/>
  <c r="W2516" i="5" a="1"/>
  <c r="W2516" i="5" s="1"/>
  <c r="W2514" i="5" a="1"/>
  <c r="W2514" i="5" s="1"/>
  <c r="W2513" i="5" a="1"/>
  <c r="W2513" i="5" s="1"/>
  <c r="U2512" i="5"/>
  <c r="W2506" i="5" a="1"/>
  <c r="W2506" i="5" s="1"/>
  <c r="W2505" i="5" a="1"/>
  <c r="W2505" i="5" s="1"/>
  <c r="W2503" i="5" a="1"/>
  <c r="W2503" i="5" s="1"/>
  <c r="W2501" i="5" a="1"/>
  <c r="W2501" i="5" s="1"/>
  <c r="U2500" i="5"/>
  <c r="U2493" i="5"/>
  <c r="W2492" i="5" a="1"/>
  <c r="W2492" i="5" s="1"/>
  <c r="W2491" i="5" a="1"/>
  <c r="W2491" i="5" s="1"/>
  <c r="W2490" i="5" a="1"/>
  <c r="W2490" i="5" s="1"/>
  <c r="W2488" i="5" a="1"/>
  <c r="W2488" i="5" s="1"/>
  <c r="W2483" i="5" a="1"/>
  <c r="W2483" i="5" s="1"/>
  <c r="U2481" i="5"/>
  <c r="U2476" i="5"/>
  <c r="W2470" i="5" a="1"/>
  <c r="W2470" i="5" s="1"/>
  <c r="W2469" i="5" a="1"/>
  <c r="W2469" i="5" s="1"/>
  <c r="W2465" i="5" a="1"/>
  <c r="W2465" i="5" s="1"/>
  <c r="U2459" i="5"/>
  <c r="W2458" i="5" a="1"/>
  <c r="W2458" i="5" s="1"/>
  <c r="W2457" i="5" a="1"/>
  <c r="W2457" i="5" s="1"/>
  <c r="W2456" i="5" a="1"/>
  <c r="W2456" i="5" s="1"/>
  <c r="W2455" i="5" a="1"/>
  <c r="W2455" i="5" s="1"/>
  <c r="W2454" i="5" a="1"/>
  <c r="W2454" i="5" s="1"/>
  <c r="W2453" i="5" a="1"/>
  <c r="W2453" i="5" s="1"/>
  <c r="W2452" i="5" a="1"/>
  <c r="W2452" i="5" s="1"/>
  <c r="W2447" i="5" a="1"/>
  <c r="W2447" i="5" s="1"/>
  <c r="U2445" i="5"/>
  <c r="W2444" i="5" a="1"/>
  <c r="W2444" i="5" s="1"/>
  <c r="W2440" i="5" a="1"/>
  <c r="W2440" i="5" s="1"/>
  <c r="U2434" i="5"/>
  <c r="U2427" i="5"/>
  <c r="W2423" i="5" a="1"/>
  <c r="W2423" i="5" s="1"/>
  <c r="W2413" i="5" a="1"/>
  <c r="W2413" i="5" s="1"/>
  <c r="W2411" i="5" a="1"/>
  <c r="W2411" i="5" s="1"/>
  <c r="U2410" i="5"/>
  <c r="W2408" i="5" a="1"/>
  <c r="W2408" i="5" s="1"/>
  <c r="U2405" i="5"/>
  <c r="U2400" i="5"/>
  <c r="W2399" i="5" a="1"/>
  <c r="W2399" i="5" s="1"/>
  <c r="U2397" i="5"/>
  <c r="W2386" i="5" a="1"/>
  <c r="W2386" i="5" s="1"/>
  <c r="W2385" i="5" a="1"/>
  <c r="W2385" i="5" s="1"/>
  <c r="W2384" i="5" a="1"/>
  <c r="W2384" i="5" s="1"/>
  <c r="W2375" i="5" a="1"/>
  <c r="W2375" i="5" s="1"/>
  <c r="W2373" i="5" a="1"/>
  <c r="W2373" i="5" s="1"/>
  <c r="W2372" i="5" a="1"/>
  <c r="W2372" i="5" s="1"/>
  <c r="W2371" i="5" a="1"/>
  <c r="W2371" i="5" s="1"/>
  <c r="W2368" i="5" a="1"/>
  <c r="W2368" i="5" s="1"/>
  <c r="W2364" i="5" a="1"/>
  <c r="W2364" i="5" s="1"/>
  <c r="W2363" i="5" a="1"/>
  <c r="W2363" i="5" s="1"/>
  <c r="W2361" i="5" a="1"/>
  <c r="W2361" i="5" s="1"/>
  <c r="W2360" i="5" a="1"/>
  <c r="W2360" i="5" s="1"/>
  <c r="W2359" i="5" a="1"/>
  <c r="W2359" i="5" s="1"/>
  <c r="W2356" i="5" a="1"/>
  <c r="W2356" i="5" s="1"/>
  <c r="U2347" i="5"/>
  <c r="W2339" i="5" a="1"/>
  <c r="W2339" i="5" s="1"/>
  <c r="U2338" i="5"/>
  <c r="W2337" i="5" a="1"/>
  <c r="W2337" i="5" s="1"/>
  <c r="W2333" i="5" a="1"/>
  <c r="W2333" i="5" s="1"/>
  <c r="W2327" i="5" a="1"/>
  <c r="W2327" i="5" s="1"/>
  <c r="W2325" i="5" a="1"/>
  <c r="W2325" i="5" s="1"/>
  <c r="W2324" i="5" a="1"/>
  <c r="W2324" i="5" s="1"/>
  <c r="W2320" i="5" a="1"/>
  <c r="W2320" i="5" s="1"/>
  <c r="W2315" i="5" a="1"/>
  <c r="W2315" i="5" s="1"/>
  <c r="W2314" i="5" a="1"/>
  <c r="W2314" i="5" s="1"/>
  <c r="W2312" i="5" a="1"/>
  <c r="W2312" i="5" s="1"/>
  <c r="W2309" i="5" a="1"/>
  <c r="W2309" i="5" s="1"/>
  <c r="W2304" i="5" a="1"/>
  <c r="W2304" i="5" s="1"/>
  <c r="W2303" i="5" a="1"/>
  <c r="W2303" i="5" s="1"/>
  <c r="W2301" i="5" a="1"/>
  <c r="W2301" i="5" s="1"/>
  <c r="W2296" i="5" a="1"/>
  <c r="W2296" i="5" s="1"/>
  <c r="U2294" i="5"/>
  <c r="U2291" i="5"/>
  <c r="W2284" i="5" a="1"/>
  <c r="W2284" i="5" s="1"/>
  <c r="W2280" i="5" a="1"/>
  <c r="W2280" i="5" s="1"/>
  <c r="U2279" i="5"/>
  <c r="U2275" i="5"/>
  <c r="W2274" i="5" a="1"/>
  <c r="W2274" i="5" s="1"/>
  <c r="U2264" i="5"/>
  <c r="U2250" i="5"/>
  <c r="U2244" i="5"/>
  <c r="W2243" i="5" a="1"/>
  <c r="W2243" i="5" s="1"/>
  <c r="W2242" i="5" a="1"/>
  <c r="W2242" i="5" s="1"/>
  <c r="U2239" i="5"/>
  <c r="U2227" i="5"/>
  <c r="W2226" i="5" a="1"/>
  <c r="W2226" i="5" s="1"/>
  <c r="W2218" i="5" a="1"/>
  <c r="W2218" i="5" s="1"/>
  <c r="W2217" i="5" a="1"/>
  <c r="W2217" i="5" s="1"/>
  <c r="W2216" i="5" a="1"/>
  <c r="W2216" i="5" s="1"/>
  <c r="W2213" i="5" a="1"/>
  <c r="W2213" i="5" s="1"/>
  <c r="W2207" i="5" a="1"/>
  <c r="W2207" i="5" s="1"/>
  <c r="W2200" i="5" a="1"/>
  <c r="W2200" i="5" s="1"/>
  <c r="W2195" i="5" a="1"/>
  <c r="W2195" i="5" s="1"/>
  <c r="U2194" i="5"/>
  <c r="W2192" i="5" a="1"/>
  <c r="W2192" i="5" s="1"/>
  <c r="W2188" i="5" a="1"/>
  <c r="W2188" i="5" s="1"/>
  <c r="W2184" i="5" a="1"/>
  <c r="W2184" i="5" s="1"/>
  <c r="U2183" i="5"/>
  <c r="U2172" i="5"/>
  <c r="W2171" i="5" a="1"/>
  <c r="W2171" i="5" s="1"/>
  <c r="W2168" i="5" a="1"/>
  <c r="W2168" i="5" s="1"/>
  <c r="W2164" i="5" a="1"/>
  <c r="W2164" i="5" s="1"/>
  <c r="W2159" i="5" a="1"/>
  <c r="W2159" i="5" s="1"/>
  <c r="U2158" i="5"/>
  <c r="U2147" i="5"/>
  <c r="U2141" i="5"/>
  <c r="W2135" i="5" a="1"/>
  <c r="W2135" i="5" s="1"/>
  <c r="U2134" i="5"/>
  <c r="W2132" i="5" a="1"/>
  <c r="W2132" i="5" s="1"/>
  <c r="W2131" i="5" a="1"/>
  <c r="W2131" i="5" s="1"/>
  <c r="U2129" i="5"/>
  <c r="W2128" i="5" a="1"/>
  <c r="W2128" i="5" s="1"/>
  <c r="W2123" i="5" a="1"/>
  <c r="W2123" i="5" s="1"/>
  <c r="U2122" i="5"/>
  <c r="W2120" i="5" a="1"/>
  <c r="W2120" i="5" s="1"/>
  <c r="W2116" i="5" a="1"/>
  <c r="W2116" i="5" s="1"/>
  <c r="U2104" i="5"/>
  <c r="W2099" i="5" a="1"/>
  <c r="W2099" i="5" s="1"/>
  <c r="W2097" i="5" a="1"/>
  <c r="W2097" i="5" s="1"/>
  <c r="W2096" i="5" a="1"/>
  <c r="W2096" i="5" s="1"/>
  <c r="U2093" i="5"/>
  <c r="W2092" i="5" a="1"/>
  <c r="W2092" i="5" s="1"/>
  <c r="U2088" i="5"/>
  <c r="W2087" i="5" a="1"/>
  <c r="W2087" i="5" s="1"/>
  <c r="U2086" i="5"/>
  <c r="W2084" i="5" a="1"/>
  <c r="W2084" i="5" s="1"/>
  <c r="U2080" i="5"/>
  <c r="W2076" i="5" a="1"/>
  <c r="W2076" i="5" s="1"/>
  <c r="U2071" i="5"/>
  <c r="W2064" i="5" a="1"/>
  <c r="W2064" i="5" s="1"/>
  <c r="W2063" i="5" a="1"/>
  <c r="W2063" i="5" s="1"/>
  <c r="W2060" i="5" a="1"/>
  <c r="W2060" i="5" s="1"/>
  <c r="W2056" i="5" a="1"/>
  <c r="W2056" i="5" s="1"/>
  <c r="U2050" i="5"/>
  <c r="W2048" i="5" a="1"/>
  <c r="W2048" i="5" s="1"/>
  <c r="U2035" i="5"/>
  <c r="U2033" i="5"/>
  <c r="W2027" i="5" a="1"/>
  <c r="W2027" i="5" s="1"/>
  <c r="W2025" i="5" a="1"/>
  <c r="W2025" i="5" s="1"/>
  <c r="W2024" i="5" a="1"/>
  <c r="W2024" i="5" s="1"/>
  <c r="W2023" i="5" a="1"/>
  <c r="W2023" i="5" s="1"/>
  <c r="U2021" i="5"/>
  <c r="W2020" i="5" a="1"/>
  <c r="W2020" i="5" s="1"/>
  <c r="U2016" i="5"/>
  <c r="U2014" i="5"/>
  <c r="W2012" i="5" a="1"/>
  <c r="W2012" i="5" s="1"/>
  <c r="W1997" i="5" a="1"/>
  <c r="W1997" i="5" s="1"/>
  <c r="U1993" i="5"/>
  <c r="W1991" i="5" a="1"/>
  <c r="W1991" i="5" s="1"/>
  <c r="W1987" i="5" a="1"/>
  <c r="W1987" i="5" s="1"/>
  <c r="U1985" i="5"/>
  <c r="W1984" i="5" a="1"/>
  <c r="W1984" i="5" s="1"/>
  <c r="U1980" i="5"/>
  <c r="W1979" i="5" a="1"/>
  <c r="W1979" i="5" s="1"/>
  <c r="U1978" i="5"/>
  <c r="W1977" i="5" a="1"/>
  <c r="W1977" i="5" s="1"/>
  <c r="U1968" i="5"/>
  <c r="U1967" i="5"/>
  <c r="U1965" i="5"/>
  <c r="U1960" i="5"/>
  <c r="W1955" i="5" a="1"/>
  <c r="W1955" i="5" s="1"/>
  <c r="W1952" i="5" a="1"/>
  <c r="W1952" i="5" s="1"/>
  <c r="W1951" i="5" a="1"/>
  <c r="W1951" i="5" s="1"/>
  <c r="W1948" i="5" a="1"/>
  <c r="W1948" i="5" s="1"/>
  <c r="U1944" i="5"/>
  <c r="W1942" i="5" a="1"/>
  <c r="W1942" i="5" s="1"/>
  <c r="U1925" i="5"/>
  <c r="U1924" i="5"/>
  <c r="U1920" i="5"/>
  <c r="W1919" i="5" a="1"/>
  <c r="W1919" i="5" s="1"/>
  <c r="U1918" i="5"/>
  <c r="W1917" i="5" a="1"/>
  <c r="W1917" i="5" s="1"/>
  <c r="W1916" i="5" a="1"/>
  <c r="W1916" i="5" s="1"/>
  <c r="W1912" i="5" a="1"/>
  <c r="W1912" i="5" s="1"/>
  <c r="W1907" i="5" a="1"/>
  <c r="W1907" i="5" s="1"/>
  <c r="U1906" i="5"/>
  <c r="U1895" i="5"/>
  <c r="W1883" i="5" a="1"/>
  <c r="W1883" i="5" s="1"/>
  <c r="W1882" i="5" a="1"/>
  <c r="W1882" i="5" s="1"/>
  <c r="W1881" i="5" a="1"/>
  <c r="W1881" i="5" s="1"/>
  <c r="W1880" i="5" a="1"/>
  <c r="W1880" i="5" s="1"/>
  <c r="W1876" i="5" a="1"/>
  <c r="W1876" i="5" s="1"/>
  <c r="U1872" i="5"/>
  <c r="W1871" i="5" a="1"/>
  <c r="W1871" i="5" s="1"/>
  <c r="U1852" i="5"/>
  <c r="W1847" i="5" a="1"/>
  <c r="W1847" i="5" s="1"/>
  <c r="U1846" i="5"/>
  <c r="W1845" i="5" a="1"/>
  <c r="W1845" i="5" s="1"/>
  <c r="W1843" i="5" a="1"/>
  <c r="W1843" i="5" s="1"/>
  <c r="W1840" i="5" a="1"/>
  <c r="W1840" i="5" s="1"/>
  <c r="U1834" i="5"/>
  <c r="W1832" i="5" a="1"/>
  <c r="W1832" i="5" s="1"/>
  <c r="W1831" i="5" a="1"/>
  <c r="W1831" i="5" s="1"/>
  <c r="U1823" i="5"/>
  <c r="U1822" i="5"/>
  <c r="W1819" i="5" a="1"/>
  <c r="W1819" i="5" s="1"/>
  <c r="U1813" i="5"/>
  <c r="W1811" i="5" a="1"/>
  <c r="W1811" i="5" s="1"/>
  <c r="W1809" i="5" a="1"/>
  <c r="W1809" i="5" s="1"/>
  <c r="W1808" i="5" a="1"/>
  <c r="W1808" i="5" s="1"/>
  <c r="W1804" i="5" a="1"/>
  <c r="W1804" i="5" s="1"/>
  <c r="U1798" i="5"/>
  <c r="U1797" i="5"/>
  <c r="W1796" i="5" a="1"/>
  <c r="W1796" i="5" s="1"/>
  <c r="W1787" i="5" a="1"/>
  <c r="W1787" i="5" s="1"/>
  <c r="W1785" i="5" a="1"/>
  <c r="W1785" i="5" s="1"/>
  <c r="W1776" i="5" a="1"/>
  <c r="W1776" i="5" s="1"/>
  <c r="U1775" i="5"/>
  <c r="W1769" i="5" a="1"/>
  <c r="W1769" i="5" s="1"/>
  <c r="U1764" i="5"/>
  <c r="U1759" i="5"/>
  <c r="W1757" i="5" a="1"/>
  <c r="W1757" i="5" s="1"/>
  <c r="W1749" i="5" a="1"/>
  <c r="W1749" i="5" s="1"/>
  <c r="W1748" i="5" a="1"/>
  <c r="W1748" i="5" s="1"/>
  <c r="W1747" i="5" a="1"/>
  <c r="W1747" i="5" s="1"/>
  <c r="U1738" i="5"/>
  <c r="U1728" i="5"/>
  <c r="W1724" i="5" a="1"/>
  <c r="W1724" i="5" s="1"/>
  <c r="U1721" i="5"/>
  <c r="U1714" i="5"/>
  <c r="U1703" i="5"/>
  <c r="U1701" i="5"/>
  <c r="W1679" i="5" a="1"/>
  <c r="W1679" i="5" s="1"/>
  <c r="W1677" i="5" a="1"/>
  <c r="W1677" i="5" s="1"/>
  <c r="W1676" i="5" a="1"/>
  <c r="W1676" i="5" s="1"/>
  <c r="W1675" i="5" a="1"/>
  <c r="W1675" i="5" s="1"/>
  <c r="U1673" i="5"/>
  <c r="W1666" i="5" a="1"/>
  <c r="W1666" i="5" s="1"/>
  <c r="U1665" i="5"/>
  <c r="U1660" i="5"/>
  <c r="U1653" i="5"/>
  <c r="W1652" i="5" a="1"/>
  <c r="W1652" i="5" s="1"/>
  <c r="U1651" i="5"/>
  <c r="W1643" i="5" a="1"/>
  <c r="W1643" i="5" s="1"/>
  <c r="U1642" i="5"/>
  <c r="U1631" i="5"/>
  <c r="U1617" i="5"/>
  <c r="U1605" i="5"/>
  <c r="U1604" i="5"/>
  <c r="W1602" i="5" a="1"/>
  <c r="W1602" i="5" s="1"/>
  <c r="W1601" i="5" a="1"/>
  <c r="W1601" i="5" s="1"/>
  <c r="U1599" i="5"/>
  <c r="W1596" i="5" a="1"/>
  <c r="W1596" i="5" s="1"/>
  <c r="W1595" i="5" a="1"/>
  <c r="W1595" i="5" s="1"/>
  <c r="W1588" i="5" a="1"/>
  <c r="W1588" i="5" s="1"/>
  <c r="W1581" i="5" a="1"/>
  <c r="W1581" i="5" s="1"/>
  <c r="W1578" i="5" a="1"/>
  <c r="W1578" i="5" s="1"/>
  <c r="W1572" i="5" a="1"/>
  <c r="W1572" i="5" s="1"/>
  <c r="W1569" i="5" a="1"/>
  <c r="W1569" i="5" s="1"/>
  <c r="W1565" i="5" a="1"/>
  <c r="W1565" i="5" s="1"/>
  <c r="U1564" i="5"/>
  <c r="W1560" i="5" a="1"/>
  <c r="W1560" i="5" s="1"/>
  <c r="U1559" i="5"/>
  <c r="W1557" i="5" a="1"/>
  <c r="W1557" i="5" s="1"/>
  <c r="W1546" i="5" a="1"/>
  <c r="W1546" i="5" s="1"/>
  <c r="W1545" i="5" a="1"/>
  <c r="W1545" i="5" s="1"/>
  <c r="W1536" i="5" a="1"/>
  <c r="W1536" i="5" s="1"/>
  <c r="W1534" i="5" a="1"/>
  <c r="W1534" i="5" s="1"/>
  <c r="W1533" i="5" a="1"/>
  <c r="W1533" i="5" s="1"/>
  <c r="W1532" i="5" a="1"/>
  <c r="W1532" i="5" s="1"/>
  <c r="W1524" i="5" a="1"/>
  <c r="W1524" i="5" s="1"/>
  <c r="U1523" i="5"/>
  <c r="W1521" i="5" a="1"/>
  <c r="W1521" i="5" s="1"/>
  <c r="U1517" i="5"/>
  <c r="U1516" i="5"/>
  <c r="W1512" i="5" a="1"/>
  <c r="W1512" i="5" s="1"/>
  <c r="W1509" i="5" a="1"/>
  <c r="W1509" i="5" s="1"/>
  <c r="W1508" i="5" a="1"/>
  <c r="W1508" i="5" s="1"/>
  <c r="U1506" i="5"/>
  <c r="W1505" i="5" a="1"/>
  <c r="W1505" i="5" s="1"/>
  <c r="W1500" i="5" a="1"/>
  <c r="W1500" i="5" s="1"/>
  <c r="U1492" i="5"/>
  <c r="W1488" i="5" a="1"/>
  <c r="W1488" i="5" s="1"/>
  <c r="U1487" i="5"/>
  <c r="W1485" i="5" a="1"/>
  <c r="W1485" i="5" s="1"/>
  <c r="W1481" i="5" a="1"/>
  <c r="W1481" i="5" s="1"/>
  <c r="U1474" i="5"/>
  <c r="W1473" i="5" a="1"/>
  <c r="W1473" i="5" s="1"/>
  <c r="U1472" i="5"/>
  <c r="W1464" i="5" a="1"/>
  <c r="W1464" i="5" s="1"/>
  <c r="W1462" i="5" a="1"/>
  <c r="W1462" i="5" s="1"/>
  <c r="W1456" i="5" a="1"/>
  <c r="W1456" i="5" s="1"/>
  <c r="W1452" i="5" a="1"/>
  <c r="W1452" i="5" s="1"/>
  <c r="U1451" i="5"/>
  <c r="W1445" i="5" a="1"/>
  <c r="W1445" i="5" s="1"/>
  <c r="U1438" i="5"/>
  <c r="W1437" i="5" a="1"/>
  <c r="W1437" i="5" s="1"/>
  <c r="W1436" i="5" a="1"/>
  <c r="W1436" i="5" s="1"/>
  <c r="W1424" i="5" a="1"/>
  <c r="W1424" i="5" s="1"/>
  <c r="U1422" i="5"/>
  <c r="U1420" i="5"/>
  <c r="W1413" i="5" a="1"/>
  <c r="W1413" i="5" s="1"/>
  <c r="W1409" i="5" a="1"/>
  <c r="W1409" i="5" s="1"/>
  <c r="U1408" i="5"/>
  <c r="W1404" i="5" a="1"/>
  <c r="W1404" i="5" s="1"/>
  <c r="W1401" i="5" a="1"/>
  <c r="W1401" i="5" s="1"/>
  <c r="U1398" i="5"/>
  <c r="W1397" i="5" a="1"/>
  <c r="W1397" i="5" s="1"/>
  <c r="W1396" i="5" a="1"/>
  <c r="W1396" i="5" s="1"/>
  <c r="W1389" i="5" a="1"/>
  <c r="W1389" i="5" s="1"/>
  <c r="U1386" i="5"/>
  <c r="U1384" i="5"/>
  <c r="W1378" i="5" a="1"/>
  <c r="W1378" i="5" s="1"/>
  <c r="W1377" i="5" a="1"/>
  <c r="W1377" i="5" s="1"/>
  <c r="U1376" i="5"/>
  <c r="W1368" i="5" a="1"/>
  <c r="W1368" i="5" s="1"/>
  <c r="W1365" i="5" a="1"/>
  <c r="W1365" i="5" s="1"/>
  <c r="W1360" i="5" a="1"/>
  <c r="W1360" i="5" s="1"/>
  <c r="W1354" i="5" a="1"/>
  <c r="W1354" i="5" s="1"/>
  <c r="W1344" i="5" a="1"/>
  <c r="W1344" i="5" s="1"/>
  <c r="W1342" i="5" a="1"/>
  <c r="W1342" i="5" s="1"/>
  <c r="W1339" i="5" a="1"/>
  <c r="W1339" i="5" s="1"/>
  <c r="W1338" i="5" a="1"/>
  <c r="W1338" i="5" s="1"/>
  <c r="U1332" i="5"/>
  <c r="U1331" i="5"/>
  <c r="W1329" i="5" a="1"/>
  <c r="W1329" i="5" s="1"/>
  <c r="W1327" i="5" a="1"/>
  <c r="W1327" i="5" s="1"/>
  <c r="W1320" i="5" a="1"/>
  <c r="W1320" i="5" s="1"/>
  <c r="U1319" i="5"/>
  <c r="W1318" i="5" a="1"/>
  <c r="W1318" i="5" s="1"/>
  <c r="W1317" i="5" a="1"/>
  <c r="W1317" i="5" s="1"/>
  <c r="U1316" i="5"/>
  <c r="W1308" i="5" a="1"/>
  <c r="W1308" i="5" s="1"/>
  <c r="W1305" i="5" a="1"/>
  <c r="W1305" i="5" s="1"/>
  <c r="W1301" i="5" a="1"/>
  <c r="W1301" i="5" s="1"/>
  <c r="W1296" i="5" a="1"/>
  <c r="W1296" i="5" s="1"/>
  <c r="W1295" i="5" a="1"/>
  <c r="W1295" i="5" s="1"/>
  <c r="W1291" i="5" a="1"/>
  <c r="W1291" i="5" s="1"/>
  <c r="U1290" i="5"/>
  <c r="W1282" i="5" a="1"/>
  <c r="W1282" i="5" s="1"/>
  <c r="W1281" i="5" a="1"/>
  <c r="W1281" i="5" s="1"/>
  <c r="W1279" i="5" a="1"/>
  <c r="W1279" i="5" s="1"/>
  <c r="W1277" i="5" a="1"/>
  <c r="W1277" i="5" s="1"/>
  <c r="W1271" i="5" a="1"/>
  <c r="W1271" i="5" s="1"/>
  <c r="W1270" i="5" a="1"/>
  <c r="W1270" i="5" s="1"/>
  <c r="U1264" i="5"/>
  <c r="W1258" i="5" a="1"/>
  <c r="W1258" i="5" s="1"/>
  <c r="W1246" i="5" a="1"/>
  <c r="W1246" i="5" s="1"/>
  <c r="U1244" i="5"/>
  <c r="W1243" i="5" a="1"/>
  <c r="W1243" i="5" s="1"/>
  <c r="W1240" i="5" a="1"/>
  <c r="W1240" i="5" s="1"/>
  <c r="W1236" i="5" a="1"/>
  <c r="W1236" i="5" s="1"/>
  <c r="U1233" i="5"/>
  <c r="W1221" i="5" a="1"/>
  <c r="W1221" i="5" s="1"/>
  <c r="W1219" i="5" a="1"/>
  <c r="W1219" i="5" s="1"/>
  <c r="U1218" i="5"/>
  <c r="W1216" i="5" a="1"/>
  <c r="W1216" i="5" s="1"/>
  <c r="U1212" i="5"/>
  <c r="W1211" i="5" a="1"/>
  <c r="W1211" i="5" s="1"/>
  <c r="W1207" i="5" a="1"/>
  <c r="W1207" i="5" s="1"/>
  <c r="U1206" i="5"/>
  <c r="W1200" i="5" a="1"/>
  <c r="W1200" i="5" s="1"/>
  <c r="U1192" i="5"/>
  <c r="W1186" i="5" a="1"/>
  <c r="W1186" i="5" s="1"/>
  <c r="W1176" i="5" a="1"/>
  <c r="W1176" i="5" s="1"/>
  <c r="U1176" i="5"/>
  <c r="W1174" i="5" a="1"/>
  <c r="W1174" i="5" s="1"/>
  <c r="U1172" i="5"/>
  <c r="W1171" i="5" a="1"/>
  <c r="W1171" i="5" s="1"/>
  <c r="U1168" i="5"/>
  <c r="U1166" i="5"/>
  <c r="W1164" i="5" a="1"/>
  <c r="W1164" i="5" s="1"/>
  <c r="W1161" i="5" a="1"/>
  <c r="W1161" i="5" s="1"/>
  <c r="W1149" i="5" a="1"/>
  <c r="W1149" i="5" s="1"/>
  <c r="W1147" i="5" a="1"/>
  <c r="W1147" i="5" s="1"/>
  <c r="W1146" i="5" a="1"/>
  <c r="W1146" i="5" s="1"/>
  <c r="U1144" i="5"/>
  <c r="W1140" i="5" a="1"/>
  <c r="W1140" i="5" s="1"/>
  <c r="W1139" i="5" a="1"/>
  <c r="W1139" i="5" s="1"/>
  <c r="W1138" i="5" a="1"/>
  <c r="W1138" i="5" s="1"/>
  <c r="U1136" i="5"/>
  <c r="W1135" i="5" a="1"/>
  <c r="W1135" i="5" s="1"/>
  <c r="W1128" i="5" a="1"/>
  <c r="W1128" i="5" s="1"/>
  <c r="W1127" i="5" a="1"/>
  <c r="W1127" i="5" s="1"/>
  <c r="U1122" i="5"/>
  <c r="W1113" i="5" a="1"/>
  <c r="W1113" i="5" s="1"/>
  <c r="W1112" i="5" a="1"/>
  <c r="W1112" i="5" s="1"/>
  <c r="W1110" i="5" a="1"/>
  <c r="W1110" i="5" s="1"/>
  <c r="W1104" i="5" a="1"/>
  <c r="W1104" i="5" s="1"/>
  <c r="W1102" i="5" a="1"/>
  <c r="W1102" i="5" s="1"/>
  <c r="U1100" i="5"/>
  <c r="W1099" i="5" a="1"/>
  <c r="W1099" i="5" s="1"/>
  <c r="W1098" i="5" a="1"/>
  <c r="W1098" i="5" s="1"/>
  <c r="U1098" i="5"/>
  <c r="U1096" i="5"/>
  <c r="W1086" i="5" a="1"/>
  <c r="W1086" i="5" s="1"/>
  <c r="W1081" i="5" a="1"/>
  <c r="W1081" i="5" s="1"/>
  <c r="W1078" i="5" a="1"/>
  <c r="W1078" i="5" s="1"/>
  <c r="W1073" i="5" a="1"/>
  <c r="W1073" i="5" s="1"/>
  <c r="W1067" i="5" a="1"/>
  <c r="W1067" i="5" s="1"/>
  <c r="W1065" i="5" a="1"/>
  <c r="W1065" i="5" s="1"/>
  <c r="U1064" i="5"/>
  <c r="W1061" i="5" a="1"/>
  <c r="W1061" i="5" s="1"/>
  <c r="W1060" i="5" a="1"/>
  <c r="W1060" i="5" s="1"/>
  <c r="U1055" i="5"/>
  <c r="W1054" i="5" a="1"/>
  <c r="W1054" i="5" s="1"/>
  <c r="W1053" i="5" a="1"/>
  <c r="W1053" i="5" s="1"/>
  <c r="U1050" i="5"/>
  <c r="W1049" i="5" a="1"/>
  <c r="W1049" i="5" s="1"/>
  <c r="W1048" i="5" a="1"/>
  <c r="W1048" i="5" s="1"/>
  <c r="W1042" i="5" a="1"/>
  <c r="W1042" i="5" s="1"/>
  <c r="W1041" i="5" a="1"/>
  <c r="W1041" i="5" s="1"/>
  <c r="U1038" i="5"/>
  <c r="W1037" i="5" a="1"/>
  <c r="W1037" i="5" s="1"/>
  <c r="W1036" i="5" a="1"/>
  <c r="W1036" i="5" s="1"/>
  <c r="W1028" i="5" a="1"/>
  <c r="W1028" i="5" s="1"/>
  <c r="W1025" i="5" a="1"/>
  <c r="W1025" i="5" s="1"/>
  <c r="W1024" i="5" a="1"/>
  <c r="W1024" i="5" s="1"/>
  <c r="W1019" i="5" a="1"/>
  <c r="W1019" i="5" s="1"/>
  <c r="W1017" i="5" a="1"/>
  <c r="W1017" i="5" s="1"/>
  <c r="W1005" i="5" a="1"/>
  <c r="W1005" i="5" s="1"/>
  <c r="W1000" i="5" a="1"/>
  <c r="W1000" i="5" s="1"/>
  <c r="W995" i="5" a="1"/>
  <c r="W995" i="5" s="1"/>
  <c r="W990" i="5" a="1"/>
  <c r="W990" i="5" s="1"/>
  <c r="W982" i="5" a="1"/>
  <c r="W982" i="5" s="1"/>
  <c r="U980" i="5"/>
  <c r="W978" i="5" a="1"/>
  <c r="W978" i="5" s="1"/>
  <c r="W977" i="5" a="1"/>
  <c r="W977" i="5" s="1"/>
  <c r="U976" i="5"/>
  <c r="W970" i="5" a="1"/>
  <c r="W970" i="5" s="1"/>
  <c r="W969" i="5" a="1"/>
  <c r="W969" i="5" s="1"/>
  <c r="U952" i="5"/>
  <c r="U949" i="5"/>
  <c r="U947" i="5"/>
  <c r="W942" i="5" a="1"/>
  <c r="W942" i="5" s="1"/>
  <c r="U940" i="5"/>
  <c r="W934" i="5" a="1"/>
  <c r="W934" i="5" s="1"/>
  <c r="W933" i="5" a="1"/>
  <c r="W933" i="5" s="1"/>
  <c r="W928" i="5" a="1"/>
  <c r="W928" i="5" s="1"/>
  <c r="U924" i="5"/>
  <c r="W923" i="5" a="1"/>
  <c r="W923" i="5" s="1"/>
  <c r="U922" i="5"/>
  <c r="U921" i="5"/>
  <c r="U920" i="5"/>
  <c r="W918" i="5" a="1"/>
  <c r="W918" i="5" s="1"/>
  <c r="U912" i="5"/>
  <c r="U909" i="5"/>
  <c r="W907" i="5" a="1"/>
  <c r="W907" i="5" s="1"/>
  <c r="W906" i="5" a="1"/>
  <c r="W906" i="5" s="1"/>
  <c r="W900" i="5" a="1"/>
  <c r="W900" i="5" s="1"/>
  <c r="W894" i="5" a="1"/>
  <c r="W894" i="5" s="1"/>
  <c r="U888" i="5"/>
  <c r="W887" i="5" a="1"/>
  <c r="W887" i="5" s="1"/>
  <c r="W886" i="5" a="1"/>
  <c r="W886" i="5" s="1"/>
  <c r="W885" i="5" a="1"/>
  <c r="W885" i="5" s="1"/>
  <c r="U884" i="5"/>
  <c r="U883" i="5"/>
  <c r="U876" i="5"/>
  <c r="W874" i="5" a="1"/>
  <c r="W874" i="5" s="1"/>
  <c r="W870" i="5" a="1"/>
  <c r="W870" i="5" s="1"/>
  <c r="W869" i="5" a="1"/>
  <c r="W869" i="5" s="1"/>
  <c r="U862" i="5"/>
  <c r="U861" i="5"/>
  <c r="W858" i="5" a="1"/>
  <c r="W858" i="5" s="1"/>
  <c r="W852" i="5" a="1"/>
  <c r="W852" i="5" s="1"/>
  <c r="W850" i="5" a="1"/>
  <c r="W850" i="5" s="1"/>
  <c r="W846" i="5" a="1"/>
  <c r="W846" i="5" s="1"/>
  <c r="U840" i="5"/>
  <c r="W839" i="5" a="1"/>
  <c r="W839" i="5" s="1"/>
  <c r="U838" i="5"/>
  <c r="W837" i="5" a="1"/>
  <c r="W837" i="5" s="1"/>
  <c r="U836" i="5"/>
  <c r="U835" i="5"/>
  <c r="W834" i="5" a="1"/>
  <c r="W834" i="5" s="1"/>
  <c r="U828" i="5"/>
  <c r="W826" i="5" a="1"/>
  <c r="W826" i="5" s="1"/>
  <c r="W822" i="5" a="1"/>
  <c r="W822" i="5" s="1"/>
  <c r="W816" i="5" a="1"/>
  <c r="W816" i="5" s="1"/>
  <c r="U813" i="5"/>
  <c r="U804" i="5"/>
  <c r="W803" i="5" a="1"/>
  <c r="W803" i="5" s="1"/>
  <c r="U802" i="5"/>
  <c r="U801" i="5"/>
  <c r="U800" i="5"/>
  <c r="U799" i="5"/>
  <c r="W798" i="5" a="1"/>
  <c r="W798" i="5" s="1"/>
  <c r="U792" i="5"/>
  <c r="W790" i="5" a="1"/>
  <c r="W790" i="5" s="1"/>
  <c r="U787" i="5"/>
  <c r="W786" i="5" a="1"/>
  <c r="W786" i="5" s="1"/>
  <c r="U778" i="5"/>
  <c r="W777" i="5" a="1"/>
  <c r="W777" i="5" s="1"/>
  <c r="U776" i="5"/>
  <c r="W774" i="5" a="1"/>
  <c r="W774" i="5" s="1"/>
  <c r="W773" i="5" a="1"/>
  <c r="W773" i="5" s="1"/>
  <c r="U772" i="5"/>
  <c r="U768" i="5"/>
  <c r="W767" i="5" a="1"/>
  <c r="W767" i="5" s="1"/>
  <c r="W766" i="5" a="1"/>
  <c r="W766" i="5" s="1"/>
  <c r="U765" i="5"/>
  <c r="W762" i="5" a="1"/>
  <c r="W762" i="5" s="1"/>
  <c r="W761" i="5" a="1"/>
  <c r="W761" i="5" s="1"/>
  <c r="W756" i="5" a="1"/>
  <c r="W756" i="5" s="1"/>
  <c r="W755" i="5" a="1"/>
  <c r="W755" i="5" s="1"/>
  <c r="W754" i="5" a="1"/>
  <c r="W754" i="5" s="1"/>
  <c r="W753" i="5" a="1"/>
  <c r="W753" i="5" s="1"/>
  <c r="U751" i="5"/>
  <c r="W742" i="5" a="1"/>
  <c r="W742" i="5" s="1"/>
  <c r="U741" i="5"/>
  <c r="U739" i="5"/>
  <c r="W736" i="5" a="1"/>
  <c r="W736" i="5" s="1"/>
  <c r="U726" i="5"/>
  <c r="W726" i="5" a="1"/>
  <c r="W726" i="5" s="1"/>
  <c r="W725" i="5" a="1"/>
  <c r="W725" i="5" s="1"/>
  <c r="W720" i="5" a="1"/>
  <c r="W720" i="5" s="1"/>
  <c r="W719" i="5" a="1"/>
  <c r="W719" i="5" s="1"/>
  <c r="W718" i="5" a="1"/>
  <c r="W718" i="5" s="1"/>
  <c r="W717" i="5" a="1"/>
  <c r="W717" i="5" s="1"/>
  <c r="U716" i="5"/>
  <c r="U715" i="5"/>
  <c r="W706" i="5" a="1"/>
  <c r="W706" i="5" s="1"/>
  <c r="W705" i="5" a="1"/>
  <c r="W705" i="5" s="1"/>
  <c r="W700" i="5" a="1"/>
  <c r="W700" i="5" s="1"/>
  <c r="W690" i="5" a="1"/>
  <c r="W690" i="5" s="1"/>
  <c r="W689" i="5" a="1"/>
  <c r="W689" i="5" s="1"/>
  <c r="W688" i="5" a="1"/>
  <c r="W688" i="5" s="1"/>
  <c r="W683" i="5" a="1"/>
  <c r="W683" i="5" s="1"/>
  <c r="W682" i="5" a="1"/>
  <c r="W682" i="5" s="1"/>
  <c r="W681" i="5" a="1"/>
  <c r="W681" i="5" s="1"/>
  <c r="W679" i="5" a="1"/>
  <c r="W679" i="5" s="1"/>
  <c r="W678" i="5" a="1"/>
  <c r="W678" i="5" s="1"/>
  <c r="W670" i="5" a="1"/>
  <c r="W670" i="5" s="1"/>
  <c r="W669" i="5" a="1"/>
  <c r="W669" i="5" s="1"/>
  <c r="W664" i="5" a="1"/>
  <c r="W664" i="5" s="1"/>
  <c r="W654" i="5" a="1"/>
  <c r="W654" i="5" s="1"/>
  <c r="W653" i="5" a="1"/>
  <c r="W653" i="5" s="1"/>
  <c r="U648" i="5"/>
  <c r="W646" i="5" a="1"/>
  <c r="W646" i="5" s="1"/>
  <c r="W644" i="5" a="1"/>
  <c r="W644" i="5" s="1"/>
  <c r="W642" i="5" a="1"/>
  <c r="W642" i="5" s="1"/>
  <c r="W640" i="5" a="1"/>
  <c r="W640" i="5" s="1"/>
  <c r="W634" i="5" a="1"/>
  <c r="W634" i="5" s="1"/>
  <c r="W617" i="5" a="1"/>
  <c r="W617" i="5" s="1"/>
  <c r="W616" i="5" a="1"/>
  <c r="W616" i="5" s="1"/>
  <c r="W611" i="5" a="1"/>
  <c r="W611" i="5" s="1"/>
  <c r="W605" i="5" a="1"/>
  <c r="W605" i="5" s="1"/>
  <c r="W604" i="5" a="1"/>
  <c r="W604" i="5" s="1"/>
  <c r="W599" i="5" a="1"/>
  <c r="W599" i="5" s="1"/>
  <c r="W587" i="5" a="1"/>
  <c r="W587" i="5" s="1"/>
  <c r="W585" i="5" a="1"/>
  <c r="W585" i="5" s="1"/>
  <c r="W583" i="5" a="1"/>
  <c r="W583" i="5" s="1"/>
  <c r="W576" i="5" a="1"/>
  <c r="W576" i="5" s="1"/>
  <c r="W575" i="5" a="1"/>
  <c r="W575" i="5" s="1"/>
  <c r="W574" i="5" a="1"/>
  <c r="W574" i="5" s="1"/>
  <c r="W568" i="5" a="1"/>
  <c r="W568" i="5" s="1"/>
  <c r="W563" i="5" a="1"/>
  <c r="W563" i="5" s="1"/>
  <c r="W560" i="5" a="1"/>
  <c r="W560" i="5" s="1"/>
  <c r="W557" i="5" a="1"/>
  <c r="W557" i="5" s="1"/>
  <c r="W549" i="5" a="1"/>
  <c r="W549" i="5" s="1"/>
  <c r="W547" i="5" a="1"/>
  <c r="W547" i="5" s="1"/>
  <c r="U540" i="5"/>
  <c r="W538" i="5" a="1"/>
  <c r="W538" i="5" s="1"/>
  <c r="W520" i="5" a="1"/>
  <c r="W520" i="5" s="1"/>
  <c r="W518" i="5" a="1"/>
  <c r="W518" i="5" s="1"/>
  <c r="W515" i="5" a="1"/>
  <c r="W515" i="5" s="1"/>
  <c r="W511" i="5" a="1"/>
  <c r="W511" i="5" s="1"/>
  <c r="W510" i="5" a="1"/>
  <c r="W510" i="5" s="1"/>
  <c r="W508" i="5" a="1"/>
  <c r="W508" i="5" s="1"/>
  <c r="W499" i="5" a="1"/>
  <c r="W499" i="5" s="1"/>
  <c r="W498" i="5" a="1"/>
  <c r="W498" i="5" s="1"/>
  <c r="W497" i="5" a="1"/>
  <c r="W497" i="5" s="1"/>
  <c r="W496" i="5" a="1"/>
  <c r="W496" i="5" s="1"/>
  <c r="U494" i="5"/>
  <c r="W493" i="5" a="1"/>
  <c r="W493" i="5" s="1"/>
  <c r="W492" i="5" a="1"/>
  <c r="W492" i="5" s="1"/>
  <c r="W486" i="5" a="1"/>
  <c r="W486" i="5" s="1"/>
  <c r="U485" i="5"/>
  <c r="W484" i="5" a="1"/>
  <c r="W484" i="5" s="1"/>
  <c r="W481" i="5" a="1"/>
  <c r="W481" i="5" s="1"/>
  <c r="W474" i="5" a="1"/>
  <c r="W474" i="5" s="1"/>
  <c r="W473" i="5" a="1"/>
  <c r="W473" i="5" s="1"/>
  <c r="W472" i="5" a="1"/>
  <c r="W472" i="5" s="1"/>
  <c r="W460" i="5" a="1"/>
  <c r="W460" i="5" s="1"/>
  <c r="W451" i="5" a="1"/>
  <c r="W451" i="5" s="1"/>
  <c r="U449" i="5"/>
  <c r="W448" i="5" a="1"/>
  <c r="W448" i="5" s="1"/>
  <c r="W441" i="5" a="1"/>
  <c r="W441" i="5" s="1"/>
  <c r="U439" i="5"/>
  <c r="W438" i="5" a="1"/>
  <c r="W438" i="5" s="1"/>
  <c r="W437" i="5" a="1"/>
  <c r="W437" i="5" s="1"/>
  <c r="W436" i="5" a="1"/>
  <c r="W436" i="5" s="1"/>
  <c r="U424" i="5"/>
  <c r="W415" i="5" a="1"/>
  <c r="W415" i="5" s="1"/>
  <c r="W414" i="5" a="1"/>
  <c r="W414" i="5" s="1"/>
  <c r="W413" i="5" a="1"/>
  <c r="W413" i="5" s="1"/>
  <c r="W410" i="5" a="1"/>
  <c r="W410" i="5" s="1"/>
  <c r="W403" i="5" a="1"/>
  <c r="W403" i="5" s="1"/>
  <c r="W402" i="5" a="1"/>
  <c r="W402" i="5" s="1"/>
  <c r="U400" i="5"/>
  <c r="W393" i="5" a="1"/>
  <c r="W393" i="5" s="1"/>
  <c r="W391" i="5" a="1"/>
  <c r="W391" i="5" s="1"/>
  <c r="W389" i="5" a="1"/>
  <c r="W389" i="5" s="1"/>
  <c r="W388" i="5" a="1"/>
  <c r="W388" i="5" s="1"/>
  <c r="U386" i="5"/>
  <c r="W385" i="5" a="1"/>
  <c r="W385" i="5" s="1"/>
  <c r="W378" i="5" a="1"/>
  <c r="W378" i="5" s="1"/>
  <c r="U376" i="5"/>
  <c r="W373" i="5" a="1"/>
  <c r="W373" i="5" s="1"/>
  <c r="W367" i="5" a="1"/>
  <c r="W367" i="5" s="1"/>
  <c r="W366" i="5" a="1"/>
  <c r="W366" i="5" s="1"/>
  <c r="U365" i="5"/>
  <c r="U364" i="5"/>
  <c r="W355" i="5" a="1"/>
  <c r="W355" i="5" s="1"/>
  <c r="W354" i="5" a="1"/>
  <c r="W354" i="5" s="1"/>
  <c r="W353" i="5" a="1"/>
  <c r="W353" i="5" s="1"/>
  <c r="W349" i="5" a="1"/>
  <c r="W349" i="5" s="1"/>
  <c r="W343" i="5" a="1"/>
  <c r="W343" i="5" s="1"/>
  <c r="W342" i="5" a="1"/>
  <c r="W342" i="5" s="1"/>
  <c r="U341" i="5"/>
  <c r="W340" i="5" a="1"/>
  <c r="W340" i="5" s="1"/>
  <c r="W333" i="5" a="1"/>
  <c r="W333" i="5" s="1"/>
  <c r="W331" i="5" a="1"/>
  <c r="W331" i="5" s="1"/>
  <c r="W330" i="5" a="1"/>
  <c r="W330" i="5" s="1"/>
  <c r="W329" i="5" a="1"/>
  <c r="W329" i="5" s="1"/>
  <c r="W328" i="5" a="1"/>
  <c r="W328" i="5" s="1"/>
  <c r="W318" i="5" a="1"/>
  <c r="W318" i="5" s="1"/>
  <c r="U316" i="5"/>
  <c r="W309" i="5" a="1"/>
  <c r="W309" i="5" s="1"/>
  <c r="W305" i="5" a="1"/>
  <c r="W305" i="5" s="1"/>
  <c r="U304" i="5"/>
  <c r="W295" i="5" a="1"/>
  <c r="W295" i="5" s="1"/>
  <c r="W294" i="5" a="1"/>
  <c r="W294" i="5" s="1"/>
  <c r="W283" i="5" a="1"/>
  <c r="W283" i="5" s="1"/>
  <c r="W281" i="5" a="1"/>
  <c r="W281" i="5" s="1"/>
  <c r="W280" i="5" a="1"/>
  <c r="W280" i="5" s="1"/>
  <c r="W277" i="5" a="1"/>
  <c r="W277" i="5" s="1"/>
  <c r="W271" i="5" a="1"/>
  <c r="W271" i="5" s="1"/>
  <c r="W270" i="5" a="1"/>
  <c r="W270" i="5" s="1"/>
  <c r="W269" i="5" a="1"/>
  <c r="W269" i="5" s="1"/>
  <c r="W268" i="5" a="1"/>
  <c r="W268" i="5" s="1"/>
  <c r="W259" i="5" a="1"/>
  <c r="W259" i="5" s="1"/>
  <c r="W258" i="5" a="1"/>
  <c r="W258" i="5" s="1"/>
  <c r="W256" i="5" a="1"/>
  <c r="W256" i="5" s="1"/>
  <c r="W251" i="5" a="1"/>
  <c r="W251" i="5" s="1"/>
  <c r="W247" i="5" a="1"/>
  <c r="W247" i="5" s="1"/>
  <c r="W245" i="5" a="1"/>
  <c r="W245" i="5" s="1"/>
  <c r="W244" i="5" a="1"/>
  <c r="W244" i="5" s="1"/>
  <c r="W234" i="5" a="1"/>
  <c r="W234" i="5" s="1"/>
  <c r="W228" i="5" a="1"/>
  <c r="W228" i="5" s="1"/>
  <c r="W223" i="5" a="1"/>
  <c r="W223" i="5" s="1"/>
  <c r="W220" i="5" a="1"/>
  <c r="W220" i="5" s="1"/>
  <c r="W218" i="5" a="1"/>
  <c r="W218" i="5" s="1"/>
  <c r="W211" i="5" a="1"/>
  <c r="W211" i="5" s="1"/>
  <c r="W210" i="5" a="1"/>
  <c r="W210" i="5" s="1"/>
  <c r="W208" i="5" a="1"/>
  <c r="W208" i="5" s="1"/>
  <c r="W202" i="5" a="1"/>
  <c r="W202" i="5" s="1"/>
  <c r="W199" i="5" a="1"/>
  <c r="W199" i="5" s="1"/>
  <c r="W198" i="5" a="1"/>
  <c r="W198" i="5" s="1"/>
  <c r="W197" i="5" a="1"/>
  <c r="W197" i="5" s="1"/>
  <c r="W196" i="5" a="1"/>
  <c r="W196" i="5" s="1"/>
  <c r="W187" i="5" a="1"/>
  <c r="W187" i="5" s="1"/>
  <c r="W185" i="5" a="1"/>
  <c r="W185" i="5" s="1"/>
  <c r="U184" i="5"/>
  <c r="U180" i="5"/>
  <c r="U173" i="5"/>
  <c r="W172" i="5" a="1"/>
  <c r="W172" i="5" s="1"/>
  <c r="U168" i="5"/>
  <c r="W166" i="5" a="1"/>
  <c r="W166" i="5" s="1"/>
  <c r="W163" i="5" a="1"/>
  <c r="W163" i="5" s="1"/>
  <c r="W162" i="5" a="1"/>
  <c r="W162" i="5" s="1"/>
  <c r="W161" i="5" a="1"/>
  <c r="W161" i="5" s="1"/>
  <c r="W154" i="5" a="1"/>
  <c r="W154" i="5" s="1"/>
  <c r="W151" i="5" a="1"/>
  <c r="W151" i="5" s="1"/>
  <c r="W148" i="5" a="1"/>
  <c r="W148" i="5" s="1"/>
  <c r="W144" i="5" a="1"/>
  <c r="W144" i="5" s="1"/>
  <c r="W141" i="5" a="1"/>
  <c r="W141" i="5" s="1"/>
  <c r="W139" i="5" a="1"/>
  <c r="W139" i="5" s="1"/>
  <c r="W136" i="5" a="1"/>
  <c r="W136" i="5" s="1"/>
  <c r="W130" i="5" a="1"/>
  <c r="W130" i="5" s="1"/>
  <c r="U125" i="5"/>
  <c r="U124" i="5"/>
  <c r="W113" i="5" a="1"/>
  <c r="W113" i="5" s="1"/>
  <c r="W112" i="5" a="1"/>
  <c r="W112" i="5" s="1"/>
  <c r="U108" i="5"/>
  <c r="W107" i="5" a="1"/>
  <c r="W107" i="5" s="1"/>
  <c r="W105" i="5" a="1"/>
  <c r="W105" i="5" s="1"/>
  <c r="W103" i="5" a="1"/>
  <c r="W103" i="5" s="1"/>
  <c r="AM15" i="5"/>
  <c r="AP14" i="5" s="1"/>
  <c r="AM14" i="5"/>
  <c r="AP13" i="5" s="1"/>
  <c r="AE14" i="5"/>
  <c r="AM13" i="5"/>
  <c r="AP12" i="5" s="1"/>
  <c r="AE13" i="5"/>
  <c r="AM12" i="5"/>
  <c r="AE12" i="5"/>
  <c r="AP11" i="5"/>
  <c r="AM11" i="5"/>
  <c r="AP10" i="5" s="1"/>
  <c r="AE11" i="5"/>
  <c r="AM10" i="5"/>
  <c r="AP9" i="5" s="1"/>
  <c r="AE10" i="5"/>
  <c r="AM9" i="5"/>
  <c r="AP8" i="5" s="1"/>
  <c r="AE9" i="5"/>
  <c r="AM8" i="5"/>
  <c r="AP7" i="5" s="1"/>
  <c r="AE8" i="5"/>
  <c r="AM7" i="5"/>
  <c r="AP6" i="5" s="1"/>
  <c r="AE7" i="5"/>
  <c r="AM6" i="5"/>
  <c r="AP5" i="5" s="1"/>
  <c r="AE6" i="5"/>
  <c r="AM5" i="5"/>
  <c r="AP4" i="5" s="1"/>
  <c r="AE5" i="5"/>
  <c r="AM4" i="5"/>
  <c r="AP3" i="5" s="1"/>
  <c r="AE4" i="5"/>
  <c r="AE3" i="5"/>
  <c r="V96" i="5" l="1"/>
  <c r="U96" i="5" s="1"/>
  <c r="V48" i="5"/>
  <c r="V81" i="5"/>
  <c r="V45" i="5"/>
  <c r="Y81" i="5"/>
  <c r="Y45" i="5"/>
  <c r="Y9" i="5"/>
  <c r="V9" i="5" s="1"/>
  <c r="Y96" i="5"/>
  <c r="Y84" i="5"/>
  <c r="V84" i="5" s="1"/>
  <c r="Y72" i="5"/>
  <c r="V72" i="5" s="1"/>
  <c r="Y60" i="5"/>
  <c r="V60" i="5" s="1"/>
  <c r="Y48" i="5"/>
  <c r="Y36" i="5"/>
  <c r="V36" i="5" s="1"/>
  <c r="Y24" i="5"/>
  <c r="V24" i="5" s="1"/>
  <c r="Y12" i="5"/>
  <c r="V12" i="5" s="1"/>
  <c r="V95" i="5"/>
  <c r="W95" i="5" s="1" a="1"/>
  <c r="W95" i="5" s="1"/>
  <c r="V83" i="5"/>
  <c r="W83" i="5" s="1" a="1"/>
  <c r="W83" i="5" s="1"/>
  <c r="V71" i="5"/>
  <c r="V59" i="5"/>
  <c r="V47" i="5"/>
  <c r="V35" i="5"/>
  <c r="V23" i="5"/>
  <c r="V11" i="5"/>
  <c r="V94" i="5"/>
  <c r="W94" i="5" s="1" a="1"/>
  <c r="W94" i="5" s="1"/>
  <c r="V82" i="5"/>
  <c r="V70" i="5"/>
  <c r="V58" i="5"/>
  <c r="V46" i="5"/>
  <c r="V34" i="5"/>
  <c r="V22" i="5"/>
  <c r="V10" i="5"/>
  <c r="X3" i="5"/>
  <c r="V93" i="5"/>
  <c r="V69" i="5"/>
  <c r="V57" i="5"/>
  <c r="V33" i="5"/>
  <c r="W33" i="5" s="1" a="1"/>
  <c r="W33" i="5" s="1"/>
  <c r="V21" i="5"/>
  <c r="V91" i="5"/>
  <c r="W91" i="5" s="1" a="1"/>
  <c r="W91" i="5" s="1"/>
  <c r="V79" i="5"/>
  <c r="V67" i="5"/>
  <c r="V55" i="5"/>
  <c r="V43" i="5"/>
  <c r="V31" i="5"/>
  <c r="V19" i="5"/>
  <c r="V7" i="5"/>
  <c r="V102" i="5"/>
  <c r="V90" i="5"/>
  <c r="V78" i="5"/>
  <c r="V66" i="5"/>
  <c r="W66" i="5" s="1" a="1"/>
  <c r="W66" i="5" s="1"/>
  <c r="V54" i="5"/>
  <c r="V42" i="5"/>
  <c r="W42" i="5" s="1" a="1"/>
  <c r="W42" i="5" s="1"/>
  <c r="V30" i="5"/>
  <c r="V18" i="5"/>
  <c r="V6" i="5"/>
  <c r="V101" i="5"/>
  <c r="W101" i="5" s="1" a="1"/>
  <c r="W101" i="5" s="1"/>
  <c r="V89" i="5"/>
  <c r="W89" i="5" s="1" a="1"/>
  <c r="W89" i="5" s="1"/>
  <c r="V77" i="5"/>
  <c r="U77" i="5" s="1"/>
  <c r="V65" i="5"/>
  <c r="U65" i="5" s="1"/>
  <c r="V53" i="5"/>
  <c r="W53" i="5" s="1" a="1"/>
  <c r="W53" i="5" s="1"/>
  <c r="V41" i="5"/>
  <c r="U41" i="5" s="1"/>
  <c r="V29" i="5"/>
  <c r="V17" i="5"/>
  <c r="V5" i="5"/>
  <c r="U5" i="5" s="1"/>
  <c r="V100" i="5"/>
  <c r="V88" i="5"/>
  <c r="V76" i="5"/>
  <c r="V64" i="5"/>
  <c r="W64" i="5" s="1" a="1"/>
  <c r="W64" i="5" s="1"/>
  <c r="V52" i="5"/>
  <c r="V40" i="5"/>
  <c r="W40" i="5" s="1" a="1"/>
  <c r="W40" i="5" s="1"/>
  <c r="V28" i="5"/>
  <c r="W28" i="5" s="1" a="1"/>
  <c r="W28" i="5" s="1"/>
  <c r="V16" i="5"/>
  <c r="V4" i="5"/>
  <c r="W4" i="5" s="1" a="1"/>
  <c r="W4" i="5" s="1"/>
  <c r="V99" i="5"/>
  <c r="V87" i="5"/>
  <c r="V75" i="5"/>
  <c r="V63" i="5"/>
  <c r="V51" i="5"/>
  <c r="V39" i="5"/>
  <c r="V27" i="5"/>
  <c r="V15" i="5"/>
  <c r="V3" i="5"/>
  <c r="W3" i="5" s="1" a="1"/>
  <c r="W3" i="5" s="1"/>
  <c r="V74" i="5"/>
  <c r="V62" i="5"/>
  <c r="V50" i="5"/>
  <c r="V38" i="5"/>
  <c r="V26" i="5"/>
  <c r="V14" i="5"/>
  <c r="Y98" i="5"/>
  <c r="V98" i="5" s="1"/>
  <c r="Y86" i="5"/>
  <c r="V86" i="5" s="1"/>
  <c r="V97" i="5"/>
  <c r="W97" i="5" s="1" a="1"/>
  <c r="W97" i="5" s="1"/>
  <c r="V85" i="5"/>
  <c r="W85" i="5" s="1" a="1"/>
  <c r="W85" i="5" s="1"/>
  <c r="V73" i="5"/>
  <c r="W73" i="5" s="1" a="1"/>
  <c r="W73" i="5" s="1"/>
  <c r="V61" i="5"/>
  <c r="W61" i="5" s="1" a="1"/>
  <c r="W61" i="5" s="1"/>
  <c r="V49" i="5"/>
  <c r="W49" i="5" s="1" a="1"/>
  <c r="W49" i="5" s="1"/>
  <c r="V37" i="5"/>
  <c r="V25" i="5"/>
  <c r="V13" i="5"/>
  <c r="B3" i="5"/>
  <c r="I942" i="5" s="1"/>
  <c r="B4" i="5"/>
  <c r="U2883" i="5"/>
  <c r="U2811" i="5"/>
  <c r="W2763" i="5" a="1"/>
  <c r="W2763" i="5" s="1"/>
  <c r="W2667" i="5" a="1"/>
  <c r="W2667" i="5" s="1"/>
  <c r="W2619" i="5" a="1"/>
  <c r="W2619" i="5" s="1"/>
  <c r="W2547" i="5" a="1"/>
  <c r="W2547" i="5" s="1"/>
  <c r="U2523" i="5"/>
  <c r="W2499" i="5" a="1"/>
  <c r="W2499" i="5" s="1"/>
  <c r="U2391" i="5"/>
  <c r="W2343" i="5" a="1"/>
  <c r="W2343" i="5" s="1"/>
  <c r="W2331" i="5" a="1"/>
  <c r="W2331" i="5" s="1"/>
  <c r="W2319" i="5" a="1"/>
  <c r="W2319" i="5" s="1"/>
  <c r="U2079" i="5"/>
  <c r="W2055" i="5" a="1"/>
  <c r="W2055" i="5" s="1"/>
  <c r="W2031" i="5" a="1"/>
  <c r="W2031" i="5" s="1"/>
  <c r="U2019" i="5"/>
  <c r="W1959" i="5" a="1"/>
  <c r="W1959" i="5" s="1"/>
  <c r="U1947" i="5"/>
  <c r="U1935" i="5"/>
  <c r="W1923" i="5" a="1"/>
  <c r="W1923" i="5" s="1"/>
  <c r="W1911" i="5" a="1"/>
  <c r="W1911" i="5" s="1"/>
  <c r="U1875" i="5"/>
  <c r="W1851" i="5" a="1"/>
  <c r="W1851" i="5" s="1"/>
  <c r="U1827" i="5"/>
  <c r="W1791" i="5" a="1"/>
  <c r="W1791" i="5" s="1"/>
  <c r="W1755" i="5" a="1"/>
  <c r="W1755" i="5" s="1"/>
  <c r="W1731" i="5" a="1"/>
  <c r="W1731" i="5" s="1"/>
  <c r="W1719" i="5" a="1"/>
  <c r="W1719" i="5" s="1"/>
  <c r="U1635" i="5"/>
  <c r="U1587" i="5"/>
  <c r="U1503" i="5"/>
  <c r="W1491" i="5" a="1"/>
  <c r="W1491" i="5" s="1"/>
  <c r="U1467" i="5"/>
  <c r="W1419" i="5" a="1"/>
  <c r="W1419" i="5" s="1"/>
  <c r="W1407" i="5" a="1"/>
  <c r="W1407" i="5" s="1"/>
  <c r="W1227" i="5" a="1"/>
  <c r="W1227" i="5" s="1"/>
  <c r="W1179" i="5" a="1"/>
  <c r="W1179" i="5" s="1"/>
  <c r="W1107" i="5" a="1"/>
  <c r="W1107" i="5" s="1"/>
  <c r="W1095" i="5" a="1"/>
  <c r="W1095" i="5" s="1"/>
  <c r="W1083" i="5" a="1"/>
  <c r="W1083" i="5" s="1"/>
  <c r="W1011" i="5" a="1"/>
  <c r="W1011" i="5" s="1"/>
  <c r="U987" i="5"/>
  <c r="U951" i="5"/>
  <c r="U927" i="5"/>
  <c r="W759" i="5" a="1"/>
  <c r="W759" i="5" s="1"/>
  <c r="W735" i="5" a="1"/>
  <c r="W735" i="5" s="1"/>
  <c r="W723" i="5" a="1"/>
  <c r="W723" i="5" s="1"/>
  <c r="W699" i="5" a="1"/>
  <c r="W699" i="5" s="1"/>
  <c r="W663" i="5" a="1"/>
  <c r="W663" i="5" s="1"/>
  <c r="U627" i="5"/>
  <c r="W615" i="5" a="1"/>
  <c r="W615" i="5" s="1"/>
  <c r="W603" i="5" a="1"/>
  <c r="W603" i="5" s="1"/>
  <c r="U591" i="5"/>
  <c r="U567" i="5"/>
  <c r="W555" i="5" a="1"/>
  <c r="W555" i="5" s="1"/>
  <c r="W507" i="5" a="1"/>
  <c r="W507" i="5" s="1"/>
  <c r="W495" i="5" a="1"/>
  <c r="W495" i="5" s="1"/>
  <c r="W363" i="5" a="1"/>
  <c r="W363" i="5" s="1"/>
  <c r="W303" i="5" a="1"/>
  <c r="W303" i="5" s="1"/>
  <c r="W243" i="5" a="1"/>
  <c r="W243" i="5" s="1"/>
  <c r="W231" i="5" a="1"/>
  <c r="W231" i="5" s="1"/>
  <c r="W219" i="5" a="1"/>
  <c r="W219" i="5" s="1"/>
  <c r="W183" i="5" a="1"/>
  <c r="W183" i="5" s="1"/>
  <c r="U123" i="5"/>
  <c r="W111" i="5" a="1"/>
  <c r="W111" i="5" s="1"/>
  <c r="W75" i="5" a="1"/>
  <c r="W75" i="5" s="1"/>
  <c r="W2966" i="5" a="1"/>
  <c r="W2966" i="5" s="1"/>
  <c r="U2531" i="5"/>
  <c r="X3057" i="5"/>
  <c r="X3051" i="5"/>
  <c r="X3045" i="5"/>
  <c r="X3039" i="5"/>
  <c r="X3033" i="5"/>
  <c r="X3027" i="5"/>
  <c r="X3021" i="5"/>
  <c r="X3015" i="5"/>
  <c r="W1918" i="5" a="1"/>
  <c r="W1918" i="5" s="1"/>
  <c r="W2683" i="5" a="1"/>
  <c r="W2683" i="5" s="1"/>
  <c r="U385" i="5"/>
  <c r="U141" i="5"/>
  <c r="W862" i="5" a="1"/>
  <c r="W862" i="5" s="1"/>
  <c r="U1036" i="5"/>
  <c r="U1488" i="5"/>
  <c r="U469" i="5"/>
  <c r="W2459" i="5" a="1"/>
  <c r="W2459" i="5" s="1"/>
  <c r="U181" i="5"/>
  <c r="W838" i="5" a="1"/>
  <c r="W838" i="5" s="1"/>
  <c r="U1295" i="5"/>
  <c r="W1617" i="5" a="1"/>
  <c r="W1617" i="5" s="1"/>
  <c r="U777" i="5"/>
  <c r="X3009" i="5"/>
  <c r="X3003" i="5"/>
  <c r="X2997" i="5"/>
  <c r="X2991" i="5"/>
  <c r="X2985" i="5"/>
  <c r="X2979" i="5"/>
  <c r="X2973" i="5"/>
  <c r="X2967" i="5"/>
  <c r="X2961" i="5"/>
  <c r="X2955" i="5"/>
  <c r="X2949" i="5"/>
  <c r="X2943" i="5"/>
  <c r="X2937" i="5"/>
  <c r="X2931" i="5"/>
  <c r="X2925" i="5"/>
  <c r="X2919" i="5"/>
  <c r="X2913" i="5"/>
  <c r="X2907" i="5"/>
  <c r="X2901" i="5"/>
  <c r="X2895" i="5"/>
  <c r="X2889" i="5"/>
  <c r="X2883" i="5"/>
  <c r="X2877" i="5"/>
  <c r="X2871" i="5"/>
  <c r="X2865" i="5"/>
  <c r="X2859" i="5"/>
  <c r="X2853" i="5"/>
  <c r="X2847" i="5"/>
  <c r="X2841" i="5"/>
  <c r="X2835" i="5"/>
  <c r="X2829" i="5"/>
  <c r="X2823" i="5"/>
  <c r="X2817" i="5"/>
  <c r="X2811" i="5"/>
  <c r="X2805" i="5"/>
  <c r="X2799" i="5"/>
  <c r="X2793" i="5"/>
  <c r="X2787" i="5"/>
  <c r="X2781" i="5"/>
  <c r="X2775" i="5"/>
  <c r="X2769" i="5"/>
  <c r="X2763" i="5"/>
  <c r="X2757" i="5"/>
  <c r="X2751" i="5"/>
  <c r="X2745" i="5"/>
  <c r="X2739" i="5"/>
  <c r="X2733" i="5"/>
  <c r="X2727" i="5"/>
  <c r="X2721" i="5"/>
  <c r="X2715" i="5"/>
  <c r="X2709" i="5"/>
  <c r="X2703" i="5"/>
  <c r="X2697" i="5"/>
  <c r="X2691" i="5"/>
  <c r="X2685" i="5"/>
  <c r="X2679" i="5"/>
  <c r="X2673" i="5"/>
  <c r="X2667" i="5"/>
  <c r="X2661" i="5"/>
  <c r="X2655" i="5"/>
  <c r="X2649" i="5"/>
  <c r="X2643" i="5"/>
  <c r="X2637" i="5"/>
  <c r="X2631" i="5"/>
  <c r="X2625" i="5"/>
  <c r="X2619" i="5"/>
  <c r="X2613" i="5"/>
  <c r="X2607" i="5"/>
  <c r="X2601" i="5"/>
  <c r="X2595" i="5"/>
  <c r="X2589" i="5"/>
  <c r="X2583" i="5"/>
  <c r="X2577" i="5"/>
  <c r="X2571" i="5"/>
  <c r="X2565" i="5"/>
  <c r="X2559" i="5"/>
  <c r="X2553" i="5"/>
  <c r="X2547" i="5"/>
  <c r="X2541" i="5"/>
  <c r="X2535" i="5"/>
  <c r="X2529" i="5"/>
  <c r="X2523" i="5"/>
  <c r="X2517" i="5"/>
  <c r="X2511" i="5"/>
  <c r="X2505" i="5"/>
  <c r="X2499" i="5"/>
  <c r="X2493" i="5"/>
  <c r="X2487" i="5"/>
  <c r="X2481" i="5"/>
  <c r="X2475" i="5"/>
  <c r="X2469" i="5"/>
  <c r="X2463" i="5"/>
  <c r="X2457" i="5"/>
  <c r="X2451" i="5"/>
  <c r="X2445" i="5"/>
  <c r="X2439" i="5"/>
  <c r="X2433" i="5"/>
  <c r="X2427" i="5"/>
  <c r="X2421" i="5"/>
  <c r="X2415" i="5"/>
  <c r="X2409" i="5"/>
  <c r="X2403" i="5"/>
  <c r="X2397" i="5"/>
  <c r="X2391" i="5"/>
  <c r="X2385" i="5"/>
  <c r="X2379" i="5"/>
  <c r="X2373" i="5"/>
  <c r="X2367" i="5"/>
  <c r="X2361" i="5"/>
  <c r="X2355" i="5"/>
  <c r="X2349" i="5"/>
  <c r="X2343" i="5"/>
  <c r="X2337" i="5"/>
  <c r="X2331" i="5"/>
  <c r="X2325" i="5"/>
  <c r="X2319" i="5"/>
  <c r="X2313" i="5"/>
  <c r="X2307" i="5"/>
  <c r="X2301" i="5"/>
  <c r="X2295" i="5"/>
  <c r="X2289" i="5"/>
  <c r="X2283" i="5"/>
  <c r="X2277" i="5"/>
  <c r="X2271" i="5"/>
  <c r="X2265" i="5"/>
  <c r="X2259" i="5"/>
  <c r="X2253" i="5"/>
  <c r="X2247" i="5"/>
  <c r="X2241" i="5"/>
  <c r="X2235" i="5"/>
  <c r="X2229" i="5"/>
  <c r="X2223" i="5"/>
  <c r="X2217" i="5"/>
  <c r="X2211" i="5"/>
  <c r="X2205" i="5"/>
  <c r="X2199" i="5"/>
  <c r="X2193" i="5"/>
  <c r="X2187" i="5"/>
  <c r="X2181" i="5"/>
  <c r="X2175" i="5"/>
  <c r="X2169" i="5"/>
  <c r="X2163" i="5"/>
  <c r="X2157" i="5"/>
  <c r="X2151" i="5"/>
  <c r="X2145" i="5"/>
  <c r="X2139" i="5"/>
  <c r="X2133" i="5"/>
  <c r="X2127" i="5"/>
  <c r="X2121" i="5"/>
  <c r="X2115" i="5"/>
  <c r="X2109" i="5"/>
  <c r="X2103" i="5"/>
  <c r="X2097" i="5"/>
  <c r="X2091" i="5"/>
  <c r="X2085" i="5"/>
  <c r="X2079" i="5"/>
  <c r="X2073" i="5"/>
  <c r="X2067" i="5"/>
  <c r="X2061" i="5"/>
  <c r="X2055" i="5"/>
  <c r="X2049" i="5"/>
  <c r="X2043" i="5"/>
  <c r="X2037" i="5"/>
  <c r="X2031" i="5"/>
  <c r="X2025" i="5"/>
  <c r="X2019" i="5"/>
  <c r="X2013" i="5"/>
  <c r="X2007" i="5"/>
  <c r="X2001" i="5"/>
  <c r="X1995" i="5"/>
  <c r="X2186" i="5"/>
  <c r="X3059" i="5"/>
  <c r="X3053" i="5"/>
  <c r="X3047" i="5"/>
  <c r="X3041" i="5"/>
  <c r="X3035" i="5"/>
  <c r="X3029" i="5"/>
  <c r="X3023" i="5"/>
  <c r="X3017" i="5"/>
  <c r="X3011" i="5"/>
  <c r="X3005" i="5"/>
  <c r="X2999" i="5"/>
  <c r="X2993" i="5"/>
  <c r="X2987" i="5"/>
  <c r="X2180" i="5"/>
  <c r="X2174" i="5"/>
  <c r="X3061" i="5"/>
  <c r="X3055" i="5"/>
  <c r="X3049" i="5"/>
  <c r="X3043" i="5"/>
  <c r="X3037" i="5"/>
  <c r="X3031" i="5"/>
  <c r="X3025" i="5"/>
  <c r="X3019" i="5"/>
  <c r="X3013" i="5"/>
  <c r="X3007" i="5"/>
  <c r="X3001" i="5"/>
  <c r="X2995" i="5"/>
  <c r="X2989" i="5"/>
  <c r="X2983" i="5"/>
  <c r="X2977" i="5"/>
  <c r="X2971" i="5"/>
  <c r="X2965" i="5"/>
  <c r="X2959" i="5"/>
  <c r="X2953" i="5"/>
  <c r="X2947" i="5"/>
  <c r="X2941" i="5"/>
  <c r="X2935" i="5"/>
  <c r="X2929" i="5"/>
  <c r="X2923" i="5"/>
  <c r="X2917" i="5"/>
  <c r="X2911" i="5"/>
  <c r="X2905" i="5"/>
  <c r="X2899" i="5"/>
  <c r="X2893" i="5"/>
  <c r="X2887" i="5"/>
  <c r="X2881" i="5"/>
  <c r="X2875" i="5"/>
  <c r="X2869" i="5"/>
  <c r="X2863" i="5"/>
  <c r="X2857" i="5"/>
  <c r="X2851" i="5"/>
  <c r="X2845" i="5"/>
  <c r="X2839" i="5"/>
  <c r="X2833" i="5"/>
  <c r="X2827" i="5"/>
  <c r="X2821" i="5"/>
  <c r="X2815" i="5"/>
  <c r="X2809" i="5"/>
  <c r="X2803" i="5"/>
  <c r="X2797" i="5"/>
  <c r="X2791" i="5"/>
  <c r="X2785" i="5"/>
  <c r="X2779" i="5"/>
  <c r="X2773" i="5"/>
  <c r="X2767" i="5"/>
  <c r="X2761" i="5"/>
  <c r="X2755" i="5"/>
  <c r="X2749" i="5"/>
  <c r="X2743" i="5"/>
  <c r="X2737" i="5"/>
  <c r="X2731" i="5"/>
  <c r="X2725" i="5"/>
  <c r="X2719" i="5"/>
  <c r="X2713" i="5"/>
  <c r="X2707" i="5"/>
  <c r="X3060" i="5"/>
  <c r="X3054" i="5"/>
  <c r="X3048" i="5"/>
  <c r="X3042" i="5"/>
  <c r="X3036" i="5"/>
  <c r="X3030" i="5"/>
  <c r="X3024" i="5"/>
  <c r="X3018" i="5"/>
  <c r="X3012" i="5"/>
  <c r="X3006" i="5"/>
  <c r="X3000" i="5"/>
  <c r="X2994" i="5"/>
  <c r="X2988" i="5"/>
  <c r="X2982" i="5"/>
  <c r="X2976" i="5"/>
  <c r="X2970" i="5"/>
  <c r="X2964" i="5"/>
  <c r="X2958" i="5"/>
  <c r="X2952" i="5"/>
  <c r="X2946" i="5"/>
  <c r="X2940" i="5"/>
  <c r="X2934" i="5"/>
  <c r="X2928" i="5"/>
  <c r="X2922" i="5"/>
  <c r="X2916" i="5"/>
  <c r="X2910" i="5"/>
  <c r="X2904" i="5"/>
  <c r="X2898" i="5"/>
  <c r="X2892" i="5"/>
  <c r="X2886" i="5"/>
  <c r="X2880" i="5"/>
  <c r="X2874" i="5"/>
  <c r="X2868" i="5"/>
  <c r="X2862" i="5"/>
  <c r="X2856" i="5"/>
  <c r="X2850" i="5"/>
  <c r="X2844" i="5"/>
  <c r="X2838" i="5"/>
  <c r="X2832" i="5"/>
  <c r="X2826" i="5"/>
  <c r="X2820" i="5"/>
  <c r="X2814" i="5"/>
  <c r="X2808" i="5"/>
  <c r="X2802" i="5"/>
  <c r="X2796" i="5"/>
  <c r="X2790" i="5"/>
  <c r="X2784" i="5"/>
  <c r="X2778" i="5"/>
  <c r="X2772" i="5"/>
  <c r="X2766" i="5"/>
  <c r="X2760" i="5"/>
  <c r="X2754" i="5"/>
  <c r="X2748" i="5"/>
  <c r="X2742" i="5"/>
  <c r="X2736" i="5"/>
  <c r="X2730" i="5"/>
  <c r="X2724" i="5"/>
  <c r="X2718" i="5"/>
  <c r="X2712" i="5"/>
  <c r="X2706" i="5"/>
  <c r="X2700" i="5"/>
  <c r="X2694" i="5"/>
  <c r="X2688" i="5"/>
  <c r="X2682" i="5"/>
  <c r="X2676" i="5"/>
  <c r="X2670" i="5"/>
  <c r="X2664" i="5"/>
  <c r="X2658" i="5"/>
  <c r="X2652" i="5"/>
  <c r="X2646" i="5"/>
  <c r="X2640" i="5"/>
  <c r="X2634" i="5"/>
  <c r="X2628" i="5"/>
  <c r="X2622" i="5"/>
  <c r="X2616" i="5"/>
  <c r="X2610" i="5"/>
  <c r="X2604" i="5"/>
  <c r="X2598" i="5"/>
  <c r="X2592" i="5"/>
  <c r="X2586" i="5"/>
  <c r="X2580" i="5"/>
  <c r="X2574" i="5"/>
  <c r="X2568" i="5"/>
  <c r="X2562" i="5"/>
  <c r="X2556" i="5"/>
  <c r="X2550" i="5"/>
  <c r="X2544" i="5"/>
  <c r="X2538" i="5"/>
  <c r="X2981" i="5"/>
  <c r="X2975" i="5"/>
  <c r="X2969" i="5"/>
  <c r="X2963" i="5"/>
  <c r="X2957" i="5"/>
  <c r="X2951" i="5"/>
  <c r="X2945" i="5"/>
  <c r="X2939" i="5"/>
  <c r="X2933" i="5"/>
  <c r="X2927" i="5"/>
  <c r="X2921" i="5"/>
  <c r="X2915" i="5"/>
  <c r="X2909" i="5"/>
  <c r="X2903" i="5"/>
  <c r="X2897" i="5"/>
  <c r="X2891" i="5"/>
  <c r="X2885" i="5"/>
  <c r="X2879" i="5"/>
  <c r="X2873" i="5"/>
  <c r="X2867" i="5"/>
  <c r="X2861" i="5"/>
  <c r="X2855" i="5"/>
  <c r="X2849" i="5"/>
  <c r="X2843" i="5"/>
  <c r="X2837" i="5"/>
  <c r="X2831" i="5"/>
  <c r="X2825" i="5"/>
  <c r="X2819" i="5"/>
  <c r="X2813" i="5"/>
  <c r="X2807" i="5"/>
  <c r="X2801" i="5"/>
  <c r="X2795" i="5"/>
  <c r="X2789" i="5"/>
  <c r="X2783" i="5"/>
  <c r="X2777" i="5"/>
  <c r="X2771" i="5"/>
  <c r="X2765" i="5"/>
  <c r="X2759" i="5"/>
  <c r="X2753" i="5"/>
  <c r="X2747" i="5"/>
  <c r="X2741" i="5"/>
  <c r="X2735" i="5"/>
  <c r="X2729" i="5"/>
  <c r="X2723" i="5"/>
  <c r="X2717" i="5"/>
  <c r="X2711" i="5"/>
  <c r="X2705" i="5"/>
  <c r="X2699" i="5"/>
  <c r="X2693" i="5"/>
  <c r="X2687" i="5"/>
  <c r="X2681" i="5"/>
  <c r="X2675" i="5"/>
  <c r="X2669" i="5"/>
  <c r="X2663" i="5"/>
  <c r="X2657" i="5"/>
  <c r="X2651" i="5"/>
  <c r="X2645" i="5"/>
  <c r="X2639" i="5"/>
  <c r="X2633" i="5"/>
  <c r="X2627" i="5"/>
  <c r="X2621" i="5"/>
  <c r="X2615" i="5"/>
  <c r="X2609" i="5"/>
  <c r="X2603" i="5"/>
  <c r="X2597" i="5"/>
  <c r="X2591" i="5"/>
  <c r="X2585" i="5"/>
  <c r="X2579" i="5"/>
  <c r="X2573" i="5"/>
  <c r="X2567" i="5"/>
  <c r="X2561" i="5"/>
  <c r="X2555" i="5"/>
  <c r="X2549" i="5"/>
  <c r="X2543" i="5"/>
  <c r="X2537" i="5"/>
  <c r="X2531" i="5"/>
  <c r="X2525" i="5"/>
  <c r="X2519" i="5"/>
  <c r="X2513" i="5"/>
  <c r="X2507" i="5"/>
  <c r="X2501" i="5"/>
  <c r="X2495" i="5"/>
  <c r="X2489" i="5"/>
  <c r="X2483" i="5"/>
  <c r="X2477" i="5"/>
  <c r="X2471" i="5"/>
  <c r="X2465" i="5"/>
  <c r="X2459" i="5"/>
  <c r="X2453" i="5"/>
  <c r="X2447" i="5"/>
  <c r="X2441" i="5"/>
  <c r="X2435" i="5"/>
  <c r="X2429" i="5"/>
  <c r="X2423" i="5"/>
  <c r="X2417" i="5"/>
  <c r="X2411" i="5"/>
  <c r="X2405" i="5"/>
  <c r="X2399" i="5"/>
  <c r="X2393" i="5"/>
  <c r="X2387" i="5"/>
  <c r="X2381" i="5"/>
  <c r="X2375" i="5"/>
  <c r="X2369" i="5"/>
  <c r="X2363" i="5"/>
  <c r="X2357" i="5"/>
  <c r="X2351" i="5"/>
  <c r="X2345" i="5"/>
  <c r="X2339" i="5"/>
  <c r="X2333" i="5"/>
  <c r="X2327" i="5"/>
  <c r="X2321" i="5"/>
  <c r="X2315" i="5"/>
  <c r="X2309" i="5"/>
  <c r="X2303" i="5"/>
  <c r="X2297" i="5"/>
  <c r="X2291" i="5"/>
  <c r="X2285" i="5"/>
  <c r="X2279" i="5"/>
  <c r="X2273" i="5"/>
  <c r="X2267" i="5"/>
  <c r="X2261" i="5"/>
  <c r="X2255" i="5"/>
  <c r="X2249" i="5"/>
  <c r="X2243" i="5"/>
  <c r="X2237" i="5"/>
  <c r="X2231" i="5"/>
  <c r="X2225" i="5"/>
  <c r="X2219" i="5"/>
  <c r="X2213" i="5"/>
  <c r="X2207" i="5"/>
  <c r="X2201" i="5"/>
  <c r="X2195" i="5"/>
  <c r="X2189" i="5"/>
  <c r="X2183" i="5"/>
  <c r="X2177" i="5"/>
  <c r="X2171" i="5"/>
  <c r="X2165" i="5"/>
  <c r="X2159" i="5"/>
  <c r="X2153" i="5"/>
  <c r="X2147" i="5"/>
  <c r="X2141" i="5"/>
  <c r="X2135" i="5"/>
  <c r="X2129" i="5"/>
  <c r="X2123" i="5"/>
  <c r="X2117" i="5"/>
  <c r="X2111" i="5"/>
  <c r="X2105" i="5"/>
  <c r="X2099" i="5"/>
  <c r="X2093" i="5"/>
  <c r="X2087" i="5"/>
  <c r="X2081" i="5"/>
  <c r="X2075" i="5"/>
  <c r="X2069" i="5"/>
  <c r="X2063" i="5"/>
  <c r="X2057" i="5"/>
  <c r="X2051" i="5"/>
  <c r="X2045" i="5"/>
  <c r="X2039" i="5"/>
  <c r="X2033" i="5"/>
  <c r="X2027" i="5"/>
  <c r="X2021" i="5"/>
  <c r="X2015" i="5"/>
  <c r="X2009" i="5"/>
  <c r="X2003" i="5"/>
  <c r="X1997" i="5"/>
  <c r="X1991" i="5"/>
  <c r="X1985" i="5"/>
  <c r="X1979" i="5"/>
  <c r="X1973" i="5"/>
  <c r="X1967" i="5"/>
  <c r="X3058" i="5"/>
  <c r="X3052" i="5"/>
  <c r="X3046" i="5"/>
  <c r="X3040" i="5"/>
  <c r="X3034" i="5"/>
  <c r="X3028" i="5"/>
  <c r="X3022" i="5"/>
  <c r="X3016" i="5"/>
  <c r="X3010" i="5"/>
  <c r="X3004" i="5"/>
  <c r="X2998" i="5"/>
  <c r="X2992" i="5"/>
  <c r="X2986" i="5"/>
  <c r="X2980" i="5"/>
  <c r="X2974" i="5"/>
  <c r="X2968" i="5"/>
  <c r="X2962" i="5"/>
  <c r="X2956" i="5"/>
  <c r="X2950" i="5"/>
  <c r="X2944" i="5"/>
  <c r="X2938" i="5"/>
  <c r="X2932" i="5"/>
  <c r="X2926" i="5"/>
  <c r="X2920" i="5"/>
  <c r="X2914" i="5"/>
  <c r="X2908" i="5"/>
  <c r="X2902" i="5"/>
  <c r="X2896" i="5"/>
  <c r="X2890" i="5"/>
  <c r="X2884" i="5"/>
  <c r="X2878" i="5"/>
  <c r="X2872" i="5"/>
  <c r="X2866" i="5"/>
  <c r="X2860" i="5"/>
  <c r="X2854" i="5"/>
  <c r="X2848" i="5"/>
  <c r="X2842" i="5"/>
  <c r="X2836" i="5"/>
  <c r="X2830" i="5"/>
  <c r="X2824" i="5"/>
  <c r="X2818" i="5"/>
  <c r="X2812" i="5"/>
  <c r="X2806" i="5"/>
  <c r="X2800" i="5"/>
  <c r="X2794" i="5"/>
  <c r="X2788" i="5"/>
  <c r="X2782" i="5"/>
  <c r="X2776" i="5"/>
  <c r="X2770" i="5"/>
  <c r="X2764" i="5"/>
  <c r="X2758" i="5"/>
  <c r="X2752" i="5"/>
  <c r="X2746" i="5"/>
  <c r="X2740" i="5"/>
  <c r="X2734" i="5"/>
  <c r="X2728" i="5"/>
  <c r="X2722" i="5"/>
  <c r="X2716" i="5"/>
  <c r="X2710" i="5"/>
  <c r="X2704" i="5"/>
  <c r="X2698" i="5"/>
  <c r="X2692" i="5"/>
  <c r="X2686" i="5"/>
  <c r="X2680" i="5"/>
  <c r="X2674" i="5"/>
  <c r="X2668" i="5"/>
  <c r="X2662" i="5"/>
  <c r="X2656" i="5"/>
  <c r="X2650" i="5"/>
  <c r="X2644" i="5"/>
  <c r="X2638" i="5"/>
  <c r="X2632" i="5"/>
  <c r="X2626" i="5"/>
  <c r="X2620" i="5"/>
  <c r="X2614" i="5"/>
  <c r="X2608" i="5"/>
  <c r="X2602" i="5"/>
  <c r="X2596" i="5"/>
  <c r="X2590" i="5"/>
  <c r="X2584" i="5"/>
  <c r="X2578" i="5"/>
  <c r="X2572" i="5"/>
  <c r="X2566" i="5"/>
  <c r="X2560" i="5"/>
  <c r="X2554" i="5"/>
  <c r="X2548" i="5"/>
  <c r="X2542" i="5"/>
  <c r="X2536" i="5"/>
  <c r="X2530" i="5"/>
  <c r="X2524" i="5"/>
  <c r="X2518" i="5"/>
  <c r="X2512" i="5"/>
  <c r="X2506" i="5"/>
  <c r="X2500" i="5"/>
  <c r="X2494" i="5"/>
  <c r="X2488" i="5"/>
  <c r="X2482" i="5"/>
  <c r="X2476" i="5"/>
  <c r="X2470" i="5"/>
  <c r="X2464" i="5"/>
  <c r="X2458" i="5"/>
  <c r="X2452" i="5"/>
  <c r="X2446" i="5"/>
  <c r="X2440" i="5"/>
  <c r="X2434" i="5"/>
  <c r="X2428" i="5"/>
  <c r="X2422" i="5"/>
  <c r="X2416" i="5"/>
  <c r="X2410" i="5"/>
  <c r="X2404" i="5"/>
  <c r="X2398" i="5"/>
  <c r="X2392" i="5"/>
  <c r="X2386" i="5"/>
  <c r="X2380" i="5"/>
  <c r="X2374" i="5"/>
  <c r="X2368" i="5"/>
  <c r="X2362" i="5"/>
  <c r="X2356" i="5"/>
  <c r="X2350" i="5"/>
  <c r="X2344" i="5"/>
  <c r="X2338" i="5"/>
  <c r="X2332" i="5"/>
  <c r="X2326" i="5"/>
  <c r="X2320" i="5"/>
  <c r="X2314" i="5"/>
  <c r="X2308" i="5"/>
  <c r="X2302" i="5"/>
  <c r="X2296" i="5"/>
  <c r="X2290" i="5"/>
  <c r="X2284" i="5"/>
  <c r="X2278" i="5"/>
  <c r="X2272" i="5"/>
  <c r="X2266" i="5"/>
  <c r="X2260" i="5"/>
  <c r="X2254" i="5"/>
  <c r="X2248" i="5"/>
  <c r="X2242" i="5"/>
  <c r="X2236" i="5"/>
  <c r="X2230" i="5"/>
  <c r="X2224" i="5"/>
  <c r="X2218" i="5"/>
  <c r="X2212" i="5"/>
  <c r="X2206" i="5"/>
  <c r="X2200" i="5"/>
  <c r="X2194" i="5"/>
  <c r="X2188" i="5"/>
  <c r="X2182" i="5"/>
  <c r="X2176" i="5"/>
  <c r="X2170" i="5"/>
  <c r="X2164" i="5"/>
  <c r="X2158" i="5"/>
  <c r="X2152" i="5"/>
  <c r="X2146" i="5"/>
  <c r="X2140" i="5"/>
  <c r="X2134" i="5"/>
  <c r="X2128" i="5"/>
  <c r="X2122" i="5"/>
  <c r="X2116" i="5"/>
  <c r="X2110" i="5"/>
  <c r="X2104" i="5"/>
  <c r="X2098" i="5"/>
  <c r="X2092" i="5"/>
  <c r="X2086" i="5"/>
  <c r="X2080" i="5"/>
  <c r="X2074" i="5"/>
  <c r="X2068" i="5"/>
  <c r="X2062" i="5"/>
  <c r="X2056" i="5"/>
  <c r="X2050" i="5"/>
  <c r="X2044" i="5"/>
  <c r="X2038" i="5"/>
  <c r="X2032" i="5"/>
  <c r="X2026" i="5"/>
  <c r="X2020" i="5"/>
  <c r="X2014" i="5"/>
  <c r="X2008" i="5"/>
  <c r="X2002" i="5"/>
  <c r="X1996" i="5"/>
  <c r="X1990" i="5"/>
  <c r="X1984" i="5"/>
  <c r="X1978" i="5"/>
  <c r="X1972" i="5"/>
  <c r="X1966" i="5"/>
  <c r="X1960" i="5"/>
  <c r="X1954" i="5"/>
  <c r="X1948" i="5"/>
  <c r="X1942" i="5"/>
  <c r="X1936" i="5"/>
  <c r="X1930" i="5"/>
  <c r="X1924" i="5"/>
  <c r="X1989" i="5"/>
  <c r="X1983" i="5"/>
  <c r="X1977" i="5"/>
  <c r="X1971" i="5"/>
  <c r="X1965" i="5"/>
  <c r="X1959" i="5"/>
  <c r="X1953" i="5"/>
  <c r="X1947" i="5"/>
  <c r="X1941" i="5"/>
  <c r="X1935" i="5"/>
  <c r="X1929" i="5"/>
  <c r="X1923" i="5"/>
  <c r="X1917" i="5"/>
  <c r="X1911" i="5"/>
  <c r="X1905" i="5"/>
  <c r="X1899" i="5"/>
  <c r="X1893" i="5"/>
  <c r="X1887" i="5"/>
  <c r="X1881" i="5"/>
  <c r="X1875" i="5"/>
  <c r="X1869" i="5"/>
  <c r="X1863" i="5"/>
  <c r="X1857" i="5"/>
  <c r="X1851" i="5"/>
  <c r="X1845" i="5"/>
  <c r="X1839" i="5"/>
  <c r="X1833" i="5"/>
  <c r="X1827" i="5"/>
  <c r="X1821" i="5"/>
  <c r="X1815" i="5"/>
  <c r="X1809" i="5"/>
  <c r="X1803" i="5"/>
  <c r="X1797" i="5"/>
  <c r="X1791" i="5"/>
  <c r="X1785" i="5"/>
  <c r="X1779" i="5"/>
  <c r="X1773" i="5"/>
  <c r="X1767" i="5"/>
  <c r="X1761" i="5"/>
  <c r="X1755" i="5"/>
  <c r="X1749" i="5"/>
  <c r="X1743" i="5"/>
  <c r="X1737" i="5"/>
  <c r="X1731" i="5"/>
  <c r="X1725" i="5"/>
  <c r="X1719" i="5"/>
  <c r="X1713" i="5"/>
  <c r="X1707" i="5"/>
  <c r="X1701" i="5"/>
  <c r="X1695" i="5"/>
  <c r="X1689" i="5"/>
  <c r="X1683" i="5"/>
  <c r="X1677" i="5"/>
  <c r="X1671" i="5"/>
  <c r="X1665" i="5"/>
  <c r="X1659" i="5"/>
  <c r="X1653" i="5"/>
  <c r="X1647" i="5"/>
  <c r="X1641" i="5"/>
  <c r="X1635" i="5"/>
  <c r="X1629" i="5"/>
  <c r="X1623" i="5"/>
  <c r="X1617" i="5"/>
  <c r="X1611" i="5"/>
  <c r="X1605" i="5"/>
  <c r="X1599" i="5"/>
  <c r="X1593" i="5"/>
  <c r="X1587" i="5"/>
  <c r="X1581" i="5"/>
  <c r="X1575" i="5"/>
  <c r="X1569" i="5"/>
  <c r="X1563" i="5"/>
  <c r="X1557" i="5"/>
  <c r="X1551" i="5"/>
  <c r="X1545" i="5"/>
  <c r="X1539" i="5"/>
  <c r="X1533" i="5"/>
  <c r="X1527" i="5"/>
  <c r="X1521" i="5"/>
  <c r="X1515" i="5"/>
  <c r="X1509" i="5"/>
  <c r="X1503" i="5"/>
  <c r="X1497" i="5"/>
  <c r="X1491" i="5"/>
  <c r="X1485" i="5"/>
  <c r="X2701" i="5"/>
  <c r="X2695" i="5"/>
  <c r="X2689" i="5"/>
  <c r="X2683" i="5"/>
  <c r="X2677" i="5"/>
  <c r="X2671" i="5"/>
  <c r="X2665" i="5"/>
  <c r="X2659" i="5"/>
  <c r="X2653" i="5"/>
  <c r="X2647" i="5"/>
  <c r="X2641" i="5"/>
  <c r="X2635" i="5"/>
  <c r="X2629" i="5"/>
  <c r="X2623" i="5"/>
  <c r="X2617" i="5"/>
  <c r="X2611" i="5"/>
  <c r="X2605" i="5"/>
  <c r="X2599" i="5"/>
  <c r="X2593" i="5"/>
  <c r="X2587" i="5"/>
  <c r="X2581" i="5"/>
  <c r="X2575" i="5"/>
  <c r="X2569" i="5"/>
  <c r="X2563" i="5"/>
  <c r="X2557" i="5"/>
  <c r="X2551" i="5"/>
  <c r="X2545" i="5"/>
  <c r="X2539" i="5"/>
  <c r="X2533" i="5"/>
  <c r="X2527" i="5"/>
  <c r="X2521" i="5"/>
  <c r="X2515" i="5"/>
  <c r="X2509" i="5"/>
  <c r="X2503" i="5"/>
  <c r="X2497" i="5"/>
  <c r="X2491" i="5"/>
  <c r="X2485" i="5"/>
  <c r="X2479" i="5"/>
  <c r="X2473" i="5"/>
  <c r="X2467" i="5"/>
  <c r="X2461" i="5"/>
  <c r="X2455" i="5"/>
  <c r="X2449" i="5"/>
  <c r="X2443" i="5"/>
  <c r="X2437" i="5"/>
  <c r="X2431" i="5"/>
  <c r="X2425" i="5"/>
  <c r="X2419" i="5"/>
  <c r="X2413" i="5"/>
  <c r="X2407" i="5"/>
  <c r="X2401" i="5"/>
  <c r="X2395" i="5"/>
  <c r="X2389" i="5"/>
  <c r="X2383" i="5"/>
  <c r="X2377" i="5"/>
  <c r="X2371" i="5"/>
  <c r="X2365" i="5"/>
  <c r="X2359" i="5"/>
  <c r="X2353" i="5"/>
  <c r="X2347" i="5"/>
  <c r="X2341" i="5"/>
  <c r="X2335" i="5"/>
  <c r="X2329" i="5"/>
  <c r="X2323" i="5"/>
  <c r="X2317" i="5"/>
  <c r="X2311" i="5"/>
  <c r="X2305" i="5"/>
  <c r="X2299" i="5"/>
  <c r="X2532" i="5"/>
  <c r="X2526" i="5"/>
  <c r="X2520" i="5"/>
  <c r="X2514" i="5"/>
  <c r="X2508" i="5"/>
  <c r="X2502" i="5"/>
  <c r="X2496" i="5"/>
  <c r="X2490" i="5"/>
  <c r="X2484" i="5"/>
  <c r="X2478" i="5"/>
  <c r="X2472" i="5"/>
  <c r="X2466" i="5"/>
  <c r="X2460" i="5"/>
  <c r="X2454" i="5"/>
  <c r="X2448" i="5"/>
  <c r="X2442" i="5"/>
  <c r="X2436" i="5"/>
  <c r="X2430" i="5"/>
  <c r="X2424" i="5"/>
  <c r="X2418" i="5"/>
  <c r="X2412" i="5"/>
  <c r="X2406" i="5"/>
  <c r="X2400" i="5"/>
  <c r="X2394" i="5"/>
  <c r="X2388" i="5"/>
  <c r="X2382" i="5"/>
  <c r="X2376" i="5"/>
  <c r="X2370" i="5"/>
  <c r="X2364" i="5"/>
  <c r="X2358" i="5"/>
  <c r="X2352" i="5"/>
  <c r="X2346" i="5"/>
  <c r="X2340" i="5"/>
  <c r="X2334" i="5"/>
  <c r="X2328" i="5"/>
  <c r="X2322" i="5"/>
  <c r="X2316" i="5"/>
  <c r="X2310" i="5"/>
  <c r="X2304" i="5"/>
  <c r="X2298" i="5"/>
  <c r="X2292" i="5"/>
  <c r="X2286" i="5"/>
  <c r="X2280" i="5"/>
  <c r="X2274" i="5"/>
  <c r="X2268" i="5"/>
  <c r="X2262" i="5"/>
  <c r="X2256" i="5"/>
  <c r="X2250" i="5"/>
  <c r="X2244" i="5"/>
  <c r="X2238" i="5"/>
  <c r="X2232" i="5"/>
  <c r="X2226" i="5"/>
  <c r="X2220" i="5"/>
  <c r="X2214" i="5"/>
  <c r="X2208" i="5"/>
  <c r="X2202" i="5"/>
  <c r="X2196" i="5"/>
  <c r="X2190" i="5"/>
  <c r="X2184" i="5"/>
  <c r="X2178" i="5"/>
  <c r="X2172" i="5"/>
  <c r="X2166" i="5"/>
  <c r="X2160" i="5"/>
  <c r="X2154" i="5"/>
  <c r="X2148" i="5"/>
  <c r="X2142" i="5"/>
  <c r="X2136" i="5"/>
  <c r="X2130" i="5"/>
  <c r="X2124" i="5"/>
  <c r="X1961" i="5"/>
  <c r="X1955" i="5"/>
  <c r="X1949" i="5"/>
  <c r="X1943" i="5"/>
  <c r="X1937" i="5"/>
  <c r="X1931" i="5"/>
  <c r="X1925" i="5"/>
  <c r="X1919" i="5"/>
  <c r="X1913" i="5"/>
  <c r="X1907" i="5"/>
  <c r="X1901" i="5"/>
  <c r="X1895" i="5"/>
  <c r="X1889" i="5"/>
  <c r="X1883" i="5"/>
  <c r="X1877" i="5"/>
  <c r="X1871" i="5"/>
  <c r="X1865" i="5"/>
  <c r="X1859" i="5"/>
  <c r="X1853" i="5"/>
  <c r="X1847" i="5"/>
  <c r="X1841" i="5"/>
  <c r="X1835" i="5"/>
  <c r="X1829" i="5"/>
  <c r="X1823" i="5"/>
  <c r="X1817" i="5"/>
  <c r="X1811" i="5"/>
  <c r="X1805" i="5"/>
  <c r="X1799" i="5"/>
  <c r="X1793" i="5"/>
  <c r="X1787" i="5"/>
  <c r="X1781" i="5"/>
  <c r="X1775" i="5"/>
  <c r="X1769" i="5"/>
  <c r="X1763" i="5"/>
  <c r="X1757" i="5"/>
  <c r="X1751" i="5"/>
  <c r="X1745" i="5"/>
  <c r="X1739" i="5"/>
  <c r="X1733" i="5"/>
  <c r="X1727" i="5"/>
  <c r="X1721" i="5"/>
  <c r="X1715" i="5"/>
  <c r="X1709" i="5"/>
  <c r="X1703" i="5"/>
  <c r="X1697" i="5"/>
  <c r="X1691" i="5"/>
  <c r="X1685" i="5"/>
  <c r="X1679" i="5"/>
  <c r="X1673" i="5"/>
  <c r="X1667" i="5"/>
  <c r="X1661" i="5"/>
  <c r="X1655" i="5"/>
  <c r="X1649" i="5"/>
  <c r="X1643" i="5"/>
  <c r="X1637" i="5"/>
  <c r="X1631" i="5"/>
  <c r="X1625" i="5"/>
  <c r="X1619" i="5"/>
  <c r="X1613" i="5"/>
  <c r="X1607" i="5"/>
  <c r="X1601" i="5"/>
  <c r="X1595" i="5"/>
  <c r="X1589" i="5"/>
  <c r="X1583" i="5"/>
  <c r="X1577" i="5"/>
  <c r="X1571" i="5"/>
  <c r="X1565" i="5"/>
  <c r="X1559" i="5"/>
  <c r="X1553" i="5"/>
  <c r="X1547" i="5"/>
  <c r="X1541" i="5"/>
  <c r="X1535" i="5"/>
  <c r="X1529" i="5"/>
  <c r="X1523" i="5"/>
  <c r="X1517" i="5"/>
  <c r="X1511" i="5"/>
  <c r="X1505" i="5"/>
  <c r="X1499" i="5"/>
  <c r="X1493" i="5"/>
  <c r="X1487" i="5"/>
  <c r="X1481" i="5"/>
  <c r="X1475" i="5"/>
  <c r="X1469" i="5"/>
  <c r="X1463" i="5"/>
  <c r="X1918" i="5"/>
  <c r="X1912" i="5"/>
  <c r="X1906" i="5"/>
  <c r="X1900" i="5"/>
  <c r="X1894" i="5"/>
  <c r="X1888" i="5"/>
  <c r="X1882" i="5"/>
  <c r="X1876" i="5"/>
  <c r="X1870" i="5"/>
  <c r="X1864" i="5"/>
  <c r="X1858" i="5"/>
  <c r="X1852" i="5"/>
  <c r="X1846" i="5"/>
  <c r="X1840" i="5"/>
  <c r="X1834" i="5"/>
  <c r="X1828" i="5"/>
  <c r="X1822" i="5"/>
  <c r="X1816" i="5"/>
  <c r="X1810" i="5"/>
  <c r="X1804" i="5"/>
  <c r="X1798" i="5"/>
  <c r="X1792" i="5"/>
  <c r="X1786" i="5"/>
  <c r="X1780" i="5"/>
  <c r="X1774" i="5"/>
  <c r="X1768" i="5"/>
  <c r="X1762" i="5"/>
  <c r="X1756" i="5"/>
  <c r="X1750" i="5"/>
  <c r="X1744" i="5"/>
  <c r="X1738" i="5"/>
  <c r="X1732" i="5"/>
  <c r="X1726" i="5"/>
  <c r="X1720" i="5"/>
  <c r="X1714" i="5"/>
  <c r="X1708" i="5"/>
  <c r="X1702" i="5"/>
  <c r="X1696" i="5"/>
  <c r="X1690" i="5"/>
  <c r="X1684" i="5"/>
  <c r="X1678" i="5"/>
  <c r="X1672" i="5"/>
  <c r="X1666" i="5"/>
  <c r="X1660" i="5"/>
  <c r="X1654" i="5"/>
  <c r="X1648" i="5"/>
  <c r="X1642" i="5"/>
  <c r="X1636" i="5"/>
  <c r="X1630" i="5"/>
  <c r="X1624" i="5"/>
  <c r="X1618" i="5"/>
  <c r="X1612" i="5"/>
  <c r="X1606" i="5"/>
  <c r="X1600" i="5"/>
  <c r="X1594" i="5"/>
  <c r="X1588" i="5"/>
  <c r="X1582" i="5"/>
  <c r="X1576" i="5"/>
  <c r="X1570" i="5"/>
  <c r="X1564" i="5"/>
  <c r="X1558" i="5"/>
  <c r="X1552" i="5"/>
  <c r="X1546" i="5"/>
  <c r="X1540" i="5"/>
  <c r="X1534" i="5"/>
  <c r="X1528" i="5"/>
  <c r="X1522" i="5"/>
  <c r="X1516" i="5"/>
  <c r="X1510" i="5"/>
  <c r="X1504" i="5"/>
  <c r="X1498" i="5"/>
  <c r="X1492" i="5"/>
  <c r="X1486" i="5"/>
  <c r="X1480" i="5"/>
  <c r="X1474" i="5"/>
  <c r="X1468" i="5"/>
  <c r="X1462" i="5"/>
  <c r="X1456" i="5"/>
  <c r="X1450" i="5"/>
  <c r="X1444" i="5"/>
  <c r="X1438" i="5"/>
  <c r="X1432" i="5"/>
  <c r="X1426" i="5"/>
  <c r="X1420" i="5"/>
  <c r="X1414" i="5"/>
  <c r="X1408" i="5"/>
  <c r="X1402" i="5"/>
  <c r="X1396" i="5"/>
  <c r="X1390" i="5"/>
  <c r="X1384" i="5"/>
  <c r="X1378" i="5"/>
  <c r="X1372" i="5"/>
  <c r="X1366" i="5"/>
  <c r="X1360" i="5"/>
  <c r="X1354" i="5"/>
  <c r="X1348" i="5"/>
  <c r="X1342" i="5"/>
  <c r="X1336" i="5"/>
  <c r="X1330" i="5"/>
  <c r="X1324" i="5"/>
  <c r="X1318" i="5"/>
  <c r="X1312" i="5"/>
  <c r="X1306" i="5"/>
  <c r="X1300" i="5"/>
  <c r="X1294" i="5"/>
  <c r="X1288" i="5"/>
  <c r="X1282" i="5"/>
  <c r="X1276" i="5"/>
  <c r="X1270" i="5"/>
  <c r="X2168" i="5"/>
  <c r="X2162" i="5"/>
  <c r="X2156" i="5"/>
  <c r="X2150" i="5"/>
  <c r="X2144" i="5"/>
  <c r="X2138" i="5"/>
  <c r="X2132" i="5"/>
  <c r="X2126" i="5"/>
  <c r="X2120" i="5"/>
  <c r="X2114" i="5"/>
  <c r="X2108" i="5"/>
  <c r="X2102" i="5"/>
  <c r="X2096" i="5"/>
  <c r="X2090" i="5"/>
  <c r="X2084" i="5"/>
  <c r="X2078" i="5"/>
  <c r="X2072" i="5"/>
  <c r="X2066" i="5"/>
  <c r="X2060" i="5"/>
  <c r="X2054" i="5"/>
  <c r="X2048" i="5"/>
  <c r="X2042" i="5"/>
  <c r="X2036" i="5"/>
  <c r="X2030" i="5"/>
  <c r="X2024" i="5"/>
  <c r="X2018" i="5"/>
  <c r="X2012" i="5"/>
  <c r="X2006" i="5"/>
  <c r="X2000" i="5"/>
  <c r="X1994" i="5"/>
  <c r="X1988" i="5"/>
  <c r="X1982" i="5"/>
  <c r="X1976" i="5"/>
  <c r="X1970" i="5"/>
  <c r="X1964" i="5"/>
  <c r="X1958" i="5"/>
  <c r="X1952" i="5"/>
  <c r="X1946" i="5"/>
  <c r="X1940" i="5"/>
  <c r="X1934" i="5"/>
  <c r="X1928" i="5"/>
  <c r="X1922" i="5"/>
  <c r="X1916" i="5"/>
  <c r="X1910" i="5"/>
  <c r="X1904" i="5"/>
  <c r="X1898" i="5"/>
  <c r="X1892" i="5"/>
  <c r="X1886" i="5"/>
  <c r="X1880" i="5"/>
  <c r="X1874" i="5"/>
  <c r="X1868" i="5"/>
  <c r="X1862" i="5"/>
  <c r="X1856" i="5"/>
  <c r="X2293" i="5"/>
  <c r="X2287" i="5"/>
  <c r="X2281" i="5"/>
  <c r="X2275" i="5"/>
  <c r="X2269" i="5"/>
  <c r="X2263" i="5"/>
  <c r="X2257" i="5"/>
  <c r="X2251" i="5"/>
  <c r="X2245" i="5"/>
  <c r="X2239" i="5"/>
  <c r="X2233" i="5"/>
  <c r="X2227" i="5"/>
  <c r="X2221" i="5"/>
  <c r="X2215" i="5"/>
  <c r="X2209" i="5"/>
  <c r="X2203" i="5"/>
  <c r="X2197" i="5"/>
  <c r="X2191" i="5"/>
  <c r="X2185" i="5"/>
  <c r="X2179" i="5"/>
  <c r="X2173" i="5"/>
  <c r="X2167" i="5"/>
  <c r="X2161" i="5"/>
  <c r="X2155" i="5"/>
  <c r="X2149" i="5"/>
  <c r="X2143" i="5"/>
  <c r="X2137" i="5"/>
  <c r="X2131" i="5"/>
  <c r="X2125" i="5"/>
  <c r="X2119" i="5"/>
  <c r="X2113" i="5"/>
  <c r="X2107" i="5"/>
  <c r="X2101" i="5"/>
  <c r="X2095" i="5"/>
  <c r="X2089" i="5"/>
  <c r="X2083" i="5"/>
  <c r="X2077" i="5"/>
  <c r="X2071" i="5"/>
  <c r="X2065" i="5"/>
  <c r="X2059" i="5"/>
  <c r="X2053" i="5"/>
  <c r="X2047" i="5"/>
  <c r="X2041" i="5"/>
  <c r="X2035" i="5"/>
  <c r="X2029" i="5"/>
  <c r="X2023" i="5"/>
  <c r="X2017" i="5"/>
  <c r="X2011" i="5"/>
  <c r="X2005" i="5"/>
  <c r="X1999" i="5"/>
  <c r="X1993" i="5"/>
  <c r="X1987" i="5"/>
  <c r="X1981" i="5"/>
  <c r="X1975" i="5"/>
  <c r="X1969" i="5"/>
  <c r="X1963" i="5"/>
  <c r="X1957" i="5"/>
  <c r="X1951" i="5"/>
  <c r="X1945" i="5"/>
  <c r="X1939" i="5"/>
  <c r="X1933" i="5"/>
  <c r="X1927" i="5"/>
  <c r="X1921" i="5"/>
  <c r="X1915" i="5"/>
  <c r="X1909" i="5"/>
  <c r="X1903" i="5"/>
  <c r="X1897" i="5"/>
  <c r="X1891" i="5"/>
  <c r="X1885" i="5"/>
  <c r="X1879" i="5"/>
  <c r="X1873" i="5"/>
  <c r="X1867" i="5"/>
  <c r="X1861" i="5"/>
  <c r="X1855" i="5"/>
  <c r="X1849" i="5"/>
  <c r="X1843" i="5"/>
  <c r="X1837" i="5"/>
  <c r="X1831" i="5"/>
  <c r="X1825" i="5"/>
  <c r="X1819" i="5"/>
  <c r="X1813" i="5"/>
  <c r="X1807" i="5"/>
  <c r="X1801" i="5"/>
  <c r="X1795" i="5"/>
  <c r="X1789" i="5"/>
  <c r="X1783" i="5"/>
  <c r="X1777" i="5"/>
  <c r="X1771" i="5"/>
  <c r="X1765" i="5"/>
  <c r="X1759" i="5"/>
  <c r="X1753" i="5"/>
  <c r="X1747" i="5"/>
  <c r="X1741" i="5"/>
  <c r="X1735" i="5"/>
  <c r="X1729" i="5"/>
  <c r="X1723" i="5"/>
  <c r="X1717" i="5"/>
  <c r="X1711" i="5"/>
  <c r="X1705" i="5"/>
  <c r="X1699" i="5"/>
  <c r="X1693" i="5"/>
  <c r="X1687" i="5"/>
  <c r="X1681" i="5"/>
  <c r="X1675" i="5"/>
  <c r="X1669" i="5"/>
  <c r="X1663" i="5"/>
  <c r="X1657" i="5"/>
  <c r="X1651" i="5"/>
  <c r="X1645" i="5"/>
  <c r="X1639" i="5"/>
  <c r="X1633" i="5"/>
  <c r="X1627" i="5"/>
  <c r="X1621" i="5"/>
  <c r="X1615" i="5"/>
  <c r="X1609" i="5"/>
  <c r="X1603" i="5"/>
  <c r="X1597" i="5"/>
  <c r="X1591" i="5"/>
  <c r="X1585" i="5"/>
  <c r="X1579" i="5"/>
  <c r="X1573" i="5"/>
  <c r="X1567" i="5"/>
  <c r="X1561" i="5"/>
  <c r="X1555" i="5"/>
  <c r="X1549" i="5"/>
  <c r="X1543" i="5"/>
  <c r="X1537" i="5"/>
  <c r="X2118" i="5"/>
  <c r="X2112" i="5"/>
  <c r="X2106" i="5"/>
  <c r="X2100" i="5"/>
  <c r="X2094" i="5"/>
  <c r="X2088" i="5"/>
  <c r="X2082" i="5"/>
  <c r="X2076" i="5"/>
  <c r="X2070" i="5"/>
  <c r="X2064" i="5"/>
  <c r="X2058" i="5"/>
  <c r="X2052" i="5"/>
  <c r="X2046" i="5"/>
  <c r="X2040" i="5"/>
  <c r="X2034" i="5"/>
  <c r="X2028" i="5"/>
  <c r="X2022" i="5"/>
  <c r="X2016" i="5"/>
  <c r="X2010" i="5"/>
  <c r="X2004" i="5"/>
  <c r="X1998" i="5"/>
  <c r="X1992" i="5"/>
  <c r="X1986" i="5"/>
  <c r="X1980" i="5"/>
  <c r="X1974" i="5"/>
  <c r="X1968" i="5"/>
  <c r="X1962" i="5"/>
  <c r="X1956" i="5"/>
  <c r="X1950" i="5"/>
  <c r="X1944" i="5"/>
  <c r="X1938" i="5"/>
  <c r="X1932" i="5"/>
  <c r="X1926" i="5"/>
  <c r="X1920" i="5"/>
  <c r="X1914" i="5"/>
  <c r="X1908" i="5"/>
  <c r="X1902" i="5"/>
  <c r="X1896" i="5"/>
  <c r="X1890" i="5"/>
  <c r="X1884" i="5"/>
  <c r="X1878" i="5"/>
  <c r="X1872" i="5"/>
  <c r="X1866" i="5"/>
  <c r="X1860" i="5"/>
  <c r="X1854" i="5"/>
  <c r="X1848" i="5"/>
  <c r="X1842" i="5"/>
  <c r="X1836" i="5"/>
  <c r="X1830" i="5"/>
  <c r="X1824" i="5"/>
  <c r="X1818" i="5"/>
  <c r="X1812" i="5"/>
  <c r="X1806" i="5"/>
  <c r="X1800" i="5"/>
  <c r="X1794" i="5"/>
  <c r="X1788" i="5"/>
  <c r="X1782" i="5"/>
  <c r="X1776" i="5"/>
  <c r="X1770" i="5"/>
  <c r="X1764" i="5"/>
  <c r="X1758" i="5"/>
  <c r="X1752" i="5"/>
  <c r="X1746" i="5"/>
  <c r="X1740" i="5"/>
  <c r="X1734" i="5"/>
  <c r="X1728" i="5"/>
  <c r="X1722" i="5"/>
  <c r="X1716" i="5"/>
  <c r="X1710" i="5"/>
  <c r="X1704" i="5"/>
  <c r="X1698" i="5"/>
  <c r="X1692" i="5"/>
  <c r="X1686" i="5"/>
  <c r="X1680" i="5"/>
  <c r="X1674" i="5"/>
  <c r="X1668" i="5"/>
  <c r="X1662" i="5"/>
  <c r="X1656" i="5"/>
  <c r="X1650" i="5"/>
  <c r="X1644" i="5"/>
  <c r="X1638" i="5"/>
  <c r="X1632" i="5"/>
  <c r="X1626" i="5"/>
  <c r="X1620" i="5"/>
  <c r="X1457" i="5"/>
  <c r="X1451" i="5"/>
  <c r="X1445" i="5"/>
  <c r="X1439" i="5"/>
  <c r="X1433" i="5"/>
  <c r="X1427" i="5"/>
  <c r="X1421" i="5"/>
  <c r="X1415" i="5"/>
  <c r="X1409" i="5"/>
  <c r="X1403" i="5"/>
  <c r="X1397" i="5"/>
  <c r="X1391" i="5"/>
  <c r="X1385" i="5"/>
  <c r="X1379" i="5"/>
  <c r="X1373" i="5"/>
  <c r="X1367" i="5"/>
  <c r="X1361" i="5"/>
  <c r="X1355" i="5"/>
  <c r="X1349" i="5"/>
  <c r="X1343" i="5"/>
  <c r="X1337" i="5"/>
  <c r="X1331" i="5"/>
  <c r="X1325" i="5"/>
  <c r="X1319" i="5"/>
  <c r="X1313" i="5"/>
  <c r="X1307" i="5"/>
  <c r="X1301" i="5"/>
  <c r="X1295" i="5"/>
  <c r="X1289" i="5"/>
  <c r="X1283" i="5"/>
  <c r="X1277" i="5"/>
  <c r="X1271" i="5"/>
  <c r="X1265" i="5"/>
  <c r="X1259" i="5"/>
  <c r="X1253" i="5"/>
  <c r="X1247" i="5"/>
  <c r="X1241" i="5"/>
  <c r="X1235" i="5"/>
  <c r="X1229" i="5"/>
  <c r="X1223" i="5"/>
  <c r="X1217" i="5"/>
  <c r="X1211" i="5"/>
  <c r="X1205" i="5"/>
  <c r="X1199" i="5"/>
  <c r="X1193" i="5"/>
  <c r="X1187" i="5"/>
  <c r="X1181" i="5"/>
  <c r="X1175" i="5"/>
  <c r="X1169" i="5"/>
  <c r="X1163" i="5"/>
  <c r="X1157" i="5"/>
  <c r="X1151" i="5"/>
  <c r="X1145" i="5"/>
  <c r="X1139" i="5"/>
  <c r="X1133" i="5"/>
  <c r="X1127" i="5"/>
  <c r="X1121" i="5"/>
  <c r="X1115" i="5"/>
  <c r="X1109" i="5"/>
  <c r="X1103" i="5"/>
  <c r="X1097" i="5"/>
  <c r="X1091" i="5"/>
  <c r="X1085" i="5"/>
  <c r="X1079" i="5"/>
  <c r="X1073" i="5"/>
  <c r="X1067" i="5"/>
  <c r="X1061" i="5"/>
  <c r="X1055" i="5"/>
  <c r="X1049" i="5"/>
  <c r="X1043" i="5"/>
  <c r="X1037" i="5"/>
  <c r="X1031" i="5"/>
  <c r="X1025" i="5"/>
  <c r="X1019" i="5"/>
  <c r="X1013" i="5"/>
  <c r="X1007" i="5"/>
  <c r="X1001" i="5"/>
  <c r="X995" i="5"/>
  <c r="X989" i="5"/>
  <c r="X983" i="5"/>
  <c r="X977" i="5"/>
  <c r="X971" i="5"/>
  <c r="X965" i="5"/>
  <c r="X959" i="5"/>
  <c r="X953" i="5"/>
  <c r="X947" i="5"/>
  <c r="X941" i="5"/>
  <c r="X935" i="5"/>
  <c r="X929" i="5"/>
  <c r="X923" i="5"/>
  <c r="X917" i="5"/>
  <c r="X911" i="5"/>
  <c r="X905" i="5"/>
  <c r="X899" i="5"/>
  <c r="X893" i="5"/>
  <c r="X887" i="5"/>
  <c r="X881" i="5"/>
  <c r="X875" i="5"/>
  <c r="X869" i="5"/>
  <c r="X863" i="5"/>
  <c r="X857" i="5"/>
  <c r="X851" i="5"/>
  <c r="X845" i="5"/>
  <c r="X839" i="5"/>
  <c r="X833" i="5"/>
  <c r="X827" i="5"/>
  <c r="X821" i="5"/>
  <c r="X815" i="5"/>
  <c r="X809" i="5"/>
  <c r="X803" i="5"/>
  <c r="X797" i="5"/>
  <c r="X791" i="5"/>
  <c r="X785" i="5"/>
  <c r="X779" i="5"/>
  <c r="X773" i="5"/>
  <c r="X767" i="5"/>
  <c r="X761" i="5"/>
  <c r="X755" i="5"/>
  <c r="X749" i="5"/>
  <c r="X743" i="5"/>
  <c r="X737" i="5"/>
  <c r="X731" i="5"/>
  <c r="X725" i="5"/>
  <c r="X719" i="5"/>
  <c r="X713" i="5"/>
  <c r="X707" i="5"/>
  <c r="X701" i="5"/>
  <c r="X695" i="5"/>
  <c r="X689" i="5"/>
  <c r="X683" i="5"/>
  <c r="X677" i="5"/>
  <c r="X671" i="5"/>
  <c r="X665" i="5"/>
  <c r="X659" i="5"/>
  <c r="X653" i="5"/>
  <c r="X647" i="5"/>
  <c r="X641" i="5"/>
  <c r="X635" i="5"/>
  <c r="X629" i="5"/>
  <c r="X623" i="5"/>
  <c r="X617" i="5"/>
  <c r="X611" i="5"/>
  <c r="X605" i="5"/>
  <c r="X599" i="5"/>
  <c r="X593" i="5"/>
  <c r="X587" i="5"/>
  <c r="X581" i="5"/>
  <c r="X575" i="5"/>
  <c r="X569" i="5"/>
  <c r="X563" i="5"/>
  <c r="X557" i="5"/>
  <c r="X551" i="5"/>
  <c r="X545" i="5"/>
  <c r="X539" i="5"/>
  <c r="X533" i="5"/>
  <c r="X527" i="5"/>
  <c r="X521" i="5"/>
  <c r="X515" i="5"/>
  <c r="X509" i="5"/>
  <c r="X503" i="5"/>
  <c r="X497" i="5"/>
  <c r="X491" i="5"/>
  <c r="X485" i="5"/>
  <c r="X479" i="5"/>
  <c r="X473" i="5"/>
  <c r="X467" i="5"/>
  <c r="X461" i="5"/>
  <c r="X455" i="5"/>
  <c r="X449" i="5"/>
  <c r="X443" i="5"/>
  <c r="X1264" i="5"/>
  <c r="X1258" i="5"/>
  <c r="X1252" i="5"/>
  <c r="X1246" i="5"/>
  <c r="X1240" i="5"/>
  <c r="X1234" i="5"/>
  <c r="X1228" i="5"/>
  <c r="X1222" i="5"/>
  <c r="X1216" i="5"/>
  <c r="X1210" i="5"/>
  <c r="X1204" i="5"/>
  <c r="X1198" i="5"/>
  <c r="X1192" i="5"/>
  <c r="X1186" i="5"/>
  <c r="X1180" i="5"/>
  <c r="X1174" i="5"/>
  <c r="X1168" i="5"/>
  <c r="X1162" i="5"/>
  <c r="X1156" i="5"/>
  <c r="X1150" i="5"/>
  <c r="X1144" i="5"/>
  <c r="X1138" i="5"/>
  <c r="X1132" i="5"/>
  <c r="X1126" i="5"/>
  <c r="X1120" i="5"/>
  <c r="X1114" i="5"/>
  <c r="X1108" i="5"/>
  <c r="X1102" i="5"/>
  <c r="X1096" i="5"/>
  <c r="X1090" i="5"/>
  <c r="X1084" i="5"/>
  <c r="X1078" i="5"/>
  <c r="X1072" i="5"/>
  <c r="X1066" i="5"/>
  <c r="X1060" i="5"/>
  <c r="X1054" i="5"/>
  <c r="X1048" i="5"/>
  <c r="X1042" i="5"/>
  <c r="X1036" i="5"/>
  <c r="X1030" i="5"/>
  <c r="X1024" i="5"/>
  <c r="X1018" i="5"/>
  <c r="X1012" i="5"/>
  <c r="X1006" i="5"/>
  <c r="X1000" i="5"/>
  <c r="X994" i="5"/>
  <c r="X988" i="5"/>
  <c r="X982" i="5"/>
  <c r="X976" i="5"/>
  <c r="X970" i="5"/>
  <c r="X964" i="5"/>
  <c r="X958" i="5"/>
  <c r="X952" i="5"/>
  <c r="X946" i="5"/>
  <c r="X940" i="5"/>
  <c r="X934" i="5"/>
  <c r="X928" i="5"/>
  <c r="X922" i="5"/>
  <c r="X916" i="5"/>
  <c r="X910" i="5"/>
  <c r="X904" i="5"/>
  <c r="X898" i="5"/>
  <c r="X892" i="5"/>
  <c r="X886" i="5"/>
  <c r="X880" i="5"/>
  <c r="X874" i="5"/>
  <c r="X868" i="5"/>
  <c r="X862" i="5"/>
  <c r="X856" i="5"/>
  <c r="X850" i="5"/>
  <c r="X844" i="5"/>
  <c r="X838" i="5"/>
  <c r="X832" i="5"/>
  <c r="X826" i="5"/>
  <c r="X820" i="5"/>
  <c r="X814" i="5"/>
  <c r="X808" i="5"/>
  <c r="X802" i="5"/>
  <c r="X796" i="5"/>
  <c r="X790" i="5"/>
  <c r="X784" i="5"/>
  <c r="X778" i="5"/>
  <c r="X772" i="5"/>
  <c r="X766" i="5"/>
  <c r="X760" i="5"/>
  <c r="X754" i="5"/>
  <c r="X748" i="5"/>
  <c r="X742" i="5"/>
  <c r="X736" i="5"/>
  <c r="X730" i="5"/>
  <c r="X724" i="5"/>
  <c r="X718" i="5"/>
  <c r="X712" i="5"/>
  <c r="X706" i="5"/>
  <c r="X700" i="5"/>
  <c r="X694" i="5"/>
  <c r="X688" i="5"/>
  <c r="X682" i="5"/>
  <c r="X676" i="5"/>
  <c r="X670" i="5"/>
  <c r="X664" i="5"/>
  <c r="X658" i="5"/>
  <c r="X652" i="5"/>
  <c r="X646" i="5"/>
  <c r="X640" i="5"/>
  <c r="X634" i="5"/>
  <c r="X628" i="5"/>
  <c r="X622" i="5"/>
  <c r="X616" i="5"/>
  <c r="X610" i="5"/>
  <c r="X604" i="5"/>
  <c r="X598" i="5"/>
  <c r="X592" i="5"/>
  <c r="X586" i="5"/>
  <c r="X580" i="5"/>
  <c r="X574" i="5"/>
  <c r="X568" i="5"/>
  <c r="X562" i="5"/>
  <c r="X556" i="5"/>
  <c r="X550" i="5"/>
  <c r="X544" i="5"/>
  <c r="X538" i="5"/>
  <c r="X532" i="5"/>
  <c r="X526" i="5"/>
  <c r="X520" i="5"/>
  <c r="X514" i="5"/>
  <c r="X508" i="5"/>
  <c r="X502" i="5"/>
  <c r="X1479" i="5"/>
  <c r="X1473" i="5"/>
  <c r="X1467" i="5"/>
  <c r="X1461" i="5"/>
  <c r="X1455" i="5"/>
  <c r="X1449" i="5"/>
  <c r="X1443" i="5"/>
  <c r="X1437" i="5"/>
  <c r="X1431" i="5"/>
  <c r="X1425" i="5"/>
  <c r="X1419" i="5"/>
  <c r="X1413" i="5"/>
  <c r="X1407" i="5"/>
  <c r="X1401" i="5"/>
  <c r="X1395" i="5"/>
  <c r="X1389" i="5"/>
  <c r="X1383" i="5"/>
  <c r="X1377" i="5"/>
  <c r="X1371" i="5"/>
  <c r="X1365" i="5"/>
  <c r="X1359" i="5"/>
  <c r="X1353" i="5"/>
  <c r="X1347" i="5"/>
  <c r="X1341" i="5"/>
  <c r="X1335" i="5"/>
  <c r="X1329" i="5"/>
  <c r="X1323" i="5"/>
  <c r="X1317" i="5"/>
  <c r="X1311" i="5"/>
  <c r="X1305" i="5"/>
  <c r="X1299" i="5"/>
  <c r="X1293" i="5"/>
  <c r="X1287" i="5"/>
  <c r="X1281" i="5"/>
  <c r="X1275" i="5"/>
  <c r="X1269" i="5"/>
  <c r="X1263" i="5"/>
  <c r="X1257" i="5"/>
  <c r="X1251" i="5"/>
  <c r="X1245" i="5"/>
  <c r="X1239" i="5"/>
  <c r="X1233" i="5"/>
  <c r="X1227" i="5"/>
  <c r="X1221" i="5"/>
  <c r="X1215" i="5"/>
  <c r="X1209" i="5"/>
  <c r="X1203" i="5"/>
  <c r="X1197" i="5"/>
  <c r="X1191" i="5"/>
  <c r="X1185" i="5"/>
  <c r="X1179" i="5"/>
  <c r="X1173" i="5"/>
  <c r="X1167" i="5"/>
  <c r="X1161" i="5"/>
  <c r="X1155" i="5"/>
  <c r="X1149" i="5"/>
  <c r="X1143" i="5"/>
  <c r="X1137" i="5"/>
  <c r="X1131" i="5"/>
  <c r="X1125" i="5"/>
  <c r="X1119" i="5"/>
  <c r="X1113" i="5"/>
  <c r="X1107" i="5"/>
  <c r="X1101" i="5"/>
  <c r="X1095" i="5"/>
  <c r="X1089" i="5"/>
  <c r="X1083" i="5"/>
  <c r="X1077" i="5"/>
  <c r="X1071" i="5"/>
  <c r="X1065" i="5"/>
  <c r="X1059" i="5"/>
  <c r="X1053" i="5"/>
  <c r="X1047" i="5"/>
  <c r="X1041" i="5"/>
  <c r="X1035" i="5"/>
  <c r="X1029" i="5"/>
  <c r="X1023" i="5"/>
  <c r="X1017" i="5"/>
  <c r="X1011" i="5"/>
  <c r="X1005" i="5"/>
  <c r="X999" i="5"/>
  <c r="X993" i="5"/>
  <c r="X987" i="5"/>
  <c r="X981" i="5"/>
  <c r="X975" i="5"/>
  <c r="X969" i="5"/>
  <c r="X963" i="5"/>
  <c r="X957" i="5"/>
  <c r="X951" i="5"/>
  <c r="X945" i="5"/>
  <c r="X939" i="5"/>
  <c r="X933" i="5"/>
  <c r="X927" i="5"/>
  <c r="X921" i="5"/>
  <c r="X915" i="5"/>
  <c r="X909" i="5"/>
  <c r="X903" i="5"/>
  <c r="X897" i="5"/>
  <c r="X891" i="5"/>
  <c r="X885" i="5"/>
  <c r="X879" i="5"/>
  <c r="X873" i="5"/>
  <c r="X867" i="5"/>
  <c r="X861" i="5"/>
  <c r="X855" i="5"/>
  <c r="X849" i="5"/>
  <c r="X843" i="5"/>
  <c r="X837" i="5"/>
  <c r="X831" i="5"/>
  <c r="X825" i="5"/>
  <c r="X819" i="5"/>
  <c r="X813" i="5"/>
  <c r="X807" i="5"/>
  <c r="X801" i="5"/>
  <c r="X795" i="5"/>
  <c r="X789" i="5"/>
  <c r="X783" i="5"/>
  <c r="X777" i="5"/>
  <c r="X771" i="5"/>
  <c r="X765" i="5"/>
  <c r="X759" i="5"/>
  <c r="X753" i="5"/>
  <c r="X747" i="5"/>
  <c r="X741" i="5"/>
  <c r="X735" i="5"/>
  <c r="X729" i="5"/>
  <c r="X723" i="5"/>
  <c r="X717" i="5"/>
  <c r="X711" i="5"/>
  <c r="X705" i="5"/>
  <c r="X699" i="5"/>
  <c r="X693" i="5"/>
  <c r="X687" i="5"/>
  <c r="X681" i="5"/>
  <c r="X675" i="5"/>
  <c r="X669" i="5"/>
  <c r="X663" i="5"/>
  <c r="X657" i="5"/>
  <c r="X651" i="5"/>
  <c r="X645" i="5"/>
  <c r="X437" i="5"/>
  <c r="X431" i="5"/>
  <c r="X425" i="5"/>
  <c r="X419" i="5"/>
  <c r="X413" i="5"/>
  <c r="X407" i="5"/>
  <c r="X401" i="5"/>
  <c r="X395" i="5"/>
  <c r="X389" i="5"/>
  <c r="X383" i="5"/>
  <c r="X377" i="5"/>
  <c r="X371" i="5"/>
  <c r="X365" i="5"/>
  <c r="X359" i="5"/>
  <c r="X353" i="5"/>
  <c r="X347" i="5"/>
  <c r="X341" i="5"/>
  <c r="X335" i="5"/>
  <c r="X329" i="5"/>
  <c r="X323" i="5"/>
  <c r="X317" i="5"/>
  <c r="X311" i="5"/>
  <c r="X305" i="5"/>
  <c r="X299" i="5"/>
  <c r="X293" i="5"/>
  <c r="X287" i="5"/>
  <c r="X281" i="5"/>
  <c r="X275" i="5"/>
  <c r="X269" i="5"/>
  <c r="X263" i="5"/>
  <c r="X257" i="5"/>
  <c r="X251" i="5"/>
  <c r="X245" i="5"/>
  <c r="X239" i="5"/>
  <c r="X233" i="5"/>
  <c r="X227" i="5"/>
  <c r="X221" i="5"/>
  <c r="X215" i="5"/>
  <c r="X209" i="5"/>
  <c r="X203" i="5"/>
  <c r="X197" i="5"/>
  <c r="X191" i="5"/>
  <c r="X185" i="5"/>
  <c r="X179" i="5"/>
  <c r="X173" i="5"/>
  <c r="X167" i="5"/>
  <c r="X161" i="5"/>
  <c r="X155" i="5"/>
  <c r="X149" i="5"/>
  <c r="X143" i="5"/>
  <c r="X137" i="5"/>
  <c r="X131" i="5"/>
  <c r="X125" i="5"/>
  <c r="X119" i="5"/>
  <c r="X113" i="5"/>
  <c r="X107" i="5"/>
  <c r="X101" i="5"/>
  <c r="X95" i="5"/>
  <c r="X89" i="5"/>
  <c r="X83" i="5"/>
  <c r="X77" i="5"/>
  <c r="X71" i="5"/>
  <c r="X65" i="5"/>
  <c r="X59" i="5"/>
  <c r="X53" i="5"/>
  <c r="X47" i="5"/>
  <c r="X41" i="5"/>
  <c r="X35" i="5"/>
  <c r="X29" i="5"/>
  <c r="X23" i="5"/>
  <c r="X17" i="5"/>
  <c r="X11" i="5"/>
  <c r="X5" i="5"/>
  <c r="X639" i="5"/>
  <c r="X633" i="5"/>
  <c r="X627" i="5"/>
  <c r="X621" i="5"/>
  <c r="X615" i="5"/>
  <c r="X609" i="5"/>
  <c r="X603" i="5"/>
  <c r="X597" i="5"/>
  <c r="X591" i="5"/>
  <c r="X585" i="5"/>
  <c r="X579" i="5"/>
  <c r="X573" i="5"/>
  <c r="X567" i="5"/>
  <c r="X561" i="5"/>
  <c r="X555" i="5"/>
  <c r="X549" i="5"/>
  <c r="X543" i="5"/>
  <c r="X537" i="5"/>
  <c r="X531" i="5"/>
  <c r="X525" i="5"/>
  <c r="X519" i="5"/>
  <c r="X513" i="5"/>
  <c r="X507" i="5"/>
  <c r="X501" i="5"/>
  <c r="X495" i="5"/>
  <c r="X489" i="5"/>
  <c r="X483" i="5"/>
  <c r="X477" i="5"/>
  <c r="X471" i="5"/>
  <c r="X465" i="5"/>
  <c r="X459" i="5"/>
  <c r="X453" i="5"/>
  <c r="X447" i="5"/>
  <c r="X441" i="5"/>
  <c r="X435" i="5"/>
  <c r="X429" i="5"/>
  <c r="X423" i="5"/>
  <c r="X417" i="5"/>
  <c r="X411" i="5"/>
  <c r="X405" i="5"/>
  <c r="X399" i="5"/>
  <c r="X393" i="5"/>
  <c r="X387" i="5"/>
  <c r="X381" i="5"/>
  <c r="X375" i="5"/>
  <c r="X369" i="5"/>
  <c r="X363" i="5"/>
  <c r="X357" i="5"/>
  <c r="X351" i="5"/>
  <c r="X345" i="5"/>
  <c r="X339" i="5"/>
  <c r="X333" i="5"/>
  <c r="X327" i="5"/>
  <c r="X321" i="5"/>
  <c r="X315" i="5"/>
  <c r="X309" i="5"/>
  <c r="X303" i="5"/>
  <c r="X297" i="5"/>
  <c r="X291" i="5"/>
  <c r="X285" i="5"/>
  <c r="X279" i="5"/>
  <c r="X273" i="5"/>
  <c r="X267" i="5"/>
  <c r="X261" i="5"/>
  <c r="X255" i="5"/>
  <c r="X249" i="5"/>
  <c r="X243" i="5"/>
  <c r="X237" i="5"/>
  <c r="X231" i="5"/>
  <c r="X225" i="5"/>
  <c r="X219" i="5"/>
  <c r="X213" i="5"/>
  <c r="X207" i="5"/>
  <c r="X201" i="5"/>
  <c r="X195" i="5"/>
  <c r="X189" i="5"/>
  <c r="X183" i="5"/>
  <c r="X177" i="5"/>
  <c r="X171" i="5"/>
  <c r="X165" i="5"/>
  <c r="X159" i="5"/>
  <c r="X153" i="5"/>
  <c r="X147" i="5"/>
  <c r="X141" i="5"/>
  <c r="X135" i="5"/>
  <c r="X129" i="5"/>
  <c r="X123" i="5"/>
  <c r="X117" i="5"/>
  <c r="X111" i="5"/>
  <c r="X105" i="5"/>
  <c r="X99" i="5"/>
  <c r="X93" i="5"/>
  <c r="X87" i="5"/>
  <c r="X81" i="5"/>
  <c r="X75" i="5"/>
  <c r="X69" i="5"/>
  <c r="X63" i="5"/>
  <c r="X57" i="5"/>
  <c r="X51" i="5"/>
  <c r="X45" i="5"/>
  <c r="X39" i="5"/>
  <c r="X33" i="5"/>
  <c r="X27" i="5"/>
  <c r="X21" i="5"/>
  <c r="X15" i="5"/>
  <c r="X9" i="5"/>
  <c r="X1850" i="5"/>
  <c r="X1844" i="5"/>
  <c r="X1838" i="5"/>
  <c r="X1832" i="5"/>
  <c r="X1826" i="5"/>
  <c r="X1820" i="5"/>
  <c r="X1814" i="5"/>
  <c r="X1808" i="5"/>
  <c r="X1802" i="5"/>
  <c r="X1796" i="5"/>
  <c r="X1790" i="5"/>
  <c r="X1784" i="5"/>
  <c r="X1778" i="5"/>
  <c r="X1772" i="5"/>
  <c r="X1766" i="5"/>
  <c r="X1760" i="5"/>
  <c r="X1754" i="5"/>
  <c r="X1748" i="5"/>
  <c r="X1742" i="5"/>
  <c r="X1736" i="5"/>
  <c r="X1730" i="5"/>
  <c r="X1724" i="5"/>
  <c r="X1718" i="5"/>
  <c r="X1712" i="5"/>
  <c r="X1706" i="5"/>
  <c r="X1700" i="5"/>
  <c r="X1694" i="5"/>
  <c r="X1688" i="5"/>
  <c r="X1682" i="5"/>
  <c r="X1676" i="5"/>
  <c r="X1670" i="5"/>
  <c r="X1664" i="5"/>
  <c r="X1658" i="5"/>
  <c r="X1652" i="5"/>
  <c r="X1646" i="5"/>
  <c r="X1640" i="5"/>
  <c r="X1634" i="5"/>
  <c r="X1628" i="5"/>
  <c r="X1622" i="5"/>
  <c r="X1616" i="5"/>
  <c r="X1610" i="5"/>
  <c r="X1604" i="5"/>
  <c r="X1598" i="5"/>
  <c r="X1592" i="5"/>
  <c r="X1586" i="5"/>
  <c r="X1580" i="5"/>
  <c r="X1574" i="5"/>
  <c r="X1568" i="5"/>
  <c r="X1562" i="5"/>
  <c r="X1556" i="5"/>
  <c r="X1550" i="5"/>
  <c r="X1544" i="5"/>
  <c r="X1538" i="5"/>
  <c r="X1532" i="5"/>
  <c r="X1526" i="5"/>
  <c r="X1520" i="5"/>
  <c r="X1514" i="5"/>
  <c r="X1508" i="5"/>
  <c r="X1502" i="5"/>
  <c r="X1496" i="5"/>
  <c r="X1490" i="5"/>
  <c r="X1484" i="5"/>
  <c r="X1478" i="5"/>
  <c r="X1472" i="5"/>
  <c r="X1466" i="5"/>
  <c r="X1460" i="5"/>
  <c r="X1454" i="5"/>
  <c r="X1448" i="5"/>
  <c r="X1442" i="5"/>
  <c r="X1436" i="5"/>
  <c r="X1430" i="5"/>
  <c r="X1424" i="5"/>
  <c r="X1418" i="5"/>
  <c r="X1412" i="5"/>
  <c r="X1406" i="5"/>
  <c r="X1400" i="5"/>
  <c r="X1394" i="5"/>
  <c r="X1388" i="5"/>
  <c r="X1382" i="5"/>
  <c r="X1376" i="5"/>
  <c r="X1370" i="5"/>
  <c r="X1364" i="5"/>
  <c r="X1358" i="5"/>
  <c r="X1352" i="5"/>
  <c r="X1346" i="5"/>
  <c r="X1340" i="5"/>
  <c r="X1334" i="5"/>
  <c r="X1328" i="5"/>
  <c r="X1322" i="5"/>
  <c r="X1316" i="5"/>
  <c r="X1310" i="5"/>
  <c r="X1304" i="5"/>
  <c r="X1298" i="5"/>
  <c r="X1292" i="5"/>
  <c r="X1286" i="5"/>
  <c r="X1280" i="5"/>
  <c r="X1274" i="5"/>
  <c r="X1268" i="5"/>
  <c r="X1262" i="5"/>
  <c r="X1256" i="5"/>
  <c r="X1250" i="5"/>
  <c r="X1244" i="5"/>
  <c r="X1238" i="5"/>
  <c r="X1232" i="5"/>
  <c r="X1226" i="5"/>
  <c r="X1220" i="5"/>
  <c r="X1214" i="5"/>
  <c r="X1208" i="5"/>
  <c r="X1202" i="5"/>
  <c r="X1196" i="5"/>
  <c r="X1190" i="5"/>
  <c r="X1184" i="5"/>
  <c r="X1178" i="5"/>
  <c r="X1172" i="5"/>
  <c r="X1166" i="5"/>
  <c r="X1160" i="5"/>
  <c r="X1154" i="5"/>
  <c r="X1148" i="5"/>
  <c r="X1142" i="5"/>
  <c r="X1136" i="5"/>
  <c r="X1130" i="5"/>
  <c r="X1124" i="5"/>
  <c r="X1118" i="5"/>
  <c r="X1112" i="5"/>
  <c r="X1106" i="5"/>
  <c r="X1100" i="5"/>
  <c r="X1094" i="5"/>
  <c r="X1088" i="5"/>
  <c r="X1082" i="5"/>
  <c r="X1076" i="5"/>
  <c r="X1070" i="5"/>
  <c r="X1064" i="5"/>
  <c r="X1058" i="5"/>
  <c r="X1052" i="5"/>
  <c r="X1046" i="5"/>
  <c r="X1040" i="5"/>
  <c r="X1034" i="5"/>
  <c r="X1028" i="5"/>
  <c r="X1022" i="5"/>
  <c r="X1016" i="5"/>
  <c r="X1010" i="5"/>
  <c r="X1004" i="5"/>
  <c r="X1531" i="5"/>
  <c r="X1525" i="5"/>
  <c r="X1519" i="5"/>
  <c r="X1513" i="5"/>
  <c r="X1507" i="5"/>
  <c r="X1501" i="5"/>
  <c r="X1495" i="5"/>
  <c r="X1489" i="5"/>
  <c r="X1483" i="5"/>
  <c r="X1477" i="5"/>
  <c r="X1471" i="5"/>
  <c r="X1465" i="5"/>
  <c r="X1459" i="5"/>
  <c r="X1453" i="5"/>
  <c r="X1447" i="5"/>
  <c r="X1441" i="5"/>
  <c r="X1435" i="5"/>
  <c r="X1429" i="5"/>
  <c r="X1423" i="5"/>
  <c r="X1417" i="5"/>
  <c r="X1411" i="5"/>
  <c r="X1405" i="5"/>
  <c r="X1399" i="5"/>
  <c r="X1393" i="5"/>
  <c r="X1387" i="5"/>
  <c r="X1381" i="5"/>
  <c r="X1375" i="5"/>
  <c r="X1369" i="5"/>
  <c r="X1363" i="5"/>
  <c r="X1357" i="5"/>
  <c r="X1351" i="5"/>
  <c r="X1345" i="5"/>
  <c r="X1339" i="5"/>
  <c r="X1614" i="5"/>
  <c r="X1608" i="5"/>
  <c r="X1602" i="5"/>
  <c r="X1596" i="5"/>
  <c r="X1590" i="5"/>
  <c r="X1584" i="5"/>
  <c r="X1578" i="5"/>
  <c r="X1572" i="5"/>
  <c r="X1566" i="5"/>
  <c r="X1560" i="5"/>
  <c r="X1554" i="5"/>
  <c r="X1548" i="5"/>
  <c r="X1542" i="5"/>
  <c r="X1536" i="5"/>
  <c r="X1530" i="5"/>
  <c r="X1524" i="5"/>
  <c r="X1518" i="5"/>
  <c r="X1512" i="5"/>
  <c r="X1506" i="5"/>
  <c r="X1500" i="5"/>
  <c r="X1494" i="5"/>
  <c r="X1488" i="5"/>
  <c r="X1482" i="5"/>
  <c r="X1476" i="5"/>
  <c r="X1470" i="5"/>
  <c r="X1464" i="5"/>
  <c r="X1458" i="5"/>
  <c r="X1452" i="5"/>
  <c r="X1446" i="5"/>
  <c r="X1440" i="5"/>
  <c r="X1434" i="5"/>
  <c r="X1428" i="5"/>
  <c r="X1422" i="5"/>
  <c r="X1416" i="5"/>
  <c r="X1410" i="5"/>
  <c r="X1404" i="5"/>
  <c r="X1398" i="5"/>
  <c r="X1392" i="5"/>
  <c r="X1386" i="5"/>
  <c r="X1380" i="5"/>
  <c r="X1374" i="5"/>
  <c r="X1368" i="5"/>
  <c r="X1362" i="5"/>
  <c r="X1356" i="5"/>
  <c r="X1350" i="5"/>
  <c r="X1344" i="5"/>
  <c r="X1338" i="5"/>
  <c r="X1332" i="5"/>
  <c r="X1326" i="5"/>
  <c r="X1320" i="5"/>
  <c r="X1314" i="5"/>
  <c r="X1308" i="5"/>
  <c r="X1302" i="5"/>
  <c r="X1296" i="5"/>
  <c r="X1290" i="5"/>
  <c r="X1284" i="5"/>
  <c r="X1278" i="5"/>
  <c r="X1272" i="5"/>
  <c r="X1266" i="5"/>
  <c r="X1260" i="5"/>
  <c r="X1254" i="5"/>
  <c r="X1248" i="5"/>
  <c r="X1242" i="5"/>
  <c r="X1236" i="5"/>
  <c r="X1230" i="5"/>
  <c r="X1224" i="5"/>
  <c r="X1218" i="5"/>
  <c r="X1212" i="5"/>
  <c r="X1206" i="5"/>
  <c r="X1200" i="5"/>
  <c r="X1194" i="5"/>
  <c r="X1188" i="5"/>
  <c r="X1182" i="5"/>
  <c r="X1176" i="5"/>
  <c r="X1170" i="5"/>
  <c r="X1164" i="5"/>
  <c r="X1158" i="5"/>
  <c r="X1152" i="5"/>
  <c r="X1146" i="5"/>
  <c r="X1140" i="5"/>
  <c r="X1134" i="5"/>
  <c r="X1128" i="5"/>
  <c r="X1122" i="5"/>
  <c r="X1116" i="5"/>
  <c r="X1110" i="5"/>
  <c r="X1104" i="5"/>
  <c r="X1098" i="5"/>
  <c r="X1092" i="5"/>
  <c r="X1086" i="5"/>
  <c r="X1080" i="5"/>
  <c r="X1074" i="5"/>
  <c r="X1068" i="5"/>
  <c r="X1062" i="5"/>
  <c r="X1056" i="5"/>
  <c r="X1050" i="5"/>
  <c r="X1044" i="5"/>
  <c r="X1038" i="5"/>
  <c r="X1032" i="5"/>
  <c r="X1026" i="5"/>
  <c r="X1020" i="5"/>
  <c r="X1014" i="5"/>
  <c r="X1008" i="5"/>
  <c r="X1002" i="5"/>
  <c r="X996" i="5"/>
  <c r="X990" i="5"/>
  <c r="X984" i="5"/>
  <c r="X978" i="5"/>
  <c r="X972" i="5"/>
  <c r="X966" i="5"/>
  <c r="X960" i="5"/>
  <c r="X954" i="5"/>
  <c r="X948" i="5"/>
  <c r="X942" i="5"/>
  <c r="X936" i="5"/>
  <c r="X930" i="5"/>
  <c r="X924" i="5"/>
  <c r="X918" i="5"/>
  <c r="X912" i="5"/>
  <c r="X906" i="5"/>
  <c r="X900" i="5"/>
  <c r="X894" i="5"/>
  <c r="X888" i="5"/>
  <c r="X882" i="5"/>
  <c r="X876" i="5"/>
  <c r="X870" i="5"/>
  <c r="X864" i="5"/>
  <c r="X858" i="5"/>
  <c r="X852" i="5"/>
  <c r="X846" i="5"/>
  <c r="X840" i="5"/>
  <c r="X834" i="5"/>
  <c r="X828" i="5"/>
  <c r="X822" i="5"/>
  <c r="X816" i="5"/>
  <c r="X810" i="5"/>
  <c r="X804" i="5"/>
  <c r="X798" i="5"/>
  <c r="X792" i="5"/>
  <c r="X786" i="5"/>
  <c r="X780" i="5"/>
  <c r="X774" i="5"/>
  <c r="X768" i="5"/>
  <c r="X762" i="5"/>
  <c r="X756" i="5"/>
  <c r="X750" i="5"/>
  <c r="X744" i="5"/>
  <c r="X738" i="5"/>
  <c r="X732" i="5"/>
  <c r="X726" i="5"/>
  <c r="X720" i="5"/>
  <c r="X714" i="5"/>
  <c r="X708" i="5"/>
  <c r="X702" i="5"/>
  <c r="X696" i="5"/>
  <c r="X690" i="5"/>
  <c r="X684" i="5"/>
  <c r="X678" i="5"/>
  <c r="X672" i="5"/>
  <c r="X666" i="5"/>
  <c r="X660" i="5"/>
  <c r="X654" i="5"/>
  <c r="X648" i="5"/>
  <c r="X642" i="5"/>
  <c r="X636" i="5"/>
  <c r="X630" i="5"/>
  <c r="X624" i="5"/>
  <c r="X618" i="5"/>
  <c r="X612" i="5"/>
  <c r="X606" i="5"/>
  <c r="X1333" i="5"/>
  <c r="X1327" i="5"/>
  <c r="X1321" i="5"/>
  <c r="X1315" i="5"/>
  <c r="X1309" i="5"/>
  <c r="X1303" i="5"/>
  <c r="X1297" i="5"/>
  <c r="X1291" i="5"/>
  <c r="X1285" i="5"/>
  <c r="X1279" i="5"/>
  <c r="X1273" i="5"/>
  <c r="X1267" i="5"/>
  <c r="X1261" i="5"/>
  <c r="X1255" i="5"/>
  <c r="X1249" i="5"/>
  <c r="X1243" i="5"/>
  <c r="X1237" i="5"/>
  <c r="X1231" i="5"/>
  <c r="X1225" i="5"/>
  <c r="X1219" i="5"/>
  <c r="X1213" i="5"/>
  <c r="X1207" i="5"/>
  <c r="X1201" i="5"/>
  <c r="X1195" i="5"/>
  <c r="X1189" i="5"/>
  <c r="X1183" i="5"/>
  <c r="X1177" i="5"/>
  <c r="X1171" i="5"/>
  <c r="X1165" i="5"/>
  <c r="X1159" i="5"/>
  <c r="X1153" i="5"/>
  <c r="X1147" i="5"/>
  <c r="X1141" i="5"/>
  <c r="X1135" i="5"/>
  <c r="X1129" i="5"/>
  <c r="X1123" i="5"/>
  <c r="X1117" i="5"/>
  <c r="X1111" i="5"/>
  <c r="X1105" i="5"/>
  <c r="X1099" i="5"/>
  <c r="X1093" i="5"/>
  <c r="X1087" i="5"/>
  <c r="X1081" i="5"/>
  <c r="X1075" i="5"/>
  <c r="X1069" i="5"/>
  <c r="X1063" i="5"/>
  <c r="X1057" i="5"/>
  <c r="X1051" i="5"/>
  <c r="X1045" i="5"/>
  <c r="X1039" i="5"/>
  <c r="X1033" i="5"/>
  <c r="X1027" i="5"/>
  <c r="X1021" i="5"/>
  <c r="X1015" i="5"/>
  <c r="X1009" i="5"/>
  <c r="X1003" i="5"/>
  <c r="X997" i="5"/>
  <c r="X991" i="5"/>
  <c r="X985" i="5"/>
  <c r="X979" i="5"/>
  <c r="X973" i="5"/>
  <c r="X967" i="5"/>
  <c r="X961" i="5"/>
  <c r="X955" i="5"/>
  <c r="X949" i="5"/>
  <c r="X943" i="5"/>
  <c r="X937" i="5"/>
  <c r="X931" i="5"/>
  <c r="X925" i="5"/>
  <c r="X919" i="5"/>
  <c r="X913" i="5"/>
  <c r="X907" i="5"/>
  <c r="X901" i="5"/>
  <c r="X895" i="5"/>
  <c r="X889" i="5"/>
  <c r="X883" i="5"/>
  <c r="X877" i="5"/>
  <c r="X871" i="5"/>
  <c r="X865" i="5"/>
  <c r="X859" i="5"/>
  <c r="X853" i="5"/>
  <c r="X847" i="5"/>
  <c r="X841" i="5"/>
  <c r="X835" i="5"/>
  <c r="X829" i="5"/>
  <c r="X823" i="5"/>
  <c r="X817" i="5"/>
  <c r="X811" i="5"/>
  <c r="X805" i="5"/>
  <c r="X799" i="5"/>
  <c r="X793" i="5"/>
  <c r="X787" i="5"/>
  <c r="X781" i="5"/>
  <c r="X775" i="5"/>
  <c r="X769" i="5"/>
  <c r="X763" i="5"/>
  <c r="X757" i="5"/>
  <c r="X751" i="5"/>
  <c r="X745" i="5"/>
  <c r="X739" i="5"/>
  <c r="X733" i="5"/>
  <c r="X727" i="5"/>
  <c r="X721" i="5"/>
  <c r="X715" i="5"/>
  <c r="X709" i="5"/>
  <c r="X703" i="5"/>
  <c r="X697" i="5"/>
  <c r="X691" i="5"/>
  <c r="X685" i="5"/>
  <c r="X679" i="5"/>
  <c r="X673" i="5"/>
  <c r="X667" i="5"/>
  <c r="X661" i="5"/>
  <c r="X655" i="5"/>
  <c r="X649" i="5"/>
  <c r="X643" i="5"/>
  <c r="X637" i="5"/>
  <c r="X631" i="5"/>
  <c r="X496" i="5"/>
  <c r="X490" i="5"/>
  <c r="X484" i="5"/>
  <c r="X478" i="5"/>
  <c r="X472" i="5"/>
  <c r="X466" i="5"/>
  <c r="X460" i="5"/>
  <c r="X454" i="5"/>
  <c r="X448" i="5"/>
  <c r="X442" i="5"/>
  <c r="X436" i="5"/>
  <c r="X430" i="5"/>
  <c r="X424" i="5"/>
  <c r="X418" i="5"/>
  <c r="X412" i="5"/>
  <c r="X406" i="5"/>
  <c r="X400" i="5"/>
  <c r="X394" i="5"/>
  <c r="X388" i="5"/>
  <c r="X382" i="5"/>
  <c r="X376" i="5"/>
  <c r="X370" i="5"/>
  <c r="X364" i="5"/>
  <c r="X358" i="5"/>
  <c r="X352" i="5"/>
  <c r="X346" i="5"/>
  <c r="X340" i="5"/>
  <c r="X334" i="5"/>
  <c r="X328" i="5"/>
  <c r="X322" i="5"/>
  <c r="X316" i="5"/>
  <c r="X310" i="5"/>
  <c r="X304" i="5"/>
  <c r="X298" i="5"/>
  <c r="X292" i="5"/>
  <c r="X286" i="5"/>
  <c r="X280" i="5"/>
  <c r="X274" i="5"/>
  <c r="X268" i="5"/>
  <c r="X262" i="5"/>
  <c r="X256" i="5"/>
  <c r="X250" i="5"/>
  <c r="X244" i="5"/>
  <c r="X238" i="5"/>
  <c r="X232" i="5"/>
  <c r="X226" i="5"/>
  <c r="X220" i="5"/>
  <c r="X214" i="5"/>
  <c r="X208" i="5"/>
  <c r="X202" i="5"/>
  <c r="X196" i="5"/>
  <c r="X190" i="5"/>
  <c r="X184" i="5"/>
  <c r="X178" i="5"/>
  <c r="X172" i="5"/>
  <c r="X166" i="5"/>
  <c r="X160" i="5"/>
  <c r="X154" i="5"/>
  <c r="X148" i="5"/>
  <c r="X142" i="5"/>
  <c r="X136" i="5"/>
  <c r="X130" i="5"/>
  <c r="X124" i="5"/>
  <c r="X118" i="5"/>
  <c r="X112" i="5"/>
  <c r="X106" i="5"/>
  <c r="X100" i="5"/>
  <c r="X94" i="5"/>
  <c r="X88" i="5"/>
  <c r="X82" i="5"/>
  <c r="X76" i="5"/>
  <c r="X70" i="5"/>
  <c r="X64" i="5"/>
  <c r="X58" i="5"/>
  <c r="X52" i="5"/>
  <c r="X46" i="5"/>
  <c r="X40" i="5"/>
  <c r="X34" i="5"/>
  <c r="X28" i="5"/>
  <c r="X22" i="5"/>
  <c r="X16" i="5"/>
  <c r="X10" i="5"/>
  <c r="X4" i="5"/>
  <c r="X998" i="5"/>
  <c r="X992" i="5"/>
  <c r="X986" i="5"/>
  <c r="X980" i="5"/>
  <c r="X974" i="5"/>
  <c r="X968" i="5"/>
  <c r="X962" i="5"/>
  <c r="X956" i="5"/>
  <c r="X950" i="5"/>
  <c r="X944" i="5"/>
  <c r="X938" i="5"/>
  <c r="X932" i="5"/>
  <c r="X926" i="5"/>
  <c r="X920" i="5"/>
  <c r="X914" i="5"/>
  <c r="X908" i="5"/>
  <c r="X902" i="5"/>
  <c r="X896" i="5"/>
  <c r="X890" i="5"/>
  <c r="X884" i="5"/>
  <c r="X878" i="5"/>
  <c r="X872" i="5"/>
  <c r="X866" i="5"/>
  <c r="X860" i="5"/>
  <c r="X854" i="5"/>
  <c r="X848" i="5"/>
  <c r="X842" i="5"/>
  <c r="X836" i="5"/>
  <c r="X830" i="5"/>
  <c r="X824" i="5"/>
  <c r="X818" i="5"/>
  <c r="X812" i="5"/>
  <c r="X806" i="5"/>
  <c r="X800" i="5"/>
  <c r="X794" i="5"/>
  <c r="X788" i="5"/>
  <c r="X782" i="5"/>
  <c r="X776" i="5"/>
  <c r="X770" i="5"/>
  <c r="X764" i="5"/>
  <c r="X758" i="5"/>
  <c r="X752" i="5"/>
  <c r="X746" i="5"/>
  <c r="X740" i="5"/>
  <c r="X734" i="5"/>
  <c r="X728" i="5"/>
  <c r="X722" i="5"/>
  <c r="X716" i="5"/>
  <c r="X710" i="5"/>
  <c r="X704" i="5"/>
  <c r="X698" i="5"/>
  <c r="X692" i="5"/>
  <c r="X686" i="5"/>
  <c r="X680" i="5"/>
  <c r="X674" i="5"/>
  <c r="X668" i="5"/>
  <c r="X662" i="5"/>
  <c r="X656" i="5"/>
  <c r="X650" i="5"/>
  <c r="X644" i="5"/>
  <c r="X638" i="5"/>
  <c r="X632" i="5"/>
  <c r="X626" i="5"/>
  <c r="X620" i="5"/>
  <c r="X614" i="5"/>
  <c r="X608" i="5"/>
  <c r="X602" i="5"/>
  <c r="X596" i="5"/>
  <c r="X590" i="5"/>
  <c r="X584" i="5"/>
  <c r="X578" i="5"/>
  <c r="X572" i="5"/>
  <c r="X566" i="5"/>
  <c r="X560" i="5"/>
  <c r="X554" i="5"/>
  <c r="X548" i="5"/>
  <c r="X542" i="5"/>
  <c r="X536" i="5"/>
  <c r="X530" i="5"/>
  <c r="X524" i="5"/>
  <c r="X518" i="5"/>
  <c r="X512" i="5"/>
  <c r="X506" i="5"/>
  <c r="X500" i="5"/>
  <c r="X494" i="5"/>
  <c r="X488" i="5"/>
  <c r="X482" i="5"/>
  <c r="X476" i="5"/>
  <c r="X470" i="5"/>
  <c r="X464" i="5"/>
  <c r="X458" i="5"/>
  <c r="X452" i="5"/>
  <c r="X446" i="5"/>
  <c r="X440" i="5"/>
  <c r="X434" i="5"/>
  <c r="X428" i="5"/>
  <c r="X422" i="5"/>
  <c r="X416" i="5"/>
  <c r="X410" i="5"/>
  <c r="X404" i="5"/>
  <c r="X398" i="5"/>
  <c r="X392" i="5"/>
  <c r="X386" i="5"/>
  <c r="X380" i="5"/>
  <c r="X374" i="5"/>
  <c r="X368" i="5"/>
  <c r="X362" i="5"/>
  <c r="X356" i="5"/>
  <c r="X350" i="5"/>
  <c r="X344" i="5"/>
  <c r="X338" i="5"/>
  <c r="X332" i="5"/>
  <c r="X326" i="5"/>
  <c r="X320" i="5"/>
  <c r="X314" i="5"/>
  <c r="X308" i="5"/>
  <c r="X302" i="5"/>
  <c r="X296" i="5"/>
  <c r="X290" i="5"/>
  <c r="X284" i="5"/>
  <c r="X278" i="5"/>
  <c r="X272" i="5"/>
  <c r="X266" i="5"/>
  <c r="X260" i="5"/>
  <c r="X254" i="5"/>
  <c r="X248" i="5"/>
  <c r="X242" i="5"/>
  <c r="X236" i="5"/>
  <c r="X230" i="5"/>
  <c r="X224" i="5"/>
  <c r="X218" i="5"/>
  <c r="X212" i="5"/>
  <c r="X206" i="5"/>
  <c r="X200" i="5"/>
  <c r="X194" i="5"/>
  <c r="X625" i="5"/>
  <c r="X619" i="5"/>
  <c r="X613" i="5"/>
  <c r="X607" i="5"/>
  <c r="X601" i="5"/>
  <c r="X595" i="5"/>
  <c r="X589" i="5"/>
  <c r="X583" i="5"/>
  <c r="X577" i="5"/>
  <c r="X571" i="5"/>
  <c r="X565" i="5"/>
  <c r="X559" i="5"/>
  <c r="X553" i="5"/>
  <c r="X547" i="5"/>
  <c r="X541" i="5"/>
  <c r="X535" i="5"/>
  <c r="X529" i="5"/>
  <c r="X523" i="5"/>
  <c r="X517" i="5"/>
  <c r="X511" i="5"/>
  <c r="X505" i="5"/>
  <c r="X499" i="5"/>
  <c r="X493" i="5"/>
  <c r="X487" i="5"/>
  <c r="X481" i="5"/>
  <c r="X475" i="5"/>
  <c r="X469" i="5"/>
  <c r="X463" i="5"/>
  <c r="X457" i="5"/>
  <c r="X451" i="5"/>
  <c r="X445" i="5"/>
  <c r="X439" i="5"/>
  <c r="X433" i="5"/>
  <c r="X427" i="5"/>
  <c r="X421" i="5"/>
  <c r="X415" i="5"/>
  <c r="X409" i="5"/>
  <c r="X403" i="5"/>
  <c r="X397" i="5"/>
  <c r="X391" i="5"/>
  <c r="X385" i="5"/>
  <c r="X379" i="5"/>
  <c r="X373" i="5"/>
  <c r="X367" i="5"/>
  <c r="X361" i="5"/>
  <c r="X355" i="5"/>
  <c r="X349" i="5"/>
  <c r="X343" i="5"/>
  <c r="X337" i="5"/>
  <c r="X331" i="5"/>
  <c r="X325" i="5"/>
  <c r="X319" i="5"/>
  <c r="X313" i="5"/>
  <c r="X307" i="5"/>
  <c r="X301" i="5"/>
  <c r="X295" i="5"/>
  <c r="X289" i="5"/>
  <c r="X283" i="5"/>
  <c r="X277" i="5"/>
  <c r="X271" i="5"/>
  <c r="X265" i="5"/>
  <c r="X259" i="5"/>
  <c r="X253" i="5"/>
  <c r="X247" i="5"/>
  <c r="X241" i="5"/>
  <c r="X235" i="5"/>
  <c r="X229" i="5"/>
  <c r="X223" i="5"/>
  <c r="X217" i="5"/>
  <c r="X211" i="5"/>
  <c r="X205" i="5"/>
  <c r="X199" i="5"/>
  <c r="X193" i="5"/>
  <c r="X187" i="5"/>
  <c r="X181" i="5"/>
  <c r="X175" i="5"/>
  <c r="X169" i="5"/>
  <c r="X163" i="5"/>
  <c r="X600" i="5"/>
  <c r="X594" i="5"/>
  <c r="X588" i="5"/>
  <c r="X582" i="5"/>
  <c r="X576" i="5"/>
  <c r="X570" i="5"/>
  <c r="X564" i="5"/>
  <c r="X558" i="5"/>
  <c r="X552" i="5"/>
  <c r="X546" i="5"/>
  <c r="X540" i="5"/>
  <c r="X534" i="5"/>
  <c r="X528" i="5"/>
  <c r="X522" i="5"/>
  <c r="X516" i="5"/>
  <c r="X510" i="5"/>
  <c r="X504" i="5"/>
  <c r="X498" i="5"/>
  <c r="X492" i="5"/>
  <c r="X486" i="5"/>
  <c r="X480" i="5"/>
  <c r="X474" i="5"/>
  <c r="X468" i="5"/>
  <c r="X462" i="5"/>
  <c r="X456" i="5"/>
  <c r="X450" i="5"/>
  <c r="X444" i="5"/>
  <c r="X438" i="5"/>
  <c r="X432" i="5"/>
  <c r="X426" i="5"/>
  <c r="X420" i="5"/>
  <c r="X414" i="5"/>
  <c r="X408" i="5"/>
  <c r="X402" i="5"/>
  <c r="X396" i="5"/>
  <c r="X390" i="5"/>
  <c r="X384" i="5"/>
  <c r="X378" i="5"/>
  <c r="X372" i="5"/>
  <c r="X366" i="5"/>
  <c r="X360" i="5"/>
  <c r="X354" i="5"/>
  <c r="X348" i="5"/>
  <c r="X342" i="5"/>
  <c r="X336" i="5"/>
  <c r="X330" i="5"/>
  <c r="X324" i="5"/>
  <c r="X318" i="5"/>
  <c r="X312" i="5"/>
  <c r="X306" i="5"/>
  <c r="X300" i="5"/>
  <c r="X294" i="5"/>
  <c r="X288" i="5"/>
  <c r="X282" i="5"/>
  <c r="X276" i="5"/>
  <c r="X270" i="5"/>
  <c r="X188" i="5"/>
  <c r="X182" i="5"/>
  <c r="X176" i="5"/>
  <c r="X170" i="5"/>
  <c r="X164" i="5"/>
  <c r="X158" i="5"/>
  <c r="X152" i="5"/>
  <c r="X146" i="5"/>
  <c r="X140" i="5"/>
  <c r="X134" i="5"/>
  <c r="X128" i="5"/>
  <c r="X122" i="5"/>
  <c r="X116" i="5"/>
  <c r="X110" i="5"/>
  <c r="X104" i="5"/>
  <c r="X92" i="5"/>
  <c r="X86" i="5"/>
  <c r="X80" i="5"/>
  <c r="X74" i="5"/>
  <c r="X62" i="5"/>
  <c r="X56" i="5"/>
  <c r="X50" i="5"/>
  <c r="X44" i="5"/>
  <c r="X38" i="5"/>
  <c r="X32" i="5"/>
  <c r="X26" i="5"/>
  <c r="X20" i="5"/>
  <c r="X14" i="5"/>
  <c r="X8" i="5"/>
  <c r="X157" i="5"/>
  <c r="X151" i="5"/>
  <c r="X145" i="5"/>
  <c r="X139" i="5"/>
  <c r="X133" i="5"/>
  <c r="X127" i="5"/>
  <c r="X121" i="5"/>
  <c r="X115" i="5"/>
  <c r="X109" i="5"/>
  <c r="X103" i="5"/>
  <c r="X97" i="5"/>
  <c r="X91" i="5"/>
  <c r="X85" i="5"/>
  <c r="X79" i="5"/>
  <c r="X73" i="5"/>
  <c r="X67" i="5"/>
  <c r="X61" i="5"/>
  <c r="X55" i="5"/>
  <c r="X49" i="5"/>
  <c r="X43" i="5"/>
  <c r="X37" i="5"/>
  <c r="X31" i="5"/>
  <c r="X25" i="5"/>
  <c r="X19" i="5"/>
  <c r="X13" i="5"/>
  <c r="X7" i="5"/>
  <c r="X264" i="5"/>
  <c r="X258" i="5"/>
  <c r="X252" i="5"/>
  <c r="X246" i="5"/>
  <c r="X240" i="5"/>
  <c r="X234" i="5"/>
  <c r="X228" i="5"/>
  <c r="X222" i="5"/>
  <c r="X216" i="5"/>
  <c r="X210" i="5"/>
  <c r="X204" i="5"/>
  <c r="X198" i="5"/>
  <c r="X192" i="5"/>
  <c r="X186" i="5"/>
  <c r="X180" i="5"/>
  <c r="X174" i="5"/>
  <c r="X168" i="5"/>
  <c r="X162" i="5"/>
  <c r="X156" i="5"/>
  <c r="X150" i="5"/>
  <c r="X144" i="5"/>
  <c r="X138" i="5"/>
  <c r="X132" i="5"/>
  <c r="X126" i="5"/>
  <c r="X120" i="5"/>
  <c r="X114" i="5"/>
  <c r="X108" i="5"/>
  <c r="X102" i="5"/>
  <c r="X96" i="5"/>
  <c r="X90" i="5"/>
  <c r="X84" i="5"/>
  <c r="X78" i="5"/>
  <c r="X72" i="5"/>
  <c r="X66" i="5"/>
  <c r="X60" i="5"/>
  <c r="X54" i="5"/>
  <c r="X48" i="5"/>
  <c r="X42" i="5"/>
  <c r="X36" i="5"/>
  <c r="X30" i="5"/>
  <c r="X24" i="5"/>
  <c r="X18" i="5"/>
  <c r="X12" i="5"/>
  <c r="X6" i="5"/>
  <c r="X68" i="5"/>
  <c r="X98" i="5"/>
  <c r="AH4" i="5"/>
  <c r="W2768" i="5" a="1"/>
  <c r="W2768" i="5" s="1"/>
  <c r="U2768" i="5"/>
  <c r="W439" i="5" a="1"/>
  <c r="W439" i="5" s="1"/>
  <c r="W364" i="5" a="1"/>
  <c r="W364" i="5" s="1"/>
  <c r="W449" i="5" a="1"/>
  <c r="W449" i="5" s="1"/>
  <c r="U1138" i="5"/>
  <c r="W1653" i="5" a="1"/>
  <c r="W1653" i="5" s="1"/>
  <c r="U2457" i="5"/>
  <c r="U2875" i="5"/>
  <c r="W2347" i="5" a="1"/>
  <c r="W2347" i="5" s="1"/>
  <c r="U211" i="5"/>
  <c r="U331" i="5"/>
  <c r="W400" i="5" a="1"/>
  <c r="W400" i="5" s="1"/>
  <c r="W1168" i="5" a="1"/>
  <c r="W1168" i="5" s="1"/>
  <c r="U3031" i="5"/>
  <c r="U199" i="5"/>
  <c r="W921" i="5" a="1"/>
  <c r="W921" i="5" s="1"/>
  <c r="U1321" i="5"/>
  <c r="W1642" i="5" a="1"/>
  <c r="W1642" i="5" s="1"/>
  <c r="U2188" i="5"/>
  <c r="U2217" i="5"/>
  <c r="W716" i="5" a="1"/>
  <c r="W716" i="5" s="1"/>
  <c r="W77" i="5" a="1"/>
  <c r="W77" i="5" s="1"/>
  <c r="U109" i="5"/>
  <c r="W485" i="5" a="1"/>
  <c r="W485" i="5" s="1"/>
  <c r="W776" i="5" a="1"/>
  <c r="W776" i="5" s="1"/>
  <c r="W976" i="5" a="1"/>
  <c r="W976" i="5" s="1"/>
  <c r="W1100" i="5" a="1"/>
  <c r="W1100" i="5" s="1"/>
  <c r="W2088" i="5" a="1"/>
  <c r="W2088" i="5" s="1"/>
  <c r="W2735" i="5" a="1"/>
  <c r="W2735" i="5" s="1"/>
  <c r="W2795" i="5" a="1"/>
  <c r="W2795" i="5" s="1"/>
  <c r="U2928" i="5"/>
  <c r="U205" i="5"/>
  <c r="W1420" i="5" a="1"/>
  <c r="W1420" i="5" s="1"/>
  <c r="W1944" i="5" a="1"/>
  <c r="W1944" i="5" s="1"/>
  <c r="W2158" i="5" a="1"/>
  <c r="W2158" i="5" s="1"/>
  <c r="U766" i="5"/>
  <c r="U85" i="5"/>
  <c r="W184" i="5" a="1"/>
  <c r="W184" i="5" s="1"/>
  <c r="U2513" i="5"/>
  <c r="U2701" i="5"/>
  <c r="U148" i="5"/>
  <c r="U234" i="5"/>
  <c r="U329" i="5"/>
  <c r="U421" i="5"/>
  <c r="U445" i="5"/>
  <c r="U642" i="5"/>
  <c r="U1221" i="5"/>
  <c r="W1492" i="5" a="1"/>
  <c r="W1492" i="5" s="1"/>
  <c r="U2423" i="5"/>
  <c r="U2760" i="5"/>
  <c r="U3048" i="5"/>
  <c r="W180" i="5" a="1"/>
  <c r="W180" i="5" s="1"/>
  <c r="U448" i="5"/>
  <c r="W739" i="5" a="1"/>
  <c r="W739" i="5" s="1"/>
  <c r="U756" i="5"/>
  <c r="W980" i="5" a="1"/>
  <c r="W980" i="5" s="1"/>
  <c r="U1028" i="5"/>
  <c r="W1523" i="5" a="1"/>
  <c r="W1523" i="5" s="1"/>
  <c r="U1757" i="5"/>
  <c r="W1797" i="5" a="1"/>
  <c r="W1797" i="5" s="1"/>
  <c r="W1921" i="5" a="1"/>
  <c r="W1921" i="5" s="1"/>
  <c r="U2123" i="5"/>
  <c r="U2216" i="5"/>
  <c r="U2363" i="5"/>
  <c r="W2987" i="5" a="1"/>
  <c r="W2987" i="5" s="1"/>
  <c r="U133" i="5"/>
  <c r="W920" i="5" a="1"/>
  <c r="W920" i="5" s="1"/>
  <c r="W1564" i="5" a="1"/>
  <c r="W1564" i="5" s="1"/>
  <c r="U1787" i="5"/>
  <c r="U2116" i="5"/>
  <c r="U2455" i="5"/>
  <c r="W2631" i="5" a="1"/>
  <c r="W2631" i="5" s="1"/>
  <c r="U2631" i="5"/>
  <c r="W2451" i="5" a="1"/>
  <c r="W2451" i="5" s="1"/>
  <c r="U2451" i="5"/>
  <c r="W1767" i="5" a="1"/>
  <c r="W1767" i="5" s="1"/>
  <c r="U1767" i="5"/>
  <c r="W387" i="5" a="1"/>
  <c r="W387" i="5" s="1"/>
  <c r="U387" i="5"/>
  <c r="W279" i="5" a="1"/>
  <c r="W279" i="5" s="1"/>
  <c r="W207" i="5" a="1"/>
  <c r="W207" i="5" s="1"/>
  <c r="U207" i="5"/>
  <c r="W99" i="5" a="1"/>
  <c r="W99" i="5" s="1"/>
  <c r="U99" i="5"/>
  <c r="W63" i="5" a="1"/>
  <c r="W63" i="5" s="1"/>
  <c r="W39" i="5" a="1"/>
  <c r="W39" i="5" s="1"/>
  <c r="U39" i="5"/>
  <c r="W15" i="5" a="1"/>
  <c r="W15" i="5" s="1"/>
  <c r="W2954" i="5" a="1"/>
  <c r="W2954" i="5" s="1"/>
  <c r="U2954" i="5"/>
  <c r="U1586" i="5"/>
  <c r="W1586" i="5" a="1"/>
  <c r="W1586" i="5" s="1"/>
  <c r="U1538" i="5"/>
  <c r="W1538" i="5" a="1"/>
  <c r="W1538" i="5" s="1"/>
  <c r="U1466" i="5"/>
  <c r="W1466" i="5" a="1"/>
  <c r="W1466" i="5" s="1"/>
  <c r="U1370" i="5"/>
  <c r="W1370" i="5" a="1"/>
  <c r="W1370" i="5" s="1"/>
  <c r="U1238" i="5"/>
  <c r="W1238" i="5" a="1"/>
  <c r="W1238" i="5" s="1"/>
  <c r="W926" i="5" a="1"/>
  <c r="W926" i="5" s="1"/>
  <c r="U926" i="5"/>
  <c r="U458" i="5"/>
  <c r="W458" i="5" a="1"/>
  <c r="W458" i="5" s="1"/>
  <c r="U62" i="5"/>
  <c r="W62" i="5" a="1"/>
  <c r="W62" i="5" s="1"/>
  <c r="U241" i="5"/>
  <c r="U410" i="5"/>
  <c r="W789" i="5" a="1"/>
  <c r="W789" i="5" s="1"/>
  <c r="U789" i="5"/>
  <c r="U1687" i="5"/>
  <c r="W1687" i="5" a="1"/>
  <c r="W1687" i="5" s="1"/>
  <c r="W1846" i="5" a="1"/>
  <c r="W1846" i="5" s="1"/>
  <c r="W2294" i="5" a="1"/>
  <c r="W2294" i="5" s="1"/>
  <c r="W2533" i="5" a="1"/>
  <c r="W2533" i="5" s="1"/>
  <c r="W2809" i="5" a="1"/>
  <c r="W2809" i="5" s="1"/>
  <c r="U2809" i="5"/>
  <c r="W2593" i="5" a="1"/>
  <c r="W2593" i="5" s="1"/>
  <c r="U2593" i="5"/>
  <c r="W2557" i="5" a="1"/>
  <c r="W2557" i="5" s="1"/>
  <c r="U2557" i="5"/>
  <c r="W2485" i="5" a="1"/>
  <c r="W2485" i="5" s="1"/>
  <c r="U2485" i="5"/>
  <c r="U2353" i="5"/>
  <c r="W2353" i="5" a="1"/>
  <c r="W2353" i="5" s="1"/>
  <c r="U2305" i="5"/>
  <c r="W2305" i="5" a="1"/>
  <c r="W2305" i="5" s="1"/>
  <c r="U2161" i="5"/>
  <c r="W2161" i="5" a="1"/>
  <c r="W2161" i="5" s="1"/>
  <c r="U2101" i="5"/>
  <c r="W2101" i="5" a="1"/>
  <c r="W2101" i="5" s="1"/>
  <c r="U2089" i="5"/>
  <c r="W2089" i="5" a="1"/>
  <c r="W2089" i="5" s="1"/>
  <c r="U2041" i="5"/>
  <c r="W2041" i="5" a="1"/>
  <c r="W2041" i="5" s="1"/>
  <c r="U2005" i="5"/>
  <c r="W2005" i="5" a="1"/>
  <c r="W2005" i="5" s="1"/>
  <c r="U1933" i="5"/>
  <c r="W1933" i="5" a="1"/>
  <c r="W1933" i="5" s="1"/>
  <c r="U1849" i="5"/>
  <c r="W1849" i="5" a="1"/>
  <c r="W1849" i="5" s="1"/>
  <c r="U1729" i="5"/>
  <c r="W1729" i="5" a="1"/>
  <c r="W1729" i="5" s="1"/>
  <c r="W1345" i="5" a="1"/>
  <c r="W1345" i="5" s="1"/>
  <c r="U1345" i="5"/>
  <c r="W1225" i="5" a="1"/>
  <c r="W1225" i="5" s="1"/>
  <c r="U1225" i="5"/>
  <c r="W1105" i="5" a="1"/>
  <c r="W1105" i="5" s="1"/>
  <c r="U1105" i="5"/>
  <c r="W1093" i="5" a="1"/>
  <c r="W1093" i="5" s="1"/>
  <c r="U1093" i="5"/>
  <c r="U2799" i="5"/>
  <c r="W2799" i="5" a="1"/>
  <c r="W2799" i="5" s="1"/>
  <c r="W1803" i="5" a="1"/>
  <c r="W1803" i="5" s="1"/>
  <c r="U1803" i="5"/>
  <c r="W2427" i="5" a="1"/>
  <c r="W2427" i="5" s="1"/>
  <c r="U2150" i="5"/>
  <c r="W2150" i="5" a="1"/>
  <c r="W2150" i="5" s="1"/>
  <c r="W1598" i="5" a="1"/>
  <c r="W1598" i="5" s="1"/>
  <c r="U1598" i="5"/>
  <c r="W1234" i="5" a="1"/>
  <c r="W1234" i="5" s="1"/>
  <c r="U1234" i="5"/>
  <c r="U2616" i="5"/>
  <c r="W2616" i="5" a="1"/>
  <c r="W2616" i="5" s="1"/>
  <c r="W2877" i="5" a="1"/>
  <c r="W2877" i="5" s="1"/>
  <c r="U2877" i="5"/>
  <c r="U758" i="5"/>
  <c r="W758" i="5" a="1"/>
  <c r="W758" i="5" s="1"/>
  <c r="W2751" i="5" a="1"/>
  <c r="W2751" i="5" s="1"/>
  <c r="U2751" i="5"/>
  <c r="U1779" i="5"/>
  <c r="W1779" i="5" a="1"/>
  <c r="W1779" i="5" s="1"/>
  <c r="W2969" i="5" a="1"/>
  <c r="W2969" i="5" s="1"/>
  <c r="U2969" i="5"/>
  <c r="W3002" i="5" a="1"/>
  <c r="W3002" i="5" s="1"/>
  <c r="U3002" i="5"/>
  <c r="U1910" i="5"/>
  <c r="W1910" i="5" a="1"/>
  <c r="W1910" i="5" s="1"/>
  <c r="U1010" i="5"/>
  <c r="W1010" i="5" a="1"/>
  <c r="W1010" i="5" s="1"/>
  <c r="W173" i="5" a="1"/>
  <c r="W173" i="5" s="1"/>
  <c r="U301" i="5"/>
  <c r="W365" i="5" a="1"/>
  <c r="W365" i="5" s="1"/>
  <c r="U433" i="5"/>
  <c r="W627" i="5" a="1"/>
  <c r="W627" i="5" s="1"/>
  <c r="U1452" i="5"/>
  <c r="W1993" i="5" a="1"/>
  <c r="W1993" i="5" s="1"/>
  <c r="U2454" i="5"/>
  <c r="W1323" i="5" a="1"/>
  <c r="W1323" i="5" s="1"/>
  <c r="U1323" i="5"/>
  <c r="W825" i="5" a="1"/>
  <c r="W825" i="5" s="1"/>
  <c r="U825" i="5"/>
  <c r="W2942" i="5" a="1"/>
  <c r="W2942" i="5" s="1"/>
  <c r="U2942" i="5"/>
  <c r="W1610" i="5" a="1"/>
  <c r="W1610" i="5" s="1"/>
  <c r="U1610" i="5"/>
  <c r="U169" i="5"/>
  <c r="W1416" i="5" a="1"/>
  <c r="W1416" i="5" s="1"/>
  <c r="U1416" i="5"/>
  <c r="W1884" i="5" a="1"/>
  <c r="W1884" i="5" s="1"/>
  <c r="U1884" i="5"/>
  <c r="U2040" i="5"/>
  <c r="W2040" i="5" a="1"/>
  <c r="W2040" i="5" s="1"/>
  <c r="W2781" i="5" a="1"/>
  <c r="W2781" i="5" s="1"/>
  <c r="U2781" i="5"/>
  <c r="U2379" i="5"/>
  <c r="W2379" i="5" a="1"/>
  <c r="W2379" i="5" s="1"/>
  <c r="W1059" i="5" a="1"/>
  <c r="W1059" i="5" s="1"/>
  <c r="U1059" i="5"/>
  <c r="U97" i="5"/>
  <c r="U679" i="5"/>
  <c r="U2234" i="5"/>
  <c r="W2234" i="5" a="1"/>
  <c r="W2234" i="5" s="1"/>
  <c r="U1802" i="5"/>
  <c r="W1802" i="5" a="1"/>
  <c r="W1802" i="5" s="1"/>
  <c r="U1526" i="5"/>
  <c r="W1526" i="5" a="1"/>
  <c r="W1526" i="5" s="1"/>
  <c r="W316" i="5" a="1"/>
  <c r="W316" i="5" s="1"/>
  <c r="U460" i="5"/>
  <c r="W922" i="5" a="1"/>
  <c r="W922" i="5" s="1"/>
  <c r="U1102" i="5"/>
  <c r="U2087" i="5"/>
  <c r="U2327" i="5"/>
  <c r="U2787" i="5"/>
  <c r="W2787" i="5" a="1"/>
  <c r="W2787" i="5" s="1"/>
  <c r="W1515" i="5" a="1"/>
  <c r="W1515" i="5" s="1"/>
  <c r="U1515" i="5"/>
  <c r="U870" i="5"/>
  <c r="W3014" i="5" a="1"/>
  <c r="W3014" i="5" s="1"/>
  <c r="U3014" i="5"/>
  <c r="U1188" i="5"/>
  <c r="W1188" i="5" a="1"/>
  <c r="W1188" i="5" s="1"/>
  <c r="U2570" i="5"/>
  <c r="W2570" i="5" a="1"/>
  <c r="W2570" i="5" s="1"/>
  <c r="U1478" i="5"/>
  <c r="W1478" i="5" a="1"/>
  <c r="W1478" i="5" s="1"/>
  <c r="U280" i="5"/>
  <c r="U340" i="5"/>
  <c r="W1325" i="5" a="1"/>
  <c r="W1325" i="5" s="1"/>
  <c r="U1325" i="5"/>
  <c r="U1366" i="5"/>
  <c r="W1366" i="5" a="1"/>
  <c r="W1366" i="5" s="1"/>
  <c r="U1512" i="5"/>
  <c r="U1633" i="5"/>
  <c r="W1633" i="5" a="1"/>
  <c r="W1633" i="5" s="1"/>
  <c r="U2800" i="5"/>
  <c r="U2999" i="5"/>
  <c r="W2999" i="5" a="1"/>
  <c r="W2999" i="5" s="1"/>
  <c r="W1196" i="5" a="1"/>
  <c r="W1196" i="5" s="1"/>
  <c r="U1196" i="5"/>
  <c r="U2535" i="5"/>
  <c r="W2535" i="5" a="1"/>
  <c r="W2535" i="5" s="1"/>
  <c r="U1743" i="5"/>
  <c r="W1743" i="5" a="1"/>
  <c r="W1743" i="5" s="1"/>
  <c r="W341" i="5" a="1"/>
  <c r="W341" i="5" s="1"/>
  <c r="U373" i="5"/>
  <c r="W1599" i="5" a="1"/>
  <c r="W1599" i="5" s="1"/>
  <c r="W2351" i="5" a="1"/>
  <c r="W2351" i="5" s="1"/>
  <c r="U2351" i="5"/>
  <c r="U2090" i="5"/>
  <c r="W2090" i="5" a="1"/>
  <c r="W2090" i="5" s="1"/>
  <c r="U1874" i="5"/>
  <c r="W1874" i="5" a="1"/>
  <c r="W1874" i="5" s="1"/>
  <c r="U196" i="5"/>
  <c r="U294" i="5"/>
  <c r="U484" i="5"/>
  <c r="W2591" i="5" a="1"/>
  <c r="W2591" i="5" s="1"/>
  <c r="W1392" i="5" a="1"/>
  <c r="W1392" i="5" s="1"/>
  <c r="U1392" i="5"/>
  <c r="U2823" i="5"/>
  <c r="W2823" i="5" a="1"/>
  <c r="W2823" i="5" s="1"/>
  <c r="W1275" i="5" a="1"/>
  <c r="W1275" i="5" s="1"/>
  <c r="U1275" i="5"/>
  <c r="U639" i="5"/>
  <c r="W639" i="5" a="1"/>
  <c r="W639" i="5" s="1"/>
  <c r="U1070" i="5"/>
  <c r="W1070" i="5" a="1"/>
  <c r="W1070" i="5" s="1"/>
  <c r="U587" i="5"/>
  <c r="W884" i="5" a="1"/>
  <c r="W884" i="5" s="1"/>
  <c r="W1090" i="5" a="1"/>
  <c r="W1090" i="5" s="1"/>
  <c r="U1090" i="5"/>
  <c r="W1440" i="5" a="1"/>
  <c r="W1440" i="5" s="1"/>
  <c r="U1440" i="5"/>
  <c r="U2989" i="5"/>
  <c r="U136" i="5"/>
  <c r="U105" i="5"/>
  <c r="U268" i="5"/>
  <c r="U493" i="5"/>
  <c r="W1382" i="5" a="1"/>
  <c r="W1382" i="5" s="1"/>
  <c r="W1813" i="5" a="1"/>
  <c r="W1813" i="5" s="1"/>
  <c r="U2736" i="5"/>
  <c r="U2764" i="5"/>
  <c r="U3023" i="5"/>
  <c r="W3023" i="5" a="1"/>
  <c r="W3023" i="5" s="1"/>
  <c r="U852" i="5"/>
  <c r="W1408" i="5" a="1"/>
  <c r="W1408" i="5" s="1"/>
  <c r="U2659" i="5"/>
  <c r="W2724" i="5" a="1"/>
  <c r="W2724" i="5" s="1"/>
  <c r="W2746" i="5" a="1"/>
  <c r="W2746" i="5" s="1"/>
  <c r="U2856" i="5"/>
  <c r="U690" i="5"/>
  <c r="W802" i="5" a="1"/>
  <c r="W802" i="5" s="1"/>
  <c r="U1019" i="5"/>
  <c r="W1384" i="5" a="1"/>
  <c r="W1384" i="5" s="1"/>
  <c r="U790" i="5"/>
  <c r="W799" i="5" a="1"/>
  <c r="W799" i="5" s="1"/>
  <c r="U1037" i="5"/>
  <c r="W1055" i="5" a="1"/>
  <c r="W1055" i="5" s="1"/>
  <c r="W1212" i="5" a="1"/>
  <c r="W1212" i="5" s="1"/>
  <c r="U1481" i="5"/>
  <c r="U1572" i="5"/>
  <c r="W1651" i="5" a="1"/>
  <c r="W1651" i="5" s="1"/>
  <c r="U1679" i="5"/>
  <c r="W1759" i="5" a="1"/>
  <c r="W1759" i="5" s="1"/>
  <c r="W2405" i="5" a="1"/>
  <c r="W2405" i="5" s="1"/>
  <c r="U2783" i="5"/>
  <c r="W2793" i="5" a="1"/>
  <c r="W2793" i="5" s="1"/>
  <c r="U2866" i="5"/>
  <c r="U2889" i="5"/>
  <c r="W741" i="5" a="1"/>
  <c r="W741" i="5" s="1"/>
  <c r="U928" i="5"/>
  <c r="W1144" i="5" a="1"/>
  <c r="W1144" i="5" s="1"/>
  <c r="W1798" i="5" a="1"/>
  <c r="W1798" i="5" s="1"/>
  <c r="W1834" i="5" a="1"/>
  <c r="W1834" i="5" s="1"/>
  <c r="U2933" i="5"/>
  <c r="W768" i="5" a="1"/>
  <c r="W768" i="5" s="1"/>
  <c r="W836" i="5" a="1"/>
  <c r="W836" i="5" s="1"/>
  <c r="W1264" i="5" a="1"/>
  <c r="W1264" i="5" s="1"/>
  <c r="U2315" i="5"/>
  <c r="U2339" i="5"/>
  <c r="U2453" i="5"/>
  <c r="W2540" i="5" a="1"/>
  <c r="W2540" i="5" s="1"/>
  <c r="U2660" i="5"/>
  <c r="U2675" i="5"/>
  <c r="U2876" i="5"/>
  <c r="W813" i="5" a="1"/>
  <c r="W813" i="5" s="1"/>
  <c r="W1218" i="5" a="1"/>
  <c r="W1218" i="5" s="1"/>
  <c r="W1451" i="5" a="1"/>
  <c r="W1451" i="5" s="1"/>
  <c r="U1500" i="5"/>
  <c r="U1666" i="5"/>
  <c r="U2371" i="5"/>
  <c r="U2470" i="5"/>
  <c r="U2633" i="5"/>
  <c r="U2886" i="5"/>
  <c r="W3011" i="5" a="1"/>
  <c r="W3011" i="5" s="1"/>
  <c r="U1296" i="5"/>
  <c r="U1320" i="5"/>
  <c r="W778" i="5" a="1"/>
  <c r="W778" i="5" s="1"/>
  <c r="W804" i="5" a="1"/>
  <c r="W804" i="5" s="1"/>
  <c r="U837" i="5"/>
  <c r="W1474" i="5" a="1"/>
  <c r="W1474" i="5" s="1"/>
  <c r="U1524" i="5"/>
  <c r="U1560" i="5"/>
  <c r="U1747" i="5"/>
  <c r="W2279" i="5" a="1"/>
  <c r="W2279" i="5" s="1"/>
  <c r="U2368" i="5"/>
  <c r="W2445" i="5" a="1"/>
  <c r="W2445" i="5" s="1"/>
  <c r="W2566" i="5" a="1"/>
  <c r="W2566" i="5" s="1"/>
  <c r="W2615" i="5" a="1"/>
  <c r="W2615" i="5" s="1"/>
  <c r="U2824" i="5"/>
  <c r="W2854" i="5" a="1"/>
  <c r="W2854" i="5" s="1"/>
  <c r="U2873" i="5"/>
  <c r="W16" i="5" a="1"/>
  <c r="W16" i="5" s="1"/>
  <c r="U16" i="5"/>
  <c r="U30" i="5"/>
  <c r="W30" i="5" a="1"/>
  <c r="W30" i="5" s="1"/>
  <c r="W319" i="5" a="1"/>
  <c r="W319" i="5" s="1"/>
  <c r="U319" i="5"/>
  <c r="W46" i="5" a="1"/>
  <c r="W46" i="5" s="1"/>
  <c r="W50" i="5" a="1"/>
  <c r="W50" i="5" s="1"/>
  <c r="U50" i="5"/>
  <c r="W79" i="5" a="1"/>
  <c r="W79" i="5" s="1"/>
  <c r="U79" i="5"/>
  <c r="U147" i="5"/>
  <c r="W147" i="5" a="1"/>
  <c r="W147" i="5" s="1"/>
  <c r="W293" i="5" a="1"/>
  <c r="W293" i="5" s="1"/>
  <c r="U293" i="5"/>
  <c r="W306" i="5" a="1"/>
  <c r="W306" i="5" s="1"/>
  <c r="U306" i="5"/>
  <c r="W427" i="5" a="1"/>
  <c r="W427" i="5" s="1"/>
  <c r="U427" i="5"/>
  <c r="U120" i="5"/>
  <c r="W120" i="5" a="1"/>
  <c r="W120" i="5" s="1"/>
  <c r="W487" i="5" a="1"/>
  <c r="W487" i="5" s="1"/>
  <c r="U487" i="5"/>
  <c r="W230" i="5" a="1"/>
  <c r="W230" i="5" s="1"/>
  <c r="U230" i="5"/>
  <c r="U257" i="5"/>
  <c r="W257" i="5" a="1"/>
  <c r="W257" i="5" s="1"/>
  <c r="U543" i="5"/>
  <c r="W543" i="5" a="1"/>
  <c r="W543" i="5" s="1"/>
  <c r="W651" i="5" a="1"/>
  <c r="W651" i="5" s="1"/>
  <c r="U651" i="5"/>
  <c r="U692" i="5"/>
  <c r="W692" i="5" a="1"/>
  <c r="W692" i="5" s="1"/>
  <c r="W88" i="5" a="1"/>
  <c r="W88" i="5" s="1"/>
  <c r="U88" i="5"/>
  <c r="W195" i="5" a="1"/>
  <c r="W195" i="5" s="1"/>
  <c r="U195" i="5"/>
  <c r="W302" i="5" a="1"/>
  <c r="W302" i="5" s="1"/>
  <c r="U302" i="5"/>
  <c r="W531" i="5" a="1"/>
  <c r="W531" i="5" s="1"/>
  <c r="U531" i="5"/>
  <c r="W362" i="5" a="1"/>
  <c r="W362" i="5" s="1"/>
  <c r="U362" i="5"/>
  <c r="W31" i="5" a="1"/>
  <c r="W31" i="5" s="1"/>
  <c r="U31" i="5"/>
  <c r="W221" i="5" a="1"/>
  <c r="W221" i="5" s="1"/>
  <c r="U221" i="5"/>
  <c r="W290" i="5" a="1"/>
  <c r="W290" i="5" s="1"/>
  <c r="U290" i="5"/>
  <c r="W369" i="5" a="1"/>
  <c r="W369" i="5" s="1"/>
  <c r="U369" i="5"/>
  <c r="W379" i="5" a="1"/>
  <c r="W379" i="5" s="1"/>
  <c r="U379" i="5"/>
  <c r="W462" i="5" a="1"/>
  <c r="W462" i="5" s="1"/>
  <c r="U462" i="5"/>
  <c r="W597" i="5" a="1"/>
  <c r="W597" i="5" s="1"/>
  <c r="U597" i="5"/>
  <c r="U51" i="5"/>
  <c r="W51" i="5" a="1"/>
  <c r="W51" i="5" s="1"/>
  <c r="U278" i="5"/>
  <c r="W278" i="5" a="1"/>
  <c r="W278" i="5" s="1"/>
  <c r="W317" i="5" a="1"/>
  <c r="W317" i="5" s="1"/>
  <c r="U317" i="5"/>
  <c r="W327" i="5" a="1"/>
  <c r="W327" i="5" s="1"/>
  <c r="U327" i="5"/>
  <c r="W401" i="5" a="1"/>
  <c r="W401" i="5" s="1"/>
  <c r="U401" i="5"/>
  <c r="W411" i="5" a="1"/>
  <c r="W411" i="5" s="1"/>
  <c r="U411" i="5"/>
  <c r="W475" i="5" a="1"/>
  <c r="W475" i="5" s="1"/>
  <c r="U475" i="5"/>
  <c r="W38" i="5" a="1"/>
  <c r="W38" i="5" s="1"/>
  <c r="U38" i="5"/>
  <c r="W177" i="5" a="1"/>
  <c r="W177" i="5" s="1"/>
  <c r="U177" i="5"/>
  <c r="W450" i="5" a="1"/>
  <c r="W450" i="5" s="1"/>
  <c r="U450" i="5"/>
  <c r="W209" i="5" a="1"/>
  <c r="W209" i="5" s="1"/>
  <c r="U209" i="5"/>
  <c r="W425" i="5" a="1"/>
  <c r="W425" i="5" s="1"/>
  <c r="U425" i="5"/>
  <c r="W509" i="5" a="1"/>
  <c r="W509" i="5" s="1"/>
  <c r="U509" i="5"/>
  <c r="U18" i="5"/>
  <c r="W87" i="5" a="1"/>
  <c r="W87" i="5" s="1"/>
  <c r="U87" i="5"/>
  <c r="W174" i="5" a="1"/>
  <c r="W174" i="5" s="1"/>
  <c r="U174" i="5"/>
  <c r="W377" i="5" a="1"/>
  <c r="W377" i="5" s="1"/>
  <c r="U377" i="5"/>
  <c r="W390" i="5" a="1"/>
  <c r="W390" i="5" s="1"/>
  <c r="U390" i="5"/>
  <c r="W588" i="5" a="1"/>
  <c r="W588" i="5" s="1"/>
  <c r="U588" i="5"/>
  <c r="W90" i="5" a="1"/>
  <c r="W90" i="5" s="1"/>
  <c r="U90" i="5"/>
  <c r="W149" i="5" a="1"/>
  <c r="W149" i="5" s="1"/>
  <c r="U149" i="5"/>
  <c r="W233" i="5" a="1"/>
  <c r="W233" i="5" s="1"/>
  <c r="U233" i="5"/>
  <c r="U338" i="5"/>
  <c r="W338" i="5" a="1"/>
  <c r="W338" i="5" s="1"/>
  <c r="W146" i="5" a="1"/>
  <c r="W146" i="5" s="1"/>
  <c r="U146" i="5"/>
  <c r="W246" i="5" a="1"/>
  <c r="W246" i="5" s="1"/>
  <c r="U246" i="5"/>
  <c r="W426" i="5" a="1"/>
  <c r="W426" i="5" s="1"/>
  <c r="U426" i="5"/>
  <c r="U668" i="5"/>
  <c r="W668" i="5" a="1"/>
  <c r="W668" i="5" s="1"/>
  <c r="W417" i="5" a="1"/>
  <c r="W417" i="5" s="1"/>
  <c r="U417" i="5"/>
  <c r="W743" i="5" a="1"/>
  <c r="W743" i="5" s="1"/>
  <c r="U743" i="5"/>
  <c r="U1046" i="5"/>
  <c r="W1046" i="5" a="1"/>
  <c r="W1046" i="5" s="1"/>
  <c r="U1058" i="5"/>
  <c r="W1058" i="5" a="1"/>
  <c r="W1058" i="5" s="1"/>
  <c r="U1550" i="5"/>
  <c r="W1550" i="5" a="1"/>
  <c r="W1550" i="5" s="1"/>
  <c r="U1693" i="5"/>
  <c r="W1693" i="5" a="1"/>
  <c r="W1693" i="5" s="1"/>
  <c r="W2975" i="5" a="1"/>
  <c r="W2975" i="5" s="1"/>
  <c r="U2975" i="5"/>
  <c r="W3007" i="5" a="1"/>
  <c r="W3007" i="5" s="1"/>
  <c r="U3007" i="5"/>
  <c r="W108" i="5" a="1"/>
  <c r="W108" i="5" s="1"/>
  <c r="U121" i="5"/>
  <c r="W123" i="5" a="1"/>
  <c r="W123" i="5" s="1"/>
  <c r="W125" i="5" a="1"/>
  <c r="W125" i="5" s="1"/>
  <c r="U414" i="5"/>
  <c r="U457" i="5"/>
  <c r="W506" i="5" a="1"/>
  <c r="W506" i="5" s="1"/>
  <c r="U530" i="5"/>
  <c r="W567" i="5" a="1"/>
  <c r="W567" i="5" s="1"/>
  <c r="U575" i="5"/>
  <c r="W623" i="5" a="1"/>
  <c r="W623" i="5" s="1"/>
  <c r="U623" i="5"/>
  <c r="U662" i="5"/>
  <c r="U728" i="5"/>
  <c r="W728" i="5" a="1"/>
  <c r="W728" i="5" s="1"/>
  <c r="W750" i="5" a="1"/>
  <c r="W750" i="5" s="1"/>
  <c r="U750" i="5"/>
  <c r="U824" i="5"/>
  <c r="W824" i="5" a="1"/>
  <c r="W824" i="5" s="1"/>
  <c r="W866" i="5" a="1"/>
  <c r="W866" i="5" s="1"/>
  <c r="U866" i="5"/>
  <c r="U896" i="5"/>
  <c r="W896" i="5" a="1"/>
  <c r="W896" i="5" s="1"/>
  <c r="W941" i="5" a="1"/>
  <c r="W941" i="5" s="1"/>
  <c r="U941" i="5"/>
  <c r="U988" i="5"/>
  <c r="W988" i="5" a="1"/>
  <c r="W988" i="5" s="1"/>
  <c r="U999" i="5"/>
  <c r="W999" i="5" a="1"/>
  <c r="W999" i="5" s="1"/>
  <c r="W1006" i="5" a="1"/>
  <c r="W1006" i="5" s="1"/>
  <c r="U1006" i="5"/>
  <c r="W1125" i="5" a="1"/>
  <c r="W1125" i="5" s="1"/>
  <c r="U1125" i="5"/>
  <c r="W1194" i="5" a="1"/>
  <c r="W1194" i="5" s="1"/>
  <c r="U1194" i="5"/>
  <c r="W1525" i="5" a="1"/>
  <c r="W1525" i="5" s="1"/>
  <c r="U1525" i="5"/>
  <c r="U1528" i="5"/>
  <c r="W1528" i="5" a="1"/>
  <c r="W1528" i="5" s="1"/>
  <c r="U872" i="5"/>
  <c r="W872" i="5" a="1"/>
  <c r="W872" i="5" s="1"/>
  <c r="W1089" i="5" a="1"/>
  <c r="W1089" i="5" s="1"/>
  <c r="U1089" i="5"/>
  <c r="U1669" i="5"/>
  <c r="W1669" i="5" a="1"/>
  <c r="W1669" i="5" s="1"/>
  <c r="W1697" i="5" a="1"/>
  <c r="W1697" i="5" s="1"/>
  <c r="U1697" i="5"/>
  <c r="U1741" i="5"/>
  <c r="W1741" i="5" a="1"/>
  <c r="W1741" i="5" s="1"/>
  <c r="U1789" i="5"/>
  <c r="W1789" i="5" a="1"/>
  <c r="W1789" i="5" s="1"/>
  <c r="U1870" i="5"/>
  <c r="W1870" i="5" a="1"/>
  <c r="W1870" i="5" s="1"/>
  <c r="W2965" i="5" a="1"/>
  <c r="W2965" i="5" s="1"/>
  <c r="U2965" i="5"/>
  <c r="W3001" i="5" a="1"/>
  <c r="W3001" i="5" s="1"/>
  <c r="U3001" i="5"/>
  <c r="U89" i="5"/>
  <c r="U271" i="5"/>
  <c r="U354" i="5"/>
  <c r="W376" i="5" a="1"/>
  <c r="W376" i="5" s="1"/>
  <c r="U378" i="5"/>
  <c r="U412" i="5"/>
  <c r="W412" i="5" a="1"/>
  <c r="W412" i="5" s="1"/>
  <c r="W424" i="5" a="1"/>
  <c r="W424" i="5" s="1"/>
  <c r="W446" i="5" a="1"/>
  <c r="W446" i="5" s="1"/>
  <c r="U446" i="5"/>
  <c r="U617" i="5"/>
  <c r="U638" i="5"/>
  <c r="U656" i="5"/>
  <c r="W656" i="5" a="1"/>
  <c r="W656" i="5" s="1"/>
  <c r="U688" i="5"/>
  <c r="U886" i="5"/>
  <c r="W911" i="5" a="1"/>
  <c r="W911" i="5" s="1"/>
  <c r="U911" i="5"/>
  <c r="W1072" i="5" a="1"/>
  <c r="W1072" i="5" s="1"/>
  <c r="U1072" i="5"/>
  <c r="W1242" i="5" a="1"/>
  <c r="W1242" i="5" s="1"/>
  <c r="U1242" i="5"/>
  <c r="U63" i="5"/>
  <c r="U101" i="5"/>
  <c r="U162" i="5"/>
  <c r="U245" i="5"/>
  <c r="U247" i="5"/>
  <c r="U269" i="5"/>
  <c r="U281" i="5"/>
  <c r="U305" i="5"/>
  <c r="U318" i="5"/>
  <c r="U389" i="5"/>
  <c r="U391" i="5"/>
  <c r="U615" i="5"/>
  <c r="W760" i="5" a="1"/>
  <c r="W760" i="5" s="1"/>
  <c r="U760" i="5"/>
  <c r="W863" i="5" a="1"/>
  <c r="W863" i="5" s="1"/>
  <c r="U863" i="5"/>
  <c r="W873" i="5" a="1"/>
  <c r="W873" i="5" s="1"/>
  <c r="U873" i="5"/>
  <c r="U935" i="5"/>
  <c r="W935" i="5" a="1"/>
  <c r="W935" i="5" s="1"/>
  <c r="W959" i="5" a="1"/>
  <c r="W959" i="5" s="1"/>
  <c r="U959" i="5"/>
  <c r="U1047" i="5"/>
  <c r="W1047" i="5" a="1"/>
  <c r="W1047" i="5" s="1"/>
  <c r="U1178" i="5"/>
  <c r="W1178" i="5" a="1"/>
  <c r="W1178" i="5" s="1"/>
  <c r="W1294" i="5" a="1"/>
  <c r="W1294" i="5" s="1"/>
  <c r="U1294" i="5"/>
  <c r="W1361" i="5" a="1"/>
  <c r="W1361" i="5" s="1"/>
  <c r="U1361" i="5"/>
  <c r="U704" i="5"/>
  <c r="W704" i="5" a="1"/>
  <c r="W704" i="5" s="1"/>
  <c r="U764" i="5"/>
  <c r="W764" i="5" a="1"/>
  <c r="W764" i="5" s="1"/>
  <c r="W814" i="5" a="1"/>
  <c r="W814" i="5" s="1"/>
  <c r="U814" i="5"/>
  <c r="U860" i="5"/>
  <c r="W860" i="5" a="1"/>
  <c r="W860" i="5" s="1"/>
  <c r="U908" i="5"/>
  <c r="W908" i="5" a="1"/>
  <c r="W908" i="5" s="1"/>
  <c r="U1007" i="5"/>
  <c r="W1007" i="5" a="1"/>
  <c r="W1007" i="5" s="1"/>
  <c r="U1034" i="5"/>
  <c r="W1034" i="5" a="1"/>
  <c r="W1034" i="5" s="1"/>
  <c r="U1129" i="5"/>
  <c r="W1129" i="5" a="1"/>
  <c r="W1129" i="5" s="1"/>
  <c r="U1268" i="5"/>
  <c r="W1268" i="5" a="1"/>
  <c r="W1268" i="5" s="1"/>
  <c r="U253" i="5"/>
  <c r="U313" i="5"/>
  <c r="U436" i="5"/>
  <c r="W463" i="5" a="1"/>
  <c r="W463" i="5" s="1"/>
  <c r="U463" i="5"/>
  <c r="U472" i="5"/>
  <c r="U496" i="5"/>
  <c r="U579" i="5"/>
  <c r="U1084" i="5"/>
  <c r="W1084" i="5" a="1"/>
  <c r="W1084" i="5" s="1"/>
  <c r="U1202" i="5"/>
  <c r="W1202" i="5" a="1"/>
  <c r="W1202" i="5" s="1"/>
  <c r="U1220" i="5"/>
  <c r="W1220" i="5" a="1"/>
  <c r="W1220" i="5" s="1"/>
  <c r="U161" i="5"/>
  <c r="U197" i="5"/>
  <c r="U243" i="5"/>
  <c r="U350" i="5"/>
  <c r="U353" i="5"/>
  <c r="U413" i="5"/>
  <c r="U574" i="5"/>
  <c r="U848" i="5"/>
  <c r="W848" i="5" a="1"/>
  <c r="W848" i="5" s="1"/>
  <c r="W851" i="5" a="1"/>
  <c r="W851" i="5" s="1"/>
  <c r="U851" i="5"/>
  <c r="W1040" i="5" a="1"/>
  <c r="W1040" i="5" s="1"/>
  <c r="U1040" i="5"/>
  <c r="U1106" i="5"/>
  <c r="W1106" i="5" a="1"/>
  <c r="W1106" i="5" s="1"/>
  <c r="W1192" i="5" a="1"/>
  <c r="W1192" i="5" s="1"/>
  <c r="W591" i="5" a="1"/>
  <c r="W591" i="5" s="1"/>
  <c r="U680" i="5"/>
  <c r="W680" i="5" a="1"/>
  <c r="W680" i="5" s="1"/>
  <c r="U698" i="5"/>
  <c r="W714" i="5" a="1"/>
  <c r="W714" i="5" s="1"/>
  <c r="U714" i="5"/>
  <c r="U752" i="5"/>
  <c r="W752" i="5" a="1"/>
  <c r="W752" i="5" s="1"/>
  <c r="U755" i="5"/>
  <c r="W815" i="5" a="1"/>
  <c r="W815" i="5" s="1"/>
  <c r="U815" i="5"/>
  <c r="W898" i="5" a="1"/>
  <c r="W898" i="5" s="1"/>
  <c r="U898" i="5"/>
  <c r="W1091" i="5" a="1"/>
  <c r="W1091" i="5" s="1"/>
  <c r="U1091" i="5"/>
  <c r="U220" i="5"/>
  <c r="U325" i="5"/>
  <c r="U361" i="5"/>
  <c r="W461" i="5" a="1"/>
  <c r="W461" i="5" s="1"/>
  <c r="U461" i="5"/>
  <c r="U499" i="5"/>
  <c r="U505" i="5"/>
  <c r="U508" i="5"/>
  <c r="U654" i="5"/>
  <c r="U812" i="5"/>
  <c r="W812" i="5" a="1"/>
  <c r="W812" i="5" s="1"/>
  <c r="U963" i="5"/>
  <c r="W963" i="5" a="1"/>
  <c r="W963" i="5" s="1"/>
  <c r="W1153" i="5" a="1"/>
  <c r="W1153" i="5" s="1"/>
  <c r="U1153" i="5"/>
  <c r="U1240" i="5"/>
  <c r="U1266" i="5"/>
  <c r="W1266" i="5" a="1"/>
  <c r="W1266" i="5" s="1"/>
  <c r="U8" i="5"/>
  <c r="U187" i="5"/>
  <c r="U259" i="5"/>
  <c r="U366" i="5"/>
  <c r="U398" i="5"/>
  <c r="U437" i="5"/>
  <c r="U473" i="5"/>
  <c r="U497" i="5"/>
  <c r="W595" i="5" a="1"/>
  <c r="W595" i="5" s="1"/>
  <c r="U595" i="5"/>
  <c r="U616" i="5"/>
  <c r="W648" i="5" a="1"/>
  <c r="W648" i="5" s="1"/>
  <c r="U788" i="5"/>
  <c r="W788" i="5" a="1"/>
  <c r="W788" i="5" s="1"/>
  <c r="U1022" i="5"/>
  <c r="W1022" i="5" a="1"/>
  <c r="W1022" i="5" s="1"/>
  <c r="U1045" i="5"/>
  <c r="W1045" i="5" a="1"/>
  <c r="W1045" i="5" s="1"/>
  <c r="U1082" i="5"/>
  <c r="W1082" i="5" a="1"/>
  <c r="W1082" i="5" s="1"/>
  <c r="U1140" i="5"/>
  <c r="U1333" i="5"/>
  <c r="W1333" i="5" a="1"/>
  <c r="W1333" i="5" s="1"/>
  <c r="W628" i="5" a="1"/>
  <c r="W628" i="5" s="1"/>
  <c r="U628" i="5"/>
  <c r="W910" i="5" a="1"/>
  <c r="W910" i="5" s="1"/>
  <c r="U910" i="5"/>
  <c r="W944" i="5" a="1"/>
  <c r="W944" i="5" s="1"/>
  <c r="U944" i="5"/>
  <c r="U971" i="5"/>
  <c r="W971" i="5" a="1"/>
  <c r="W971" i="5" s="1"/>
  <c r="W1092" i="5" a="1"/>
  <c r="W1092" i="5" s="1"/>
  <c r="U1092" i="5"/>
  <c r="W1299" i="5" a="1"/>
  <c r="W1299" i="5" s="1"/>
  <c r="U1299" i="5"/>
  <c r="W1353" i="5" a="1"/>
  <c r="W1353" i="5" s="1"/>
  <c r="U1353" i="5"/>
  <c r="U73" i="5"/>
  <c r="U113" i="5"/>
  <c r="U208" i="5"/>
  <c r="W304" i="5" a="1"/>
  <c r="W304" i="5" s="1"/>
  <c r="U309" i="5"/>
  <c r="U330" i="5"/>
  <c r="U481" i="5"/>
  <c r="U646" i="5"/>
  <c r="U740" i="5"/>
  <c r="W740" i="5" a="1"/>
  <c r="W740" i="5" s="1"/>
  <c r="U753" i="5"/>
  <c r="W899" i="5" a="1"/>
  <c r="W899" i="5" s="1"/>
  <c r="U899" i="5"/>
  <c r="W914" i="5" a="1"/>
  <c r="W914" i="5" s="1"/>
  <c r="U914" i="5"/>
  <c r="W954" i="5" a="1"/>
  <c r="W954" i="5" s="1"/>
  <c r="U954" i="5"/>
  <c r="W964" i="5" a="1"/>
  <c r="W964" i="5" s="1"/>
  <c r="U964" i="5"/>
  <c r="U1208" i="5"/>
  <c r="W1208" i="5" a="1"/>
  <c r="W1208" i="5" s="1"/>
  <c r="W1248" i="5" a="1"/>
  <c r="W1248" i="5" s="1"/>
  <c r="U1248" i="5"/>
  <c r="U1336" i="5"/>
  <c r="W1336" i="5" a="1"/>
  <c r="W1336" i="5" s="1"/>
  <c r="W1468" i="5" a="1"/>
  <c r="W1468" i="5" s="1"/>
  <c r="U1468" i="5"/>
  <c r="U1502" i="5"/>
  <c r="W1502" i="5" a="1"/>
  <c r="W1502" i="5" s="1"/>
  <c r="W1563" i="5" a="1"/>
  <c r="W1563" i="5" s="1"/>
  <c r="U1563" i="5"/>
  <c r="W1575" i="5" a="1"/>
  <c r="W1575" i="5" s="1"/>
  <c r="U1575" i="5"/>
  <c r="U1615" i="5"/>
  <c r="W1615" i="5" a="1"/>
  <c r="W1615" i="5" s="1"/>
  <c r="U1761" i="5"/>
  <c r="W1761" i="5" a="1"/>
  <c r="W1761" i="5" s="1"/>
  <c r="U1765" i="5"/>
  <c r="W1765" i="5" a="1"/>
  <c r="W1765" i="5" s="1"/>
  <c r="U1786" i="5"/>
  <c r="W1786" i="5" a="1"/>
  <c r="W1786" i="5" s="1"/>
  <c r="W1983" i="5" a="1"/>
  <c r="W1983" i="5" s="1"/>
  <c r="U1983" i="5"/>
  <c r="U2126" i="5"/>
  <c r="W2126" i="5" a="1"/>
  <c r="W2126" i="5" s="1"/>
  <c r="W2256" i="5" a="1"/>
  <c r="W2256" i="5" s="1"/>
  <c r="U2256" i="5"/>
  <c r="U451" i="5"/>
  <c r="W494" i="5" a="1"/>
  <c r="W494" i="5" s="1"/>
  <c r="U653" i="5"/>
  <c r="U754" i="5"/>
  <c r="U774" i="5"/>
  <c r="U782" i="5"/>
  <c r="U918" i="5"/>
  <c r="U1024" i="5"/>
  <c r="U1110" i="5"/>
  <c r="U1271" i="5"/>
  <c r="U1297" i="5"/>
  <c r="W1297" i="5" a="1"/>
  <c r="W1297" i="5" s="1"/>
  <c r="W1324" i="5" a="1"/>
  <c r="W1324" i="5" s="1"/>
  <c r="U1324" i="5"/>
  <c r="U1593" i="5"/>
  <c r="W1593" i="5" a="1"/>
  <c r="W1593" i="5" s="1"/>
  <c r="W1606" i="5" a="1"/>
  <c r="W1606" i="5" s="1"/>
  <c r="U1606" i="5"/>
  <c r="W1659" i="5" a="1"/>
  <c r="W1659" i="5" s="1"/>
  <c r="U1659" i="5"/>
  <c r="U1683" i="5"/>
  <c r="W1683" i="5" a="1"/>
  <c r="W1683" i="5" s="1"/>
  <c r="W1815" i="5" a="1"/>
  <c r="W1815" i="5" s="1"/>
  <c r="U1815" i="5"/>
  <c r="W1839" i="5" a="1"/>
  <c r="W1839" i="5" s="1"/>
  <c r="U1839" i="5"/>
  <c r="U1863" i="5"/>
  <c r="W1863" i="5" a="1"/>
  <c r="W1863" i="5" s="1"/>
  <c r="U818" i="5"/>
  <c r="U826" i="5"/>
  <c r="U850" i="5"/>
  <c r="U1127" i="5"/>
  <c r="U1190" i="5"/>
  <c r="U1342" i="5"/>
  <c r="U1394" i="5"/>
  <c r="W1394" i="5" a="1"/>
  <c r="W1394" i="5" s="1"/>
  <c r="U1418" i="5"/>
  <c r="W1418" i="5" a="1"/>
  <c r="W1418" i="5" s="1"/>
  <c r="W1428" i="5" a="1"/>
  <c r="W1428" i="5" s="1"/>
  <c r="U1428" i="5"/>
  <c r="W1529" i="5" a="1"/>
  <c r="W1529" i="5" s="1"/>
  <c r="U1529" i="5"/>
  <c r="W1603" i="5" a="1"/>
  <c r="W1603" i="5" s="1"/>
  <c r="U1603" i="5"/>
  <c r="W1647" i="5" a="1"/>
  <c r="W1647" i="5" s="1"/>
  <c r="U1647" i="5"/>
  <c r="W1670" i="5" a="1"/>
  <c r="W1670" i="5" s="1"/>
  <c r="U1670" i="5"/>
  <c r="W1694" i="5" a="1"/>
  <c r="W1694" i="5" s="1"/>
  <c r="U1694" i="5"/>
  <c r="U1945" i="5"/>
  <c r="W1945" i="5" a="1"/>
  <c r="W1945" i="5" s="1"/>
  <c r="U2053" i="5"/>
  <c r="W2053" i="5" a="1"/>
  <c r="W2053" i="5" s="1"/>
  <c r="U1656" i="5"/>
  <c r="W1656" i="5" a="1"/>
  <c r="W1656" i="5" s="1"/>
  <c r="U1725" i="5"/>
  <c r="W1725" i="5" a="1"/>
  <c r="W1725" i="5" s="1"/>
  <c r="W1833" i="5" a="1"/>
  <c r="W1833" i="5" s="1"/>
  <c r="U1833" i="5"/>
  <c r="U1908" i="5"/>
  <c r="W1908" i="5" a="1"/>
  <c r="W1908" i="5" s="1"/>
  <c r="U762" i="5"/>
  <c r="W772" i="5" a="1"/>
  <c r="W772" i="5" s="1"/>
  <c r="W800" i="5" a="1"/>
  <c r="W800" i="5" s="1"/>
  <c r="W1096" i="5" a="1"/>
  <c r="W1096" i="5" s="1"/>
  <c r="U1174" i="5"/>
  <c r="U1216" i="5"/>
  <c r="U1372" i="5"/>
  <c r="W1372" i="5" a="1"/>
  <c r="W1372" i="5" s="1"/>
  <c r="U1897" i="5"/>
  <c r="W1897" i="5" a="1"/>
  <c r="W1897" i="5" s="1"/>
  <c r="U1981" i="5"/>
  <c r="W1981" i="5" a="1"/>
  <c r="W1981" i="5" s="1"/>
  <c r="U2043" i="5"/>
  <c r="W2043" i="5" a="1"/>
  <c r="W2043" i="5" s="1"/>
  <c r="U2127" i="5"/>
  <c r="W2127" i="5" a="1"/>
  <c r="W2127" i="5" s="1"/>
  <c r="W765" i="5" a="1"/>
  <c r="W765" i="5" s="1"/>
  <c r="U767" i="5"/>
  <c r="W861" i="5" a="1"/>
  <c r="W861" i="5" s="1"/>
  <c r="U874" i="5"/>
  <c r="U900" i="5"/>
  <c r="U937" i="5"/>
  <c r="U1048" i="5"/>
  <c r="U1149" i="5"/>
  <c r="U1161" i="5"/>
  <c r="U1179" i="5"/>
  <c r="U1277" i="5"/>
  <c r="W1369" i="5" a="1"/>
  <c r="W1369" i="5" s="1"/>
  <c r="U1379" i="5"/>
  <c r="W1379" i="5" a="1"/>
  <c r="W1379" i="5" s="1"/>
  <c r="U1442" i="5"/>
  <c r="W1442" i="5" a="1"/>
  <c r="W1442" i="5" s="1"/>
  <c r="U1514" i="5"/>
  <c r="W1514" i="5" a="1"/>
  <c r="W1514" i="5" s="1"/>
  <c r="W1580" i="5" a="1"/>
  <c r="W1580" i="5" s="1"/>
  <c r="U1580" i="5"/>
  <c r="U1584" i="5"/>
  <c r="W1584" i="5" a="1"/>
  <c r="W1584" i="5" s="1"/>
  <c r="U1671" i="5"/>
  <c r="W1671" i="5" a="1"/>
  <c r="W1671" i="5" s="1"/>
  <c r="U1695" i="5"/>
  <c r="W1695" i="5" a="1"/>
  <c r="W1695" i="5" s="1"/>
  <c r="U1800" i="5"/>
  <c r="W1800" i="5" a="1"/>
  <c r="W1800" i="5" s="1"/>
  <c r="U2037" i="5"/>
  <c r="W2037" i="5" a="1"/>
  <c r="W2037" i="5" s="1"/>
  <c r="W1262" i="5" a="1"/>
  <c r="W1262" i="5" s="1"/>
  <c r="U1262" i="5"/>
  <c r="W1402" i="5" a="1"/>
  <c r="W1402" i="5" s="1"/>
  <c r="U1402" i="5"/>
  <c r="U1530" i="5"/>
  <c r="W1530" i="5" a="1"/>
  <c r="W1530" i="5" s="1"/>
  <c r="W1561" i="5" a="1"/>
  <c r="W1561" i="5" s="1"/>
  <c r="U1561" i="5"/>
  <c r="W1577" i="5" a="1"/>
  <c r="W1577" i="5" s="1"/>
  <c r="U1577" i="5"/>
  <c r="U1678" i="5"/>
  <c r="W1678" i="5" a="1"/>
  <c r="W1678" i="5" s="1"/>
  <c r="U1861" i="5"/>
  <c r="W1861" i="5" a="1"/>
  <c r="W1861" i="5" s="1"/>
  <c r="W1943" i="5" a="1"/>
  <c r="W1943" i="5" s="1"/>
  <c r="U1943" i="5"/>
  <c r="W1995" i="5" a="1"/>
  <c r="W1995" i="5" s="1"/>
  <c r="U1995" i="5"/>
  <c r="U2124" i="5"/>
  <c r="W2124" i="5" a="1"/>
  <c r="W2124" i="5" s="1"/>
  <c r="U885" i="5"/>
  <c r="W927" i="5" a="1"/>
  <c r="W927" i="5" s="1"/>
  <c r="W940" i="5" a="1"/>
  <c r="W940" i="5" s="1"/>
  <c r="U1025" i="5"/>
  <c r="W1130" i="5" a="1"/>
  <c r="W1130" i="5" s="1"/>
  <c r="W1250" i="5" a="1"/>
  <c r="W1250" i="5" s="1"/>
  <c r="U1657" i="5"/>
  <c r="W1657" i="5" a="1"/>
  <c r="W1657" i="5" s="1"/>
  <c r="U1681" i="5"/>
  <c r="W1681" i="5" a="1"/>
  <c r="W1681" i="5" s="1"/>
  <c r="W1685" i="5" a="1"/>
  <c r="W1685" i="5" s="1"/>
  <c r="U1685" i="5"/>
  <c r="W1692" i="5" a="1"/>
  <c r="W1692" i="5" s="1"/>
  <c r="U1692" i="5"/>
  <c r="U1723" i="5"/>
  <c r="W1723" i="5" a="1"/>
  <c r="W1723" i="5" s="1"/>
  <c r="U1837" i="5"/>
  <c r="W1837" i="5" a="1"/>
  <c r="W1837" i="5" s="1"/>
  <c r="W1887" i="5" a="1"/>
  <c r="W1887" i="5" s="1"/>
  <c r="U1887" i="5"/>
  <c r="U2065" i="5"/>
  <c r="W2065" i="5" a="1"/>
  <c r="W2065" i="5" s="1"/>
  <c r="U2107" i="5"/>
  <c r="W2107" i="5" a="1"/>
  <c r="W2107" i="5" s="1"/>
  <c r="U822" i="5"/>
  <c r="W909" i="5" a="1"/>
  <c r="W909" i="5" s="1"/>
  <c r="U970" i="5"/>
  <c r="U990" i="5"/>
  <c r="U1308" i="5"/>
  <c r="U1430" i="5"/>
  <c r="W1430" i="5" a="1"/>
  <c r="W1430" i="5" s="1"/>
  <c r="W1527" i="5" a="1"/>
  <c r="W1527" i="5" s="1"/>
  <c r="U1527" i="5"/>
  <c r="U1645" i="5"/>
  <c r="W1645" i="5" a="1"/>
  <c r="W1645" i="5" s="1"/>
  <c r="W1654" i="5" a="1"/>
  <c r="W1654" i="5" s="1"/>
  <c r="U1654" i="5"/>
  <c r="W1672" i="5" a="1"/>
  <c r="W1672" i="5" s="1"/>
  <c r="U1672" i="5"/>
  <c r="U1750" i="5"/>
  <c r="W1750" i="5" a="1"/>
  <c r="W1750" i="5" s="1"/>
  <c r="U1957" i="5"/>
  <c r="W1957" i="5" a="1"/>
  <c r="W1957" i="5" s="1"/>
  <c r="U1054" i="5"/>
  <c r="U1067" i="5"/>
  <c r="U1104" i="5"/>
  <c r="U1186" i="5"/>
  <c r="U1270" i="5"/>
  <c r="W1335" i="5" a="1"/>
  <c r="W1335" i="5" s="1"/>
  <c r="U1335" i="5"/>
  <c r="W1367" i="5" a="1"/>
  <c r="W1367" i="5" s="1"/>
  <c r="U1367" i="5"/>
  <c r="U1562" i="5"/>
  <c r="W1562" i="5" a="1"/>
  <c r="W1562" i="5" s="1"/>
  <c r="U1707" i="5"/>
  <c r="W1707" i="5" a="1"/>
  <c r="W1707" i="5" s="1"/>
  <c r="U1717" i="5"/>
  <c r="W1717" i="5" a="1"/>
  <c r="W1717" i="5" s="1"/>
  <c r="U1795" i="5"/>
  <c r="W1795" i="5" a="1"/>
  <c r="W1795" i="5" s="1"/>
  <c r="U1825" i="5"/>
  <c r="W1825" i="5" a="1"/>
  <c r="W1825" i="5" s="1"/>
  <c r="W1913" i="5" a="1"/>
  <c r="W1913" i="5" s="1"/>
  <c r="U1913" i="5"/>
  <c r="U1969" i="5"/>
  <c r="W1969" i="5" a="1"/>
  <c r="W1969" i="5" s="1"/>
  <c r="U1118" i="5"/>
  <c r="U1281" i="5"/>
  <c r="W1326" i="5" a="1"/>
  <c r="W1326" i="5" s="1"/>
  <c r="U1326" i="5"/>
  <c r="U1434" i="5"/>
  <c r="W1434" i="5" a="1"/>
  <c r="W1434" i="5" s="1"/>
  <c r="U1546" i="5"/>
  <c r="U1592" i="5"/>
  <c r="W1592" i="5" a="1"/>
  <c r="W1592" i="5" s="1"/>
  <c r="U1689" i="5"/>
  <c r="W1689" i="5" a="1"/>
  <c r="W1689" i="5" s="1"/>
  <c r="U1899" i="5"/>
  <c r="W1899" i="5" a="1"/>
  <c r="W1899" i="5" s="1"/>
  <c r="U2073" i="5"/>
  <c r="W2073" i="5" a="1"/>
  <c r="W2073" i="5" s="1"/>
  <c r="U2017" i="5"/>
  <c r="W2017" i="5" a="1"/>
  <c r="W2017" i="5" s="1"/>
  <c r="U2267" i="5"/>
  <c r="W2267" i="5" a="1"/>
  <c r="W2267" i="5" s="1"/>
  <c r="U2278" i="5"/>
  <c r="W2278" i="5" a="1"/>
  <c r="W2278" i="5" s="1"/>
  <c r="U2329" i="5"/>
  <c r="W2329" i="5" a="1"/>
  <c r="W2329" i="5" s="1"/>
  <c r="W2390" i="5" a="1"/>
  <c r="W2390" i="5" s="1"/>
  <c r="U2390" i="5"/>
  <c r="W2941" i="5" a="1"/>
  <c r="W2941" i="5" s="1"/>
  <c r="U2941" i="5"/>
  <c r="W1136" i="5" a="1"/>
  <c r="W1136" i="5" s="1"/>
  <c r="U1246" i="5"/>
  <c r="U1318" i="5"/>
  <c r="U1464" i="5"/>
  <c r="W1513" i="5" a="1"/>
  <c r="W1513" i="5" s="1"/>
  <c r="U1749" i="5"/>
  <c r="U1817" i="5"/>
  <c r="W1817" i="5" a="1"/>
  <c r="W1817" i="5" s="1"/>
  <c r="U1862" i="5"/>
  <c r="U2078" i="5"/>
  <c r="W2078" i="5" a="1"/>
  <c r="W2078" i="5" s="1"/>
  <c r="U2137" i="5"/>
  <c r="W2137" i="5" a="1"/>
  <c r="W2137" i="5" s="1"/>
  <c r="U2198" i="5"/>
  <c r="W2198" i="5" a="1"/>
  <c r="W2198" i="5" s="1"/>
  <c r="U2645" i="5"/>
  <c r="W2645" i="5" a="1"/>
  <c r="W2645" i="5" s="1"/>
  <c r="W2758" i="5" a="1"/>
  <c r="W2758" i="5" s="1"/>
  <c r="U2758" i="5"/>
  <c r="U1397" i="5"/>
  <c r="U1777" i="5"/>
  <c r="W1777" i="5" a="1"/>
  <c r="W1777" i="5" s="1"/>
  <c r="U1946" i="5"/>
  <c r="W1946" i="5" a="1"/>
  <c r="W1946" i="5" s="1"/>
  <c r="W2008" i="5" a="1"/>
  <c r="W2008" i="5" s="1"/>
  <c r="U2008" i="5"/>
  <c r="U2185" i="5"/>
  <c r="W2185" i="5" a="1"/>
  <c r="W2185" i="5" s="1"/>
  <c r="U2293" i="5"/>
  <c r="W2293" i="5" a="1"/>
  <c r="W2293" i="5" s="1"/>
  <c r="U2366" i="5"/>
  <c r="W2366" i="5" a="1"/>
  <c r="W2366" i="5" s="1"/>
  <c r="U1755" i="5"/>
  <c r="W2038" i="5" a="1"/>
  <c r="W2038" i="5" s="1"/>
  <c r="U2038" i="5"/>
  <c r="U2054" i="5"/>
  <c r="W2054" i="5" a="1"/>
  <c r="W2054" i="5" s="1"/>
  <c r="U2125" i="5"/>
  <c r="W2125" i="5" a="1"/>
  <c r="W2125" i="5" s="1"/>
  <c r="W2152" i="5" a="1"/>
  <c r="W2152" i="5" s="1"/>
  <c r="U2152" i="5"/>
  <c r="U2165" i="5"/>
  <c r="W2165" i="5" a="1"/>
  <c r="W2165" i="5" s="1"/>
  <c r="U2029" i="5"/>
  <c r="W2029" i="5" a="1"/>
  <c r="W2029" i="5" s="1"/>
  <c r="U2162" i="5"/>
  <c r="W2162" i="5" a="1"/>
  <c r="W2162" i="5" s="1"/>
  <c r="W2199" i="5" a="1"/>
  <c r="W2199" i="5" s="1"/>
  <c r="U2199" i="5"/>
  <c r="U2402" i="5"/>
  <c r="W2402" i="5" a="1"/>
  <c r="W2402" i="5" s="1"/>
  <c r="W1490" i="5" a="1"/>
  <c r="W1490" i="5" s="1"/>
  <c r="U1536" i="5"/>
  <c r="W1621" i="5" a="1"/>
  <c r="W1621" i="5" s="1"/>
  <c r="W1635" i="5" a="1"/>
  <c r="W1635" i="5" s="1"/>
  <c r="W1705" i="5" a="1"/>
  <c r="W1705" i="5" s="1"/>
  <c r="U1766" i="5"/>
  <c r="W1872" i="5" a="1"/>
  <c r="W1872" i="5" s="1"/>
  <c r="U1885" i="5"/>
  <c r="W1885" i="5" a="1"/>
  <c r="W1885" i="5" s="1"/>
  <c r="W1980" i="5" a="1"/>
  <c r="W1980" i="5" s="1"/>
  <c r="W1982" i="5" a="1"/>
  <c r="W1982" i="5" s="1"/>
  <c r="W2018" i="5" a="1"/>
  <c r="W2018" i="5" s="1"/>
  <c r="U2196" i="5"/>
  <c r="W2196" i="5" a="1"/>
  <c r="W2196" i="5" s="1"/>
  <c r="U2220" i="5"/>
  <c r="W2220" i="5" a="1"/>
  <c r="W2220" i="5" s="1"/>
  <c r="W2224" i="5" a="1"/>
  <c r="W2224" i="5" s="1"/>
  <c r="U2224" i="5"/>
  <c r="W2231" i="5" a="1"/>
  <c r="W2231" i="5" s="1"/>
  <c r="U2231" i="5"/>
  <c r="U2341" i="5"/>
  <c r="W2341" i="5" a="1"/>
  <c r="W2341" i="5" s="1"/>
  <c r="U2367" i="5"/>
  <c r="W2367" i="5" a="1"/>
  <c r="W2367" i="5" s="1"/>
  <c r="U2113" i="5"/>
  <c r="W2113" i="5" a="1"/>
  <c r="W2113" i="5" s="1"/>
  <c r="W2241" i="5" a="1"/>
  <c r="W2241" i="5" s="1"/>
  <c r="U2241" i="5"/>
  <c r="W2248" i="5" a="1"/>
  <c r="W2248" i="5" s="1"/>
  <c r="U2248" i="5"/>
  <c r="W2276" i="5" a="1"/>
  <c r="W2276" i="5" s="1"/>
  <c r="U2276" i="5"/>
  <c r="U2374" i="5"/>
  <c r="W2374" i="5" a="1"/>
  <c r="W2374" i="5" s="1"/>
  <c r="W1406" i="5" a="1"/>
  <c r="W1406" i="5" s="1"/>
  <c r="W1454" i="5" a="1"/>
  <c r="W1454" i="5" s="1"/>
  <c r="W1501" i="5" a="1"/>
  <c r="W1501" i="5" s="1"/>
  <c r="U1596" i="5"/>
  <c r="W1665" i="5" a="1"/>
  <c r="W1665" i="5" s="1"/>
  <c r="W1714" i="5" a="1"/>
  <c r="W1714" i="5" s="1"/>
  <c r="W1753" i="5" a="1"/>
  <c r="W1753" i="5" s="1"/>
  <c r="U1769" i="5"/>
  <c r="U1836" i="5"/>
  <c r="W1836" i="5" a="1"/>
  <c r="W1836" i="5" s="1"/>
  <c r="W1838" i="5" a="1"/>
  <c r="W1838" i="5" s="1"/>
  <c r="U1911" i="5"/>
  <c r="W1947" i="5" a="1"/>
  <c r="W1947" i="5" s="1"/>
  <c r="U1956" i="5"/>
  <c r="W1956" i="5" a="1"/>
  <c r="W1956" i="5" s="1"/>
  <c r="U2052" i="5"/>
  <c r="W2052" i="5" a="1"/>
  <c r="W2052" i="5" s="1"/>
  <c r="U2160" i="5"/>
  <c r="W2160" i="5" a="1"/>
  <c r="W2160" i="5" s="1"/>
  <c r="W2163" i="5" a="1"/>
  <c r="W2163" i="5" s="1"/>
  <c r="U2163" i="5"/>
  <c r="U2207" i="5"/>
  <c r="U2317" i="5"/>
  <c r="W2317" i="5" a="1"/>
  <c r="W2317" i="5" s="1"/>
  <c r="W2448" i="5" a="1"/>
  <c r="W2448" i="5" s="1"/>
  <c r="U2448" i="5"/>
  <c r="U1565" i="5"/>
  <c r="U1791" i="5"/>
  <c r="U2187" i="5"/>
  <c r="W2187" i="5" a="1"/>
  <c r="W2187" i="5" s="1"/>
  <c r="U2232" i="5"/>
  <c r="W2232" i="5" a="1"/>
  <c r="W2232" i="5" s="1"/>
  <c r="U2255" i="5"/>
  <c r="W2255" i="5" a="1"/>
  <c r="W2255" i="5" s="1"/>
  <c r="U2266" i="5"/>
  <c r="W2266" i="5" a="1"/>
  <c r="W2266" i="5" s="1"/>
  <c r="W2311" i="5" a="1"/>
  <c r="W2311" i="5" s="1"/>
  <c r="U2311" i="5"/>
  <c r="W2381" i="5" a="1"/>
  <c r="W2381" i="5" s="1"/>
  <c r="U2381" i="5"/>
  <c r="U1396" i="5"/>
  <c r="U1404" i="5"/>
  <c r="W1422" i="5" a="1"/>
  <c r="W1422" i="5" s="1"/>
  <c r="W1985" i="5" a="1"/>
  <c r="W1985" i="5" s="1"/>
  <c r="W2016" i="5" a="1"/>
  <c r="W2016" i="5" s="1"/>
  <c r="W2077" i="5" a="1"/>
  <c r="W2077" i="5" s="1"/>
  <c r="U2173" i="5"/>
  <c r="W2173" i="5" a="1"/>
  <c r="W2173" i="5" s="1"/>
  <c r="U2197" i="5"/>
  <c r="W2197" i="5" a="1"/>
  <c r="W2197" i="5" s="1"/>
  <c r="W2252" i="5" a="1"/>
  <c r="W2252" i="5" s="1"/>
  <c r="U2252" i="5"/>
  <c r="U2277" i="5"/>
  <c r="W2277" i="5" a="1"/>
  <c r="W2277" i="5" s="1"/>
  <c r="U1873" i="5"/>
  <c r="W1873" i="5" a="1"/>
  <c r="W1873" i="5" s="1"/>
  <c r="U1909" i="5"/>
  <c r="W1909" i="5" a="1"/>
  <c r="W1909" i="5" s="1"/>
  <c r="W2208" i="5" a="1"/>
  <c r="W2208" i="5" s="1"/>
  <c r="U2208" i="5"/>
  <c r="U2215" i="5"/>
  <c r="W2215" i="5" a="1"/>
  <c r="W2215" i="5" s="1"/>
  <c r="W2288" i="5" a="1"/>
  <c r="W2288" i="5" s="1"/>
  <c r="U2288" i="5"/>
  <c r="W2355" i="5" a="1"/>
  <c r="W2355" i="5" s="1"/>
  <c r="U2355" i="5"/>
  <c r="U2467" i="5"/>
  <c r="W2467" i="5" a="1"/>
  <c r="W2467" i="5" s="1"/>
  <c r="U2517" i="5"/>
  <c r="W2517" i="5" a="1"/>
  <c r="W2517" i="5" s="1"/>
  <c r="W2595" i="5" a="1"/>
  <c r="W2595" i="5" s="1"/>
  <c r="U2595" i="5"/>
  <c r="W2665" i="5" a="1"/>
  <c r="W2665" i="5" s="1"/>
  <c r="U2665" i="5"/>
  <c r="U2737" i="5"/>
  <c r="W2737" i="5" a="1"/>
  <c r="W2737" i="5" s="1"/>
  <c r="W2748" i="5" a="1"/>
  <c r="W2748" i="5" s="1"/>
  <c r="U2748" i="5"/>
  <c r="W2905" i="5" a="1"/>
  <c r="W2905" i="5" s="1"/>
  <c r="U2905" i="5"/>
  <c r="U1907" i="5"/>
  <c r="U1977" i="5"/>
  <c r="W2507" i="5" a="1"/>
  <c r="W2507" i="5" s="1"/>
  <c r="U2507" i="5"/>
  <c r="U2573" i="5"/>
  <c r="W2592" i="5" a="1"/>
  <c r="W2592" i="5" s="1"/>
  <c r="U2592" i="5"/>
  <c r="U2613" i="5"/>
  <c r="W2613" i="5" a="1"/>
  <c r="W2613" i="5" s="1"/>
  <c r="U2619" i="5"/>
  <c r="W2685" i="5" a="1"/>
  <c r="W2685" i="5" s="1"/>
  <c r="U2685" i="5"/>
  <c r="W2762" i="5" a="1"/>
  <c r="W2762" i="5" s="1"/>
  <c r="U2762" i="5"/>
  <c r="U2840" i="5"/>
  <c r="W2840" i="5" a="1"/>
  <c r="W2840" i="5" s="1"/>
  <c r="U2218" i="5"/>
  <c r="U2226" i="5"/>
  <c r="W2403" i="5" a="1"/>
  <c r="W2403" i="5" s="1"/>
  <c r="U2403" i="5"/>
  <c r="U2577" i="5"/>
  <c r="W2577" i="5" a="1"/>
  <c r="W2577" i="5" s="1"/>
  <c r="W2669" i="5" a="1"/>
  <c r="W2669" i="5" s="1"/>
  <c r="U2669" i="5"/>
  <c r="W2755" i="5" a="1"/>
  <c r="W2755" i="5" s="1"/>
  <c r="U2755" i="5"/>
  <c r="U2343" i="5"/>
  <c r="W2529" i="5" a="1"/>
  <c r="W2529" i="5" s="1"/>
  <c r="U2529" i="5"/>
  <c r="U2552" i="5"/>
  <c r="W2552" i="5" a="1"/>
  <c r="W2552" i="5" s="1"/>
  <c r="U2581" i="5"/>
  <c r="W2581" i="5" a="1"/>
  <c r="W2581" i="5" s="1"/>
  <c r="U2585" i="5"/>
  <c r="W2585" i="5" a="1"/>
  <c r="W2585" i="5" s="1"/>
  <c r="U2939" i="5"/>
  <c r="W2939" i="5" a="1"/>
  <c r="W2939" i="5" s="1"/>
  <c r="U2976" i="5"/>
  <c r="W2976" i="5" a="1"/>
  <c r="W2976" i="5" s="1"/>
  <c r="W2210" i="5" a="1"/>
  <c r="W2210" i="5" s="1"/>
  <c r="W2250" i="5" a="1"/>
  <c r="W2250" i="5" s="1"/>
  <c r="U2465" i="5"/>
  <c r="U2495" i="5"/>
  <c r="W2495" i="5" a="1"/>
  <c r="W2495" i="5" s="1"/>
  <c r="U2657" i="5"/>
  <c r="W2657" i="5" a="1"/>
  <c r="W2657" i="5" s="1"/>
  <c r="W2797" i="5" a="1"/>
  <c r="W2797" i="5" s="1"/>
  <c r="U2797" i="5"/>
  <c r="W2841" i="5" a="1"/>
  <c r="W2841" i="5" s="1"/>
  <c r="U2841" i="5"/>
  <c r="U2852" i="5"/>
  <c r="W2852" i="5" a="1"/>
  <c r="W2852" i="5" s="1"/>
  <c r="U2871" i="5"/>
  <c r="W2871" i="5" a="1"/>
  <c r="W2871" i="5" s="1"/>
  <c r="W2913" i="5" a="1"/>
  <c r="W2913" i="5" s="1"/>
  <c r="U2913" i="5"/>
  <c r="U2186" i="5"/>
  <c r="U2303" i="5"/>
  <c r="W2515" i="5" a="1"/>
  <c r="W2515" i="5" s="1"/>
  <c r="U2515" i="5"/>
  <c r="W2953" i="5" a="1"/>
  <c r="W2953" i="5" s="1"/>
  <c r="U2953" i="5"/>
  <c r="W3029" i="5" a="1"/>
  <c r="W3029" i="5" s="1"/>
  <c r="U3029" i="5"/>
  <c r="U2184" i="5"/>
  <c r="U2526" i="5"/>
  <c r="W2526" i="5" a="1"/>
  <c r="W2526" i="5" s="1"/>
  <c r="W2559" i="5" a="1"/>
  <c r="W2559" i="5" s="1"/>
  <c r="U2559" i="5"/>
  <c r="W2636" i="5" a="1"/>
  <c r="W2636" i="5" s="1"/>
  <c r="U2636" i="5"/>
  <c r="W3039" i="5" a="1"/>
  <c r="W3039" i="5" s="1"/>
  <c r="U3039" i="5"/>
  <c r="U3054" i="5"/>
  <c r="W3054" i="5" a="1"/>
  <c r="W3054" i="5" s="1"/>
  <c r="U2195" i="5"/>
  <c r="W2439" i="5" a="1"/>
  <c r="W2439" i="5" s="1"/>
  <c r="U2439" i="5"/>
  <c r="W2542" i="5" a="1"/>
  <c r="W2542" i="5" s="1"/>
  <c r="U2542" i="5"/>
  <c r="U2553" i="5"/>
  <c r="W2575" i="5" a="1"/>
  <c r="W2575" i="5" s="1"/>
  <c r="U2575" i="5"/>
  <c r="W2624" i="5" a="1"/>
  <c r="W2624" i="5" s="1"/>
  <c r="U2624" i="5"/>
  <c r="U2785" i="5"/>
  <c r="U2950" i="5"/>
  <c r="W2601" i="5" a="1"/>
  <c r="W2601" i="5" s="1"/>
  <c r="U2601" i="5"/>
  <c r="W2648" i="5" a="1"/>
  <c r="W2648" i="5" s="1"/>
  <c r="U2648" i="5"/>
  <c r="W2865" i="5" a="1"/>
  <c r="W2865" i="5" s="1"/>
  <c r="U2865" i="5"/>
  <c r="W2122" i="5" a="1"/>
  <c r="W2122" i="5" s="1"/>
  <c r="W2134" i="5" a="1"/>
  <c r="W2134" i="5" s="1"/>
  <c r="W2149" i="5" a="1"/>
  <c r="W2149" i="5" s="1"/>
  <c r="W2227" i="5" a="1"/>
  <c r="W2227" i="5" s="1"/>
  <c r="U2319" i="5"/>
  <c r="U2399" i="5"/>
  <c r="W2477" i="5" a="1"/>
  <c r="W2477" i="5" s="1"/>
  <c r="U2477" i="5"/>
  <c r="W2594" i="5" a="1"/>
  <c r="W2594" i="5" s="1"/>
  <c r="U2594" i="5"/>
  <c r="U2637" i="5"/>
  <c r="W2637" i="5" a="1"/>
  <c r="W2637" i="5" s="1"/>
  <c r="U2671" i="5"/>
  <c r="W2671" i="5" a="1"/>
  <c r="W2671" i="5" s="1"/>
  <c r="W2691" i="5" a="1"/>
  <c r="W2691" i="5" s="1"/>
  <c r="U2691" i="5"/>
  <c r="W2904" i="5" a="1"/>
  <c r="W2904" i="5" s="1"/>
  <c r="U2904" i="5"/>
  <c r="W3010" i="5" a="1"/>
  <c r="W3010" i="5" s="1"/>
  <c r="U3010" i="5"/>
  <c r="U3059" i="5"/>
  <c r="W3059" i="5" a="1"/>
  <c r="W3059" i="5" s="1"/>
  <c r="U2422" i="5"/>
  <c r="W2422" i="5" a="1"/>
  <c r="W2422" i="5" s="1"/>
  <c r="U2436" i="5"/>
  <c r="W2436" i="5" a="1"/>
  <c r="W2436" i="5" s="1"/>
  <c r="U2652" i="5"/>
  <c r="W2652" i="5" a="1"/>
  <c r="W2652" i="5" s="1"/>
  <c r="U2708" i="5"/>
  <c r="U2890" i="5"/>
  <c r="U2896" i="5"/>
  <c r="W2926" i="5" a="1"/>
  <c r="W2926" i="5" s="1"/>
  <c r="W2603" i="5" a="1"/>
  <c r="W2603" i="5" s="1"/>
  <c r="W2663" i="5" a="1"/>
  <c r="W2663" i="5" s="1"/>
  <c r="U2693" i="5"/>
  <c r="U2772" i="5"/>
  <c r="U2801" i="5"/>
  <c r="U2857" i="5"/>
  <c r="U3047" i="5"/>
  <c r="U2458" i="5"/>
  <c r="U2651" i="5"/>
  <c r="W2661" i="5" a="1"/>
  <c r="W2661" i="5" s="1"/>
  <c r="W2680" i="5" a="1"/>
  <c r="W2680" i="5" s="1"/>
  <c r="W2720" i="5" a="1"/>
  <c r="W2720" i="5" s="1"/>
  <c r="U2807" i="5"/>
  <c r="U2881" i="5"/>
  <c r="U2456" i="5"/>
  <c r="U2549" i="5"/>
  <c r="U2872" i="5"/>
  <c r="W2884" i="5" a="1"/>
  <c r="W2884" i="5" s="1"/>
  <c r="U2411" i="5"/>
  <c r="U2447" i="5"/>
  <c r="U2927" i="5"/>
  <c r="U2951" i="5"/>
  <c r="U3035" i="5"/>
  <c r="U2473" i="5"/>
  <c r="U2490" i="5"/>
  <c r="W2536" i="5" a="1"/>
  <c r="W2536" i="5" s="1"/>
  <c r="W2555" i="5" a="1"/>
  <c r="W2555" i="5" s="1"/>
  <c r="U2672" i="5"/>
  <c r="U2721" i="5"/>
  <c r="W2805" i="5" a="1"/>
  <c r="W2805" i="5" s="1"/>
  <c r="U2821" i="5"/>
  <c r="U2995" i="5"/>
  <c r="U2689" i="5"/>
  <c r="U2763" i="5"/>
  <c r="U2773" i="5"/>
  <c r="U2901" i="5"/>
  <c r="U3013" i="5"/>
  <c r="U3043" i="5"/>
  <c r="W213" i="5" a="1"/>
  <c r="W213" i="5" s="1"/>
  <c r="U213" i="5"/>
  <c r="W100" i="5" a="1"/>
  <c r="W100" i="5" s="1"/>
  <c r="U100" i="5"/>
  <c r="U23" i="5"/>
  <c r="W23" i="5" a="1"/>
  <c r="W23" i="5" s="1"/>
  <c r="W34" i="5" a="1"/>
  <c r="W34" i="5" s="1"/>
  <c r="U34" i="5"/>
  <c r="U6" i="5"/>
  <c r="W6" i="5" a="1"/>
  <c r="W6" i="5" s="1"/>
  <c r="U29" i="5"/>
  <c r="W29" i="5" a="1"/>
  <c r="W29" i="5" s="1"/>
  <c r="W37" i="5" a="1"/>
  <c r="W37" i="5" s="1"/>
  <c r="U37" i="5"/>
  <c r="U43" i="5"/>
  <c r="W43" i="5" a="1"/>
  <c r="W43" i="5" s="1"/>
  <c r="U74" i="5"/>
  <c r="W74" i="5" a="1"/>
  <c r="W74" i="5" s="1"/>
  <c r="W134" i="5" a="1"/>
  <c r="W134" i="5" s="1"/>
  <c r="U134" i="5"/>
  <c r="W165" i="5" a="1"/>
  <c r="W165" i="5" s="1"/>
  <c r="U165" i="5"/>
  <c r="W11" i="5" a="1"/>
  <c r="W11" i="5" s="1"/>
  <c r="U11" i="5"/>
  <c r="U115" i="5"/>
  <c r="W115" i="5" a="1"/>
  <c r="W115" i="5" s="1"/>
  <c r="W13" i="5" a="1"/>
  <c r="W13" i="5" s="1"/>
  <c r="U13" i="5"/>
  <c r="W17" i="5" a="1"/>
  <c r="W17" i="5" s="1"/>
  <c r="U17" i="5"/>
  <c r="W45" i="5" a="1"/>
  <c r="W45" i="5" s="1"/>
  <c r="U45" i="5"/>
  <c r="W52" i="5" a="1"/>
  <c r="W52" i="5" s="1"/>
  <c r="U52" i="5"/>
  <c r="W76" i="5" a="1"/>
  <c r="W76" i="5" s="1"/>
  <c r="U76" i="5"/>
  <c r="U175" i="5"/>
  <c r="W175" i="5" a="1"/>
  <c r="W175" i="5" s="1"/>
  <c r="U7" i="5"/>
  <c r="W7" i="5" a="1"/>
  <c r="W7" i="5" s="1"/>
  <c r="W10" i="5" a="1"/>
  <c r="W10" i="5" s="1"/>
  <c r="U10" i="5"/>
  <c r="W19" i="5" a="1"/>
  <c r="W19" i="5" s="1"/>
  <c r="U19" i="5"/>
  <c r="W20" i="5" a="1"/>
  <c r="W20" i="5" s="1"/>
  <c r="U20" i="5"/>
  <c r="W21" i="5" a="1"/>
  <c r="W21" i="5" s="1"/>
  <c r="U21" i="5"/>
  <c r="W22" i="5" a="1"/>
  <c r="W22" i="5" s="1"/>
  <c r="U22" i="5"/>
  <c r="W54" i="5" a="1"/>
  <c r="W54" i="5" s="1"/>
  <c r="U54" i="5"/>
  <c r="W55" i="5" a="1"/>
  <c r="W55" i="5" s="1"/>
  <c r="U55" i="5"/>
  <c r="W57" i="5" a="1"/>
  <c r="W57" i="5" s="1"/>
  <c r="U57" i="5"/>
  <c r="W78" i="5" a="1"/>
  <c r="W78" i="5" s="1"/>
  <c r="U78" i="5"/>
  <c r="W102" i="5" a="1"/>
  <c r="W102" i="5" s="1"/>
  <c r="U102" i="5"/>
  <c r="W47" i="5" a="1"/>
  <c r="W47" i="5" s="1"/>
  <c r="U47" i="5"/>
  <c r="W14" i="5" a="1"/>
  <c r="W14" i="5" s="1"/>
  <c r="U14" i="5"/>
  <c r="W48" i="5" a="1"/>
  <c r="W48" i="5" s="1"/>
  <c r="U48" i="5"/>
  <c r="W67" i="5" a="1"/>
  <c r="W67" i="5" s="1"/>
  <c r="U67" i="5"/>
  <c r="W69" i="5" a="1"/>
  <c r="W69" i="5" s="1"/>
  <c r="U69" i="5"/>
  <c r="W126" i="5" a="1"/>
  <c r="W126" i="5" s="1"/>
  <c r="U126" i="5"/>
  <c r="U127" i="5"/>
  <c r="W127" i="5" a="1"/>
  <c r="W127" i="5" s="1"/>
  <c r="W129" i="5" a="1"/>
  <c r="W129" i="5" s="1"/>
  <c r="U129" i="5"/>
  <c r="W81" i="5" a="1"/>
  <c r="W81" i="5" s="1"/>
  <c r="U81" i="5"/>
  <c r="W93" i="5" a="1"/>
  <c r="W93" i="5" s="1"/>
  <c r="U93" i="5"/>
  <c r="U170" i="5"/>
  <c r="W170" i="5" a="1"/>
  <c r="W170" i="5" s="1"/>
  <c r="W59" i="5" a="1"/>
  <c r="W59" i="5" s="1"/>
  <c r="U59" i="5"/>
  <c r="U25" i="5"/>
  <c r="W25" i="5" a="1"/>
  <c r="W25" i="5" s="1"/>
  <c r="W71" i="5" a="1"/>
  <c r="W71" i="5" s="1"/>
  <c r="U71" i="5"/>
  <c r="U26" i="5"/>
  <c r="W26" i="5" a="1"/>
  <c r="W26" i="5" s="1"/>
  <c r="W27" i="5" a="1"/>
  <c r="W27" i="5" s="1"/>
  <c r="U27" i="5"/>
  <c r="U118" i="5"/>
  <c r="W118" i="5" a="1"/>
  <c r="W118" i="5" s="1"/>
  <c r="W153" i="5" a="1"/>
  <c r="W153" i="5" s="1"/>
  <c r="U153" i="5"/>
  <c r="W249" i="5" a="1"/>
  <c r="W249" i="5" s="1"/>
  <c r="U249" i="5"/>
  <c r="U254" i="5"/>
  <c r="W254" i="5" a="1"/>
  <c r="W254" i="5" s="1"/>
  <c r="W314" i="5" a="1"/>
  <c r="W314" i="5" s="1"/>
  <c r="U314" i="5"/>
  <c r="U323" i="5"/>
  <c r="W323" i="5" a="1"/>
  <c r="W323" i="5" s="1"/>
  <c r="U324" i="5"/>
  <c r="W324" i="5" a="1"/>
  <c r="W324" i="5" s="1"/>
  <c r="W114" i="5" a="1"/>
  <c r="W114" i="5" s="1"/>
  <c r="U114" i="5"/>
  <c r="W41" i="5" a="1"/>
  <c r="W41" i="5" s="1"/>
  <c r="U61" i="5"/>
  <c r="W65" i="5" a="1"/>
  <c r="W65" i="5" s="1"/>
  <c r="U70" i="5"/>
  <c r="W82" i="5" a="1"/>
  <c r="W82" i="5" s="1"/>
  <c r="U82" i="5"/>
  <c r="W104" i="5" a="1"/>
  <c r="W104" i="5" s="1"/>
  <c r="U104" i="5"/>
  <c r="W124" i="5" a="1"/>
  <c r="W124" i="5" s="1"/>
  <c r="W138" i="5" a="1"/>
  <c r="W138" i="5" s="1"/>
  <c r="U138" i="5"/>
  <c r="U167" i="5"/>
  <c r="W182" i="5" a="1"/>
  <c r="W182" i="5" s="1"/>
  <c r="U203" i="5"/>
  <c r="U239" i="5"/>
  <c r="U288" i="5"/>
  <c r="W381" i="5" a="1"/>
  <c r="W381" i="5" s="1"/>
  <c r="U381" i="5"/>
  <c r="U172" i="5"/>
  <c r="U244" i="5"/>
  <c r="W5" i="5" a="1"/>
  <c r="W5" i="5" s="1"/>
  <c r="W18" i="5" a="1"/>
  <c r="W18" i="5" s="1"/>
  <c r="W68" i="5" a="1"/>
  <c r="W68" i="5" s="1"/>
  <c r="U68" i="5"/>
  <c r="W70" i="5" a="1"/>
  <c r="W70" i="5" s="1"/>
  <c r="U107" i="5"/>
  <c r="U111" i="5"/>
  <c r="W122" i="5" a="1"/>
  <c r="W122" i="5" s="1"/>
  <c r="U158" i="5"/>
  <c r="W167" i="5" a="1"/>
  <c r="W167" i="5" s="1"/>
  <c r="U194" i="5"/>
  <c r="W203" i="5" a="1"/>
  <c r="W203" i="5" s="1"/>
  <c r="U204" i="5"/>
  <c r="W204" i="5" a="1"/>
  <c r="W204" i="5" s="1"/>
  <c r="U218" i="5"/>
  <c r="W229" i="5" a="1"/>
  <c r="W229" i="5" s="1"/>
  <c r="U229" i="5"/>
  <c r="W239" i="5" a="1"/>
  <c r="W239" i="5" s="1"/>
  <c r="U240" i="5"/>
  <c r="W240" i="5" a="1"/>
  <c r="W240" i="5" s="1"/>
  <c r="W250" i="5" a="1"/>
  <c r="W250" i="5" s="1"/>
  <c r="U250" i="5"/>
  <c r="W288" i="5" a="1"/>
  <c r="W288" i="5" s="1"/>
  <c r="W345" i="5" a="1"/>
  <c r="W345" i="5" s="1"/>
  <c r="U345" i="5"/>
  <c r="U371" i="5"/>
  <c r="W371" i="5" a="1"/>
  <c r="W371" i="5" s="1"/>
  <c r="U372" i="5"/>
  <c r="W372" i="5" a="1"/>
  <c r="W372" i="5" s="1"/>
  <c r="U504" i="5"/>
  <c r="W504" i="5" a="1"/>
  <c r="W504" i="5" s="1"/>
  <c r="U137" i="5"/>
  <c r="W137" i="5" a="1"/>
  <c r="W137" i="5" s="1"/>
  <c r="U28" i="5"/>
  <c r="W35" i="5" a="1"/>
  <c r="W35" i="5" s="1"/>
  <c r="U35" i="5"/>
  <c r="U46" i="5"/>
  <c r="U75" i="5"/>
  <c r="U95" i="5"/>
  <c r="W119" i="5" a="1"/>
  <c r="W119" i="5" s="1"/>
  <c r="U119" i="5"/>
  <c r="U139" i="5"/>
  <c r="U154" i="5"/>
  <c r="W189" i="5" a="1"/>
  <c r="W189" i="5" s="1"/>
  <c r="U189" i="5"/>
  <c r="W289" i="5" a="1"/>
  <c r="W289" i="5" s="1"/>
  <c r="U289" i="5"/>
  <c r="U383" i="5"/>
  <c r="W383" i="5" a="1"/>
  <c r="W383" i="5" s="1"/>
  <c r="U384" i="5"/>
  <c r="W384" i="5" a="1"/>
  <c r="W384" i="5" s="1"/>
  <c r="W429" i="5" a="1"/>
  <c r="W429" i="5" s="1"/>
  <c r="U429" i="5"/>
  <c r="W489" i="5" a="1"/>
  <c r="W489" i="5" s="1"/>
  <c r="U489" i="5"/>
  <c r="W513" i="5" a="1"/>
  <c r="W513" i="5" s="1"/>
  <c r="U513" i="5"/>
  <c r="W44" i="5" a="1"/>
  <c r="W44" i="5" s="1"/>
  <c r="U44" i="5"/>
  <c r="U159" i="5"/>
  <c r="U178" i="5"/>
  <c r="W178" i="5" a="1"/>
  <c r="W178" i="5" s="1"/>
  <c r="W374" i="5" a="1"/>
  <c r="W374" i="5" s="1"/>
  <c r="U374" i="5"/>
  <c r="U419" i="5"/>
  <c r="W419" i="5" a="1"/>
  <c r="W419" i="5" s="1"/>
  <c r="U420" i="5"/>
  <c r="W420" i="5" a="1"/>
  <c r="W420" i="5" s="1"/>
  <c r="U142" i="5"/>
  <c r="W142" i="5" a="1"/>
  <c r="W142" i="5" s="1"/>
  <c r="W157" i="5" a="1"/>
  <c r="W157" i="5" s="1"/>
  <c r="U157" i="5"/>
  <c r="U228" i="5"/>
  <c r="W273" i="5" a="1"/>
  <c r="W273" i="5" s="1"/>
  <c r="U273" i="5"/>
  <c r="U15" i="5"/>
  <c r="U33" i="5"/>
  <c r="U112" i="5"/>
  <c r="W140" i="5" a="1"/>
  <c r="W140" i="5" s="1"/>
  <c r="U140" i="5"/>
  <c r="W150" i="5" a="1"/>
  <c r="W150" i="5" s="1"/>
  <c r="U150" i="5"/>
  <c r="W159" i="5" a="1"/>
  <c r="W159" i="5" s="1"/>
  <c r="U163" i="5"/>
  <c r="U179" i="5"/>
  <c r="W179" i="5" a="1"/>
  <c r="W179" i="5" s="1"/>
  <c r="U219" i="5"/>
  <c r="U251" i="5"/>
  <c r="U256" i="5"/>
  <c r="W261" i="5" a="1"/>
  <c r="W261" i="5" s="1"/>
  <c r="U261" i="5"/>
  <c r="W296" i="5" a="1"/>
  <c r="W296" i="5" s="1"/>
  <c r="U296" i="5"/>
  <c r="W307" i="5" a="1"/>
  <c r="W307" i="5" s="1"/>
  <c r="U307" i="5"/>
  <c r="W357" i="5" a="1"/>
  <c r="W357" i="5" s="1"/>
  <c r="U357" i="5"/>
  <c r="W405" i="5" a="1"/>
  <c r="W405" i="5" s="1"/>
  <c r="U405" i="5"/>
  <c r="U431" i="5"/>
  <c r="W431" i="5" a="1"/>
  <c r="W431" i="5" s="1"/>
  <c r="U432" i="5"/>
  <c r="W432" i="5" a="1"/>
  <c r="W432" i="5" s="1"/>
  <c r="U40" i="5"/>
  <c r="U42" i="5"/>
  <c r="U53" i="5"/>
  <c r="U64" i="5"/>
  <c r="U66" i="5"/>
  <c r="U80" i="5"/>
  <c r="W80" i="5" a="1"/>
  <c r="W80" i="5" s="1"/>
  <c r="U83" i="5"/>
  <c r="U91" i="5"/>
  <c r="U144" i="5"/>
  <c r="U190" i="5"/>
  <c r="W190" i="5" a="1"/>
  <c r="W190" i="5" s="1"/>
  <c r="W222" i="5" a="1"/>
  <c r="W222" i="5" s="1"/>
  <c r="U222" i="5"/>
  <c r="W235" i="5" a="1"/>
  <c r="W235" i="5" s="1"/>
  <c r="U235" i="5"/>
  <c r="U252" i="5"/>
  <c r="W252" i="5" a="1"/>
  <c r="W252" i="5" s="1"/>
  <c r="U279" i="5"/>
  <c r="W297" i="5" a="1"/>
  <c r="W297" i="5" s="1"/>
  <c r="U297" i="5"/>
  <c r="W422" i="5" a="1"/>
  <c r="W422" i="5" s="1"/>
  <c r="U422" i="5"/>
  <c r="U151" i="5"/>
  <c r="U155" i="5"/>
  <c r="W155" i="5" a="1"/>
  <c r="W155" i="5" s="1"/>
  <c r="U191" i="5"/>
  <c r="W191" i="5" a="1"/>
  <c r="W191" i="5" s="1"/>
  <c r="W236" i="5" a="1"/>
  <c r="W236" i="5" s="1"/>
  <c r="U236" i="5"/>
  <c r="U263" i="5"/>
  <c r="W263" i="5" a="1"/>
  <c r="W263" i="5" s="1"/>
  <c r="W282" i="5" a="1"/>
  <c r="W282" i="5" s="1"/>
  <c r="U282" i="5"/>
  <c r="U456" i="5"/>
  <c r="W456" i="5" a="1"/>
  <c r="W456" i="5" s="1"/>
  <c r="U516" i="5"/>
  <c r="W516" i="5" a="1"/>
  <c r="W516" i="5" s="1"/>
  <c r="W96" i="5" a="1"/>
  <c r="W96" i="5" s="1"/>
  <c r="U106" i="5"/>
  <c r="W117" i="5" a="1"/>
  <c r="W117" i="5" s="1"/>
  <c r="U117" i="5"/>
  <c r="U131" i="5"/>
  <c r="W160" i="5" a="1"/>
  <c r="W160" i="5" s="1"/>
  <c r="U160" i="5"/>
  <c r="W200" i="5" a="1"/>
  <c r="W200" i="5" s="1"/>
  <c r="U200" i="5"/>
  <c r="W201" i="5" a="1"/>
  <c r="W201" i="5" s="1"/>
  <c r="U201" i="5"/>
  <c r="U206" i="5"/>
  <c r="W206" i="5" a="1"/>
  <c r="W206" i="5" s="1"/>
  <c r="W224" i="5" a="1"/>
  <c r="W224" i="5" s="1"/>
  <c r="U224" i="5"/>
  <c r="W225" i="5" a="1"/>
  <c r="W225" i="5" s="1"/>
  <c r="W237" i="5" a="1"/>
  <c r="W237" i="5" s="1"/>
  <c r="U237" i="5"/>
  <c r="W242" i="5" a="1"/>
  <c r="W242" i="5" s="1"/>
  <c r="U276" i="5"/>
  <c r="W276" i="5" a="1"/>
  <c r="W276" i="5" s="1"/>
  <c r="U360" i="5"/>
  <c r="W360" i="5" a="1"/>
  <c r="W360" i="5" s="1"/>
  <c r="W477" i="5" a="1"/>
  <c r="W477" i="5" s="1"/>
  <c r="U477" i="5"/>
  <c r="U49" i="5"/>
  <c r="U58" i="5"/>
  <c r="U32" i="5"/>
  <c r="W56" i="5" a="1"/>
  <c r="W56" i="5" s="1"/>
  <c r="U56" i="5"/>
  <c r="W58" i="5" a="1"/>
  <c r="W58" i="5" s="1"/>
  <c r="W106" i="5" a="1"/>
  <c r="W106" i="5" s="1"/>
  <c r="W131" i="5" a="1"/>
  <c r="W131" i="5" s="1"/>
  <c r="W156" i="5" a="1"/>
  <c r="W156" i="5" s="1"/>
  <c r="U156" i="5"/>
  <c r="W192" i="5" a="1"/>
  <c r="W192" i="5" s="1"/>
  <c r="U192" i="5"/>
  <c r="U216" i="5"/>
  <c r="W216" i="5" a="1"/>
  <c r="W216" i="5" s="1"/>
  <c r="U225" i="5"/>
  <c r="W284" i="5" a="1"/>
  <c r="W284" i="5" s="1"/>
  <c r="U284" i="5"/>
  <c r="W285" i="5" a="1"/>
  <c r="W285" i="5" s="1"/>
  <c r="U311" i="5"/>
  <c r="W311" i="5" a="1"/>
  <c r="W311" i="5" s="1"/>
  <c r="U312" i="5"/>
  <c r="U132" i="5"/>
  <c r="W145" i="5" a="1"/>
  <c r="W145" i="5" s="1"/>
  <c r="U145" i="5"/>
  <c r="W152" i="5" a="1"/>
  <c r="W152" i="5" s="1"/>
  <c r="U152" i="5"/>
  <c r="W186" i="5" a="1"/>
  <c r="W186" i="5" s="1"/>
  <c r="U186" i="5"/>
  <c r="W265" i="5" a="1"/>
  <c r="W265" i="5" s="1"/>
  <c r="U265" i="5"/>
  <c r="W266" i="5" a="1"/>
  <c r="W266" i="5" s="1"/>
  <c r="U266" i="5"/>
  <c r="U285" i="5"/>
  <c r="W312" i="5" a="1"/>
  <c r="W312" i="5" s="1"/>
  <c r="W321" i="5" a="1"/>
  <c r="W321" i="5" s="1"/>
  <c r="U321" i="5"/>
  <c r="U542" i="5"/>
  <c r="W542" i="5" a="1"/>
  <c r="W542" i="5" s="1"/>
  <c r="U103" i="5"/>
  <c r="W110" i="5" a="1"/>
  <c r="W110" i="5" s="1"/>
  <c r="U110" i="5"/>
  <c r="W132" i="5" a="1"/>
  <c r="W132" i="5" s="1"/>
  <c r="U227" i="5"/>
  <c r="W227" i="5" a="1"/>
  <c r="W227" i="5" s="1"/>
  <c r="U258" i="5"/>
  <c r="U267" i="5"/>
  <c r="W267" i="5" a="1"/>
  <c r="W267" i="5" s="1"/>
  <c r="U299" i="5"/>
  <c r="W299" i="5" a="1"/>
  <c r="W299" i="5" s="1"/>
  <c r="U300" i="5"/>
  <c r="W300" i="5" a="1"/>
  <c r="W300" i="5" s="1"/>
  <c r="W322" i="5" a="1"/>
  <c r="W322" i="5" s="1"/>
  <c r="U322" i="5"/>
  <c r="U443" i="5"/>
  <c r="W443" i="5" a="1"/>
  <c r="W443" i="5" s="1"/>
  <c r="W501" i="5" a="1"/>
  <c r="W501" i="5" s="1"/>
  <c r="U501" i="5"/>
  <c r="W453" i="5" a="1"/>
  <c r="W453" i="5" s="1"/>
  <c r="U453" i="5"/>
  <c r="W476" i="5" a="1"/>
  <c r="W476" i="5" s="1"/>
  <c r="U476" i="5"/>
  <c r="U480" i="5"/>
  <c r="U483" i="5"/>
  <c r="U503" i="5"/>
  <c r="W528" i="5" a="1"/>
  <c r="W528" i="5" s="1"/>
  <c r="U528" i="5"/>
  <c r="W534" i="5" a="1"/>
  <c r="W534" i="5" s="1"/>
  <c r="U534" i="5"/>
  <c r="W535" i="5" a="1"/>
  <c r="W535" i="5" s="1"/>
  <c r="U535" i="5"/>
  <c r="U550" i="5"/>
  <c r="W550" i="5" a="1"/>
  <c r="W550" i="5" s="1"/>
  <c r="U561" i="5"/>
  <c r="W561" i="5" a="1"/>
  <c r="W561" i="5" s="1"/>
  <c r="W562" i="5" a="1"/>
  <c r="W562" i="5" s="1"/>
  <c r="U562" i="5"/>
  <c r="W590" i="5" a="1"/>
  <c r="W590" i="5" s="1"/>
  <c r="U590" i="5"/>
  <c r="W652" i="5" a="1"/>
  <c r="W652" i="5" s="1"/>
  <c r="U652" i="5"/>
  <c r="U672" i="5"/>
  <c r="W672" i="5" a="1"/>
  <c r="W672" i="5" s="1"/>
  <c r="U691" i="5"/>
  <c r="W691" i="5" a="1"/>
  <c r="W691" i="5" s="1"/>
  <c r="U135" i="5"/>
  <c r="W226" i="5" a="1"/>
  <c r="W226" i="5" s="1"/>
  <c r="U226" i="5"/>
  <c r="W260" i="5" a="1"/>
  <c r="W260" i="5" s="1"/>
  <c r="U260" i="5"/>
  <c r="W286" i="5" a="1"/>
  <c r="W286" i="5" s="1"/>
  <c r="U286" i="5"/>
  <c r="U315" i="5"/>
  <c r="W326" i="5" a="1"/>
  <c r="W326" i="5" s="1"/>
  <c r="W346" i="5" a="1"/>
  <c r="W346" i="5" s="1"/>
  <c r="U346" i="5"/>
  <c r="U349" i="5"/>
  <c r="U375" i="5"/>
  <c r="W386" i="5" a="1"/>
  <c r="W386" i="5" s="1"/>
  <c r="W406" i="5" a="1"/>
  <c r="W406" i="5" s="1"/>
  <c r="U406" i="5"/>
  <c r="U409" i="5"/>
  <c r="U423" i="5"/>
  <c r="W434" i="5" a="1"/>
  <c r="W434" i="5" s="1"/>
  <c r="W440" i="5" a="1"/>
  <c r="W440" i="5" s="1"/>
  <c r="U440" i="5"/>
  <c r="W480" i="5" a="1"/>
  <c r="W480" i="5" s="1"/>
  <c r="W483" i="5" a="1"/>
  <c r="W483" i="5" s="1"/>
  <c r="W490" i="5" a="1"/>
  <c r="W490" i="5" s="1"/>
  <c r="U490" i="5"/>
  <c r="W503" i="5" a="1"/>
  <c r="W503" i="5" s="1"/>
  <c r="U520" i="5"/>
  <c r="W551" i="5" a="1"/>
  <c r="W551" i="5" s="1"/>
  <c r="U551" i="5"/>
  <c r="W580" i="5" a="1"/>
  <c r="W580" i="5" s="1"/>
  <c r="U580" i="5"/>
  <c r="W581" i="5" a="1"/>
  <c r="W581" i="5" s="1"/>
  <c r="U581" i="5"/>
  <c r="U722" i="5"/>
  <c r="W722" i="5" a="1"/>
  <c r="W722" i="5" s="1"/>
  <c r="U94" i="5"/>
  <c r="U130" i="5"/>
  <c r="W135" i="5" a="1"/>
  <c r="W135" i="5" s="1"/>
  <c r="W168" i="5" a="1"/>
  <c r="W168" i="5" s="1"/>
  <c r="W176" i="5" a="1"/>
  <c r="W176" i="5" s="1"/>
  <c r="U176" i="5"/>
  <c r="U198" i="5"/>
  <c r="U223" i="5"/>
  <c r="U232" i="5"/>
  <c r="U283" i="5"/>
  <c r="U292" i="5"/>
  <c r="W315" i="5" a="1"/>
  <c r="W315" i="5" s="1"/>
  <c r="U343" i="5"/>
  <c r="U352" i="5"/>
  <c r="W375" i="5" a="1"/>
  <c r="W375" i="5" s="1"/>
  <c r="U403" i="5"/>
  <c r="W423" i="5" a="1"/>
  <c r="W423" i="5" s="1"/>
  <c r="U470" i="5"/>
  <c r="U486" i="5"/>
  <c r="W500" i="5" a="1"/>
  <c r="W500" i="5" s="1"/>
  <c r="U500" i="5"/>
  <c r="U507" i="5"/>
  <c r="U517" i="5"/>
  <c r="U524" i="5"/>
  <c r="W524" i="5" a="1"/>
  <c r="W524" i="5" s="1"/>
  <c r="W564" i="5" a="1"/>
  <c r="W564" i="5" s="1"/>
  <c r="U564" i="5"/>
  <c r="W573" i="5" a="1"/>
  <c r="W573" i="5" s="1"/>
  <c r="U573" i="5"/>
  <c r="W592" i="5" a="1"/>
  <c r="W592" i="5" s="1"/>
  <c r="U592" i="5"/>
  <c r="W593" i="5" a="1"/>
  <c r="W593" i="5" s="1"/>
  <c r="U593" i="5"/>
  <c r="W713" i="5" a="1"/>
  <c r="W713" i="5" s="1"/>
  <c r="U713" i="5"/>
  <c r="U729" i="5"/>
  <c r="W729" i="5" a="1"/>
  <c r="W729" i="5" s="1"/>
  <c r="W92" i="5" a="1"/>
  <c r="W92" i="5" s="1"/>
  <c r="U92" i="5"/>
  <c r="U143" i="5"/>
  <c r="U171" i="5"/>
  <c r="W212" i="5" a="1"/>
  <c r="W212" i="5" s="1"/>
  <c r="U212" i="5"/>
  <c r="U215" i="5"/>
  <c r="W232" i="5" a="1"/>
  <c r="W232" i="5" s="1"/>
  <c r="W238" i="5" a="1"/>
  <c r="W238" i="5" s="1"/>
  <c r="U238" i="5"/>
  <c r="U255" i="5"/>
  <c r="U264" i="5"/>
  <c r="W272" i="5" a="1"/>
  <c r="W272" i="5" s="1"/>
  <c r="U272" i="5"/>
  <c r="U275" i="5"/>
  <c r="W292" i="5" a="1"/>
  <c r="W292" i="5" s="1"/>
  <c r="W298" i="5" a="1"/>
  <c r="W298" i="5" s="1"/>
  <c r="U298" i="5"/>
  <c r="W332" i="5" a="1"/>
  <c r="W332" i="5" s="1"/>
  <c r="U332" i="5"/>
  <c r="U335" i="5"/>
  <c r="W352" i="5" a="1"/>
  <c r="W352" i="5" s="1"/>
  <c r="W358" i="5" a="1"/>
  <c r="W358" i="5" s="1"/>
  <c r="U358" i="5"/>
  <c r="W392" i="5" a="1"/>
  <c r="W392" i="5" s="1"/>
  <c r="U392" i="5"/>
  <c r="U395" i="5"/>
  <c r="U435" i="5"/>
  <c r="U444" i="5"/>
  <c r="U447" i="5"/>
  <c r="U467" i="5"/>
  <c r="W470" i="5" a="1"/>
  <c r="W470" i="5" s="1"/>
  <c r="W514" i="5" a="1"/>
  <c r="W514" i="5" s="1"/>
  <c r="U514" i="5"/>
  <c r="U536" i="5"/>
  <c r="W536" i="5" a="1"/>
  <c r="W536" i="5" s="1"/>
  <c r="W537" i="5" a="1"/>
  <c r="W537" i="5" s="1"/>
  <c r="U537" i="5"/>
  <c r="U552" i="5"/>
  <c r="W552" i="5" a="1"/>
  <c r="W552" i="5" s="1"/>
  <c r="W607" i="5" a="1"/>
  <c r="W607" i="5" s="1"/>
  <c r="U607" i="5"/>
  <c r="U655" i="5"/>
  <c r="W655" i="5" a="1"/>
  <c r="W655" i="5" s="1"/>
  <c r="W128" i="5" a="1"/>
  <c r="W128" i="5" s="1"/>
  <c r="U128" i="5"/>
  <c r="W143" i="5" a="1"/>
  <c r="W143" i="5" s="1"/>
  <c r="U166" i="5"/>
  <c r="W171" i="5" a="1"/>
  <c r="W171" i="5" s="1"/>
  <c r="W215" i="5" a="1"/>
  <c r="W215" i="5" s="1"/>
  <c r="W255" i="5" a="1"/>
  <c r="W255" i="5" s="1"/>
  <c r="W264" i="5" a="1"/>
  <c r="W264" i="5" s="1"/>
  <c r="W275" i="5" a="1"/>
  <c r="W275" i="5" s="1"/>
  <c r="U295" i="5"/>
  <c r="W335" i="5" a="1"/>
  <c r="W335" i="5" s="1"/>
  <c r="U355" i="5"/>
  <c r="W395" i="5" a="1"/>
  <c r="W395" i="5" s="1"/>
  <c r="W435" i="5" a="1"/>
  <c r="W435" i="5" s="1"/>
  <c r="U441" i="5"/>
  <c r="W444" i="5" a="1"/>
  <c r="W444" i="5" s="1"/>
  <c r="W447" i="5" a="1"/>
  <c r="W447" i="5" s="1"/>
  <c r="W454" i="5" a="1"/>
  <c r="W454" i="5" s="1"/>
  <c r="U454" i="5"/>
  <c r="W467" i="5" a="1"/>
  <c r="W467" i="5" s="1"/>
  <c r="U510" i="5"/>
  <c r="W521" i="5" a="1"/>
  <c r="W521" i="5" s="1"/>
  <c r="U521" i="5"/>
  <c r="W554" i="5" a="1"/>
  <c r="W554" i="5" s="1"/>
  <c r="U554" i="5"/>
  <c r="U609" i="5"/>
  <c r="W609" i="5" a="1"/>
  <c r="W609" i="5" s="1"/>
  <c r="W610" i="5" a="1"/>
  <c r="W610" i="5" s="1"/>
  <c r="U610" i="5"/>
  <c r="W619" i="5" a="1"/>
  <c r="W619" i="5" s="1"/>
  <c r="U619" i="5"/>
  <c r="W636" i="5" a="1"/>
  <c r="W636" i="5" s="1"/>
  <c r="U636" i="5"/>
  <c r="U693" i="5"/>
  <c r="W693" i="5" a="1"/>
  <c r="W693" i="5" s="1"/>
  <c r="U287" i="5"/>
  <c r="W310" i="5" a="1"/>
  <c r="W310" i="5" s="1"/>
  <c r="U310" i="5"/>
  <c r="U336" i="5"/>
  <c r="W344" i="5" a="1"/>
  <c r="W344" i="5" s="1"/>
  <c r="U344" i="5"/>
  <c r="U347" i="5"/>
  <c r="W370" i="5" a="1"/>
  <c r="W370" i="5" s="1"/>
  <c r="U370" i="5"/>
  <c r="U396" i="5"/>
  <c r="W404" i="5" a="1"/>
  <c r="W404" i="5" s="1"/>
  <c r="U404" i="5"/>
  <c r="U407" i="5"/>
  <c r="W418" i="5" a="1"/>
  <c r="W418" i="5" s="1"/>
  <c r="U418" i="5"/>
  <c r="W464" i="5" a="1"/>
  <c r="W464" i="5" s="1"/>
  <c r="U464" i="5"/>
  <c r="U468" i="5"/>
  <c r="U471" i="5"/>
  <c r="U491" i="5"/>
  <c r="W525" i="5" a="1"/>
  <c r="W525" i="5" s="1"/>
  <c r="U525" i="5"/>
  <c r="W544" i="5" a="1"/>
  <c r="W544" i="5" s="1"/>
  <c r="U544" i="5"/>
  <c r="W545" i="5" a="1"/>
  <c r="W545" i="5" s="1"/>
  <c r="U545" i="5"/>
  <c r="W677" i="5" a="1"/>
  <c r="W677" i="5" s="1"/>
  <c r="U677" i="5"/>
  <c r="W695" i="5" a="1"/>
  <c r="W695" i="5" s="1"/>
  <c r="U695" i="5"/>
  <c r="W724" i="5" a="1"/>
  <c r="W724" i="5" s="1"/>
  <c r="U724" i="5"/>
  <c r="U811" i="5"/>
  <c r="W811" i="5" a="1"/>
  <c r="W811" i="5" s="1"/>
  <c r="W164" i="5" a="1"/>
  <c r="W164" i="5" s="1"/>
  <c r="U164" i="5"/>
  <c r="U202" i="5"/>
  <c r="W287" i="5" a="1"/>
  <c r="W287" i="5" s="1"/>
  <c r="U333" i="5"/>
  <c r="W336" i="5" a="1"/>
  <c r="W336" i="5" s="1"/>
  <c r="W347" i="5" a="1"/>
  <c r="W347" i="5" s="1"/>
  <c r="U367" i="5"/>
  <c r="U393" i="5"/>
  <c r="W396" i="5" a="1"/>
  <c r="W396" i="5" s="1"/>
  <c r="W407" i="5" a="1"/>
  <c r="W407" i="5" s="1"/>
  <c r="U415" i="5"/>
  <c r="W468" i="5" a="1"/>
  <c r="W468" i="5" s="1"/>
  <c r="W471" i="5" a="1"/>
  <c r="W471" i="5" s="1"/>
  <c r="W478" i="5" a="1"/>
  <c r="W478" i="5" s="1"/>
  <c r="U478" i="5"/>
  <c r="W491" i="5" a="1"/>
  <c r="W491" i="5" s="1"/>
  <c r="U518" i="5"/>
  <c r="U538" i="5"/>
  <c r="W612" i="5" a="1"/>
  <c r="W612" i="5" s="1"/>
  <c r="U612" i="5"/>
  <c r="W842" i="5" a="1"/>
  <c r="W842" i="5" s="1"/>
  <c r="U842" i="5"/>
  <c r="U339" i="5"/>
  <c r="U348" i="5"/>
  <c r="W356" i="5" a="1"/>
  <c r="W356" i="5" s="1"/>
  <c r="U356" i="5"/>
  <c r="U359" i="5"/>
  <c r="W382" i="5" a="1"/>
  <c r="W382" i="5" s="1"/>
  <c r="U382" i="5"/>
  <c r="U399" i="5"/>
  <c r="U408" i="5"/>
  <c r="W430" i="5" a="1"/>
  <c r="W430" i="5" s="1"/>
  <c r="U430" i="5"/>
  <c r="U438" i="5"/>
  <c r="W465" i="5" a="1"/>
  <c r="W465" i="5" s="1"/>
  <c r="U465" i="5"/>
  <c r="U474" i="5"/>
  <c r="W488" i="5" a="1"/>
  <c r="W488" i="5" s="1"/>
  <c r="U488" i="5"/>
  <c r="U492" i="5"/>
  <c r="U495" i="5"/>
  <c r="U511" i="5"/>
  <c r="U515" i="5"/>
  <c r="W522" i="5" a="1"/>
  <c r="W522" i="5" s="1"/>
  <c r="U522" i="5"/>
  <c r="U547" i="5"/>
  <c r="W556" i="5" a="1"/>
  <c r="W556" i="5" s="1"/>
  <c r="U556" i="5"/>
  <c r="W586" i="5" a="1"/>
  <c r="W586" i="5" s="1"/>
  <c r="U586" i="5"/>
  <c r="U598" i="5"/>
  <c r="W598" i="5" a="1"/>
  <c r="W598" i="5" s="1"/>
  <c r="U621" i="5"/>
  <c r="W621" i="5" a="1"/>
  <c r="W621" i="5" s="1"/>
  <c r="U657" i="5"/>
  <c r="W657" i="5" a="1"/>
  <c r="W657" i="5" s="1"/>
  <c r="U749" i="5"/>
  <c r="W749" i="5" a="1"/>
  <c r="W749" i="5" s="1"/>
  <c r="W339" i="5" a="1"/>
  <c r="W339" i="5" s="1"/>
  <c r="W348" i="5" a="1"/>
  <c r="W348" i="5" s="1"/>
  <c r="W359" i="5" a="1"/>
  <c r="W359" i="5" s="1"/>
  <c r="W399" i="5" a="1"/>
  <c r="W399" i="5" s="1"/>
  <c r="W408" i="5" a="1"/>
  <c r="W408" i="5" s="1"/>
  <c r="U455" i="5"/>
  <c r="W502" i="5" a="1"/>
  <c r="W502" i="5" s="1"/>
  <c r="U502" i="5"/>
  <c r="U519" i="5"/>
  <c r="W526" i="5" a="1"/>
  <c r="W526" i="5" s="1"/>
  <c r="U526" i="5"/>
  <c r="W539" i="5" a="1"/>
  <c r="W539" i="5" s="1"/>
  <c r="U539" i="5"/>
  <c r="W558" i="5" a="1"/>
  <c r="W558" i="5" s="1"/>
  <c r="U558" i="5"/>
  <c r="W659" i="5" a="1"/>
  <c r="W659" i="5" s="1"/>
  <c r="U659" i="5"/>
  <c r="U185" i="5"/>
  <c r="U210" i="5"/>
  <c r="U231" i="5"/>
  <c r="W262" i="5" a="1"/>
  <c r="W262" i="5" s="1"/>
  <c r="U262" i="5"/>
  <c r="U270" i="5"/>
  <c r="U291" i="5"/>
  <c r="W308" i="5" a="1"/>
  <c r="W308" i="5" s="1"/>
  <c r="U308" i="5"/>
  <c r="U351" i="5"/>
  <c r="W368" i="5" a="1"/>
  <c r="W368" i="5" s="1"/>
  <c r="U368" i="5"/>
  <c r="W416" i="5" a="1"/>
  <c r="W416" i="5" s="1"/>
  <c r="U416" i="5"/>
  <c r="W442" i="5" a="1"/>
  <c r="W442" i="5" s="1"/>
  <c r="U442" i="5"/>
  <c r="W455" i="5" a="1"/>
  <c r="W455" i="5" s="1"/>
  <c r="U482" i="5"/>
  <c r="U498" i="5"/>
  <c r="W512" i="5" a="1"/>
  <c r="W512" i="5" s="1"/>
  <c r="U512" i="5"/>
  <c r="W519" i="5" a="1"/>
  <c r="W519" i="5" s="1"/>
  <c r="U559" i="5"/>
  <c r="W559" i="5" a="1"/>
  <c r="W559" i="5" s="1"/>
  <c r="U600" i="5"/>
  <c r="W600" i="5" a="1"/>
  <c r="W600" i="5" s="1"/>
  <c r="U708" i="5"/>
  <c r="W708" i="5" a="1"/>
  <c r="W708" i="5" s="1"/>
  <c r="W188" i="5" a="1"/>
  <c r="W188" i="5" s="1"/>
  <c r="U188" i="5"/>
  <c r="W291" i="5" a="1"/>
  <c r="W291" i="5" s="1"/>
  <c r="U328" i="5"/>
  <c r="W351" i="5" a="1"/>
  <c r="W351" i="5" s="1"/>
  <c r="U388" i="5"/>
  <c r="W452" i="5" a="1"/>
  <c r="W452" i="5" s="1"/>
  <c r="U452" i="5"/>
  <c r="U459" i="5"/>
  <c r="U479" i="5"/>
  <c r="W523" i="5" a="1"/>
  <c r="W523" i="5" s="1"/>
  <c r="U523" i="5"/>
  <c r="W569" i="5" a="1"/>
  <c r="W569" i="5" s="1"/>
  <c r="U569" i="5"/>
  <c r="W578" i="5" a="1"/>
  <c r="W578" i="5" s="1"/>
  <c r="U578" i="5"/>
  <c r="W116" i="5" a="1"/>
  <c r="W116" i="5" s="1"/>
  <c r="U116" i="5"/>
  <c r="U183" i="5"/>
  <c r="U193" i="5"/>
  <c r="W214" i="5" a="1"/>
  <c r="W214" i="5" s="1"/>
  <c r="U214" i="5"/>
  <c r="U217" i="5"/>
  <c r="W248" i="5" a="1"/>
  <c r="W248" i="5" s="1"/>
  <c r="U248" i="5"/>
  <c r="W274" i="5" a="1"/>
  <c r="W274" i="5" s="1"/>
  <c r="U274" i="5"/>
  <c r="U277" i="5"/>
  <c r="U303" i="5"/>
  <c r="W320" i="5" a="1"/>
  <c r="W320" i="5" s="1"/>
  <c r="U320" i="5"/>
  <c r="W334" i="5" a="1"/>
  <c r="W334" i="5" s="1"/>
  <c r="U334" i="5"/>
  <c r="U337" i="5"/>
  <c r="U342" i="5"/>
  <c r="U363" i="5"/>
  <c r="W380" i="5" a="1"/>
  <c r="W380" i="5" s="1"/>
  <c r="U380" i="5"/>
  <c r="W394" i="5" a="1"/>
  <c r="W394" i="5" s="1"/>
  <c r="U394" i="5"/>
  <c r="U397" i="5"/>
  <c r="U402" i="5"/>
  <c r="W428" i="5" a="1"/>
  <c r="W428" i="5" s="1"/>
  <c r="U428" i="5"/>
  <c r="W459" i="5" a="1"/>
  <c r="W459" i="5" s="1"/>
  <c r="W466" i="5" a="1"/>
  <c r="W466" i="5" s="1"/>
  <c r="U466" i="5"/>
  <c r="W479" i="5" a="1"/>
  <c r="W479" i="5" s="1"/>
  <c r="W527" i="5" a="1"/>
  <c r="W527" i="5" s="1"/>
  <c r="U527" i="5"/>
  <c r="U532" i="5"/>
  <c r="W532" i="5" a="1"/>
  <c r="W532" i="5" s="1"/>
  <c r="W533" i="5" a="1"/>
  <c r="W533" i="5" s="1"/>
  <c r="U533" i="5"/>
  <c r="W540" i="5" a="1"/>
  <c r="W540" i="5" s="1"/>
  <c r="U549" i="5"/>
  <c r="W571" i="5" a="1"/>
  <c r="W571" i="5" s="1"/>
  <c r="U571" i="5"/>
  <c r="U624" i="5"/>
  <c r="W624" i="5" a="1"/>
  <c r="W624" i="5" s="1"/>
  <c r="U541" i="5"/>
  <c r="U557" i="5"/>
  <c r="U566" i="5"/>
  <c r="U568" i="5"/>
  <c r="U589" i="5"/>
  <c r="U605" i="5"/>
  <c r="U613" i="5"/>
  <c r="W665" i="5" a="1"/>
  <c r="W665" i="5" s="1"/>
  <c r="U665" i="5"/>
  <c r="W676" i="5" a="1"/>
  <c r="W676" i="5" s="1"/>
  <c r="U676" i="5"/>
  <c r="U683" i="5"/>
  <c r="W701" i="5" a="1"/>
  <c r="W701" i="5" s="1"/>
  <c r="U701" i="5"/>
  <c r="W712" i="5" a="1"/>
  <c r="W712" i="5" s="1"/>
  <c r="U712" i="5"/>
  <c r="U725" i="5"/>
  <c r="U736" i="5"/>
  <c r="W770" i="5" a="1"/>
  <c r="W770" i="5" s="1"/>
  <c r="U770" i="5"/>
  <c r="W791" i="5" a="1"/>
  <c r="W791" i="5" s="1"/>
  <c r="U791" i="5"/>
  <c r="U803" i="5"/>
  <c r="W827" i="5" a="1"/>
  <c r="W827" i="5" s="1"/>
  <c r="U827" i="5"/>
  <c r="U548" i="5"/>
  <c r="U596" i="5"/>
  <c r="U608" i="5"/>
  <c r="U622" i="5"/>
  <c r="W630" i="5" a="1"/>
  <c r="W630" i="5" s="1"/>
  <c r="U630" i="5"/>
  <c r="W633" i="5" a="1"/>
  <c r="W633" i="5" s="1"/>
  <c r="U633" i="5"/>
  <c r="W746" i="5" a="1"/>
  <c r="W746" i="5" s="1"/>
  <c r="U746" i="5"/>
  <c r="U763" i="5"/>
  <c r="U784" i="5"/>
  <c r="W823" i="5" a="1"/>
  <c r="W823" i="5" s="1"/>
  <c r="U823" i="5"/>
  <c r="U864" i="5"/>
  <c r="U881" i="5"/>
  <c r="W881" i="5" a="1"/>
  <c r="W881" i="5" s="1"/>
  <c r="W895" i="5" a="1"/>
  <c r="W895" i="5" s="1"/>
  <c r="U895" i="5"/>
  <c r="U1016" i="5"/>
  <c r="W1016" i="5" a="1"/>
  <c r="W1016" i="5" s="1"/>
  <c r="U529" i="5"/>
  <c r="W546" i="5" a="1"/>
  <c r="W546" i="5" s="1"/>
  <c r="U546" i="5"/>
  <c r="W548" i="5" a="1"/>
  <c r="W548" i="5" s="1"/>
  <c r="U555" i="5"/>
  <c r="W594" i="5" a="1"/>
  <c r="W594" i="5" s="1"/>
  <c r="U594" i="5"/>
  <c r="W596" i="5" a="1"/>
  <c r="W596" i="5" s="1"/>
  <c r="U603" i="5"/>
  <c r="W608" i="5" a="1"/>
  <c r="W608" i="5" s="1"/>
  <c r="W622" i="5" a="1"/>
  <c r="W622" i="5" s="1"/>
  <c r="U644" i="5"/>
  <c r="W658" i="5" a="1"/>
  <c r="W658" i="5" s="1"/>
  <c r="U658" i="5"/>
  <c r="U670" i="5"/>
  <c r="U684" i="5"/>
  <c r="W694" i="5" a="1"/>
  <c r="W694" i="5" s="1"/>
  <c r="U694" i="5"/>
  <c r="U706" i="5"/>
  <c r="U719" i="5"/>
  <c r="W763" i="5" a="1"/>
  <c r="W763" i="5" s="1"/>
  <c r="W779" i="5" a="1"/>
  <c r="W779" i="5" s="1"/>
  <c r="U779" i="5"/>
  <c r="W784" i="5" a="1"/>
  <c r="W784" i="5" s="1"/>
  <c r="U785" i="5"/>
  <c r="W785" i="5" a="1"/>
  <c r="W785" i="5" s="1"/>
  <c r="U797" i="5"/>
  <c r="W797" i="5" a="1"/>
  <c r="W797" i="5" s="1"/>
  <c r="W829" i="5" a="1"/>
  <c r="W829" i="5" s="1"/>
  <c r="U829" i="5"/>
  <c r="W830" i="5" a="1"/>
  <c r="W830" i="5" s="1"/>
  <c r="U830" i="5"/>
  <c r="W864" i="5" a="1"/>
  <c r="W864" i="5" s="1"/>
  <c r="W882" i="5" a="1"/>
  <c r="W882" i="5" s="1"/>
  <c r="U882" i="5"/>
  <c r="W902" i="5" a="1"/>
  <c r="W902" i="5" s="1"/>
  <c r="U902" i="5"/>
  <c r="U1043" i="5"/>
  <c r="W1043" i="5" a="1"/>
  <c r="W1043" i="5" s="1"/>
  <c r="U553" i="5"/>
  <c r="U601" i="5"/>
  <c r="W606" i="5" a="1"/>
  <c r="W606" i="5" s="1"/>
  <c r="U606" i="5"/>
  <c r="U625" i="5"/>
  <c r="W666" i="5" a="1"/>
  <c r="W666" i="5" s="1"/>
  <c r="U666" i="5"/>
  <c r="W684" i="5" a="1"/>
  <c r="W684" i="5" s="1"/>
  <c r="W702" i="5" a="1"/>
  <c r="W702" i="5" s="1"/>
  <c r="U702" i="5"/>
  <c r="W737" i="5" a="1"/>
  <c r="W737" i="5" s="1"/>
  <c r="U737" i="5"/>
  <c r="W775" i="5" a="1"/>
  <c r="W775" i="5" s="1"/>
  <c r="U775" i="5"/>
  <c r="W792" i="5" a="1"/>
  <c r="W792" i="5" s="1"/>
  <c r="W849" i="5" a="1"/>
  <c r="W849" i="5" s="1"/>
  <c r="U849" i="5"/>
  <c r="W854" i="5" a="1"/>
  <c r="W854" i="5" s="1"/>
  <c r="U854" i="5"/>
  <c r="U904" i="5"/>
  <c r="W904" i="5" a="1"/>
  <c r="W904" i="5" s="1"/>
  <c r="U905" i="5"/>
  <c r="W905" i="5" a="1"/>
  <c r="W905" i="5" s="1"/>
  <c r="U956" i="5"/>
  <c r="W956" i="5" a="1"/>
  <c r="W956" i="5" s="1"/>
  <c r="W553" i="5" a="1"/>
  <c r="W553" i="5" s="1"/>
  <c r="U560" i="5"/>
  <c r="U576" i="5"/>
  <c r="U583" i="5"/>
  <c r="U585" i="5"/>
  <c r="W601" i="5" a="1"/>
  <c r="W601" i="5" s="1"/>
  <c r="U611" i="5"/>
  <c r="W625" i="5" a="1"/>
  <c r="W625" i="5" s="1"/>
  <c r="U634" i="5"/>
  <c r="W645" i="5" a="1"/>
  <c r="W645" i="5" s="1"/>
  <c r="U645" i="5"/>
  <c r="W674" i="5" a="1"/>
  <c r="W674" i="5" s="1"/>
  <c r="U674" i="5"/>
  <c r="U681" i="5"/>
  <c r="W710" i="5" a="1"/>
  <c r="W710" i="5" s="1"/>
  <c r="U710" i="5"/>
  <c r="U720" i="5"/>
  <c r="U734" i="5"/>
  <c r="W780" i="5" a="1"/>
  <c r="W780" i="5" s="1"/>
  <c r="U780" i="5"/>
  <c r="W801" i="5" a="1"/>
  <c r="W801" i="5" s="1"/>
  <c r="U816" i="5"/>
  <c r="U845" i="5"/>
  <c r="W845" i="5" a="1"/>
  <c r="W845" i="5" s="1"/>
  <c r="W946" i="5" a="1"/>
  <c r="W946" i="5" s="1"/>
  <c r="U946" i="5"/>
  <c r="W631" i="5" a="1"/>
  <c r="W631" i="5" s="1"/>
  <c r="U631" i="5"/>
  <c r="U649" i="5"/>
  <c r="U667" i="5"/>
  <c r="U703" i="5"/>
  <c r="W730" i="5" a="1"/>
  <c r="W730" i="5" s="1"/>
  <c r="U730" i="5"/>
  <c r="U744" i="5"/>
  <c r="U747" i="5"/>
  <c r="W747" i="5" a="1"/>
  <c r="W747" i="5" s="1"/>
  <c r="W781" i="5" a="1"/>
  <c r="W781" i="5" s="1"/>
  <c r="U781" i="5"/>
  <c r="W794" i="5" a="1"/>
  <c r="W794" i="5" s="1"/>
  <c r="U794" i="5"/>
  <c r="W806" i="5" a="1"/>
  <c r="W806" i="5" s="1"/>
  <c r="U806" i="5"/>
  <c r="W831" i="5" a="1"/>
  <c r="W831" i="5" s="1"/>
  <c r="U831" i="5"/>
  <c r="U856" i="5"/>
  <c r="U983" i="5"/>
  <c r="W983" i="5" a="1"/>
  <c r="W983" i="5" s="1"/>
  <c r="U565" i="5"/>
  <c r="U599" i="5"/>
  <c r="U614" i="5"/>
  <c r="U640" i="5"/>
  <c r="W649" i="5" a="1"/>
  <c r="W649" i="5" s="1"/>
  <c r="W660" i="5" a="1"/>
  <c r="W660" i="5" s="1"/>
  <c r="U660" i="5"/>
  <c r="W667" i="5" a="1"/>
  <c r="W667" i="5" s="1"/>
  <c r="W671" i="5" a="1"/>
  <c r="W671" i="5" s="1"/>
  <c r="U671" i="5"/>
  <c r="W696" i="5" a="1"/>
  <c r="W696" i="5" s="1"/>
  <c r="U696" i="5"/>
  <c r="W703" i="5" a="1"/>
  <c r="W703" i="5" s="1"/>
  <c r="W707" i="5" a="1"/>
  <c r="W707" i="5" s="1"/>
  <c r="U707" i="5"/>
  <c r="U717" i="5"/>
  <c r="W738" i="5" a="1"/>
  <c r="W738" i="5" s="1"/>
  <c r="U738" i="5"/>
  <c r="W744" i="5" a="1"/>
  <c r="W744" i="5" s="1"/>
  <c r="U761" i="5"/>
  <c r="U786" i="5"/>
  <c r="W856" i="5" a="1"/>
  <c r="W856" i="5" s="1"/>
  <c r="U868" i="5"/>
  <c r="W868" i="5" a="1"/>
  <c r="W868" i="5" s="1"/>
  <c r="U869" i="5"/>
  <c r="U572" i="5"/>
  <c r="W620" i="5" a="1"/>
  <c r="W620" i="5" s="1"/>
  <c r="U620" i="5"/>
  <c r="W641" i="5" a="1"/>
  <c r="W641" i="5" s="1"/>
  <c r="U641" i="5"/>
  <c r="U650" i="5"/>
  <c r="U727" i="5"/>
  <c r="U808" i="5"/>
  <c r="U832" i="5"/>
  <c r="W832" i="5" a="1"/>
  <c r="W832" i="5" s="1"/>
  <c r="U833" i="5"/>
  <c r="W833" i="5" a="1"/>
  <c r="W833" i="5" s="1"/>
  <c r="U857" i="5"/>
  <c r="W857" i="5" a="1"/>
  <c r="W857" i="5" s="1"/>
  <c r="W985" i="5" a="1"/>
  <c r="W985" i="5" s="1"/>
  <c r="U985" i="5"/>
  <c r="W570" i="5" a="1"/>
  <c r="W570" i="5" s="1"/>
  <c r="U570" i="5"/>
  <c r="W572" i="5" a="1"/>
  <c r="W572" i="5" s="1"/>
  <c r="U626" i="5"/>
  <c r="W650" i="5" a="1"/>
  <c r="W650" i="5" s="1"/>
  <c r="W661" i="5" a="1"/>
  <c r="W661" i="5" s="1"/>
  <c r="U661" i="5"/>
  <c r="U675" i="5"/>
  <c r="W675" i="5" a="1"/>
  <c r="W675" i="5" s="1"/>
  <c r="W697" i="5" a="1"/>
  <c r="W697" i="5" s="1"/>
  <c r="U697" i="5"/>
  <c r="U711" i="5"/>
  <c r="W711" i="5" a="1"/>
  <c r="W711" i="5" s="1"/>
  <c r="W727" i="5" a="1"/>
  <c r="W727" i="5" s="1"/>
  <c r="W751" i="5" a="1"/>
  <c r="W751" i="5" s="1"/>
  <c r="W808" i="5" a="1"/>
  <c r="W808" i="5" s="1"/>
  <c r="W819" i="5" a="1"/>
  <c r="W819" i="5" s="1"/>
  <c r="U819" i="5"/>
  <c r="W875" i="5" a="1"/>
  <c r="W875" i="5" s="1"/>
  <c r="U875" i="5"/>
  <c r="U975" i="5"/>
  <c r="W975" i="5" a="1"/>
  <c r="W975" i="5" s="1"/>
  <c r="U1033" i="5"/>
  <c r="W1033" i="5" a="1"/>
  <c r="W1033" i="5" s="1"/>
  <c r="U563" i="5"/>
  <c r="U577" i="5"/>
  <c r="U602" i="5"/>
  <c r="U604" i="5"/>
  <c r="U632" i="5"/>
  <c r="W632" i="5" a="1"/>
  <c r="W632" i="5" s="1"/>
  <c r="W635" i="5" a="1"/>
  <c r="W635" i="5" s="1"/>
  <c r="U635" i="5"/>
  <c r="U664" i="5"/>
  <c r="U682" i="5"/>
  <c r="U686" i="5"/>
  <c r="U689" i="5"/>
  <c r="U700" i="5"/>
  <c r="W731" i="5" a="1"/>
  <c r="W731" i="5" s="1"/>
  <c r="U731" i="5"/>
  <c r="W732" i="5" a="1"/>
  <c r="W732" i="5" s="1"/>
  <c r="U732" i="5"/>
  <c r="U742" i="5"/>
  <c r="W748" i="5" a="1"/>
  <c r="W748" i="5" s="1"/>
  <c r="U748" i="5"/>
  <c r="U773" i="5"/>
  <c r="U809" i="5"/>
  <c r="W809" i="5" a="1"/>
  <c r="W809" i="5" s="1"/>
  <c r="U820" i="5"/>
  <c r="W820" i="5" a="1"/>
  <c r="W820" i="5" s="1"/>
  <c r="U821" i="5"/>
  <c r="U847" i="5"/>
  <c r="U859" i="5"/>
  <c r="W871" i="5" a="1"/>
  <c r="W871" i="5" s="1"/>
  <c r="U871" i="5"/>
  <c r="U916" i="5"/>
  <c r="W916" i="5" a="1"/>
  <c r="W916" i="5" s="1"/>
  <c r="U917" i="5"/>
  <c r="W917" i="5" a="1"/>
  <c r="W917" i="5" s="1"/>
  <c r="U584" i="5"/>
  <c r="W629" i="5" a="1"/>
  <c r="W629" i="5" s="1"/>
  <c r="U629" i="5"/>
  <c r="W787" i="5" a="1"/>
  <c r="W787" i="5" s="1"/>
  <c r="W810" i="5" a="1"/>
  <c r="W810" i="5" s="1"/>
  <c r="U810" i="5"/>
  <c r="W821" i="5" a="1"/>
  <c r="W821" i="5" s="1"/>
  <c r="W847" i="5" a="1"/>
  <c r="W847" i="5" s="1"/>
  <c r="W859" i="5" a="1"/>
  <c r="W859" i="5" s="1"/>
  <c r="W878" i="5" a="1"/>
  <c r="W878" i="5" s="1"/>
  <c r="U878" i="5"/>
  <c r="W582" i="5" a="1"/>
  <c r="W582" i="5" s="1"/>
  <c r="U582" i="5"/>
  <c r="W584" i="5" a="1"/>
  <c r="W584" i="5" s="1"/>
  <c r="W618" i="5" a="1"/>
  <c r="W618" i="5" s="1"/>
  <c r="U618" i="5"/>
  <c r="W643" i="5" a="1"/>
  <c r="W643" i="5" s="1"/>
  <c r="U643" i="5"/>
  <c r="W647" i="5" a="1"/>
  <c r="W647" i="5" s="1"/>
  <c r="U647" i="5"/>
  <c r="U669" i="5"/>
  <c r="U705" i="5"/>
  <c r="W715" i="5" a="1"/>
  <c r="W715" i="5" s="1"/>
  <c r="U718" i="5"/>
  <c r="W733" i="5" a="1"/>
  <c r="W733" i="5" s="1"/>
  <c r="U733" i="5"/>
  <c r="W783" i="5" a="1"/>
  <c r="W783" i="5" s="1"/>
  <c r="U783" i="5"/>
  <c r="U834" i="5"/>
  <c r="W919" i="5" a="1"/>
  <c r="W919" i="5" s="1"/>
  <c r="U919" i="5"/>
  <c r="U1035" i="5"/>
  <c r="W1035" i="5" a="1"/>
  <c r="W1035" i="5" s="1"/>
  <c r="W877" i="5" a="1"/>
  <c r="W877" i="5" s="1"/>
  <c r="U877" i="5"/>
  <c r="U880" i="5"/>
  <c r="W925" i="5" a="1"/>
  <c r="W925" i="5" s="1"/>
  <c r="U925" i="5"/>
  <c r="U962" i="5"/>
  <c r="W979" i="5" a="1"/>
  <c r="W979" i="5" s="1"/>
  <c r="U979" i="5"/>
  <c r="U993" i="5"/>
  <c r="W993" i="5" a="1"/>
  <c r="W993" i="5" s="1"/>
  <c r="W1021" i="5" a="1"/>
  <c r="W1021" i="5" s="1"/>
  <c r="U1021" i="5"/>
  <c r="U1026" i="5"/>
  <c r="W1071" i="5" a="1"/>
  <c r="W1071" i="5" s="1"/>
  <c r="U1071" i="5"/>
  <c r="W880" i="5" a="1"/>
  <c r="W880" i="5" s="1"/>
  <c r="U897" i="5"/>
  <c r="U938" i="5"/>
  <c r="W938" i="5" a="1"/>
  <c r="W938" i="5" s="1"/>
  <c r="W949" i="5" a="1"/>
  <c r="W949" i="5" s="1"/>
  <c r="W962" i="5" a="1"/>
  <c r="W962" i="5" s="1"/>
  <c r="W966" i="5" a="1"/>
  <c r="W966" i="5" s="1"/>
  <c r="U966" i="5"/>
  <c r="W997" i="5" a="1"/>
  <c r="W997" i="5" s="1"/>
  <c r="U997" i="5"/>
  <c r="W1026" i="5" a="1"/>
  <c r="W1026" i="5" s="1"/>
  <c r="U637" i="5"/>
  <c r="U687" i="5"/>
  <c r="U723" i="5"/>
  <c r="U759" i="5"/>
  <c r="W807" i="5" a="1"/>
  <c r="W807" i="5" s="1"/>
  <c r="U807" i="5"/>
  <c r="W835" i="5" a="1"/>
  <c r="W835" i="5" s="1"/>
  <c r="W840" i="5" a="1"/>
  <c r="W840" i="5" s="1"/>
  <c r="W855" i="5" a="1"/>
  <c r="W855" i="5" s="1"/>
  <c r="U855" i="5"/>
  <c r="U858" i="5"/>
  <c r="W883" i="5" a="1"/>
  <c r="W883" i="5" s="1"/>
  <c r="W888" i="5" a="1"/>
  <c r="W888" i="5" s="1"/>
  <c r="W897" i="5" a="1"/>
  <c r="W897" i="5" s="1"/>
  <c r="W903" i="5" a="1"/>
  <c r="W903" i="5" s="1"/>
  <c r="U903" i="5"/>
  <c r="U906" i="5"/>
  <c r="W929" i="5" a="1"/>
  <c r="W929" i="5" s="1"/>
  <c r="U929" i="5"/>
  <c r="U942" i="5"/>
  <c r="U950" i="5"/>
  <c r="W950" i="5" a="1"/>
  <c r="W950" i="5" s="1"/>
  <c r="W987" i="5" a="1"/>
  <c r="W987" i="5" s="1"/>
  <c r="W1001" i="5" a="1"/>
  <c r="W1001" i="5" s="1"/>
  <c r="U1001" i="5"/>
  <c r="W1038" i="5" a="1"/>
  <c r="W1038" i="5" s="1"/>
  <c r="W1039" i="5" a="1"/>
  <c r="W1039" i="5" s="1"/>
  <c r="U1039" i="5"/>
  <c r="W1101" i="5" a="1"/>
  <c r="W1101" i="5" s="1"/>
  <c r="U1101" i="5"/>
  <c r="U1134" i="5"/>
  <c r="W1134" i="5" a="1"/>
  <c r="W1134" i="5" s="1"/>
  <c r="U1158" i="5"/>
  <c r="W1158" i="5" a="1"/>
  <c r="W1158" i="5" s="1"/>
  <c r="U1189" i="5"/>
  <c r="W1189" i="5" a="1"/>
  <c r="W1189" i="5" s="1"/>
  <c r="W637" i="5" a="1"/>
  <c r="W637" i="5" s="1"/>
  <c r="U678" i="5"/>
  <c r="W685" i="5" a="1"/>
  <c r="W685" i="5" s="1"/>
  <c r="U685" i="5"/>
  <c r="W687" i="5" a="1"/>
  <c r="W687" i="5" s="1"/>
  <c r="W721" i="5" a="1"/>
  <c r="W721" i="5" s="1"/>
  <c r="U721" i="5"/>
  <c r="W757" i="5" a="1"/>
  <c r="W757" i="5" s="1"/>
  <c r="U757" i="5"/>
  <c r="W771" i="5" a="1"/>
  <c r="W771" i="5" s="1"/>
  <c r="U771" i="5"/>
  <c r="W793" i="5" a="1"/>
  <c r="W793" i="5" s="1"/>
  <c r="U793" i="5"/>
  <c r="U796" i="5"/>
  <c r="W841" i="5" a="1"/>
  <c r="W841" i="5" s="1"/>
  <c r="U841" i="5"/>
  <c r="U844" i="5"/>
  <c r="W889" i="5" a="1"/>
  <c r="W889" i="5" s="1"/>
  <c r="U889" i="5"/>
  <c r="U892" i="5"/>
  <c r="W943" i="5" a="1"/>
  <c r="W943" i="5" s="1"/>
  <c r="U943" i="5"/>
  <c r="W955" i="5" a="1"/>
  <c r="W955" i="5" s="1"/>
  <c r="U955" i="5"/>
  <c r="U1074" i="5"/>
  <c r="W1074" i="5" a="1"/>
  <c r="W1074" i="5" s="1"/>
  <c r="W1076" i="5" a="1"/>
  <c r="W1076" i="5" s="1"/>
  <c r="U1076" i="5"/>
  <c r="W1109" i="5" a="1"/>
  <c r="W1109" i="5" s="1"/>
  <c r="U1109" i="5"/>
  <c r="W796" i="5" a="1"/>
  <c r="W796" i="5" s="1"/>
  <c r="W844" i="5" a="1"/>
  <c r="W844" i="5" s="1"/>
  <c r="W892" i="5" a="1"/>
  <c r="W892" i="5" s="1"/>
  <c r="W930" i="5" a="1"/>
  <c r="W930" i="5" s="1"/>
  <c r="U930" i="5"/>
  <c r="U934" i="5"/>
  <c r="W967" i="5" a="1"/>
  <c r="W967" i="5" s="1"/>
  <c r="U967" i="5"/>
  <c r="W994" i="5" a="1"/>
  <c r="W994" i="5" s="1"/>
  <c r="U994" i="5"/>
  <c r="W1002" i="5" a="1"/>
  <c r="W1002" i="5" s="1"/>
  <c r="U1002" i="5"/>
  <c r="U1011" i="5"/>
  <c r="W1066" i="5" a="1"/>
  <c r="W1066" i="5" s="1"/>
  <c r="U1066" i="5"/>
  <c r="U1223" i="5"/>
  <c r="W1223" i="5" a="1"/>
  <c r="W1223" i="5" s="1"/>
  <c r="W867" i="5" a="1"/>
  <c r="W867" i="5" s="1"/>
  <c r="U867" i="5"/>
  <c r="U893" i="5"/>
  <c r="W915" i="5" a="1"/>
  <c r="W915" i="5" s="1"/>
  <c r="U915" i="5"/>
  <c r="U939" i="5"/>
  <c r="W968" i="5" a="1"/>
  <c r="W968" i="5" s="1"/>
  <c r="U968" i="5"/>
  <c r="W972" i="5" a="1"/>
  <c r="W972" i="5" s="1"/>
  <c r="U972" i="5"/>
  <c r="W1079" i="5" a="1"/>
  <c r="W1079" i="5" s="1"/>
  <c r="U1079" i="5"/>
  <c r="W1097" i="5" a="1"/>
  <c r="W1097" i="5" s="1"/>
  <c r="U1097" i="5"/>
  <c r="W1120" i="5" a="1"/>
  <c r="W1120" i="5" s="1"/>
  <c r="U1120" i="5"/>
  <c r="U663" i="5"/>
  <c r="U699" i="5"/>
  <c r="U735" i="5"/>
  <c r="W769" i="5" a="1"/>
  <c r="W769" i="5" s="1"/>
  <c r="U769" i="5"/>
  <c r="W805" i="5" a="1"/>
  <c r="W805" i="5" s="1"/>
  <c r="U805" i="5"/>
  <c r="W853" i="5" a="1"/>
  <c r="W853" i="5" s="1"/>
  <c r="U853" i="5"/>
  <c r="U890" i="5"/>
  <c r="W893" i="5" a="1"/>
  <c r="W893" i="5" s="1"/>
  <c r="W901" i="5" a="1"/>
  <c r="W901" i="5" s="1"/>
  <c r="U901" i="5"/>
  <c r="U907" i="5"/>
  <c r="U923" i="5"/>
  <c r="W939" i="5" a="1"/>
  <c r="W939" i="5" s="1"/>
  <c r="W947" i="5" a="1"/>
  <c r="W947" i="5" s="1"/>
  <c r="W951" i="5" a="1"/>
  <c r="W951" i="5" s="1"/>
  <c r="W960" i="5" a="1"/>
  <c r="W960" i="5" s="1"/>
  <c r="U960" i="5"/>
  <c r="W989" i="5" a="1"/>
  <c r="W989" i="5" s="1"/>
  <c r="U989" i="5"/>
  <c r="U995" i="5"/>
  <c r="W1023" i="5" a="1"/>
  <c r="W1023" i="5" s="1"/>
  <c r="U1023" i="5"/>
  <c r="U1029" i="5"/>
  <c r="W1029" i="5" a="1"/>
  <c r="W1029" i="5" s="1"/>
  <c r="W1103" i="5" a="1"/>
  <c r="W1103" i="5" s="1"/>
  <c r="U1103" i="5"/>
  <c r="W931" i="5" a="1"/>
  <c r="W931" i="5" s="1"/>
  <c r="U931" i="5"/>
  <c r="U957" i="5"/>
  <c r="W957" i="5" a="1"/>
  <c r="W957" i="5" s="1"/>
  <c r="W1008" i="5" a="1"/>
  <c r="W1008" i="5" s="1"/>
  <c r="U1008" i="5"/>
  <c r="W1012" i="5" a="1"/>
  <c r="W1012" i="5" s="1"/>
  <c r="U1012" i="5"/>
  <c r="W1030" i="5" a="1"/>
  <c r="W1030" i="5" s="1"/>
  <c r="U1030" i="5"/>
  <c r="W1031" i="5" a="1"/>
  <c r="W1031" i="5" s="1"/>
  <c r="U1031" i="5"/>
  <c r="U1087" i="5"/>
  <c r="W1087" i="5" a="1"/>
  <c r="W1087" i="5" s="1"/>
  <c r="W879" i="5" a="1"/>
  <c r="W879" i="5" s="1"/>
  <c r="U879" i="5"/>
  <c r="W912" i="5" a="1"/>
  <c r="W912" i="5" s="1"/>
  <c r="W932" i="5" a="1"/>
  <c r="W932" i="5" s="1"/>
  <c r="U932" i="5"/>
  <c r="W936" i="5" a="1"/>
  <c r="W936" i="5" s="1"/>
  <c r="U936" i="5"/>
  <c r="W1004" i="5" a="1"/>
  <c r="W1004" i="5" s="1"/>
  <c r="U1004" i="5"/>
  <c r="W1018" i="5" a="1"/>
  <c r="W1018" i="5" s="1"/>
  <c r="U1018" i="5"/>
  <c r="W1069" i="5" a="1"/>
  <c r="W1069" i="5" s="1"/>
  <c r="U1069" i="5"/>
  <c r="W817" i="5" a="1"/>
  <c r="W817" i="5" s="1"/>
  <c r="U817" i="5"/>
  <c r="U839" i="5"/>
  <c r="W865" i="5" a="1"/>
  <c r="W865" i="5" s="1"/>
  <c r="U865" i="5"/>
  <c r="U887" i="5"/>
  <c r="W913" i="5" a="1"/>
  <c r="W913" i="5" s="1"/>
  <c r="U913" i="5"/>
  <c r="W952" i="5" a="1"/>
  <c r="W952" i="5" s="1"/>
  <c r="W961" i="5" a="1"/>
  <c r="W961" i="5" s="1"/>
  <c r="U961" i="5"/>
  <c r="U973" i="5"/>
  <c r="U977" i="5"/>
  <c r="W991" i="5" a="1"/>
  <c r="W991" i="5" s="1"/>
  <c r="U991" i="5"/>
  <c r="W1062" i="5" a="1"/>
  <c r="W1062" i="5" s="1"/>
  <c r="U1062" i="5"/>
  <c r="W1170" i="5" a="1"/>
  <c r="W1170" i="5" s="1"/>
  <c r="U1170" i="5"/>
  <c r="W953" i="5" a="1"/>
  <c r="W953" i="5" s="1"/>
  <c r="U953" i="5"/>
  <c r="U974" i="5"/>
  <c r="W974" i="5" a="1"/>
  <c r="W974" i="5" s="1"/>
  <c r="U992" i="5"/>
  <c r="W996" i="5" a="1"/>
  <c r="W996" i="5" s="1"/>
  <c r="U996" i="5"/>
  <c r="W1009" i="5" a="1"/>
  <c r="W1009" i="5" s="1"/>
  <c r="W1013" i="5" a="1"/>
  <c r="W1013" i="5" s="1"/>
  <c r="U1013" i="5"/>
  <c r="W1014" i="5" a="1"/>
  <c r="W1014" i="5" s="1"/>
  <c r="U1230" i="5"/>
  <c r="W1230" i="5" a="1"/>
  <c r="W1230" i="5" s="1"/>
  <c r="W673" i="5" a="1"/>
  <c r="W673" i="5" s="1"/>
  <c r="U673" i="5"/>
  <c r="W709" i="5" a="1"/>
  <c r="W709" i="5" s="1"/>
  <c r="U709" i="5"/>
  <c r="W745" i="5" a="1"/>
  <c r="W745" i="5" s="1"/>
  <c r="U745" i="5"/>
  <c r="W795" i="5" a="1"/>
  <c r="W795" i="5" s="1"/>
  <c r="U795" i="5"/>
  <c r="U798" i="5"/>
  <c r="W828" i="5" a="1"/>
  <c r="W828" i="5" s="1"/>
  <c r="W843" i="5" a="1"/>
  <c r="W843" i="5" s="1"/>
  <c r="U843" i="5"/>
  <c r="U846" i="5"/>
  <c r="W876" i="5" a="1"/>
  <c r="W876" i="5" s="1"/>
  <c r="W891" i="5" a="1"/>
  <c r="W891" i="5" s="1"/>
  <c r="U891" i="5"/>
  <c r="U894" i="5"/>
  <c r="W924" i="5" a="1"/>
  <c r="W924" i="5" s="1"/>
  <c r="W958" i="5" a="1"/>
  <c r="W958" i="5" s="1"/>
  <c r="U958" i="5"/>
  <c r="W965" i="5" a="1"/>
  <c r="W965" i="5" s="1"/>
  <c r="U965" i="5"/>
  <c r="U978" i="5"/>
  <c r="U982" i="5"/>
  <c r="U986" i="5"/>
  <c r="W986" i="5" a="1"/>
  <c r="W986" i="5" s="1"/>
  <c r="W992" i="5" a="1"/>
  <c r="W992" i="5" s="1"/>
  <c r="U1000" i="5"/>
  <c r="U1014" i="5"/>
  <c r="W1020" i="5" a="1"/>
  <c r="W1020" i="5" s="1"/>
  <c r="U1020" i="5"/>
  <c r="W1052" i="5" a="1"/>
  <c r="W1052" i="5" s="1"/>
  <c r="U1052" i="5"/>
  <c r="U1077" i="5"/>
  <c r="U1111" i="5"/>
  <c r="W1115" i="5" a="1"/>
  <c r="W1115" i="5" s="1"/>
  <c r="U1115" i="5"/>
  <c r="W1119" i="5" a="1"/>
  <c r="W1119" i="5" s="1"/>
  <c r="U1267" i="5"/>
  <c r="W1267" i="5" a="1"/>
  <c r="W1267" i="5" s="1"/>
  <c r="W1276" i="5" a="1"/>
  <c r="W1276" i="5" s="1"/>
  <c r="U1276" i="5"/>
  <c r="W1403" i="5" a="1"/>
  <c r="W1403" i="5" s="1"/>
  <c r="U1403" i="5"/>
  <c r="W1064" i="5" a="1"/>
  <c r="W1064" i="5" s="1"/>
  <c r="W1077" i="5" a="1"/>
  <c r="W1077" i="5" s="1"/>
  <c r="U1095" i="5"/>
  <c r="W1111" i="5" a="1"/>
  <c r="W1111" i="5" s="1"/>
  <c r="U1116" i="5"/>
  <c r="U1123" i="5"/>
  <c r="W1123" i="5" a="1"/>
  <c r="W1123" i="5" s="1"/>
  <c r="W1131" i="5" a="1"/>
  <c r="W1131" i="5" s="1"/>
  <c r="U1131" i="5"/>
  <c r="U1148" i="5"/>
  <c r="W1172" i="5" a="1"/>
  <c r="W1172" i="5" s="1"/>
  <c r="W1173" i="5" a="1"/>
  <c r="W1173" i="5" s="1"/>
  <c r="U1183" i="5"/>
  <c r="W1199" i="5" a="1"/>
  <c r="W1199" i="5" s="1"/>
  <c r="W1222" i="5" a="1"/>
  <c r="W1222" i="5" s="1"/>
  <c r="U1222" i="5"/>
  <c r="W1226" i="5" a="1"/>
  <c r="W1226" i="5" s="1"/>
  <c r="W1228" i="5" a="1"/>
  <c r="W1228" i="5" s="1"/>
  <c r="U1228" i="5"/>
  <c r="W1244" i="5" a="1"/>
  <c r="W1244" i="5" s="1"/>
  <c r="W1245" i="5" a="1"/>
  <c r="W1245" i="5" s="1"/>
  <c r="W1412" i="5" a="1"/>
  <c r="W1412" i="5" s="1"/>
  <c r="U1412" i="5"/>
  <c r="W1448" i="5" a="1"/>
  <c r="W1448" i="5" s="1"/>
  <c r="U1448" i="5"/>
  <c r="U945" i="5"/>
  <c r="U981" i="5"/>
  <c r="W1032" i="5" a="1"/>
  <c r="W1032" i="5" s="1"/>
  <c r="U1032" i="5"/>
  <c r="U1049" i="5"/>
  <c r="W1057" i="5" a="1"/>
  <c r="W1057" i="5" s="1"/>
  <c r="W1080" i="5" a="1"/>
  <c r="W1080" i="5" s="1"/>
  <c r="U1080" i="5"/>
  <c r="U1088" i="5"/>
  <c r="W1116" i="5" a="1"/>
  <c r="W1116" i="5" s="1"/>
  <c r="U1124" i="5"/>
  <c r="W1148" i="5" a="1"/>
  <c r="W1148" i="5" s="1"/>
  <c r="W1165" i="5" a="1"/>
  <c r="W1165" i="5" s="1"/>
  <c r="U1165" i="5"/>
  <c r="U1173" i="5"/>
  <c r="W1183" i="5" a="1"/>
  <c r="W1183" i="5" s="1"/>
  <c r="W1206" i="5" a="1"/>
  <c r="W1206" i="5" s="1"/>
  <c r="W1229" i="5" a="1"/>
  <c r="W1229" i="5" s="1"/>
  <c r="U1229" i="5"/>
  <c r="W1235" i="5" a="1"/>
  <c r="W1235" i="5" s="1"/>
  <c r="U1235" i="5"/>
  <c r="U1245" i="5"/>
  <c r="W1283" i="5" a="1"/>
  <c r="W1283" i="5" s="1"/>
  <c r="U1283" i="5"/>
  <c r="W1429" i="5" a="1"/>
  <c r="W1429" i="5" s="1"/>
  <c r="U1429" i="5"/>
  <c r="W1439" i="5" a="1"/>
  <c r="W1439" i="5" s="1"/>
  <c r="U1439" i="5"/>
  <c r="W945" i="5" a="1"/>
  <c r="W945" i="5" s="1"/>
  <c r="W981" i="5" a="1"/>
  <c r="W981" i="5" s="1"/>
  <c r="U1017" i="5"/>
  <c r="W1027" i="5" a="1"/>
  <c r="W1027" i="5" s="1"/>
  <c r="U1027" i="5"/>
  <c r="U1042" i="5"/>
  <c r="U1065" i="5"/>
  <c r="W1075" i="5" a="1"/>
  <c r="W1075" i="5" s="1"/>
  <c r="U1075" i="5"/>
  <c r="W1088" i="5" a="1"/>
  <c r="W1088" i="5" s="1"/>
  <c r="U1107" i="5"/>
  <c r="W1124" i="5" a="1"/>
  <c r="W1124" i="5" s="1"/>
  <c r="W1132" i="5" a="1"/>
  <c r="W1132" i="5" s="1"/>
  <c r="U1132" i="5"/>
  <c r="W1145" i="5" a="1"/>
  <c r="W1145" i="5" s="1"/>
  <c r="U1145" i="5"/>
  <c r="W1251" i="5" a="1"/>
  <c r="W1251" i="5" s="1"/>
  <c r="U1251" i="5"/>
  <c r="U1258" i="5"/>
  <c r="W1285" i="5" a="1"/>
  <c r="W1285" i="5" s="1"/>
  <c r="U1285" i="5"/>
  <c r="W1302" i="5" a="1"/>
  <c r="W1302" i="5" s="1"/>
  <c r="U1302" i="5"/>
  <c r="W1304" i="5" a="1"/>
  <c r="W1304" i="5" s="1"/>
  <c r="U1304" i="5"/>
  <c r="W1371" i="5" a="1"/>
  <c r="W1371" i="5" s="1"/>
  <c r="U1371" i="5"/>
  <c r="W948" i="5" a="1"/>
  <c r="W948" i="5" s="1"/>
  <c r="U948" i="5"/>
  <c r="W984" i="5" a="1"/>
  <c r="W984" i="5" s="1"/>
  <c r="U984" i="5"/>
  <c r="U1060" i="5"/>
  <c r="W1085" i="5" a="1"/>
  <c r="W1085" i="5" s="1"/>
  <c r="U1085" i="5"/>
  <c r="U1099" i="5"/>
  <c r="U1108" i="5"/>
  <c r="W1108" i="5" a="1"/>
  <c r="W1108" i="5" s="1"/>
  <c r="U1112" i="5"/>
  <c r="W1133" i="5" a="1"/>
  <c r="W1133" i="5" s="1"/>
  <c r="U1133" i="5"/>
  <c r="U1137" i="5"/>
  <c r="W1137" i="5" a="1"/>
  <c r="W1137" i="5" s="1"/>
  <c r="U1154" i="5"/>
  <c r="W1272" i="5" a="1"/>
  <c r="W1272" i="5" s="1"/>
  <c r="U1272" i="5"/>
  <c r="U1458" i="5"/>
  <c r="W1458" i="5" a="1"/>
  <c r="W1458" i="5" s="1"/>
  <c r="W1068" i="5" a="1"/>
  <c r="W1068" i="5" s="1"/>
  <c r="U1068" i="5"/>
  <c r="W1117" i="5" a="1"/>
  <c r="W1117" i="5" s="1"/>
  <c r="W1201" i="5" a="1"/>
  <c r="W1201" i="5" s="1"/>
  <c r="U1201" i="5"/>
  <c r="W1213" i="5" a="1"/>
  <c r="W1213" i="5" s="1"/>
  <c r="U1213" i="5"/>
  <c r="W1237" i="5" a="1"/>
  <c r="W1237" i="5" s="1"/>
  <c r="U1237" i="5"/>
  <c r="U1269" i="5"/>
  <c r="U1273" i="5"/>
  <c r="W1273" i="5" a="1"/>
  <c r="W1273" i="5" s="1"/>
  <c r="U1355" i="5"/>
  <c r="W1355" i="5" a="1"/>
  <c r="W1355" i="5" s="1"/>
  <c r="W1414" i="5" a="1"/>
  <c r="W1414" i="5" s="1"/>
  <c r="U1414" i="5"/>
  <c r="U1431" i="5"/>
  <c r="W1431" i="5" a="1"/>
  <c r="W1431" i="5" s="1"/>
  <c r="U1475" i="5"/>
  <c r="W1475" i="5" a="1"/>
  <c r="W1475" i="5" s="1"/>
  <c r="U933" i="5"/>
  <c r="U969" i="5"/>
  <c r="U1005" i="5"/>
  <c r="W1015" i="5" a="1"/>
  <c r="W1015" i="5" s="1"/>
  <c r="U1015" i="5"/>
  <c r="W1050" i="5" a="1"/>
  <c r="W1050" i="5" s="1"/>
  <c r="U1053" i="5"/>
  <c r="W1063" i="5" a="1"/>
  <c r="W1063" i="5" s="1"/>
  <c r="U1063" i="5"/>
  <c r="U1078" i="5"/>
  <c r="U1081" i="5"/>
  <c r="U1083" i="5"/>
  <c r="U1086" i="5"/>
  <c r="U1094" i="5"/>
  <c r="U1113" i="5"/>
  <c r="U1141" i="5"/>
  <c r="W1150" i="5" a="1"/>
  <c r="W1150" i="5" s="1"/>
  <c r="U1150" i="5"/>
  <c r="W1191" i="5" a="1"/>
  <c r="W1191" i="5" s="1"/>
  <c r="U1191" i="5"/>
  <c r="W1247" i="5" a="1"/>
  <c r="W1247" i="5" s="1"/>
  <c r="U1247" i="5"/>
  <c r="W1254" i="5" a="1"/>
  <c r="W1254" i="5" s="1"/>
  <c r="U1254" i="5"/>
  <c r="W1261" i="5" a="1"/>
  <c r="W1261" i="5" s="1"/>
  <c r="U1261" i="5"/>
  <c r="W1269" i="5" a="1"/>
  <c r="W1269" i="5" s="1"/>
  <c r="W1287" i="5" a="1"/>
  <c r="W1287" i="5" s="1"/>
  <c r="U1287" i="5"/>
  <c r="W1288" i="5" a="1"/>
  <c r="W1288" i="5" s="1"/>
  <c r="U1288" i="5"/>
  <c r="W1289" i="5" a="1"/>
  <c r="W1289" i="5" s="1"/>
  <c r="U1289" i="5"/>
  <c r="U1306" i="5"/>
  <c r="W1306" i="5" a="1"/>
  <c r="W1306" i="5" s="1"/>
  <c r="W1337" i="5" a="1"/>
  <c r="W1337" i="5" s="1"/>
  <c r="U1337" i="5"/>
  <c r="W1373" i="5" a="1"/>
  <c r="W1373" i="5" s="1"/>
  <c r="U1373" i="5"/>
  <c r="U1151" i="5"/>
  <c r="W1155" i="5" a="1"/>
  <c r="W1155" i="5" s="1"/>
  <c r="U1155" i="5"/>
  <c r="W1156" i="5" a="1"/>
  <c r="W1156" i="5" s="1"/>
  <c r="U1156" i="5"/>
  <c r="W1175" i="5" a="1"/>
  <c r="W1175" i="5" s="1"/>
  <c r="U1175" i="5"/>
  <c r="U1197" i="5"/>
  <c r="W1197" i="5" a="1"/>
  <c r="W1197" i="5" s="1"/>
  <c r="W1391" i="5" a="1"/>
  <c r="W1391" i="5" s="1"/>
  <c r="U1391" i="5"/>
  <c r="W1056" i="5" a="1"/>
  <c r="W1056" i="5" s="1"/>
  <c r="U1056" i="5"/>
  <c r="U1073" i="5"/>
  <c r="W1126" i="5" a="1"/>
  <c r="W1126" i="5" s="1"/>
  <c r="U1126" i="5"/>
  <c r="W1151" i="5" a="1"/>
  <c r="W1151" i="5" s="1"/>
  <c r="W1157" i="5" a="1"/>
  <c r="W1157" i="5" s="1"/>
  <c r="U1157" i="5"/>
  <c r="W1167" i="5" a="1"/>
  <c r="W1167" i="5" s="1"/>
  <c r="U1167" i="5"/>
  <c r="W1187" i="5" a="1"/>
  <c r="W1187" i="5" s="1"/>
  <c r="U1187" i="5"/>
  <c r="W1203" i="5" a="1"/>
  <c r="W1203" i="5" s="1"/>
  <c r="W1209" i="5" a="1"/>
  <c r="W1209" i="5" s="1"/>
  <c r="U1209" i="5"/>
  <c r="W1280" i="5" a="1"/>
  <c r="W1280" i="5" s="1"/>
  <c r="U1280" i="5"/>
  <c r="W1347" i="5" a="1"/>
  <c r="W1347" i="5" s="1"/>
  <c r="U1347" i="5"/>
  <c r="W1359" i="5" a="1"/>
  <c r="W1359" i="5" s="1"/>
  <c r="U1359" i="5"/>
  <c r="U1400" i="5"/>
  <c r="W1400" i="5" a="1"/>
  <c r="W1400" i="5" s="1"/>
  <c r="W1591" i="5" a="1"/>
  <c r="W1591" i="5" s="1"/>
  <c r="U1591" i="5"/>
  <c r="U998" i="5"/>
  <c r="W1003" i="5" a="1"/>
  <c r="W1003" i="5" s="1"/>
  <c r="U1003" i="5"/>
  <c r="U1041" i="5"/>
  <c r="W1051" i="5" a="1"/>
  <c r="W1051" i="5" s="1"/>
  <c r="U1051" i="5"/>
  <c r="W1122" i="5" a="1"/>
  <c r="W1122" i="5" s="1"/>
  <c r="W1162" i="5" a="1"/>
  <c r="W1162" i="5" s="1"/>
  <c r="U1162" i="5"/>
  <c r="W1163" i="5" a="1"/>
  <c r="W1163" i="5" s="1"/>
  <c r="U1163" i="5"/>
  <c r="U1203" i="5"/>
  <c r="W1204" i="5" a="1"/>
  <c r="W1204" i="5" s="1"/>
  <c r="U1204" i="5"/>
  <c r="U1255" i="5"/>
  <c r="W1255" i="5" a="1"/>
  <c r="W1255" i="5" s="1"/>
  <c r="W1114" i="5" a="1"/>
  <c r="W1114" i="5" s="1"/>
  <c r="U1114" i="5"/>
  <c r="U1142" i="5"/>
  <c r="W1142" i="5" a="1"/>
  <c r="W1142" i="5" s="1"/>
  <c r="W1182" i="5" a="1"/>
  <c r="W1182" i="5" s="1"/>
  <c r="U1182" i="5"/>
  <c r="W1210" i="5" a="1"/>
  <c r="W1210" i="5" s="1"/>
  <c r="W1312" i="5" a="1"/>
  <c r="W1312" i="5" s="1"/>
  <c r="U1312" i="5"/>
  <c r="W1044" i="5" a="1"/>
  <c r="W1044" i="5" s="1"/>
  <c r="U1044" i="5"/>
  <c r="U1061" i="5"/>
  <c r="U1119" i="5"/>
  <c r="U1139" i="5"/>
  <c r="U1152" i="5"/>
  <c r="W1152" i="5" a="1"/>
  <c r="W1152" i="5" s="1"/>
  <c r="U1199" i="5"/>
  <c r="U1210" i="5"/>
  <c r="W1233" i="5" a="1"/>
  <c r="W1233" i="5" s="1"/>
  <c r="W1239" i="5" a="1"/>
  <c r="W1239" i="5" s="1"/>
  <c r="U1239" i="5"/>
  <c r="W1292" i="5" a="1"/>
  <c r="W1292" i="5" s="1"/>
  <c r="U1292" i="5"/>
  <c r="W1362" i="5" a="1"/>
  <c r="W1362" i="5" s="1"/>
  <c r="U1362" i="5"/>
  <c r="U1159" i="5"/>
  <c r="W1184" i="5" a="1"/>
  <c r="W1184" i="5" s="1"/>
  <c r="U1184" i="5"/>
  <c r="U1231" i="5"/>
  <c r="W1256" i="5" a="1"/>
  <c r="W1256" i="5" s="1"/>
  <c r="U1256" i="5"/>
  <c r="W1300" i="5" a="1"/>
  <c r="W1300" i="5" s="1"/>
  <c r="U1300" i="5"/>
  <c r="U1307" i="5"/>
  <c r="W1330" i="5" a="1"/>
  <c r="W1330" i="5" s="1"/>
  <c r="U1330" i="5"/>
  <c r="U1340" i="5"/>
  <c r="U1383" i="5"/>
  <c r="W1383" i="5" a="1"/>
  <c r="W1383" i="5" s="1"/>
  <c r="U1388" i="5"/>
  <c r="U1415" i="5"/>
  <c r="W1415" i="5" a="1"/>
  <c r="W1415" i="5" s="1"/>
  <c r="W1432" i="5" a="1"/>
  <c r="W1432" i="5" s="1"/>
  <c r="U1432" i="5"/>
  <c r="U1497" i="5"/>
  <c r="W1497" i="5" a="1"/>
  <c r="W1497" i="5" s="1"/>
  <c r="W1535" i="5" a="1"/>
  <c r="W1535" i="5" s="1"/>
  <c r="W1570" i="5" a="1"/>
  <c r="W1570" i="5" s="1"/>
  <c r="U1570" i="5"/>
  <c r="U1711" i="5"/>
  <c r="W1711" i="5" a="1"/>
  <c r="W1711" i="5" s="1"/>
  <c r="U1146" i="5"/>
  <c r="W1159" i="5" a="1"/>
  <c r="W1159" i="5" s="1"/>
  <c r="U1177" i="5"/>
  <c r="W1198" i="5" a="1"/>
  <c r="W1198" i="5" s="1"/>
  <c r="U1198" i="5"/>
  <c r="W1205" i="5" a="1"/>
  <c r="W1205" i="5" s="1"/>
  <c r="U1205" i="5"/>
  <c r="U1211" i="5"/>
  <c r="W1214" i="5" a="1"/>
  <c r="W1214" i="5" s="1"/>
  <c r="W1231" i="5" a="1"/>
  <c r="W1231" i="5" s="1"/>
  <c r="U1249" i="5"/>
  <c r="W1290" i="5" a="1"/>
  <c r="W1290" i="5" s="1"/>
  <c r="W1307" i="5" a="1"/>
  <c r="W1307" i="5" s="1"/>
  <c r="W1340" i="5" a="1"/>
  <c r="W1340" i="5" s="1"/>
  <c r="U1368" i="5"/>
  <c r="W1388" i="5" a="1"/>
  <c r="W1388" i="5" s="1"/>
  <c r="U1407" i="5"/>
  <c r="W1433" i="5" a="1"/>
  <c r="W1433" i="5" s="1"/>
  <c r="U1433" i="5"/>
  <c r="U1441" i="5"/>
  <c r="U1445" i="5"/>
  <c r="W1450" i="5" a="1"/>
  <c r="W1450" i="5" s="1"/>
  <c r="U1450" i="5"/>
  <c r="W1463" i="5" a="1"/>
  <c r="W1463" i="5" s="1"/>
  <c r="U1463" i="5"/>
  <c r="U1480" i="5"/>
  <c r="W1480" i="5" a="1"/>
  <c r="W1480" i="5" s="1"/>
  <c r="U1535" i="5"/>
  <c r="W1576" i="5" a="1"/>
  <c r="W1576" i="5" s="1"/>
  <c r="U1576" i="5"/>
  <c r="W1624" i="5" a="1"/>
  <c r="W1624" i="5" s="1"/>
  <c r="U1624" i="5"/>
  <c r="U1160" i="5"/>
  <c r="W1181" i="5" a="1"/>
  <c r="W1181" i="5" s="1"/>
  <c r="U1181" i="5"/>
  <c r="U1185" i="5"/>
  <c r="U1232" i="5"/>
  <c r="W1253" i="5" a="1"/>
  <c r="W1253" i="5" s="1"/>
  <c r="U1253" i="5"/>
  <c r="U1257" i="5"/>
  <c r="U1260" i="5"/>
  <c r="W1356" i="5" a="1"/>
  <c r="W1356" i="5" s="1"/>
  <c r="U1356" i="5"/>
  <c r="W1357" i="5" a="1"/>
  <c r="W1357" i="5" s="1"/>
  <c r="U1486" i="5"/>
  <c r="W1486" i="5" a="1"/>
  <c r="W1486" i="5" s="1"/>
  <c r="W1531" i="5" a="1"/>
  <c r="W1531" i="5" s="1"/>
  <c r="U1531" i="5"/>
  <c r="U1547" i="5"/>
  <c r="W1547" i="5" a="1"/>
  <c r="W1547" i="5" s="1"/>
  <c r="W1742" i="5" a="1"/>
  <c r="W1742" i="5" s="1"/>
  <c r="U1742" i="5"/>
  <c r="W1160" i="5" a="1"/>
  <c r="W1160" i="5" s="1"/>
  <c r="W1185" i="5" a="1"/>
  <c r="W1185" i="5" s="1"/>
  <c r="W1232" i="5" a="1"/>
  <c r="W1232" i="5" s="1"/>
  <c r="W1257" i="5" a="1"/>
  <c r="W1257" i="5" s="1"/>
  <c r="W1260" i="5" a="1"/>
  <c r="W1260" i="5" s="1"/>
  <c r="U1279" i="5"/>
  <c r="U1301" i="5"/>
  <c r="U1327" i="5"/>
  <c r="W1331" i="5" a="1"/>
  <c r="W1331" i="5" s="1"/>
  <c r="W1348" i="5" a="1"/>
  <c r="W1348" i="5" s="1"/>
  <c r="U1348" i="5"/>
  <c r="U1357" i="5"/>
  <c r="W1376" i="5" a="1"/>
  <c r="W1376" i="5" s="1"/>
  <c r="W1380" i="5" a="1"/>
  <c r="W1380" i="5" s="1"/>
  <c r="U1380" i="5"/>
  <c r="U1425" i="5"/>
  <c r="W1425" i="5" a="1"/>
  <c r="W1425" i="5" s="1"/>
  <c r="U1460" i="5"/>
  <c r="W1460" i="5" a="1"/>
  <c r="W1460" i="5" s="1"/>
  <c r="W1467" i="5" a="1"/>
  <c r="W1467" i="5" s="1"/>
  <c r="W1499" i="5" a="1"/>
  <c r="W1499" i="5" s="1"/>
  <c r="U1499" i="5"/>
  <c r="U1581" i="5"/>
  <c r="U1608" i="5"/>
  <c r="W1608" i="5" a="1"/>
  <c r="W1608" i="5" s="1"/>
  <c r="U1135" i="5"/>
  <c r="W1143" i="5" a="1"/>
  <c r="W1143" i="5" s="1"/>
  <c r="U1143" i="5"/>
  <c r="U1147" i="5"/>
  <c r="U1195" i="5"/>
  <c r="W1195" i="5" a="1"/>
  <c r="W1195" i="5" s="1"/>
  <c r="W1215" i="5" a="1"/>
  <c r="W1215" i="5" s="1"/>
  <c r="U1215" i="5"/>
  <c r="U1219" i="5"/>
  <c r="W1263" i="5" a="1"/>
  <c r="W1263" i="5" s="1"/>
  <c r="U1263" i="5"/>
  <c r="U1282" i="5"/>
  <c r="W1332" i="5" a="1"/>
  <c r="W1332" i="5" s="1"/>
  <c r="W1349" i="5" a="1"/>
  <c r="W1349" i="5" s="1"/>
  <c r="U1349" i="5"/>
  <c r="U1377" i="5"/>
  <c r="W1385" i="5" a="1"/>
  <c r="W1385" i="5" s="1"/>
  <c r="U1385" i="5"/>
  <c r="W1438" i="5" a="1"/>
  <c r="W1438" i="5" s="1"/>
  <c r="W1494" i="5" a="1"/>
  <c r="W1494" i="5" s="1"/>
  <c r="U1494" i="5"/>
  <c r="U1505" i="5"/>
  <c r="U1511" i="5"/>
  <c r="W1511" i="5" a="1"/>
  <c r="W1511" i="5" s="1"/>
  <c r="U1522" i="5"/>
  <c r="W1522" i="5" a="1"/>
  <c r="W1522" i="5" s="1"/>
  <c r="W1583" i="5" a="1"/>
  <c r="W1583" i="5" s="1"/>
  <c r="U1583" i="5"/>
  <c r="U1309" i="5"/>
  <c r="W1341" i="5" a="1"/>
  <c r="W1341" i="5" s="1"/>
  <c r="U1341" i="5"/>
  <c r="U1358" i="5"/>
  <c r="W1358" i="5" a="1"/>
  <c r="W1358" i="5" s="1"/>
  <c r="W1393" i="5" a="1"/>
  <c r="W1393" i="5" s="1"/>
  <c r="U1393" i="5"/>
  <c r="U1417" i="5"/>
  <c r="U1455" i="5"/>
  <c r="W1455" i="5" a="1"/>
  <c r="W1455" i="5" s="1"/>
  <c r="W1465" i="5" a="1"/>
  <c r="W1465" i="5" s="1"/>
  <c r="W1469" i="5" a="1"/>
  <c r="W1469" i="5" s="1"/>
  <c r="U1469" i="5"/>
  <c r="W1482" i="5" a="1"/>
  <c r="W1482" i="5" s="1"/>
  <c r="U1482" i="5"/>
  <c r="W1506" i="5" a="1"/>
  <c r="W1506" i="5" s="1"/>
  <c r="U1537" i="5"/>
  <c r="U1540" i="5"/>
  <c r="W1540" i="5" a="1"/>
  <c r="W1540" i="5" s="1"/>
  <c r="W1541" i="5" a="1"/>
  <c r="W1541" i="5" s="1"/>
  <c r="U1558" i="5"/>
  <c r="W1558" i="5" a="1"/>
  <c r="W1558" i="5" s="1"/>
  <c r="U1566" i="5"/>
  <c r="W1566" i="5" a="1"/>
  <c r="W1566" i="5" s="1"/>
  <c r="W1704" i="5" a="1"/>
  <c r="W1704" i="5" s="1"/>
  <c r="U1704" i="5"/>
  <c r="U1298" i="5"/>
  <c r="W1298" i="5" a="1"/>
  <c r="W1298" i="5" s="1"/>
  <c r="W1309" i="5" a="1"/>
  <c r="W1309" i="5" s="1"/>
  <c r="W1328" i="5" a="1"/>
  <c r="W1328" i="5" s="1"/>
  <c r="U1328" i="5"/>
  <c r="W1350" i="5" a="1"/>
  <c r="W1350" i="5" s="1"/>
  <c r="U1350" i="5"/>
  <c r="W1398" i="5" a="1"/>
  <c r="W1398" i="5" s="1"/>
  <c r="U1405" i="5"/>
  <c r="W1417" i="5" a="1"/>
  <c r="W1417" i="5" s="1"/>
  <c r="W1421" i="5" a="1"/>
  <c r="W1421" i="5" s="1"/>
  <c r="U1421" i="5"/>
  <c r="U1465" i="5"/>
  <c r="W1517" i="5" a="1"/>
  <c r="W1517" i="5" s="1"/>
  <c r="U1541" i="5"/>
  <c r="W1567" i="5" a="1"/>
  <c r="W1567" i="5" s="1"/>
  <c r="U1567" i="5"/>
  <c r="W1618" i="5" a="1"/>
  <c r="W1618" i="5" s="1"/>
  <c r="U1618" i="5"/>
  <c r="W1630" i="5" a="1"/>
  <c r="W1630" i="5" s="1"/>
  <c r="U1630" i="5"/>
  <c r="U1314" i="5"/>
  <c r="W1386" i="5" a="1"/>
  <c r="W1386" i="5" s="1"/>
  <c r="U1390" i="5"/>
  <c r="W1390" i="5" a="1"/>
  <c r="W1390" i="5" s="1"/>
  <c r="U1426" i="5"/>
  <c r="W1443" i="5" a="1"/>
  <c r="W1443" i="5" s="1"/>
  <c r="U1443" i="5"/>
  <c r="U1461" i="5"/>
  <c r="U1489" i="5"/>
  <c r="W1489" i="5" a="1"/>
  <c r="W1489" i="5" s="1"/>
  <c r="U1496" i="5"/>
  <c r="W1518" i="5" a="1"/>
  <c r="W1518" i="5" s="1"/>
  <c r="U1518" i="5"/>
  <c r="W1544" i="5" a="1"/>
  <c r="W1544" i="5" s="1"/>
  <c r="W1551" i="5" a="1"/>
  <c r="W1551" i="5" s="1"/>
  <c r="U1551" i="5"/>
  <c r="W1612" i="5" a="1"/>
  <c r="W1612" i="5" s="1"/>
  <c r="U1612" i="5"/>
  <c r="U1706" i="5"/>
  <c r="W1706" i="5" a="1"/>
  <c r="W1706" i="5" s="1"/>
  <c r="W1314" i="5" a="1"/>
  <c r="W1314" i="5" s="1"/>
  <c r="W1426" i="5" a="1"/>
  <c r="W1426" i="5" s="1"/>
  <c r="W1427" i="5" a="1"/>
  <c r="W1427" i="5" s="1"/>
  <c r="U1436" i="5"/>
  <c r="W1461" i="5" a="1"/>
  <c r="W1461" i="5" s="1"/>
  <c r="W1496" i="5" a="1"/>
  <c r="W1496" i="5" s="1"/>
  <c r="U1544" i="5"/>
  <c r="U1552" i="5"/>
  <c r="W1552" i="5" a="1"/>
  <c r="W1552" i="5" s="1"/>
  <c r="W1663" i="5" a="1"/>
  <c r="W1663" i="5" s="1"/>
  <c r="U1663" i="5"/>
  <c r="W1217" i="5" a="1"/>
  <c r="W1217" i="5" s="1"/>
  <c r="U1217" i="5"/>
  <c r="U1351" i="5"/>
  <c r="W1374" i="5" a="1"/>
  <c r="W1374" i="5" s="1"/>
  <c r="U1374" i="5"/>
  <c r="W1423" i="5" a="1"/>
  <c r="W1423" i="5" s="1"/>
  <c r="U1423" i="5"/>
  <c r="U1427" i="5"/>
  <c r="U1449" i="5"/>
  <c r="W1457" i="5" a="1"/>
  <c r="W1457" i="5" s="1"/>
  <c r="U1457" i="5"/>
  <c r="W1476" i="5" a="1"/>
  <c r="W1476" i="5" s="1"/>
  <c r="U1476" i="5"/>
  <c r="U1477" i="5"/>
  <c r="U1574" i="5"/>
  <c r="W1574" i="5" a="1"/>
  <c r="W1574" i="5" s="1"/>
  <c r="U1613" i="5"/>
  <c r="W1613" i="5" a="1"/>
  <c r="W1613" i="5" s="1"/>
  <c r="U1224" i="5"/>
  <c r="U1259" i="5"/>
  <c r="U1310" i="5"/>
  <c r="W1310" i="5" a="1"/>
  <c r="W1310" i="5" s="1"/>
  <c r="U1311" i="5"/>
  <c r="W1311" i="5" a="1"/>
  <c r="W1311" i="5" s="1"/>
  <c r="W1343" i="5" a="1"/>
  <c r="W1343" i="5" s="1"/>
  <c r="W1351" i="5" a="1"/>
  <c r="W1351" i="5" s="1"/>
  <c r="W1352" i="5" a="1"/>
  <c r="W1352" i="5" s="1"/>
  <c r="U1352" i="5"/>
  <c r="W1364" i="5" a="1"/>
  <c r="W1364" i="5" s="1"/>
  <c r="U1364" i="5"/>
  <c r="W1449" i="5" a="1"/>
  <c r="W1449" i="5" s="1"/>
  <c r="W1472" i="5" a="1"/>
  <c r="W1472" i="5" s="1"/>
  <c r="W1477" i="5" a="1"/>
  <c r="W1477" i="5" s="1"/>
  <c r="W1553" i="5" a="1"/>
  <c r="W1553" i="5" s="1"/>
  <c r="U1553" i="5"/>
  <c r="W1699" i="5" a="1"/>
  <c r="W1699" i="5" s="1"/>
  <c r="U1699" i="5"/>
  <c r="W1780" i="5" a="1"/>
  <c r="W1780" i="5" s="1"/>
  <c r="U1780" i="5"/>
  <c r="W1180" i="5" a="1"/>
  <c r="W1180" i="5" s="1"/>
  <c r="U1180" i="5"/>
  <c r="W1224" i="5" a="1"/>
  <c r="W1224" i="5" s="1"/>
  <c r="U1227" i="5"/>
  <c r="W1252" i="5" a="1"/>
  <c r="W1252" i="5" s="1"/>
  <c r="U1252" i="5"/>
  <c r="W1259" i="5" a="1"/>
  <c r="W1259" i="5" s="1"/>
  <c r="W1265" i="5" a="1"/>
  <c r="W1265" i="5" s="1"/>
  <c r="U1265" i="5"/>
  <c r="W1293" i="5" a="1"/>
  <c r="W1293" i="5" s="1"/>
  <c r="U1293" i="5"/>
  <c r="U1315" i="5"/>
  <c r="W1315" i="5" a="1"/>
  <c r="W1315" i="5" s="1"/>
  <c r="W1316" i="5" a="1"/>
  <c r="W1316" i="5" s="1"/>
  <c r="U1329" i="5"/>
  <c r="U1343" i="5"/>
  <c r="W1395" i="5" a="1"/>
  <c r="W1395" i="5" s="1"/>
  <c r="U1395" i="5"/>
  <c r="W1411" i="5" a="1"/>
  <c r="W1411" i="5" s="1"/>
  <c r="U1411" i="5"/>
  <c r="U1556" i="5"/>
  <c r="W1556" i="5" a="1"/>
  <c r="W1556" i="5" s="1"/>
  <c r="W1641" i="5" a="1"/>
  <c r="W1641" i="5" s="1"/>
  <c r="U1641" i="5"/>
  <c r="W1740" i="5" a="1"/>
  <c r="W1740" i="5" s="1"/>
  <c r="U1740" i="5"/>
  <c r="W1812" i="5" a="1"/>
  <c r="W1812" i="5" s="1"/>
  <c r="U1812" i="5"/>
  <c r="U1629" i="5"/>
  <c r="W1668" i="5" a="1"/>
  <c r="W1668" i="5" s="1"/>
  <c r="W1690" i="5" a="1"/>
  <c r="W1690" i="5" s="1"/>
  <c r="W1713" i="5" a="1"/>
  <c r="W1713" i="5" s="1"/>
  <c r="U1713" i="5"/>
  <c r="U1726" i="5"/>
  <c r="W1726" i="5" a="1"/>
  <c r="W1726" i="5" s="1"/>
  <c r="W1763" i="5" a="1"/>
  <c r="W1763" i="5" s="1"/>
  <c r="U1763" i="5"/>
  <c r="U1773" i="5"/>
  <c r="W1773" i="5" a="1"/>
  <c r="W1773" i="5" s="1"/>
  <c r="U1778" i="5"/>
  <c r="W1867" i="5" a="1"/>
  <c r="W1867" i="5" s="1"/>
  <c r="U1867" i="5"/>
  <c r="W1893" i="5" a="1"/>
  <c r="W1893" i="5" s="1"/>
  <c r="W1975" i="5" a="1"/>
  <c r="W1975" i="5" s="1"/>
  <c r="U1975" i="5"/>
  <c r="W1121" i="5" a="1"/>
  <c r="W1121" i="5" s="1"/>
  <c r="U1121" i="5"/>
  <c r="U1164" i="5"/>
  <c r="W1193" i="5" a="1"/>
  <c r="W1193" i="5" s="1"/>
  <c r="U1193" i="5"/>
  <c r="U1236" i="5"/>
  <c r="U1286" i="5"/>
  <c r="W1286" i="5" a="1"/>
  <c r="W1286" i="5" s="1"/>
  <c r="W1313" i="5" a="1"/>
  <c r="W1313" i="5" s="1"/>
  <c r="U1313" i="5"/>
  <c r="W1319" i="5" a="1"/>
  <c r="W1319" i="5" s="1"/>
  <c r="U1322" i="5"/>
  <c r="U1338" i="5"/>
  <c r="U1360" i="5"/>
  <c r="W1375" i="5" a="1"/>
  <c r="W1375" i="5" s="1"/>
  <c r="U1375" i="5"/>
  <c r="U1381" i="5"/>
  <c r="U1413" i="5"/>
  <c r="W1459" i="5" a="1"/>
  <c r="W1459" i="5" s="1"/>
  <c r="U1459" i="5"/>
  <c r="U1484" i="5"/>
  <c r="W1484" i="5" a="1"/>
  <c r="W1484" i="5" s="1"/>
  <c r="W1493" i="5" a="1"/>
  <c r="W1493" i="5" s="1"/>
  <c r="U1493" i="5"/>
  <c r="U1498" i="5"/>
  <c r="W1498" i="5" a="1"/>
  <c r="W1498" i="5" s="1"/>
  <c r="U1532" i="5"/>
  <c r="W1548" i="5" a="1"/>
  <c r="W1548" i="5" s="1"/>
  <c r="U1548" i="5"/>
  <c r="U1549" i="5"/>
  <c r="W1554" i="5" a="1"/>
  <c r="W1554" i="5" s="1"/>
  <c r="U1554" i="5"/>
  <c r="U1602" i="5"/>
  <c r="W1622" i="5" a="1"/>
  <c r="W1622" i="5" s="1"/>
  <c r="U1622" i="5"/>
  <c r="W1629" i="5" a="1"/>
  <c r="W1629" i="5" s="1"/>
  <c r="W1636" i="5" a="1"/>
  <c r="W1636" i="5" s="1"/>
  <c r="U1636" i="5"/>
  <c r="U1668" i="5"/>
  <c r="U1690" i="5"/>
  <c r="W1727" i="5" a="1"/>
  <c r="W1727" i="5" s="1"/>
  <c r="U1727" i="5"/>
  <c r="W1758" i="5" a="1"/>
  <c r="W1758" i="5" s="1"/>
  <c r="U1758" i="5"/>
  <c r="W1768" i="5" a="1"/>
  <c r="W1768" i="5" s="1"/>
  <c r="U1768" i="5"/>
  <c r="W1778" i="5" a="1"/>
  <c r="W1778" i="5" s="1"/>
  <c r="U1793" i="5"/>
  <c r="W1793" i="5" a="1"/>
  <c r="W1793" i="5" s="1"/>
  <c r="U1893" i="5"/>
  <c r="U1963" i="5"/>
  <c r="W1963" i="5" a="1"/>
  <c r="W1963" i="5" s="1"/>
  <c r="U1128" i="5"/>
  <c r="U1171" i="5"/>
  <c r="U1200" i="5"/>
  <c r="U1243" i="5"/>
  <c r="U1305" i="5"/>
  <c r="U1354" i="5"/>
  <c r="U1378" i="5"/>
  <c r="W1387" i="5" a="1"/>
  <c r="W1387" i="5" s="1"/>
  <c r="U1387" i="5"/>
  <c r="U1409" i="5"/>
  <c r="U1456" i="5"/>
  <c r="W1470" i="5" a="1"/>
  <c r="W1470" i="5" s="1"/>
  <c r="U1470" i="5"/>
  <c r="U1485" i="5"/>
  <c r="W1503" i="5" a="1"/>
  <c r="W1503" i="5" s="1"/>
  <c r="U1520" i="5"/>
  <c r="W1520" i="5" a="1"/>
  <c r="W1520" i="5" s="1"/>
  <c r="W1571" i="5" a="1"/>
  <c r="W1571" i="5" s="1"/>
  <c r="U1571" i="5"/>
  <c r="U1616" i="5"/>
  <c r="W1616" i="5" a="1"/>
  <c r="W1616" i="5" s="1"/>
  <c r="W1638" i="5" a="1"/>
  <c r="W1638" i="5" s="1"/>
  <c r="U1638" i="5"/>
  <c r="W1686" i="5" a="1"/>
  <c r="W1686" i="5" s="1"/>
  <c r="U1686" i="5"/>
  <c r="U1731" i="5"/>
  <c r="U1824" i="5"/>
  <c r="W1824" i="5" a="1"/>
  <c r="W1824" i="5" s="1"/>
  <c r="W1169" i="5" a="1"/>
  <c r="W1169" i="5" s="1"/>
  <c r="U1169" i="5"/>
  <c r="U1207" i="5"/>
  <c r="W1241" i="5" a="1"/>
  <c r="W1241" i="5" s="1"/>
  <c r="U1241" i="5"/>
  <c r="W1278" i="5" a="1"/>
  <c r="W1278" i="5" s="1"/>
  <c r="U1278" i="5"/>
  <c r="W1410" i="5" a="1"/>
  <c r="W1410" i="5" s="1"/>
  <c r="U1410" i="5"/>
  <c r="U1419" i="5"/>
  <c r="W1479" i="5" a="1"/>
  <c r="W1479" i="5" s="1"/>
  <c r="U1479" i="5"/>
  <c r="U1508" i="5"/>
  <c r="W1539" i="5" a="1"/>
  <c r="W1539" i="5" s="1"/>
  <c r="U1539" i="5"/>
  <c r="U1585" i="5"/>
  <c r="W1585" i="5" a="1"/>
  <c r="W1585" i="5" s="1"/>
  <c r="U1590" i="5"/>
  <c r="W1590" i="5" a="1"/>
  <c r="W1590" i="5" s="1"/>
  <c r="W1594" i="5" a="1"/>
  <c r="W1594" i="5" s="1"/>
  <c r="U1594" i="5"/>
  <c r="W1623" i="5" a="1"/>
  <c r="W1623" i="5" s="1"/>
  <c r="U1623" i="5"/>
  <c r="W1658" i="5" a="1"/>
  <c r="W1658" i="5" s="1"/>
  <c r="U1658" i="5"/>
  <c r="U1677" i="5"/>
  <c r="U1719" i="5"/>
  <c r="W1754" i="5" a="1"/>
  <c r="W1754" i="5" s="1"/>
  <c r="U1754" i="5"/>
  <c r="W1764" i="5" a="1"/>
  <c r="W1764" i="5" s="1"/>
  <c r="U1848" i="5"/>
  <c r="W1848" i="5" a="1"/>
  <c r="W1848" i="5" s="1"/>
  <c r="W1650" i="5" a="1"/>
  <c r="W1650" i="5" s="1"/>
  <c r="U1650" i="5"/>
  <c r="W1674" i="5" a="1"/>
  <c r="W1674" i="5" s="1"/>
  <c r="U1674" i="5"/>
  <c r="W1715" i="5" a="1"/>
  <c r="W1715" i="5" s="1"/>
  <c r="U1733" i="5"/>
  <c r="W1733" i="5" a="1"/>
  <c r="W1733" i="5" s="1"/>
  <c r="W1794" i="5" a="1"/>
  <c r="W1794" i="5" s="1"/>
  <c r="U1794" i="5"/>
  <c r="W1799" i="5" a="1"/>
  <c r="W1799" i="5" s="1"/>
  <c r="U1799" i="5"/>
  <c r="W1284" i="5" a="1"/>
  <c r="W1284" i="5" s="1"/>
  <c r="U1284" i="5"/>
  <c r="U1291" i="5"/>
  <c r="U1334" i="5"/>
  <c r="U1339" i="5"/>
  <c r="U1444" i="5"/>
  <c r="W1444" i="5" a="1"/>
  <c r="W1444" i="5" s="1"/>
  <c r="W1495" i="5" a="1"/>
  <c r="W1495" i="5" s="1"/>
  <c r="U1495" i="5"/>
  <c r="U1557" i="5"/>
  <c r="W1701" i="5" a="1"/>
  <c r="W1701" i="5" s="1"/>
  <c r="U1715" i="5"/>
  <c r="W1728" i="5" a="1"/>
  <c r="W1728" i="5" s="1"/>
  <c r="W1781" i="5" a="1"/>
  <c r="W1781" i="5" s="1"/>
  <c r="U1781" i="5"/>
  <c r="U1826" i="5"/>
  <c r="W1850" i="5" a="1"/>
  <c r="W1850" i="5" s="1"/>
  <c r="U1850" i="5"/>
  <c r="W1954" i="5" a="1"/>
  <c r="W1954" i="5" s="1"/>
  <c r="U1954" i="5"/>
  <c r="W1625" i="5" a="1"/>
  <c r="W1625" i="5" s="1"/>
  <c r="W1639" i="5" a="1"/>
  <c r="W1639" i="5" s="1"/>
  <c r="U1639" i="5"/>
  <c r="W1696" i="5" a="1"/>
  <c r="W1696" i="5" s="1"/>
  <c r="U1696" i="5"/>
  <c r="U1784" i="5"/>
  <c r="W1784" i="5" a="1"/>
  <c r="W1784" i="5" s="1"/>
  <c r="W1826" i="5" a="1"/>
  <c r="W1826" i="5" s="1"/>
  <c r="U1620" i="5"/>
  <c r="U1625" i="5"/>
  <c r="W1702" i="5" a="1"/>
  <c r="W1702" i="5" s="1"/>
  <c r="U1702" i="5"/>
  <c r="W1716" i="5" a="1"/>
  <c r="W1716" i="5" s="1"/>
  <c r="U1716" i="5"/>
  <c r="W1853" i="5" a="1"/>
  <c r="W1853" i="5" s="1"/>
  <c r="U1853" i="5"/>
  <c r="W1587" i="5" a="1"/>
  <c r="W1587" i="5" s="1"/>
  <c r="W1620" i="5" a="1"/>
  <c r="W1620" i="5" s="1"/>
  <c r="W1627" i="5" a="1"/>
  <c r="W1627" i="5" s="1"/>
  <c r="U1735" i="5"/>
  <c r="W1744" i="5" a="1"/>
  <c r="W1744" i="5" s="1"/>
  <c r="U1744" i="5"/>
  <c r="W1745" i="5" a="1"/>
  <c r="W1745" i="5" s="1"/>
  <c r="U1745" i="5"/>
  <c r="W1790" i="5" a="1"/>
  <c r="W1790" i="5" s="1"/>
  <c r="U1790" i="5"/>
  <c r="U1819" i="5"/>
  <c r="W1922" i="5" a="1"/>
  <c r="W1922" i="5" s="1"/>
  <c r="U1922" i="5"/>
  <c r="U1534" i="5"/>
  <c r="W1542" i="5" a="1"/>
  <c r="W1542" i="5" s="1"/>
  <c r="U1542" i="5"/>
  <c r="U1569" i="5"/>
  <c r="W1604" i="5" a="1"/>
  <c r="W1604" i="5" s="1"/>
  <c r="U1627" i="5"/>
  <c r="U1675" i="5"/>
  <c r="W1735" i="5" a="1"/>
  <c r="W1735" i="5" s="1"/>
  <c r="W1746" i="5" a="1"/>
  <c r="W1746" i="5" s="1"/>
  <c r="U1746" i="5"/>
  <c r="U1771" i="5"/>
  <c r="W1771" i="5" a="1"/>
  <c r="W1771" i="5" s="1"/>
  <c r="U1776" i="5"/>
  <c r="U1785" i="5"/>
  <c r="U1801" i="5"/>
  <c r="W1801" i="5" a="1"/>
  <c r="W1801" i="5" s="1"/>
  <c r="W1903" i="5" a="1"/>
  <c r="W1903" i="5" s="1"/>
  <c r="U1903" i="5"/>
  <c r="U1632" i="5"/>
  <c r="W1684" i="5" a="1"/>
  <c r="W1684" i="5" s="1"/>
  <c r="U1684" i="5"/>
  <c r="U1730" i="5"/>
  <c r="U1736" i="5"/>
  <c r="W1736" i="5" a="1"/>
  <c r="W1736" i="5" s="1"/>
  <c r="W1737" i="5" a="1"/>
  <c r="W1737" i="5" s="1"/>
  <c r="U1737" i="5"/>
  <c r="W1751" i="5" a="1"/>
  <c r="W1751" i="5" s="1"/>
  <c r="W1762" i="5" a="1"/>
  <c r="W1762" i="5" s="1"/>
  <c r="U1772" i="5"/>
  <c r="W1772" i="5" a="1"/>
  <c r="W1772" i="5" s="1"/>
  <c r="U1814" i="5"/>
  <c r="W1814" i="5" a="1"/>
  <c r="W1814" i="5" s="1"/>
  <c r="W1858" i="5" a="1"/>
  <c r="W1858" i="5" s="1"/>
  <c r="U1858" i="5"/>
  <c r="U1389" i="5"/>
  <c r="U1424" i="5"/>
  <c r="W1446" i="5" a="1"/>
  <c r="W1446" i="5" s="1"/>
  <c r="U1446" i="5"/>
  <c r="W1510" i="5" a="1"/>
  <c r="W1510" i="5" s="1"/>
  <c r="U1510" i="5"/>
  <c r="W1519" i="5" a="1"/>
  <c r="W1519" i="5" s="1"/>
  <c r="U1519" i="5"/>
  <c r="U1579" i="5"/>
  <c r="W1579" i="5" a="1"/>
  <c r="W1579" i="5" s="1"/>
  <c r="W1605" i="5" a="1"/>
  <c r="W1605" i="5" s="1"/>
  <c r="W1632" i="5" a="1"/>
  <c r="W1632" i="5" s="1"/>
  <c r="W1667" i="5" a="1"/>
  <c r="W1667" i="5" s="1"/>
  <c r="U1667" i="5"/>
  <c r="W1730" i="5" a="1"/>
  <c r="W1730" i="5" s="1"/>
  <c r="U1751" i="5"/>
  <c r="U1762" i="5"/>
  <c r="W1891" i="5" a="1"/>
  <c r="W1891" i="5" s="1"/>
  <c r="U1891" i="5"/>
  <c r="W1905" i="5" a="1"/>
  <c r="W1905" i="5" s="1"/>
  <c r="U1905" i="5"/>
  <c r="W2030" i="5" a="1"/>
  <c r="W2030" i="5" s="1"/>
  <c r="U2030" i="5"/>
  <c r="W2062" i="5" a="1"/>
  <c r="W2062" i="5" s="1"/>
  <c r="U2062" i="5"/>
  <c r="U2083" i="5"/>
  <c r="W2083" i="5" a="1"/>
  <c r="W2083" i="5" s="1"/>
  <c r="W2136" i="5" a="1"/>
  <c r="W2136" i="5" s="1"/>
  <c r="U2136" i="5"/>
  <c r="W1483" i="5" a="1"/>
  <c r="W1483" i="5" s="1"/>
  <c r="U1483" i="5"/>
  <c r="W1555" i="5" a="1"/>
  <c r="W1555" i="5" s="1"/>
  <c r="U1555" i="5"/>
  <c r="U1568" i="5"/>
  <c r="W1607" i="5" a="1"/>
  <c r="W1607" i="5" s="1"/>
  <c r="W1708" i="5" a="1"/>
  <c r="W1708" i="5" s="1"/>
  <c r="U1708" i="5"/>
  <c r="W1709" i="5" a="1"/>
  <c r="W1709" i="5" s="1"/>
  <c r="W1732" i="5" a="1"/>
  <c r="W1732" i="5" s="1"/>
  <c r="W1756" i="5" a="1"/>
  <c r="W1756" i="5" s="1"/>
  <c r="U1756" i="5"/>
  <c r="U1760" i="5"/>
  <c r="U1844" i="5"/>
  <c r="W1844" i="5" a="1"/>
  <c r="W1844" i="5" s="1"/>
  <c r="U1898" i="5"/>
  <c r="W1898" i="5" a="1"/>
  <c r="W1898" i="5" s="1"/>
  <c r="W2032" i="5" a="1"/>
  <c r="W2032" i="5" s="1"/>
  <c r="U2032" i="5"/>
  <c r="U2049" i="5"/>
  <c r="W2049" i="5" a="1"/>
  <c r="W2049" i="5" s="1"/>
  <c r="W1447" i="5" a="1"/>
  <c r="W1447" i="5" s="1"/>
  <c r="U1447" i="5"/>
  <c r="U1453" i="5"/>
  <c r="W1487" i="5" a="1"/>
  <c r="W1487" i="5" s="1"/>
  <c r="U1491" i="5"/>
  <c r="W1516" i="5" a="1"/>
  <c r="W1516" i="5" s="1"/>
  <c r="W1559" i="5" a="1"/>
  <c r="W1559" i="5" s="1"/>
  <c r="W1568" i="5" a="1"/>
  <c r="W1568" i="5" s="1"/>
  <c r="U1578" i="5"/>
  <c r="U1607" i="5"/>
  <c r="U1634" i="5"/>
  <c r="W1644" i="5" a="1"/>
  <c r="W1644" i="5" s="1"/>
  <c r="U1644" i="5"/>
  <c r="W1660" i="5" a="1"/>
  <c r="W1660" i="5" s="1"/>
  <c r="U1709" i="5"/>
  <c r="U1732" i="5"/>
  <c r="W1752" i="5" a="1"/>
  <c r="W1752" i="5" s="1"/>
  <c r="U1752" i="5"/>
  <c r="W1760" i="5" a="1"/>
  <c r="W1760" i="5" s="1"/>
  <c r="W1782" i="5" a="1"/>
  <c r="W1782" i="5" s="1"/>
  <c r="U1782" i="5"/>
  <c r="U1810" i="5"/>
  <c r="W1810" i="5" a="1"/>
  <c r="W1810" i="5" s="1"/>
  <c r="U1855" i="5"/>
  <c r="W1855" i="5" a="1"/>
  <c r="W1855" i="5" s="1"/>
  <c r="U2074" i="5"/>
  <c r="W2074" i="5" a="1"/>
  <c r="W2074" i="5" s="1"/>
  <c r="W2138" i="5" a="1"/>
  <c r="W2138" i="5" s="1"/>
  <c r="U2138" i="5"/>
  <c r="U1521" i="5"/>
  <c r="U1533" i="5"/>
  <c r="W1589" i="5" a="1"/>
  <c r="W1589" i="5" s="1"/>
  <c r="U1589" i="5"/>
  <c r="W1600" i="5" a="1"/>
  <c r="W1600" i="5" s="1"/>
  <c r="U1600" i="5"/>
  <c r="U1611" i="5"/>
  <c r="W1611" i="5" a="1"/>
  <c r="W1611" i="5" s="1"/>
  <c r="W1648" i="5" a="1"/>
  <c r="W1648" i="5" s="1"/>
  <c r="U1648" i="5"/>
  <c r="W1661" i="5" a="1"/>
  <c r="W1661" i="5" s="1"/>
  <c r="U1661" i="5"/>
  <c r="W1710" i="5" a="1"/>
  <c r="W1710" i="5" s="1"/>
  <c r="U1710" i="5"/>
  <c r="W1722" i="5" a="1"/>
  <c r="W1722" i="5" s="1"/>
  <c r="U1722" i="5"/>
  <c r="U1774" i="5"/>
  <c r="W1774" i="5" a="1"/>
  <c r="W1774" i="5" s="1"/>
  <c r="W1783" i="5" a="1"/>
  <c r="W1783" i="5" s="1"/>
  <c r="U1783" i="5"/>
  <c r="W1816" i="5" a="1"/>
  <c r="W1816" i="5" s="1"/>
  <c r="U1816" i="5"/>
  <c r="W1864" i="5" a="1"/>
  <c r="W1864" i="5" s="1"/>
  <c r="U1864" i="5"/>
  <c r="W1966" i="5" a="1"/>
  <c r="W1966" i="5" s="1"/>
  <c r="U1966" i="5"/>
  <c r="U2085" i="5"/>
  <c r="W2085" i="5" a="1"/>
  <c r="W2085" i="5" s="1"/>
  <c r="W2098" i="5" a="1"/>
  <c r="W2098" i="5" s="1"/>
  <c r="U2098" i="5"/>
  <c r="U1462" i="5"/>
  <c r="U1504" i="5"/>
  <c r="W1504" i="5" a="1"/>
  <c r="W1504" i="5" s="1"/>
  <c r="U1597" i="5"/>
  <c r="W1597" i="5" a="1"/>
  <c r="W1597" i="5" s="1"/>
  <c r="U1601" i="5"/>
  <c r="U1640" i="5"/>
  <c r="W1640" i="5" a="1"/>
  <c r="W1640" i="5" s="1"/>
  <c r="U1649" i="5"/>
  <c r="W1649" i="5" a="1"/>
  <c r="W1649" i="5" s="1"/>
  <c r="W1680" i="5" a="1"/>
  <c r="W1680" i="5" s="1"/>
  <c r="U1680" i="5"/>
  <c r="W1738" i="5" a="1"/>
  <c r="W1738" i="5" s="1"/>
  <c r="W1788" i="5" a="1"/>
  <c r="W1788" i="5" s="1"/>
  <c r="U1788" i="5"/>
  <c r="U1807" i="5"/>
  <c r="W1807" i="5" a="1"/>
  <c r="W1807" i="5" s="1"/>
  <c r="W1841" i="5" a="1"/>
  <c r="W1841" i="5" s="1"/>
  <c r="U1841" i="5"/>
  <c r="W1859" i="5" a="1"/>
  <c r="W1859" i="5" s="1"/>
  <c r="U1859" i="5"/>
  <c r="W1888" i="5" a="1"/>
  <c r="W1888" i="5" s="1"/>
  <c r="U1888" i="5"/>
  <c r="W2010" i="5" a="1"/>
  <c r="W2010" i="5" s="1"/>
  <c r="U2010" i="5"/>
  <c r="U2091" i="5"/>
  <c r="W2091" i="5" a="1"/>
  <c r="W2091" i="5" s="1"/>
  <c r="W2111" i="5" a="1"/>
  <c r="W2111" i="5" s="1"/>
  <c r="U2111" i="5"/>
  <c r="W1949" i="5" a="1"/>
  <c r="W1949" i="5" s="1"/>
  <c r="U1949" i="5"/>
  <c r="W2001" i="5" a="1"/>
  <c r="W2001" i="5" s="1"/>
  <c r="U2001" i="5"/>
  <c r="W2013" i="5" a="1"/>
  <c r="W2013" i="5" s="1"/>
  <c r="U2013" i="5"/>
  <c r="U2026" i="5"/>
  <c r="W2026" i="5" a="1"/>
  <c r="W2026" i="5" s="1"/>
  <c r="W2044" i="5" a="1"/>
  <c r="W2044" i="5" s="1"/>
  <c r="U2044" i="5"/>
  <c r="U1992" i="5"/>
  <c r="W1992" i="5" a="1"/>
  <c r="W1992" i="5" s="1"/>
  <c r="W2068" i="5" a="1"/>
  <c r="W2068" i="5" s="1"/>
  <c r="U2068" i="5"/>
  <c r="W1896" i="5" a="1"/>
  <c r="W1896" i="5" s="1"/>
  <c r="U1896" i="5"/>
  <c r="W1936" i="5" a="1"/>
  <c r="W1936" i="5" s="1"/>
  <c r="U1936" i="5"/>
  <c r="W1937" i="5" a="1"/>
  <c r="W1937" i="5" s="1"/>
  <c r="U1937" i="5"/>
  <c r="U1971" i="5"/>
  <c r="W1971" i="5" a="1"/>
  <c r="W1971" i="5" s="1"/>
  <c r="W2004" i="5" a="1"/>
  <c r="W2004" i="5" s="1"/>
  <c r="U2004" i="5"/>
  <c r="W1821" i="5" a="1"/>
  <c r="W1821" i="5" s="1"/>
  <c r="U1821" i="5"/>
  <c r="W1830" i="5" a="1"/>
  <c r="W1830" i="5" s="1"/>
  <c r="U1830" i="5"/>
  <c r="W2105" i="5" a="1"/>
  <c r="W2105" i="5" s="1"/>
  <c r="U2105" i="5"/>
  <c r="U1317" i="5"/>
  <c r="U1365" i="5"/>
  <c r="U1401" i="5"/>
  <c r="U1437" i="5"/>
  <c r="U1473" i="5"/>
  <c r="U1509" i="5"/>
  <c r="U1545" i="5"/>
  <c r="W1619" i="5" a="1"/>
  <c r="W1619" i="5" s="1"/>
  <c r="U1619" i="5"/>
  <c r="U1628" i="5"/>
  <c r="W1628" i="5" a="1"/>
  <c r="W1628" i="5" s="1"/>
  <c r="W1646" i="5" a="1"/>
  <c r="W1646" i="5" s="1"/>
  <c r="U1646" i="5"/>
  <c r="U1652" i="5"/>
  <c r="U1676" i="5"/>
  <c r="W1703" i="5" a="1"/>
  <c r="W1703" i="5" s="1"/>
  <c r="W1792" i="5" a="1"/>
  <c r="W1792" i="5" s="1"/>
  <c r="U1792" i="5"/>
  <c r="W1806" i="5" a="1"/>
  <c r="W1806" i="5" s="1"/>
  <c r="U1806" i="5"/>
  <c r="U1809" i="5"/>
  <c r="W1828" i="5" a="1"/>
  <c r="W1828" i="5" s="1"/>
  <c r="U1828" i="5"/>
  <c r="W1829" i="5" a="1"/>
  <c r="W1829" i="5" s="1"/>
  <c r="U1829" i="5"/>
  <c r="W1866" i="5" a="1"/>
  <c r="W1866" i="5" s="1"/>
  <c r="U1866" i="5"/>
  <c r="U1958" i="5"/>
  <c r="W1958" i="5" a="1"/>
  <c r="W1958" i="5" s="1"/>
  <c r="W1996" i="5" a="1"/>
  <c r="W1996" i="5" s="1"/>
  <c r="U1996" i="5"/>
  <c r="U2023" i="5"/>
  <c r="W2045" i="5" a="1"/>
  <c r="W2045" i="5" s="1"/>
  <c r="U2045" i="5"/>
  <c r="W2170" i="5" a="1"/>
  <c r="W2170" i="5" s="1"/>
  <c r="U2170" i="5"/>
  <c r="U1274" i="5"/>
  <c r="U1303" i="5"/>
  <c r="U1346" i="5"/>
  <c r="W1363" i="5" a="1"/>
  <c r="W1363" i="5" s="1"/>
  <c r="U1363" i="5"/>
  <c r="W1399" i="5" a="1"/>
  <c r="W1399" i="5" s="1"/>
  <c r="U1399" i="5"/>
  <c r="W1435" i="5" a="1"/>
  <c r="W1435" i="5" s="1"/>
  <c r="U1435" i="5"/>
  <c r="W1471" i="5" a="1"/>
  <c r="W1471" i="5" s="1"/>
  <c r="U1471" i="5"/>
  <c r="W1507" i="5" a="1"/>
  <c r="W1507" i="5" s="1"/>
  <c r="U1507" i="5"/>
  <c r="W1543" i="5" a="1"/>
  <c r="W1543" i="5" s="1"/>
  <c r="U1543" i="5"/>
  <c r="U1609" i="5"/>
  <c r="U1614" i="5"/>
  <c r="W1637" i="5" a="1"/>
  <c r="W1637" i="5" s="1"/>
  <c r="W1655" i="5" a="1"/>
  <c r="W1655" i="5" s="1"/>
  <c r="U1655" i="5"/>
  <c r="U1664" i="5"/>
  <c r="W1664" i="5" a="1"/>
  <c r="W1664" i="5" s="1"/>
  <c r="W1682" i="5" a="1"/>
  <c r="W1682" i="5" s="1"/>
  <c r="U1682" i="5"/>
  <c r="U1688" i="5"/>
  <c r="U1712" i="5"/>
  <c r="W1739" i="5" a="1"/>
  <c r="W1739" i="5" s="1"/>
  <c r="U1877" i="5"/>
  <c r="W1877" i="5" a="1"/>
  <c r="W1877" i="5" s="1"/>
  <c r="W1889" i="5" a="1"/>
  <c r="W1889" i="5" s="1"/>
  <c r="W1894" i="5" a="1"/>
  <c r="W1894" i="5" s="1"/>
  <c r="U1988" i="5"/>
  <c r="W2002" i="5" a="1"/>
  <c r="W2002" i="5" s="1"/>
  <c r="U2002" i="5"/>
  <c r="W2015" i="5" a="1"/>
  <c r="W2015" i="5" s="1"/>
  <c r="W2051" i="5" a="1"/>
  <c r="W2051" i="5" s="1"/>
  <c r="U2059" i="5"/>
  <c r="W2069" i="5" a="1"/>
  <c r="W2069" i="5" s="1"/>
  <c r="W2118" i="5" a="1"/>
  <c r="W2118" i="5" s="1"/>
  <c r="U2118" i="5"/>
  <c r="U2143" i="5"/>
  <c r="W2143" i="5" a="1"/>
  <c r="W2143" i="5" s="1"/>
  <c r="W1274" i="5" a="1"/>
  <c r="W1274" i="5" s="1"/>
  <c r="W1303" i="5" a="1"/>
  <c r="W1303" i="5" s="1"/>
  <c r="U1344" i="5"/>
  <c r="W1346" i="5" a="1"/>
  <c r="W1346" i="5" s="1"/>
  <c r="W1582" i="5" a="1"/>
  <c r="W1582" i="5" s="1"/>
  <c r="U1582" i="5"/>
  <c r="U1595" i="5"/>
  <c r="W1609" i="5" a="1"/>
  <c r="W1609" i="5" s="1"/>
  <c r="W1614" i="5" a="1"/>
  <c r="W1614" i="5" s="1"/>
  <c r="U1637" i="5"/>
  <c r="U1643" i="5"/>
  <c r="W1673" i="5" a="1"/>
  <c r="W1673" i="5" s="1"/>
  <c r="W1688" i="5" a="1"/>
  <c r="W1688" i="5" s="1"/>
  <c r="W1691" i="5" a="1"/>
  <c r="W1691" i="5" s="1"/>
  <c r="U1691" i="5"/>
  <c r="U1700" i="5"/>
  <c r="W1700" i="5" a="1"/>
  <c r="W1700" i="5" s="1"/>
  <c r="W1712" i="5" a="1"/>
  <c r="W1712" i="5" s="1"/>
  <c r="W1718" i="5" a="1"/>
  <c r="W1718" i="5" s="1"/>
  <c r="U1718" i="5"/>
  <c r="W1721" i="5" a="1"/>
  <c r="W1721" i="5" s="1"/>
  <c r="U1724" i="5"/>
  <c r="U1739" i="5"/>
  <c r="U1748" i="5"/>
  <c r="W1775" i="5" a="1"/>
  <c r="W1775" i="5" s="1"/>
  <c r="U1796" i="5"/>
  <c r="W1822" i="5" a="1"/>
  <c r="W1822" i="5" s="1"/>
  <c r="W1878" i="5" a="1"/>
  <c r="W1878" i="5" s="1"/>
  <c r="U1878" i="5"/>
  <c r="U1881" i="5"/>
  <c r="U1889" i="5"/>
  <c r="U1894" i="5"/>
  <c r="U1916" i="5"/>
  <c r="W1938" i="5" a="1"/>
  <c r="W1938" i="5" s="1"/>
  <c r="U1938" i="5"/>
  <c r="U1951" i="5"/>
  <c r="U1959" i="5"/>
  <c r="W1988" i="5" a="1"/>
  <c r="W1988" i="5" s="1"/>
  <c r="U1997" i="5"/>
  <c r="W2011" i="5" a="1"/>
  <c r="W2011" i="5" s="1"/>
  <c r="U2011" i="5"/>
  <c r="U2015" i="5"/>
  <c r="U2051" i="5"/>
  <c r="W2059" i="5" a="1"/>
  <c r="W2059" i="5" s="1"/>
  <c r="U2064" i="5"/>
  <c r="U2069" i="5"/>
  <c r="W2093" i="5" a="1"/>
  <c r="W2093" i="5" s="1"/>
  <c r="W2102" i="5" a="1"/>
  <c r="W2102" i="5" s="1"/>
  <c r="W2112" i="5" a="1"/>
  <c r="W2112" i="5" s="1"/>
  <c r="U2112" i="5"/>
  <c r="U2151" i="5"/>
  <c r="W2151" i="5" a="1"/>
  <c r="W2151" i="5" s="1"/>
  <c r="U2193" i="5"/>
  <c r="W2193" i="5" a="1"/>
  <c r="W2193" i="5" s="1"/>
  <c r="U1929" i="5"/>
  <c r="W1929" i="5" a="1"/>
  <c r="W1929" i="5" s="1"/>
  <c r="W1939" i="5" a="1"/>
  <c r="W1939" i="5" s="1"/>
  <c r="U1939" i="5"/>
  <c r="W1972" i="5" a="1"/>
  <c r="W1972" i="5" s="1"/>
  <c r="U1972" i="5"/>
  <c r="W2003" i="5" a="1"/>
  <c r="W2003" i="5" s="1"/>
  <c r="W2028" i="5" a="1"/>
  <c r="W2028" i="5" s="1"/>
  <c r="U2028" i="5"/>
  <c r="U2055" i="5"/>
  <c r="U2132" i="5"/>
  <c r="W2145" i="5" a="1"/>
  <c r="W2145" i="5" s="1"/>
  <c r="U2145" i="5"/>
  <c r="W2262" i="5" a="1"/>
  <c r="W2262" i="5" s="1"/>
  <c r="U2262" i="5"/>
  <c r="W2263" i="5" a="1"/>
  <c r="W2263" i="5" s="1"/>
  <c r="U2263" i="5"/>
  <c r="U1868" i="5"/>
  <c r="U1871" i="5"/>
  <c r="W1920" i="5" a="1"/>
  <c r="W1920" i="5" s="1"/>
  <c r="U1940" i="5"/>
  <c r="W1968" i="5" a="1"/>
  <c r="W1968" i="5" s="1"/>
  <c r="U2003" i="5"/>
  <c r="W2006" i="5" a="1"/>
  <c r="W2006" i="5" s="1"/>
  <c r="U2042" i="5"/>
  <c r="W2042" i="5" a="1"/>
  <c r="W2042" i="5" s="1"/>
  <c r="U2047" i="5"/>
  <c r="W2047" i="5" a="1"/>
  <c r="W2047" i="5" s="1"/>
  <c r="W2075" i="5" a="1"/>
  <c r="W2075" i="5" s="1"/>
  <c r="U2119" i="5"/>
  <c r="W2119" i="5" a="1"/>
  <c r="W2119" i="5" s="1"/>
  <c r="W2201" i="5" a="1"/>
  <c r="W2201" i="5" s="1"/>
  <c r="U2201" i="5"/>
  <c r="W2251" i="5" a="1"/>
  <c r="W2251" i="5" s="1"/>
  <c r="U2251" i="5"/>
  <c r="W1868" i="5" a="1"/>
  <c r="W1868" i="5" s="1"/>
  <c r="U1882" i="5"/>
  <c r="W1925" i="5" a="1"/>
  <c r="W1925" i="5" s="1"/>
  <c r="W1930" i="5" a="1"/>
  <c r="W1930" i="5" s="1"/>
  <c r="U1930" i="5"/>
  <c r="U1934" i="5"/>
  <c r="W1940" i="5" a="1"/>
  <c r="W1940" i="5" s="1"/>
  <c r="W1978" i="5" a="1"/>
  <c r="W1978" i="5" s="1"/>
  <c r="U2007" i="5"/>
  <c r="W2007" i="5" a="1"/>
  <c r="W2007" i="5" s="1"/>
  <c r="U2024" i="5"/>
  <c r="W2033" i="5" a="1"/>
  <c r="W2033" i="5" s="1"/>
  <c r="U2048" i="5"/>
  <c r="U2075" i="5"/>
  <c r="W2080" i="5" a="1"/>
  <c r="W2080" i="5" s="1"/>
  <c r="W1852" i="5" a="1"/>
  <c r="W1852" i="5" s="1"/>
  <c r="W1860" i="5" a="1"/>
  <c r="W1860" i="5" s="1"/>
  <c r="U1860" i="5"/>
  <c r="U1879" i="5"/>
  <c r="W1886" i="5" a="1"/>
  <c r="W1886" i="5" s="1"/>
  <c r="U1886" i="5"/>
  <c r="W1900" i="5" a="1"/>
  <c r="W1900" i="5" s="1"/>
  <c r="U1900" i="5"/>
  <c r="W1960" i="5" a="1"/>
  <c r="W1960" i="5" s="1"/>
  <c r="W1961" i="5" a="1"/>
  <c r="W1961" i="5" s="1"/>
  <c r="U1989" i="5"/>
  <c r="W2081" i="5" a="1"/>
  <c r="W2081" i="5" s="1"/>
  <c r="U2081" i="5"/>
  <c r="U2095" i="5"/>
  <c r="W2104" i="5" a="1"/>
  <c r="W2104" i="5" s="1"/>
  <c r="W2265" i="5" a="1"/>
  <c r="W2265" i="5" s="1"/>
  <c r="U2265" i="5"/>
  <c r="U2282" i="5"/>
  <c r="W2282" i="5" a="1"/>
  <c r="W2282" i="5" s="1"/>
  <c r="W1875" i="5" a="1"/>
  <c r="W1875" i="5" s="1"/>
  <c r="W1879" i="5" a="1"/>
  <c r="W1879" i="5" s="1"/>
  <c r="W1902" i="5" a="1"/>
  <c r="W1902" i="5" s="1"/>
  <c r="U1902" i="5"/>
  <c r="W1931" i="5" a="1"/>
  <c r="W1931" i="5" s="1"/>
  <c r="U1961" i="5"/>
  <c r="W1965" i="5" a="1"/>
  <c r="W1965" i="5" s="1"/>
  <c r="W1986" i="5" a="1"/>
  <c r="W1986" i="5" s="1"/>
  <c r="U1986" i="5"/>
  <c r="W1989" i="5" a="1"/>
  <c r="W1989" i="5" s="1"/>
  <c r="W1990" i="5" a="1"/>
  <c r="W1990" i="5" s="1"/>
  <c r="U1990" i="5"/>
  <c r="U1999" i="5"/>
  <c r="W1999" i="5" a="1"/>
  <c r="W1999" i="5" s="1"/>
  <c r="W2057" i="5" a="1"/>
  <c r="W2057" i="5" s="1"/>
  <c r="U2057" i="5"/>
  <c r="U2061" i="5"/>
  <c r="W2071" i="5" a="1"/>
  <c r="W2071" i="5" s="1"/>
  <c r="W2095" i="5" a="1"/>
  <c r="W2095" i="5" s="1"/>
  <c r="U2109" i="5"/>
  <c r="W2109" i="5" a="1"/>
  <c r="W2109" i="5" s="1"/>
  <c r="U2114" i="5"/>
  <c r="W2140" i="5" a="1"/>
  <c r="W2140" i="5" s="1"/>
  <c r="U2140" i="5"/>
  <c r="W2176" i="5" a="1"/>
  <c r="W2176" i="5" s="1"/>
  <c r="U2176" i="5"/>
  <c r="W2177" i="5" a="1"/>
  <c r="W2177" i="5" s="1"/>
  <c r="U2177" i="5"/>
  <c r="W2253" i="5" a="1"/>
  <c r="W2253" i="5" s="1"/>
  <c r="U2253" i="5"/>
  <c r="U1831" i="5"/>
  <c r="W1869" i="5" a="1"/>
  <c r="W1869" i="5" s="1"/>
  <c r="U1869" i="5"/>
  <c r="W1906" i="5" a="1"/>
  <c r="W1906" i="5" s="1"/>
  <c r="U1931" i="5"/>
  <c r="W1941" i="5" a="1"/>
  <c r="W1941" i="5" s="1"/>
  <c r="U1941" i="5"/>
  <c r="W1994" i="5" a="1"/>
  <c r="W1994" i="5" s="1"/>
  <c r="W2009" i="5" a="1"/>
  <c r="W2009" i="5" s="1"/>
  <c r="U2009" i="5"/>
  <c r="W2021" i="5" a="1"/>
  <c r="W2021" i="5" s="1"/>
  <c r="W2039" i="5" a="1"/>
  <c r="W2039" i="5" s="1"/>
  <c r="W2061" i="5" a="1"/>
  <c r="W2061" i="5" s="1"/>
  <c r="W2066" i="5" a="1"/>
  <c r="W2066" i="5" s="1"/>
  <c r="U2066" i="5"/>
  <c r="W2086" i="5" a="1"/>
  <c r="W2086" i="5" s="1"/>
  <c r="W2100" i="5" a="1"/>
  <c r="W2100" i="5" s="1"/>
  <c r="U2100" i="5"/>
  <c r="W2114" i="5" a="1"/>
  <c r="W2114" i="5" s="1"/>
  <c r="U2121" i="5"/>
  <c r="W2121" i="5" a="1"/>
  <c r="W2121" i="5" s="1"/>
  <c r="W2129" i="5" a="1"/>
  <c r="W2129" i="5" s="1"/>
  <c r="U2155" i="5"/>
  <c r="W2155" i="5" a="1"/>
  <c r="W2155" i="5" s="1"/>
  <c r="W2179" i="5" a="1"/>
  <c r="W2179" i="5" s="1"/>
  <c r="U2179" i="5"/>
  <c r="W1805" i="5" a="1"/>
  <c r="W1805" i="5" s="1"/>
  <c r="U1805" i="5"/>
  <c r="W1827" i="5" a="1"/>
  <c r="W1827" i="5" s="1"/>
  <c r="W1835" i="5" a="1"/>
  <c r="W1835" i="5" s="1"/>
  <c r="W1914" i="5" a="1"/>
  <c r="W1914" i="5" s="1"/>
  <c r="U1914" i="5"/>
  <c r="W1927" i="5" a="1"/>
  <c r="W1927" i="5" s="1"/>
  <c r="U1927" i="5"/>
  <c r="U1953" i="5"/>
  <c r="W1970" i="5" a="1"/>
  <c r="W1970" i="5" s="1"/>
  <c r="U1970" i="5"/>
  <c r="U2039" i="5"/>
  <c r="W2082" i="5" a="1"/>
  <c r="W2082" i="5" s="1"/>
  <c r="U2082" i="5"/>
  <c r="U2115" i="5"/>
  <c r="W2115" i="5" a="1"/>
  <c r="W2115" i="5" s="1"/>
  <c r="W2148" i="5" a="1"/>
  <c r="W2148" i="5" s="1"/>
  <c r="U2148" i="5"/>
  <c r="W2181" i="5" a="1"/>
  <c r="W2181" i="5" s="1"/>
  <c r="U2181" i="5"/>
  <c r="U2182" i="5"/>
  <c r="W2182" i="5" a="1"/>
  <c r="W2182" i="5" s="1"/>
  <c r="W1631" i="5" a="1"/>
  <c r="W1631" i="5" s="1"/>
  <c r="W1720" i="5" a="1"/>
  <c r="W1720" i="5" s="1"/>
  <c r="U1720" i="5"/>
  <c r="U1835" i="5"/>
  <c r="W1857" i="5" a="1"/>
  <c r="W1857" i="5" s="1"/>
  <c r="U1857" i="5"/>
  <c r="W1865" i="5" a="1"/>
  <c r="W1865" i="5" s="1"/>
  <c r="U1865" i="5"/>
  <c r="U1932" i="5"/>
  <c r="W1932" i="5" a="1"/>
  <c r="W1932" i="5" s="1"/>
  <c r="W1953" i="5" a="1"/>
  <c r="W1953" i="5" s="1"/>
  <c r="U1976" i="5"/>
  <c r="W1976" i="5" a="1"/>
  <c r="W1976" i="5" s="1"/>
  <c r="W2035" i="5" a="1"/>
  <c r="W2035" i="5" s="1"/>
  <c r="W2058" i="5" a="1"/>
  <c r="W2058" i="5" s="1"/>
  <c r="U2058" i="5"/>
  <c r="U2067" i="5"/>
  <c r="W2067" i="5" a="1"/>
  <c r="W2067" i="5" s="1"/>
  <c r="U2157" i="5"/>
  <c r="W2157" i="5" a="1"/>
  <c r="W2157" i="5" s="1"/>
  <c r="U1904" i="5"/>
  <c r="W1973" i="5" a="1"/>
  <c r="W1973" i="5" s="1"/>
  <c r="U1973" i="5"/>
  <c r="W2022" i="5" a="1"/>
  <c r="W2022" i="5" s="1"/>
  <c r="U2022" i="5"/>
  <c r="W2046" i="5" a="1"/>
  <c r="W2046" i="5" s="1"/>
  <c r="U2046" i="5"/>
  <c r="W2130" i="5" a="1"/>
  <c r="W2130" i="5" s="1"/>
  <c r="U2130" i="5"/>
  <c r="U2133" i="5"/>
  <c r="U2146" i="5"/>
  <c r="W2146" i="5" a="1"/>
  <c r="W2146" i="5" s="1"/>
  <c r="W2153" i="5" a="1"/>
  <c r="W2153" i="5" s="1"/>
  <c r="U2153" i="5"/>
  <c r="U2167" i="5"/>
  <c r="W2190" i="5" a="1"/>
  <c r="W2190" i="5" s="1"/>
  <c r="U2190" i="5"/>
  <c r="W2209" i="5" a="1"/>
  <c r="W2209" i="5" s="1"/>
  <c r="U2209" i="5"/>
  <c r="W2395" i="5" a="1"/>
  <c r="W2395" i="5" s="1"/>
  <c r="W1626" i="5" a="1"/>
  <c r="W1626" i="5" s="1"/>
  <c r="U1626" i="5"/>
  <c r="W1662" i="5" a="1"/>
  <c r="W1662" i="5" s="1"/>
  <c r="U1662" i="5"/>
  <c r="W1698" i="5" a="1"/>
  <c r="W1698" i="5" s="1"/>
  <c r="U1698" i="5"/>
  <c r="W1734" i="5" a="1"/>
  <c r="W1734" i="5" s="1"/>
  <c r="U1734" i="5"/>
  <c r="W1770" i="5" a="1"/>
  <c r="W1770" i="5" s="1"/>
  <c r="U1770" i="5"/>
  <c r="U1845" i="5"/>
  <c r="U1851" i="5"/>
  <c r="U1880" i="5"/>
  <c r="W1895" i="5" a="1"/>
  <c r="W1895" i="5" s="1"/>
  <c r="W1904" i="5" a="1"/>
  <c r="W1904" i="5" s="1"/>
  <c r="U1915" i="5"/>
  <c r="W1935" i="5" a="1"/>
  <c r="W1935" i="5" s="1"/>
  <c r="U1979" i="5"/>
  <c r="W2014" i="5" a="1"/>
  <c r="W2014" i="5" s="1"/>
  <c r="W2019" i="5" a="1"/>
  <c r="W2019" i="5" s="1"/>
  <c r="W2050" i="5" a="1"/>
  <c r="W2050" i="5" s="1"/>
  <c r="U2076" i="5"/>
  <c r="W2079" i="5" a="1"/>
  <c r="W2079" i="5" s="1"/>
  <c r="W2133" i="5" a="1"/>
  <c r="W2133" i="5" s="1"/>
  <c r="W2167" i="5" a="1"/>
  <c r="W2167" i="5" s="1"/>
  <c r="W2194" i="5" a="1"/>
  <c r="W2194" i="5" s="1"/>
  <c r="W2205" i="5" a="1"/>
  <c r="W2205" i="5" s="1"/>
  <c r="U2214" i="5"/>
  <c r="U2286" i="5"/>
  <c r="W2286" i="5" a="1"/>
  <c r="W2286" i="5" s="1"/>
  <c r="U2325" i="5"/>
  <c r="U2361" i="5"/>
  <c r="U2376" i="5"/>
  <c r="W2376" i="5" a="1"/>
  <c r="W2376" i="5" s="1"/>
  <c r="U2395" i="5"/>
  <c r="W2404" i="5" a="1"/>
  <c r="W2404" i="5" s="1"/>
  <c r="U2404" i="5"/>
  <c r="W2421" i="5" a="1"/>
  <c r="W2421" i="5" s="1"/>
  <c r="U2421" i="5"/>
  <c r="U1588" i="5"/>
  <c r="U1832" i="5"/>
  <c r="W1901" i="5" a="1"/>
  <c r="W1901" i="5" s="1"/>
  <c r="U1901" i="5"/>
  <c r="W1915" i="5" a="1"/>
  <c r="W1915" i="5" s="1"/>
  <c r="U1942" i="5"/>
  <c r="W1950" i="5" a="1"/>
  <c r="W1950" i="5" s="1"/>
  <c r="U1950" i="5"/>
  <c r="U2025" i="5"/>
  <c r="U2031" i="5"/>
  <c r="U2060" i="5"/>
  <c r="U2084" i="5"/>
  <c r="U2103" i="5"/>
  <c r="W2103" i="5" a="1"/>
  <c r="W2103" i="5" s="1"/>
  <c r="W2147" i="5" a="1"/>
  <c r="W2147" i="5" s="1"/>
  <c r="W2214" i="5" a="1"/>
  <c r="W2214" i="5" s="1"/>
  <c r="W2221" i="5" a="1"/>
  <c r="W2221" i="5" s="1"/>
  <c r="U2221" i="5"/>
  <c r="W2222" i="5" a="1"/>
  <c r="W2222" i="5" s="1"/>
  <c r="U2222" i="5"/>
  <c r="U2242" i="5"/>
  <c r="W2272" i="5" a="1"/>
  <c r="W2272" i="5" s="1"/>
  <c r="U2272" i="5"/>
  <c r="W2292" i="5" a="1"/>
  <c r="W2292" i="5" s="1"/>
  <c r="U2292" i="5"/>
  <c r="U2342" i="5"/>
  <c r="W2342" i="5" a="1"/>
  <c r="W2342" i="5" s="1"/>
  <c r="W2362" i="5" a="1"/>
  <c r="W2362" i="5" s="1"/>
  <c r="U2362" i="5"/>
  <c r="U1573" i="5"/>
  <c r="U1808" i="5"/>
  <c r="W1823" i="5" a="1"/>
  <c r="W1823" i="5" s="1"/>
  <c r="U1843" i="5"/>
  <c r="W1924" i="5" a="1"/>
  <c r="W1924" i="5" s="1"/>
  <c r="W1974" i="5" a="1"/>
  <c r="W1974" i="5" s="1"/>
  <c r="U1974" i="5"/>
  <c r="U2012" i="5"/>
  <c r="W2094" i="5" a="1"/>
  <c r="W2094" i="5" s="1"/>
  <c r="U2094" i="5"/>
  <c r="U2097" i="5"/>
  <c r="U2110" i="5"/>
  <c r="W2110" i="5" a="1"/>
  <c r="W2110" i="5" s="1"/>
  <c r="W2117" i="5" a="1"/>
  <c r="W2117" i="5" s="1"/>
  <c r="U2117" i="5"/>
  <c r="U2131" i="5"/>
  <c r="W2154" i="5" a="1"/>
  <c r="W2154" i="5" s="1"/>
  <c r="U2154" i="5"/>
  <c r="W2260" i="5" a="1"/>
  <c r="W2260" i="5" s="1"/>
  <c r="U2260" i="5"/>
  <c r="W2287" i="5" a="1"/>
  <c r="W2287" i="5" s="1"/>
  <c r="U2287" i="5"/>
  <c r="W2443" i="5" a="1"/>
  <c r="W2443" i="5" s="1"/>
  <c r="U2443" i="5"/>
  <c r="U2191" i="5"/>
  <c r="W2191" i="5" a="1"/>
  <c r="W2191" i="5" s="1"/>
  <c r="U2246" i="5"/>
  <c r="W2246" i="5" a="1"/>
  <c r="W2246" i="5" s="1"/>
  <c r="W2247" i="5" a="1"/>
  <c r="W2247" i="5" s="1"/>
  <c r="U2247" i="5"/>
  <c r="U2254" i="5"/>
  <c r="W2254" i="5" a="1"/>
  <c r="W2254" i="5" s="1"/>
  <c r="W2328" i="5" a="1"/>
  <c r="W2328" i="5" s="1"/>
  <c r="U2328" i="5"/>
  <c r="W2141" i="5" a="1"/>
  <c r="W2141" i="5" s="1"/>
  <c r="U2168" i="5"/>
  <c r="W2174" i="5" a="1"/>
  <c r="W2174" i="5" s="1"/>
  <c r="U2192" i="5"/>
  <c r="W2239" i="5" a="1"/>
  <c r="W2239" i="5" s="1"/>
  <c r="U2268" i="5"/>
  <c r="W2268" i="5" a="1"/>
  <c r="W2268" i="5" s="1"/>
  <c r="W2202" i="5" a="1"/>
  <c r="W2202" i="5" s="1"/>
  <c r="U2202" i="5"/>
  <c r="W2203" i="5" a="1"/>
  <c r="W2203" i="5" s="1"/>
  <c r="U2203" i="5"/>
  <c r="W2236" i="5" a="1"/>
  <c r="W2236" i="5" s="1"/>
  <c r="U2236" i="5"/>
  <c r="W2307" i="5" a="1"/>
  <c r="W2307" i="5" s="1"/>
  <c r="U2307" i="5"/>
  <c r="U2345" i="5"/>
  <c r="W2212" i="5" a="1"/>
  <c r="W2212" i="5" s="1"/>
  <c r="U2212" i="5"/>
  <c r="W2219" i="5" a="1"/>
  <c r="W2219" i="5" s="1"/>
  <c r="U2219" i="5"/>
  <c r="W2228" i="5" a="1"/>
  <c r="W2228" i="5" s="1"/>
  <c r="U2228" i="5"/>
  <c r="U2274" i="5"/>
  <c r="W2323" i="5" a="1"/>
  <c r="W2323" i="5" s="1"/>
  <c r="U2323" i="5"/>
  <c r="W2345" i="5" a="1"/>
  <c r="W2345" i="5" s="1"/>
  <c r="U2156" i="5"/>
  <c r="W2172" i="5" a="1"/>
  <c r="W2172" i="5" s="1"/>
  <c r="U2175" i="5"/>
  <c r="W2175" i="5" a="1"/>
  <c r="W2175" i="5" s="1"/>
  <c r="W2240" i="5" a="1"/>
  <c r="W2240" i="5" s="1"/>
  <c r="U2240" i="5"/>
  <c r="U2289" i="5"/>
  <c r="W2156" i="5" a="1"/>
  <c r="W2156" i="5" s="1"/>
  <c r="U2159" i="5"/>
  <c r="W2166" i="5" a="1"/>
  <c r="W2166" i="5" s="1"/>
  <c r="U2166" i="5"/>
  <c r="U2169" i="5"/>
  <c r="W2189" i="5" a="1"/>
  <c r="W2189" i="5" s="1"/>
  <c r="U2189" i="5"/>
  <c r="W2204" i="5" a="1"/>
  <c r="W2204" i="5" s="1"/>
  <c r="U2204" i="5"/>
  <c r="U2225" i="5"/>
  <c r="W2225" i="5" a="1"/>
  <c r="W2225" i="5" s="1"/>
  <c r="W2289" i="5" a="1"/>
  <c r="W2289" i="5" s="1"/>
  <c r="U2295" i="5"/>
  <c r="W2295" i="5" a="1"/>
  <c r="W2295" i="5" s="1"/>
  <c r="W2169" i="5" a="1"/>
  <c r="W2169" i="5" s="1"/>
  <c r="U2230" i="5"/>
  <c r="U2237" i="5"/>
  <c r="W2237" i="5" a="1"/>
  <c r="W2237" i="5" s="1"/>
  <c r="W2244" i="5" a="1"/>
  <c r="W2244" i="5" s="1"/>
  <c r="W2257" i="5" a="1"/>
  <c r="W2257" i="5" s="1"/>
  <c r="W2271" i="5" a="1"/>
  <c r="W2271" i="5" s="1"/>
  <c r="U2271" i="5"/>
  <c r="W1842" i="5" a="1"/>
  <c r="W1842" i="5" s="1"/>
  <c r="U1842" i="5"/>
  <c r="U1917" i="5"/>
  <c r="U1923" i="5"/>
  <c r="U1952" i="5"/>
  <c r="W1967" i="5" a="1"/>
  <c r="W1967" i="5" s="1"/>
  <c r="U1987" i="5"/>
  <c r="U2096" i="5"/>
  <c r="U2120" i="5"/>
  <c r="U2139" i="5"/>
  <c r="W2139" i="5" a="1"/>
  <c r="W2139" i="5" s="1"/>
  <c r="W2183" i="5" a="1"/>
  <c r="W2183" i="5" s="1"/>
  <c r="U2205" i="5"/>
  <c r="U2213" i="5"/>
  <c r="W2230" i="5" a="1"/>
  <c r="W2230" i="5" s="1"/>
  <c r="U2233" i="5"/>
  <c r="U2257" i="5"/>
  <c r="W2258" i="5" a="1"/>
  <c r="W2258" i="5" s="1"/>
  <c r="U2258" i="5"/>
  <c r="U2285" i="5"/>
  <c r="W2285" i="5" a="1"/>
  <c r="W2285" i="5" s="1"/>
  <c r="W2290" i="5" a="1"/>
  <c r="W2290" i="5" s="1"/>
  <c r="U2290" i="5"/>
  <c r="W2298" i="5" a="1"/>
  <c r="W2298" i="5" s="1"/>
  <c r="U2298" i="5"/>
  <c r="U1820" i="5"/>
  <c r="U1856" i="5"/>
  <c r="U1892" i="5"/>
  <c r="U1928" i="5"/>
  <c r="U1964" i="5"/>
  <c r="U2000" i="5"/>
  <c r="U2036" i="5"/>
  <c r="U2072" i="5"/>
  <c r="U2108" i="5"/>
  <c r="U2144" i="5"/>
  <c r="U2180" i="5"/>
  <c r="U2206" i="5"/>
  <c r="U2249" i="5"/>
  <c r="U2273" i="5"/>
  <c r="W2334" i="5" a="1"/>
  <c r="W2334" i="5" s="1"/>
  <c r="U2334" i="5"/>
  <c r="W2346" i="5" a="1"/>
  <c r="W2346" i="5" s="1"/>
  <c r="U2346" i="5"/>
  <c r="U2350" i="5"/>
  <c r="U2414" i="5"/>
  <c r="W2435" i="5" a="1"/>
  <c r="W2435" i="5" s="1"/>
  <c r="U2435" i="5"/>
  <c r="W2635" i="5" a="1"/>
  <c r="W2635" i="5" s="1"/>
  <c r="U2635" i="5"/>
  <c r="W2673" i="5" a="1"/>
  <c r="W2673" i="5" s="1"/>
  <c r="U2673" i="5"/>
  <c r="U1804" i="5"/>
  <c r="U1811" i="5"/>
  <c r="W1818" i="5" a="1"/>
  <c r="W1818" i="5" s="1"/>
  <c r="U1818" i="5"/>
  <c r="W1820" i="5" a="1"/>
  <c r="W1820" i="5" s="1"/>
  <c r="U1840" i="5"/>
  <c r="U1847" i="5"/>
  <c r="W1854" i="5" a="1"/>
  <c r="W1854" i="5" s="1"/>
  <c r="U1854" i="5"/>
  <c r="W1856" i="5" a="1"/>
  <c r="W1856" i="5" s="1"/>
  <c r="U1876" i="5"/>
  <c r="U1883" i="5"/>
  <c r="W1890" i="5" a="1"/>
  <c r="W1890" i="5" s="1"/>
  <c r="U1890" i="5"/>
  <c r="W1892" i="5" a="1"/>
  <c r="W1892" i="5" s="1"/>
  <c r="U1912" i="5"/>
  <c r="U1919" i="5"/>
  <c r="W1926" i="5" a="1"/>
  <c r="W1926" i="5" s="1"/>
  <c r="U1926" i="5"/>
  <c r="W1928" i="5" a="1"/>
  <c r="W1928" i="5" s="1"/>
  <c r="U1948" i="5"/>
  <c r="U1955" i="5"/>
  <c r="W1962" i="5" a="1"/>
  <c r="W1962" i="5" s="1"/>
  <c r="U1962" i="5"/>
  <c r="W1964" i="5" a="1"/>
  <c r="W1964" i="5" s="1"/>
  <c r="U1984" i="5"/>
  <c r="U1991" i="5"/>
  <c r="W1998" i="5" a="1"/>
  <c r="W1998" i="5" s="1"/>
  <c r="U1998" i="5"/>
  <c r="W2000" i="5" a="1"/>
  <c r="W2000" i="5" s="1"/>
  <c r="U2020" i="5"/>
  <c r="U2027" i="5"/>
  <c r="W2034" i="5" a="1"/>
  <c r="W2034" i="5" s="1"/>
  <c r="U2034" i="5"/>
  <c r="W2036" i="5" a="1"/>
  <c r="W2036" i="5" s="1"/>
  <c r="U2056" i="5"/>
  <c r="U2063" i="5"/>
  <c r="W2070" i="5" a="1"/>
  <c r="W2070" i="5" s="1"/>
  <c r="U2070" i="5"/>
  <c r="W2072" i="5" a="1"/>
  <c r="W2072" i="5" s="1"/>
  <c r="U2092" i="5"/>
  <c r="U2099" i="5"/>
  <c r="W2106" i="5" a="1"/>
  <c r="W2106" i="5" s="1"/>
  <c r="U2106" i="5"/>
  <c r="W2108" i="5" a="1"/>
  <c r="W2108" i="5" s="1"/>
  <c r="U2128" i="5"/>
  <c r="U2135" i="5"/>
  <c r="W2142" i="5" a="1"/>
  <c r="W2142" i="5" s="1"/>
  <c r="U2142" i="5"/>
  <c r="W2144" i="5" a="1"/>
  <c r="W2144" i="5" s="1"/>
  <c r="U2164" i="5"/>
  <c r="U2171" i="5"/>
  <c r="W2178" i="5" a="1"/>
  <c r="W2178" i="5" s="1"/>
  <c r="U2178" i="5"/>
  <c r="W2180" i="5" a="1"/>
  <c r="W2180" i="5" s="1"/>
  <c r="U2200" i="5"/>
  <c r="W2206" i="5" a="1"/>
  <c r="W2206" i="5" s="1"/>
  <c r="W2223" i="5" a="1"/>
  <c r="W2223" i="5" s="1"/>
  <c r="U2223" i="5"/>
  <c r="W2238" i="5" a="1"/>
  <c r="W2238" i="5" s="1"/>
  <c r="U2238" i="5"/>
  <c r="W2249" i="5" a="1"/>
  <c r="W2249" i="5" s="1"/>
  <c r="W2264" i="5" a="1"/>
  <c r="W2264" i="5" s="1"/>
  <c r="U2269" i="5"/>
  <c r="W2273" i="5" a="1"/>
  <c r="W2273" i="5" s="1"/>
  <c r="U2284" i="5"/>
  <c r="W2318" i="5" a="1"/>
  <c r="W2318" i="5" s="1"/>
  <c r="U2318" i="5"/>
  <c r="W2326" i="5" a="1"/>
  <c r="W2326" i="5" s="1"/>
  <c r="U2326" i="5"/>
  <c r="W2335" i="5" a="1"/>
  <c r="W2335" i="5" s="1"/>
  <c r="U2335" i="5"/>
  <c r="W2350" i="5" a="1"/>
  <c r="W2350" i="5" s="1"/>
  <c r="W2414" i="5" a="1"/>
  <c r="W2414" i="5" s="1"/>
  <c r="W2229" i="5" a="1"/>
  <c r="W2229" i="5" s="1"/>
  <c r="U2229" i="5"/>
  <c r="W2235" i="5" a="1"/>
  <c r="W2235" i="5" s="1"/>
  <c r="U2235" i="5"/>
  <c r="W2270" i="5" a="1"/>
  <c r="W2270" i="5" s="1"/>
  <c r="U2270" i="5"/>
  <c r="U2301" i="5"/>
  <c r="W2330" i="5" a="1"/>
  <c r="W2330" i="5" s="1"/>
  <c r="U2330" i="5"/>
  <c r="U2359" i="5"/>
  <c r="U2386" i="5"/>
  <c r="W2409" i="5" a="1"/>
  <c r="W2409" i="5" s="1"/>
  <c r="U2409" i="5"/>
  <c r="U2415" i="5"/>
  <c r="W2415" i="5" a="1"/>
  <c r="W2415" i="5" s="1"/>
  <c r="W2416" i="5" a="1"/>
  <c r="W2416" i="5" s="1"/>
  <c r="U2416" i="5"/>
  <c r="U2452" i="5"/>
  <c r="W2460" i="5" a="1"/>
  <c r="W2460" i="5" s="1"/>
  <c r="U2460" i="5"/>
  <c r="W2494" i="5" a="1"/>
  <c r="W2494" i="5" s="1"/>
  <c r="U2494" i="5"/>
  <c r="W2541" i="5" a="1"/>
  <c r="W2541" i="5" s="1"/>
  <c r="U2541" i="5"/>
  <c r="W2354" i="5" a="1"/>
  <c r="W2354" i="5" s="1"/>
  <c r="U2354" i="5"/>
  <c r="W2418" i="5" a="1"/>
  <c r="W2418" i="5" s="1"/>
  <c r="U2418" i="5"/>
  <c r="U2461" i="5"/>
  <c r="W2461" i="5" a="1"/>
  <c r="W2461" i="5" s="1"/>
  <c r="U2462" i="5"/>
  <c r="W2462" i="5" a="1"/>
  <c r="W2462" i="5" s="1"/>
  <c r="U2302" i="5"/>
  <c r="W2302" i="5" a="1"/>
  <c r="W2302" i="5" s="1"/>
  <c r="U2309" i="5"/>
  <c r="U2312" i="5"/>
  <c r="U2331" i="5"/>
  <c r="W2391" i="5" a="1"/>
  <c r="W2391" i="5" s="1"/>
  <c r="U2396" i="5"/>
  <c r="W2396" i="5" a="1"/>
  <c r="W2396" i="5" s="1"/>
  <c r="W2400" i="5" a="1"/>
  <c r="W2400" i="5" s="1"/>
  <c r="U2610" i="5"/>
  <c r="W2610" i="5" a="1"/>
  <c r="W2610" i="5" s="1"/>
  <c r="W2611" i="5" a="1"/>
  <c r="W2611" i="5" s="1"/>
  <c r="U2611" i="5"/>
  <c r="W2316" i="5" a="1"/>
  <c r="W2316" i="5" s="1"/>
  <c r="U2316" i="5"/>
  <c r="U2340" i="5"/>
  <c r="W2340" i="5" a="1"/>
  <c r="W2340" i="5" s="1"/>
  <c r="U2373" i="5"/>
  <c r="U2424" i="5"/>
  <c r="U2438" i="5"/>
  <c r="W2438" i="5" a="1"/>
  <c r="W2438" i="5" s="1"/>
  <c r="W2446" i="5" a="1"/>
  <c r="W2446" i="5" s="1"/>
  <c r="U2446" i="5"/>
  <c r="U2306" i="5"/>
  <c r="U2364" i="5"/>
  <c r="W2370" i="5" a="1"/>
  <c r="W2370" i="5" s="1"/>
  <c r="U2370" i="5"/>
  <c r="W2378" i="5" a="1"/>
  <c r="W2378" i="5" s="1"/>
  <c r="U2378" i="5"/>
  <c r="W2388" i="5" a="1"/>
  <c r="W2388" i="5" s="1"/>
  <c r="U2388" i="5"/>
  <c r="W2407" i="5" a="1"/>
  <c r="W2407" i="5" s="1"/>
  <c r="U2407" i="5"/>
  <c r="W2419" i="5" a="1"/>
  <c r="W2419" i="5" s="1"/>
  <c r="U2419" i="5"/>
  <c r="W2424" i="5" a="1"/>
  <c r="W2424" i="5" s="1"/>
  <c r="W2554" i="5" a="1"/>
  <c r="W2554" i="5" s="1"/>
  <c r="U2554" i="5"/>
  <c r="W2579" i="5" a="1"/>
  <c r="W2579" i="5" s="1"/>
  <c r="U2579" i="5"/>
  <c r="W2306" i="5" a="1"/>
  <c r="W2306" i="5" s="1"/>
  <c r="U2337" i="5"/>
  <c r="U2348" i="5"/>
  <c r="W2348" i="5" a="1"/>
  <c r="W2348" i="5" s="1"/>
  <c r="W2352" i="5" a="1"/>
  <c r="W2352" i="5" s="1"/>
  <c r="U2352" i="5"/>
  <c r="U2383" i="5"/>
  <c r="W2392" i="5" a="1"/>
  <c r="W2392" i="5" s="1"/>
  <c r="U2392" i="5"/>
  <c r="W2397" i="5" a="1"/>
  <c r="W2397" i="5" s="1"/>
  <c r="U2420" i="5"/>
  <c r="W2420" i="5" a="1"/>
  <c r="W2420" i="5" s="1"/>
  <c r="U2429" i="5"/>
  <c r="W2429" i="5" a="1"/>
  <c r="W2429" i="5" s="1"/>
  <c r="W2489" i="5" a="1"/>
  <c r="W2489" i="5" s="1"/>
  <c r="U2489" i="5"/>
  <c r="W2245" i="5" a="1"/>
  <c r="W2245" i="5" s="1"/>
  <c r="U2245" i="5"/>
  <c r="U2280" i="5"/>
  <c r="U2313" i="5"/>
  <c r="W2313" i="5" a="1"/>
  <c r="W2313" i="5" s="1"/>
  <c r="U2320" i="5"/>
  <c r="W2321" i="5" a="1"/>
  <c r="W2321" i="5" s="1"/>
  <c r="U2321" i="5"/>
  <c r="W2332" i="5" a="1"/>
  <c r="W2332" i="5" s="1"/>
  <c r="U2332" i="5"/>
  <c r="W2383" i="5" a="1"/>
  <c r="W2383" i="5" s="1"/>
  <c r="U2398" i="5"/>
  <c r="W2412" i="5" a="1"/>
  <c r="W2412" i="5" s="1"/>
  <c r="U2412" i="5"/>
  <c r="W2430" i="5" a="1"/>
  <c r="W2430" i="5" s="1"/>
  <c r="U2430" i="5"/>
  <c r="W2521" i="5" a="1"/>
  <c r="W2521" i="5" s="1"/>
  <c r="U2521" i="5"/>
  <c r="W2283" i="5" a="1"/>
  <c r="W2283" i="5" s="1"/>
  <c r="U2283" i="5"/>
  <c r="W2299" i="5" a="1"/>
  <c r="W2299" i="5" s="1"/>
  <c r="U2299" i="5"/>
  <c r="W2310" i="5" a="1"/>
  <c r="W2310" i="5" s="1"/>
  <c r="U2310" i="5"/>
  <c r="U2389" i="5"/>
  <c r="U2393" i="5"/>
  <c r="W2393" i="5" a="1"/>
  <c r="W2393" i="5" s="1"/>
  <c r="W2394" i="5" a="1"/>
  <c r="W2394" i="5" s="1"/>
  <c r="U2394" i="5"/>
  <c r="W2398" i="5" a="1"/>
  <c r="W2398" i="5" s="1"/>
  <c r="U2431" i="5"/>
  <c r="W2431" i="5" a="1"/>
  <c r="W2431" i="5" s="1"/>
  <c r="W2441" i="5" a="1"/>
  <c r="W2441" i="5" s="1"/>
  <c r="W2211" i="5" a="1"/>
  <c r="W2211" i="5" s="1"/>
  <c r="U2211" i="5"/>
  <c r="U2243" i="5"/>
  <c r="W2275" i="5" a="1"/>
  <c r="W2275" i="5" s="1"/>
  <c r="U2304" i="5"/>
  <c r="U2314" i="5"/>
  <c r="W2338" i="5" a="1"/>
  <c r="W2338" i="5" s="1"/>
  <c r="U2349" i="5"/>
  <c r="W2349" i="5" a="1"/>
  <c r="W2349" i="5" s="1"/>
  <c r="U2356" i="5"/>
  <c r="W2357" i="5" a="1"/>
  <c r="W2357" i="5" s="1"/>
  <c r="U2357" i="5"/>
  <c r="W2389" i="5" a="1"/>
  <c r="W2389" i="5" s="1"/>
  <c r="U2432" i="5"/>
  <c r="W2432" i="5" a="1"/>
  <c r="W2432" i="5" s="1"/>
  <c r="U2433" i="5"/>
  <c r="W2433" i="5" a="1"/>
  <c r="W2433" i="5" s="1"/>
  <c r="W2434" i="5" a="1"/>
  <c r="W2434" i="5" s="1"/>
  <c r="U2441" i="5"/>
  <c r="U2261" i="5"/>
  <c r="U2300" i="5"/>
  <c r="U2336" i="5"/>
  <c r="W2369" i="5" a="1"/>
  <c r="W2369" i="5" s="1"/>
  <c r="U2369" i="5"/>
  <c r="W2426" i="5" a="1"/>
  <c r="W2426" i="5" s="1"/>
  <c r="U2426" i="5"/>
  <c r="U2444" i="5"/>
  <c r="W2472" i="5" a="1"/>
  <c r="W2472" i="5" s="1"/>
  <c r="U2472" i="5"/>
  <c r="U2509" i="5"/>
  <c r="W2259" i="5" a="1"/>
  <c r="W2259" i="5" s="1"/>
  <c r="U2259" i="5"/>
  <c r="W2261" i="5" a="1"/>
  <c r="W2261" i="5" s="1"/>
  <c r="U2281" i="5"/>
  <c r="W2291" i="5" a="1"/>
  <c r="W2291" i="5" s="1"/>
  <c r="U2296" i="5"/>
  <c r="W2300" i="5" a="1"/>
  <c r="W2300" i="5" s="1"/>
  <c r="U2333" i="5"/>
  <c r="W2336" i="5" a="1"/>
  <c r="W2336" i="5" s="1"/>
  <c r="U2375" i="5"/>
  <c r="W2417" i="5" a="1"/>
  <c r="W2417" i="5" s="1"/>
  <c r="U2417" i="5"/>
  <c r="W2476" i="5" a="1"/>
  <c r="W2476" i="5" s="1"/>
  <c r="U2498" i="5"/>
  <c r="W2498" i="5" a="1"/>
  <c r="W2498" i="5" s="1"/>
  <c r="W2537" i="5" a="1"/>
  <c r="W2537" i="5" s="1"/>
  <c r="U2537" i="5"/>
  <c r="U2646" i="5"/>
  <c r="W2646" i="5" a="1"/>
  <c r="W2646" i="5" s="1"/>
  <c r="W2297" i="5" a="1"/>
  <c r="W2297" i="5" s="1"/>
  <c r="U2297" i="5"/>
  <c r="W2308" i="5" a="1"/>
  <c r="W2308" i="5" s="1"/>
  <c r="U2308" i="5"/>
  <c r="W2344" i="5" a="1"/>
  <c r="W2344" i="5" s="1"/>
  <c r="U2344" i="5"/>
  <c r="W2382" i="5" a="1"/>
  <c r="W2382" i="5" s="1"/>
  <c r="U2382" i="5"/>
  <c r="U2385" i="5"/>
  <c r="U2450" i="5"/>
  <c r="W2468" i="5" a="1"/>
  <c r="W2468" i="5" s="1"/>
  <c r="U2468" i="5"/>
  <c r="U2499" i="5"/>
  <c r="W2504" i="5" a="1"/>
  <c r="W2504" i="5" s="1"/>
  <c r="U2504" i="5"/>
  <c r="U2534" i="5"/>
  <c r="U2538" i="5"/>
  <c r="W2543" i="5" a="1"/>
  <c r="W2543" i="5" s="1"/>
  <c r="U2543" i="5"/>
  <c r="W2572" i="5" a="1"/>
  <c r="W2572" i="5" s="1"/>
  <c r="U2572" i="5"/>
  <c r="W2589" i="5" a="1"/>
  <c r="W2589" i="5" s="1"/>
  <c r="U2486" i="5"/>
  <c r="W2486" i="5" a="1"/>
  <c r="W2486" i="5" s="1"/>
  <c r="U2514" i="5"/>
  <c r="W2518" i="5" a="1"/>
  <c r="W2518" i="5" s="1"/>
  <c r="U2518" i="5"/>
  <c r="W2550" i="5" a="1"/>
  <c r="W2550" i="5" s="1"/>
  <c r="U2562" i="5"/>
  <c r="W2442" i="5" a="1"/>
  <c r="W2442" i="5" s="1"/>
  <c r="U2442" i="5"/>
  <c r="U2469" i="5"/>
  <c r="W2481" i="5" a="1"/>
  <c r="W2481" i="5" s="1"/>
  <c r="U2491" i="5"/>
  <c r="U2505" i="5"/>
  <c r="W2530" i="5" a="1"/>
  <c r="W2530" i="5" s="1"/>
  <c r="U2530" i="5"/>
  <c r="W2606" i="5" a="1"/>
  <c r="W2606" i="5" s="1"/>
  <c r="U2606" i="5"/>
  <c r="U2703" i="5"/>
  <c r="W2703" i="5" a="1"/>
  <c r="W2703" i="5" s="1"/>
  <c r="U2463" i="5"/>
  <c r="U2466" i="5"/>
  <c r="U2510" i="5"/>
  <c r="W2510" i="5" a="1"/>
  <c r="W2510" i="5" s="1"/>
  <c r="U2511" i="5"/>
  <c r="W2544" i="5" a="1"/>
  <c r="W2544" i="5" s="1"/>
  <c r="U2544" i="5"/>
  <c r="U2545" i="5"/>
  <c r="W2545" i="5" a="1"/>
  <c r="W2545" i="5" s="1"/>
  <c r="W2607" i="5" a="1"/>
  <c r="W2607" i="5" s="1"/>
  <c r="U2607" i="5"/>
  <c r="W2640" i="5" a="1"/>
  <c r="W2640" i="5" s="1"/>
  <c r="U2640" i="5"/>
  <c r="U2437" i="5"/>
  <c r="W2463" i="5" a="1"/>
  <c r="W2463" i="5" s="1"/>
  <c r="W2466" i="5" a="1"/>
  <c r="W2466" i="5" s="1"/>
  <c r="W2500" i="5" a="1"/>
  <c r="W2500" i="5" s="1"/>
  <c r="W2511" i="5" a="1"/>
  <c r="W2511" i="5" s="1"/>
  <c r="U2583" i="5"/>
  <c r="W2583" i="5" a="1"/>
  <c r="W2583" i="5" s="1"/>
  <c r="U2365" i="5"/>
  <c r="U2377" i="5"/>
  <c r="W2380" i="5" a="1"/>
  <c r="W2380" i="5" s="1"/>
  <c r="U2380" i="5"/>
  <c r="W2437" i="5" a="1"/>
  <c r="W2437" i="5" s="1"/>
  <c r="U2474" i="5"/>
  <c r="W2474" i="5" a="1"/>
  <c r="W2474" i="5" s="1"/>
  <c r="W2478" i="5" a="1"/>
  <c r="W2478" i="5" s="1"/>
  <c r="U2478" i="5"/>
  <c r="W2482" i="5" a="1"/>
  <c r="W2482" i="5" s="1"/>
  <c r="U2482" i="5"/>
  <c r="U2483" i="5"/>
  <c r="W2487" i="5" a="1"/>
  <c r="W2487" i="5" s="1"/>
  <c r="U2487" i="5"/>
  <c r="U2488" i="5"/>
  <c r="U2527" i="5"/>
  <c r="W2527" i="5" a="1"/>
  <c r="W2527" i="5" s="1"/>
  <c r="U2546" i="5"/>
  <c r="W2546" i="5" a="1"/>
  <c r="W2546" i="5" s="1"/>
  <c r="W2568" i="5" a="1"/>
  <c r="W2568" i="5" s="1"/>
  <c r="U2568" i="5"/>
  <c r="W2584" i="5" a="1"/>
  <c r="W2584" i="5" s="1"/>
  <c r="U2584" i="5"/>
  <c r="W2644" i="5" a="1"/>
  <c r="W2644" i="5" s="1"/>
  <c r="U2644" i="5"/>
  <c r="W2664" i="5" a="1"/>
  <c r="W2664" i="5" s="1"/>
  <c r="U2664" i="5"/>
  <c r="U2413" i="5"/>
  <c r="U2425" i="5"/>
  <c r="W2428" i="5" a="1"/>
  <c r="W2428" i="5" s="1"/>
  <c r="U2428" i="5"/>
  <c r="U2440" i="5"/>
  <c r="U2492" i="5"/>
  <c r="U2506" i="5"/>
  <c r="U2547" i="5"/>
  <c r="W2602" i="5" a="1"/>
  <c r="W2602" i="5" s="1"/>
  <c r="U2602" i="5"/>
  <c r="W2620" i="5" a="1"/>
  <c r="W2620" i="5" s="1"/>
  <c r="U2620" i="5"/>
  <c r="W2625" i="5" a="1"/>
  <c r="W2625" i="5" s="1"/>
  <c r="U2625" i="5"/>
  <c r="W2698" i="5" a="1"/>
  <c r="W2698" i="5" s="1"/>
  <c r="U2698" i="5"/>
  <c r="U2464" i="5"/>
  <c r="W2475" i="5" a="1"/>
  <c r="W2475" i="5" s="1"/>
  <c r="U2502" i="5"/>
  <c r="W2512" i="5" a="1"/>
  <c r="W2512" i="5" s="1"/>
  <c r="W2548" i="5" a="1"/>
  <c r="W2548" i="5" s="1"/>
  <c r="U2548" i="5"/>
  <c r="U2574" i="5"/>
  <c r="U2372" i="5"/>
  <c r="U2384" i="5"/>
  <c r="W2387" i="5" a="1"/>
  <c r="W2387" i="5" s="1"/>
  <c r="U2387" i="5"/>
  <c r="W2410" i="5" a="1"/>
  <c r="W2410" i="5" s="1"/>
  <c r="W2464" i="5" a="1"/>
  <c r="W2464" i="5" s="1"/>
  <c r="U2475" i="5"/>
  <c r="U2479" i="5"/>
  <c r="W2479" i="5" a="1"/>
  <c r="W2479" i="5" s="1"/>
  <c r="W2502" i="5" a="1"/>
  <c r="W2502" i="5" s="1"/>
  <c r="U2516" i="5"/>
  <c r="W2523" i="5" a="1"/>
  <c r="W2523" i="5" s="1"/>
  <c r="W2574" i="5" a="1"/>
  <c r="W2574" i="5" s="1"/>
  <c r="U2578" i="5"/>
  <c r="W2627" i="5" a="1"/>
  <c r="W2627" i="5" s="1"/>
  <c r="W2654" i="5" a="1"/>
  <c r="W2654" i="5" s="1"/>
  <c r="U2654" i="5"/>
  <c r="W2704" i="5" a="1"/>
  <c r="W2704" i="5" s="1"/>
  <c r="U2704" i="5"/>
  <c r="U2401" i="5"/>
  <c r="U2449" i="5"/>
  <c r="U2471" i="5"/>
  <c r="W2480" i="5" a="1"/>
  <c r="W2480" i="5" s="1"/>
  <c r="U2480" i="5"/>
  <c r="W2520" i="5" a="1"/>
  <c r="W2520" i="5" s="1"/>
  <c r="U2520" i="5"/>
  <c r="W2528" i="5" a="1"/>
  <c r="W2528" i="5" s="1"/>
  <c r="U2528" i="5"/>
  <c r="U2655" i="5"/>
  <c r="U2692" i="5"/>
  <c r="W2692" i="5" a="1"/>
  <c r="W2692" i="5" s="1"/>
  <c r="W2705" i="5" a="1"/>
  <c r="W2705" i="5" s="1"/>
  <c r="U2705" i="5"/>
  <c r="U2324" i="5"/>
  <c r="U2360" i="5"/>
  <c r="W2401" i="5" a="1"/>
  <c r="W2401" i="5" s="1"/>
  <c r="U2408" i="5"/>
  <c r="W2449" i="5" a="1"/>
  <c r="W2449" i="5" s="1"/>
  <c r="W2471" i="5" a="1"/>
  <c r="W2471" i="5" s="1"/>
  <c r="W2493" i="5" a="1"/>
  <c r="W2493" i="5" s="1"/>
  <c r="U2497" i="5"/>
  <c r="U2599" i="5"/>
  <c r="W2604" i="5" a="1"/>
  <c r="W2604" i="5" s="1"/>
  <c r="U2604" i="5"/>
  <c r="U2617" i="5"/>
  <c r="W2629" i="5" a="1"/>
  <c r="W2629" i="5" s="1"/>
  <c r="U2643" i="5"/>
  <c r="W2655" i="5" a="1"/>
  <c r="W2655" i="5" s="1"/>
  <c r="U2681" i="5"/>
  <c r="W2681" i="5" a="1"/>
  <c r="W2681" i="5" s="1"/>
  <c r="W2715" i="5" a="1"/>
  <c r="W2715" i="5" s="1"/>
  <c r="U2715" i="5"/>
  <c r="W2322" i="5" a="1"/>
  <c r="W2322" i="5" s="1"/>
  <c r="U2322" i="5"/>
  <c r="W2358" i="5" a="1"/>
  <c r="W2358" i="5" s="1"/>
  <c r="U2358" i="5"/>
  <c r="W2406" i="5" a="1"/>
  <c r="W2406" i="5" s="1"/>
  <c r="U2406" i="5"/>
  <c r="W2484" i="5" a="1"/>
  <c r="W2484" i="5" s="1"/>
  <c r="U2484" i="5"/>
  <c r="W2524" i="5" a="1"/>
  <c r="W2524" i="5" s="1"/>
  <c r="U2524" i="5"/>
  <c r="W2580" i="5" a="1"/>
  <c r="W2580" i="5" s="1"/>
  <c r="W2587" i="5" a="1"/>
  <c r="W2587" i="5" s="1"/>
  <c r="U2587" i="5"/>
  <c r="U2622" i="5"/>
  <c r="W2643" i="5" a="1"/>
  <c r="W2643" i="5" s="1"/>
  <c r="W2656" i="5" a="1"/>
  <c r="W2656" i="5" s="1"/>
  <c r="U2656" i="5"/>
  <c r="U2699" i="5"/>
  <c r="W2565" i="5" a="1"/>
  <c r="W2565" i="5" s="1"/>
  <c r="U2565" i="5"/>
  <c r="U2576" i="5"/>
  <c r="W2596" i="5" a="1"/>
  <c r="W2596" i="5" s="1"/>
  <c r="W2600" i="5" a="1"/>
  <c r="W2600" i="5" s="1"/>
  <c r="U2600" i="5"/>
  <c r="U2608" i="5"/>
  <c r="W2647" i="5" a="1"/>
  <c r="W2647" i="5" s="1"/>
  <c r="U2647" i="5"/>
  <c r="U2670" i="5"/>
  <c r="W2670" i="5" a="1"/>
  <c r="W2670" i="5" s="1"/>
  <c r="U2682" i="5"/>
  <c r="W2609" i="5" a="1"/>
  <c r="W2609" i="5" s="1"/>
  <c r="U2609" i="5"/>
  <c r="W2618" i="5" a="1"/>
  <c r="W2618" i="5" s="1"/>
  <c r="U2618" i="5"/>
  <c r="W2630" i="5" a="1"/>
  <c r="W2630" i="5" s="1"/>
  <c r="W2676" i="5" a="1"/>
  <c r="W2676" i="5" s="1"/>
  <c r="U2676" i="5"/>
  <c r="W2688" i="5" a="1"/>
  <c r="W2688" i="5" s="1"/>
  <c r="U2688" i="5"/>
  <c r="W2623" i="5" a="1"/>
  <c r="W2623" i="5" s="1"/>
  <c r="U2658" i="5"/>
  <c r="W2658" i="5" a="1"/>
  <c r="W2658" i="5" s="1"/>
  <c r="U2678" i="5"/>
  <c r="U2690" i="5"/>
  <c r="W2694" i="5" a="1"/>
  <c r="W2694" i="5" s="1"/>
  <c r="W2726" i="5" a="1"/>
  <c r="W2726" i="5" s="1"/>
  <c r="U2726" i="5"/>
  <c r="U2666" i="5"/>
  <c r="W2690" i="5" a="1"/>
  <c r="W2690" i="5" s="1"/>
  <c r="W2695" i="5" a="1"/>
  <c r="W2695" i="5" s="1"/>
  <c r="U2695" i="5"/>
  <c r="U2639" i="5"/>
  <c r="U2662" i="5"/>
  <c r="W2662" i="5" a="1"/>
  <c r="W2662" i="5" s="1"/>
  <c r="U2503" i="5"/>
  <c r="U2628" i="5"/>
  <c r="W2628" i="5" a="1"/>
  <c r="W2628" i="5" s="1"/>
  <c r="W2632" i="5" a="1"/>
  <c r="W2632" i="5" s="1"/>
  <c r="U2632" i="5"/>
  <c r="W2639" i="5" a="1"/>
  <c r="W2639" i="5" s="1"/>
  <c r="W2679" i="5" a="1"/>
  <c r="W2679" i="5" s="1"/>
  <c r="U2679" i="5"/>
  <c r="W2696" i="5" a="1"/>
  <c r="W2696" i="5" s="1"/>
  <c r="U2696" i="5"/>
  <c r="W2749" i="5" a="1"/>
  <c r="W2749" i="5" s="1"/>
  <c r="U2749" i="5"/>
  <c r="U2771" i="5"/>
  <c r="W2775" i="5" a="1"/>
  <c r="W2775" i="5" s="1"/>
  <c r="U2775" i="5"/>
  <c r="W2532" i="5" a="1"/>
  <c r="W2532" i="5" s="1"/>
  <c r="U2532" i="5"/>
  <c r="W2560" i="5" a="1"/>
  <c r="W2560" i="5" s="1"/>
  <c r="U2560" i="5"/>
  <c r="U2564" i="5"/>
  <c r="W2597" i="5" a="1"/>
  <c r="W2597" i="5" s="1"/>
  <c r="U2597" i="5"/>
  <c r="W2649" i="5" a="1"/>
  <c r="W2649" i="5" s="1"/>
  <c r="U2649" i="5"/>
  <c r="U2706" i="5"/>
  <c r="W2771" i="5" a="1"/>
  <c r="W2771" i="5" s="1"/>
  <c r="W2519" i="5" a="1"/>
  <c r="W2519" i="5" s="1"/>
  <c r="U2519" i="5"/>
  <c r="U2525" i="5"/>
  <c r="U2539" i="5"/>
  <c r="U2561" i="5"/>
  <c r="W2567" i="5" a="1"/>
  <c r="W2567" i="5" s="1"/>
  <c r="U2567" i="5"/>
  <c r="W2706" i="5" a="1"/>
  <c r="W2706" i="5" s="1"/>
  <c r="U2707" i="5"/>
  <c r="U2745" i="5"/>
  <c r="W2745" i="5" a="1"/>
  <c r="W2745" i="5" s="1"/>
  <c r="W2496" i="5" a="1"/>
  <c r="W2496" i="5" s="1"/>
  <c r="U2496" i="5"/>
  <c r="W2539" i="5" a="1"/>
  <c r="W2539" i="5" s="1"/>
  <c r="W2561" i="5" a="1"/>
  <c r="W2561" i="5" s="1"/>
  <c r="U2588" i="5"/>
  <c r="W2588" i="5" a="1"/>
  <c r="W2588" i="5" s="1"/>
  <c r="W2612" i="5" a="1"/>
  <c r="W2612" i="5" s="1"/>
  <c r="U2612" i="5"/>
  <c r="W2621" i="5" a="1"/>
  <c r="W2621" i="5" s="1"/>
  <c r="U2621" i="5"/>
  <c r="U2650" i="5"/>
  <c r="U2667" i="5"/>
  <c r="W2707" i="5" a="1"/>
  <c r="W2707" i="5" s="1"/>
  <c r="U2710" i="5"/>
  <c r="W2711" i="5" a="1"/>
  <c r="W2711" i="5" s="1"/>
  <c r="U2711" i="5"/>
  <c r="U2717" i="5"/>
  <c r="W2717" i="5" a="1"/>
  <c r="W2717" i="5" s="1"/>
  <c r="U2722" i="5"/>
  <c r="W2712" i="5" a="1"/>
  <c r="W2712" i="5" s="1"/>
  <c r="U2712" i="5"/>
  <c r="U2728" i="5"/>
  <c r="W2738" i="5" a="1"/>
  <c r="W2738" i="5" s="1"/>
  <c r="U2738" i="5"/>
  <c r="W2756" i="5" a="1"/>
  <c r="W2756" i="5" s="1"/>
  <c r="U2756" i="5"/>
  <c r="W2757" i="5" a="1"/>
  <c r="W2757" i="5" s="1"/>
  <c r="U2757" i="5"/>
  <c r="U2718" i="5"/>
  <c r="W2723" i="5" a="1"/>
  <c r="W2723" i="5" s="1"/>
  <c r="U2723" i="5"/>
  <c r="W2734" i="5" a="1"/>
  <c r="W2734" i="5" s="1"/>
  <c r="U2734" i="5"/>
  <c r="U2786" i="5"/>
  <c r="U2730" i="5"/>
  <c r="W2739" i="5" a="1"/>
  <c r="W2739" i="5" s="1"/>
  <c r="U2739" i="5"/>
  <c r="W2740" i="5" a="1"/>
  <c r="W2740" i="5" s="1"/>
  <c r="U2740" i="5"/>
  <c r="U2741" i="5"/>
  <c r="W2752" i="5" a="1"/>
  <c r="W2752" i="5" s="1"/>
  <c r="U2719" i="5"/>
  <c r="W2730" i="5" a="1"/>
  <c r="W2730" i="5" s="1"/>
  <c r="W2741" i="5" a="1"/>
  <c r="W2741" i="5" s="1"/>
  <c r="W2563" i="5" a="1"/>
  <c r="W2563" i="5" s="1"/>
  <c r="U2563" i="5"/>
  <c r="U2586" i="5"/>
  <c r="W2586" i="5" a="1"/>
  <c r="W2586" i="5" s="1"/>
  <c r="U2796" i="5"/>
  <c r="W2796" i="5" a="1"/>
  <c r="W2796" i="5" s="1"/>
  <c r="W2828" i="5" a="1"/>
  <c r="W2828" i="5" s="1"/>
  <c r="U2828" i="5"/>
  <c r="W2789" i="5" a="1"/>
  <c r="W2789" i="5" s="1"/>
  <c r="U2789" i="5"/>
  <c r="W2812" i="5" a="1"/>
  <c r="W2812" i="5" s="1"/>
  <c r="U2812" i="5"/>
  <c r="W2830" i="5" a="1"/>
  <c r="W2830" i="5" s="1"/>
  <c r="U2830" i="5"/>
  <c r="U2844" i="5"/>
  <c r="W2844" i="5" a="1"/>
  <c r="W2844" i="5" s="1"/>
  <c r="W2508" i="5" a="1"/>
  <c r="W2508" i="5" s="1"/>
  <c r="U2508" i="5"/>
  <c r="U2551" i="5"/>
  <c r="W2614" i="5" a="1"/>
  <c r="W2614" i="5" s="1"/>
  <c r="U2614" i="5"/>
  <c r="U2626" i="5"/>
  <c r="U2638" i="5"/>
  <c r="W2638" i="5" a="1"/>
  <c r="W2638" i="5" s="1"/>
  <c r="U2750" i="5"/>
  <c r="U2790" i="5"/>
  <c r="W2790" i="5" a="1"/>
  <c r="W2790" i="5" s="1"/>
  <c r="U2501" i="5"/>
  <c r="W2551" i="5" a="1"/>
  <c r="W2551" i="5" s="1"/>
  <c r="U2558" i="5"/>
  <c r="W2582" i="5" a="1"/>
  <c r="W2582" i="5" s="1"/>
  <c r="U2582" i="5"/>
  <c r="W2626" i="5" a="1"/>
  <c r="W2626" i="5" s="1"/>
  <c r="U2641" i="5"/>
  <c r="U2668" i="5"/>
  <c r="U2686" i="5"/>
  <c r="U2732" i="5"/>
  <c r="W2732" i="5" a="1"/>
  <c r="W2732" i="5" s="1"/>
  <c r="U2753" i="5"/>
  <c r="W2753" i="5" a="1"/>
  <c r="W2753" i="5" s="1"/>
  <c r="W2754" i="5" a="1"/>
  <c r="W2754" i="5" s="1"/>
  <c r="U2754" i="5"/>
  <c r="W2766" i="5" a="1"/>
  <c r="W2766" i="5" s="1"/>
  <c r="U2766" i="5"/>
  <c r="W2767" i="5" a="1"/>
  <c r="W2767" i="5" s="1"/>
  <c r="U2767" i="5"/>
  <c r="W2784" i="5" a="1"/>
  <c r="W2784" i="5" s="1"/>
  <c r="U2784" i="5"/>
  <c r="U2791" i="5"/>
  <c r="W2791" i="5" a="1"/>
  <c r="W2791" i="5" s="1"/>
  <c r="W2792" i="5" a="1"/>
  <c r="W2792" i="5" s="1"/>
  <c r="U2792" i="5"/>
  <c r="W2804" i="5" a="1"/>
  <c r="W2804" i="5" s="1"/>
  <c r="U2804" i="5"/>
  <c r="W2556" i="5" a="1"/>
  <c r="W2556" i="5" s="1"/>
  <c r="U2556" i="5"/>
  <c r="U2590" i="5"/>
  <c r="U2598" i="5"/>
  <c r="W2677" i="5" a="1"/>
  <c r="W2677" i="5" s="1"/>
  <c r="U2677" i="5"/>
  <c r="W2687" i="5" a="1"/>
  <c r="W2687" i="5" s="1"/>
  <c r="U2729" i="5"/>
  <c r="W2729" i="5" a="1"/>
  <c r="W2729" i="5" s="1"/>
  <c r="U2733" i="5"/>
  <c r="U2759" i="5"/>
  <c r="W2759" i="5" a="1"/>
  <c r="W2759" i="5" s="1"/>
  <c r="U2815" i="5"/>
  <c r="W2815" i="5" a="1"/>
  <c r="W2815" i="5" s="1"/>
  <c r="U2522" i="5"/>
  <c r="W2571" i="5" a="1"/>
  <c r="W2571" i="5" s="1"/>
  <c r="U2571" i="5"/>
  <c r="U2634" i="5"/>
  <c r="W2642" i="5" a="1"/>
  <c r="W2642" i="5" s="1"/>
  <c r="U2642" i="5"/>
  <c r="U2674" i="5"/>
  <c r="W2674" i="5" a="1"/>
  <c r="W2674" i="5" s="1"/>
  <c r="W2684" i="5" a="1"/>
  <c r="W2684" i="5" s="1"/>
  <c r="U2684" i="5"/>
  <c r="W2697" i="5" a="1"/>
  <c r="W2697" i="5" s="1"/>
  <c r="U2697" i="5"/>
  <c r="U2713" i="5"/>
  <c r="W2725" i="5" a="1"/>
  <c r="W2725" i="5" s="1"/>
  <c r="U2725" i="5"/>
  <c r="W2742" i="5" a="1"/>
  <c r="W2742" i="5" s="1"/>
  <c r="U2742" i="5"/>
  <c r="W2743" i="5" a="1"/>
  <c r="W2743" i="5" s="1"/>
  <c r="U2743" i="5"/>
  <c r="U2747" i="5"/>
  <c r="U2817" i="5"/>
  <c r="W2817" i="5" a="1"/>
  <c r="W2817" i="5" s="1"/>
  <c r="W2907" i="5" a="1"/>
  <c r="W2907" i="5" s="1"/>
  <c r="U2907" i="5"/>
  <c r="W2806" i="5" a="1"/>
  <c r="W2806" i="5" s="1"/>
  <c r="U2806" i="5"/>
  <c r="W2818" i="5" a="1"/>
  <c r="W2818" i="5" s="1"/>
  <c r="U2818" i="5"/>
  <c r="U2867" i="5"/>
  <c r="W2867" i="5" a="1"/>
  <c r="W2867" i="5" s="1"/>
  <c r="U2731" i="5"/>
  <c r="U2765" i="5"/>
  <c r="W2770" i="5" a="1"/>
  <c r="W2770" i="5" s="1"/>
  <c r="U2770" i="5"/>
  <c r="U2569" i="5"/>
  <c r="U2761" i="5"/>
  <c r="W2780" i="5" a="1"/>
  <c r="W2780" i="5" s="1"/>
  <c r="U2780" i="5"/>
  <c r="W2788" i="5" a="1"/>
  <c r="W2788" i="5" s="1"/>
  <c r="U2788" i="5"/>
  <c r="W2831" i="5" a="1"/>
  <c r="W2831" i="5" s="1"/>
  <c r="U2831" i="5"/>
  <c r="U2836" i="5"/>
  <c r="U2850" i="5"/>
  <c r="W2850" i="5" a="1"/>
  <c r="W2850" i="5" s="1"/>
  <c r="U2777" i="5"/>
  <c r="W2851" i="5" a="1"/>
  <c r="W2851" i="5" s="1"/>
  <c r="U2851" i="5"/>
  <c r="W2868" i="5" a="1"/>
  <c r="W2868" i="5" s="1"/>
  <c r="U2868" i="5"/>
  <c r="W2709" i="5" a="1"/>
  <c r="W2709" i="5" s="1"/>
  <c r="W2777" i="5" a="1"/>
  <c r="W2777" i="5" s="1"/>
  <c r="U2820" i="5"/>
  <c r="U2837" i="5"/>
  <c r="W2869" i="5" a="1"/>
  <c r="W2869" i="5" s="1"/>
  <c r="U2869" i="5"/>
  <c r="W2917" i="5" a="1"/>
  <c r="W2917" i="5" s="1"/>
  <c r="U2917" i="5"/>
  <c r="U2802" i="5"/>
  <c r="W2802" i="5" a="1"/>
  <c r="W2802" i="5" s="1"/>
  <c r="U2810" i="5"/>
  <c r="U2814" i="5"/>
  <c r="W2814" i="5" a="1"/>
  <c r="W2814" i="5" s="1"/>
  <c r="W2832" i="5" a="1"/>
  <c r="W2832" i="5" s="1"/>
  <c r="U2832" i="5"/>
  <c r="U2846" i="5"/>
  <c r="W2846" i="5" a="1"/>
  <c r="W2846" i="5" s="1"/>
  <c r="U2864" i="5"/>
  <c r="W2885" i="5" a="1"/>
  <c r="W2885" i="5" s="1"/>
  <c r="U2885" i="5"/>
  <c r="W2918" i="5" a="1"/>
  <c r="W2918" i="5" s="1"/>
  <c r="U2918" i="5"/>
  <c r="W2919" i="5" a="1"/>
  <c r="W2919" i="5" s="1"/>
  <c r="U2798" i="5"/>
  <c r="W2798" i="5" a="1"/>
  <c r="W2798" i="5" s="1"/>
  <c r="U2833" i="5"/>
  <c r="W2847" i="5" a="1"/>
  <c r="W2847" i="5" s="1"/>
  <c r="U2847" i="5"/>
  <c r="W2864" i="5" a="1"/>
  <c r="W2864" i="5" s="1"/>
  <c r="W2898" i="5" a="1"/>
  <c r="W2898" i="5" s="1"/>
  <c r="U2898" i="5"/>
  <c r="U2919" i="5"/>
  <c r="W2948" i="5" a="1"/>
  <c r="W2948" i="5" s="1"/>
  <c r="U2948" i="5"/>
  <c r="U2962" i="5"/>
  <c r="W2962" i="5" a="1"/>
  <c r="W2962" i="5" s="1"/>
  <c r="U2912" i="5"/>
  <c r="W2912" i="5" a="1"/>
  <c r="W2912" i="5" s="1"/>
  <c r="U2827" i="5"/>
  <c r="W2842" i="5" a="1"/>
  <c r="W2842" i="5" s="1"/>
  <c r="W2853" i="5" a="1"/>
  <c r="W2853" i="5" s="1"/>
  <c r="U2853" i="5"/>
  <c r="W2858" i="5" a="1"/>
  <c r="W2858" i="5" s="1"/>
  <c r="U2858" i="5"/>
  <c r="U2769" i="5"/>
  <c r="U2822" i="5"/>
  <c r="W2827" i="5" a="1"/>
  <c r="W2827" i="5" s="1"/>
  <c r="W2834" i="5" a="1"/>
  <c r="W2834" i="5" s="1"/>
  <c r="W2848" i="5" a="1"/>
  <c r="W2848" i="5" s="1"/>
  <c r="U2848" i="5"/>
  <c r="W2859" i="5" a="1"/>
  <c r="W2859" i="5" s="1"/>
  <c r="U2859" i="5"/>
  <c r="U2855" i="5"/>
  <c r="W2855" i="5" a="1"/>
  <c r="W2855" i="5" s="1"/>
  <c r="U2943" i="5"/>
  <c r="W2943" i="5" a="1"/>
  <c r="W2943" i="5" s="1"/>
  <c r="U2893" i="5"/>
  <c r="U2899" i="5"/>
  <c r="U2702" i="5"/>
  <c r="W2714" i="5" a="1"/>
  <c r="W2714" i="5" s="1"/>
  <c r="U2714" i="5"/>
  <c r="U2776" i="5"/>
  <c r="W2782" i="5" a="1"/>
  <c r="W2782" i="5" s="1"/>
  <c r="W2893" i="5" a="1"/>
  <c r="W2893" i="5" s="1"/>
  <c r="W2899" i="5" a="1"/>
  <c r="W2899" i="5" s="1"/>
  <c r="W2909" i="5" a="1"/>
  <c r="W2909" i="5" s="1"/>
  <c r="U2909" i="5"/>
  <c r="U2922" i="5"/>
  <c r="W2700" i="5" a="1"/>
  <c r="W2700" i="5" s="1"/>
  <c r="U2700" i="5"/>
  <c r="W2702" i="5" a="1"/>
  <c r="W2702" i="5" s="1"/>
  <c r="W2727" i="5" a="1"/>
  <c r="W2727" i="5" s="1"/>
  <c r="U2727" i="5"/>
  <c r="U2774" i="5"/>
  <c r="W2776" i="5" a="1"/>
  <c r="W2776" i="5" s="1"/>
  <c r="U2779" i="5"/>
  <c r="U2782" i="5"/>
  <c r="U2803" i="5"/>
  <c r="U2826" i="5"/>
  <c r="U2839" i="5"/>
  <c r="W2839" i="5" a="1"/>
  <c r="W2839" i="5" s="1"/>
  <c r="U2860" i="5"/>
  <c r="W2878" i="5" a="1"/>
  <c r="W2878" i="5" s="1"/>
  <c r="W2883" i="5" a="1"/>
  <c r="W2883" i="5" s="1"/>
  <c r="U2888" i="5"/>
  <c r="W2922" i="5" a="1"/>
  <c r="W2922" i="5" s="1"/>
  <c r="U2946" i="5"/>
  <c r="W2946" i="5" a="1"/>
  <c r="W2946" i="5" s="1"/>
  <c r="U2955" i="5"/>
  <c r="W2955" i="5" a="1"/>
  <c r="W2955" i="5" s="1"/>
  <c r="U2879" i="5"/>
  <c r="U2940" i="5"/>
  <c r="W2940" i="5" a="1"/>
  <c r="W2940" i="5" s="1"/>
  <c r="W2983" i="5" a="1"/>
  <c r="W2983" i="5" s="1"/>
  <c r="U2983" i="5"/>
  <c r="W2984" i="5" a="1"/>
  <c r="W2984" i="5" s="1"/>
  <c r="U2984" i="5"/>
  <c r="U2977" i="5"/>
  <c r="W2977" i="5" a="1"/>
  <c r="W2977" i="5" s="1"/>
  <c r="U2903" i="5"/>
  <c r="W2903" i="5" a="1"/>
  <c r="W2903" i="5" s="1"/>
  <c r="W2952" i="5" a="1"/>
  <c r="W2952" i="5" s="1"/>
  <c r="U2952" i="5"/>
  <c r="U2938" i="5"/>
  <c r="W2938" i="5" a="1"/>
  <c r="W2938" i="5" s="1"/>
  <c r="U2716" i="5"/>
  <c r="U2744" i="5"/>
  <c r="U2778" i="5"/>
  <c r="W2794" i="5" a="1"/>
  <c r="W2794" i="5" s="1"/>
  <c r="U2794" i="5"/>
  <c r="W2816" i="5" a="1"/>
  <c r="W2816" i="5" s="1"/>
  <c r="U2816" i="5"/>
  <c r="U2829" i="5"/>
  <c r="W2892" i="5" a="1"/>
  <c r="W2892" i="5" s="1"/>
  <c r="U2835" i="5"/>
  <c r="W2835" i="5" a="1"/>
  <c r="W2835" i="5" s="1"/>
  <c r="U2870" i="5"/>
  <c r="W2870" i="5" a="1"/>
  <c r="W2870" i="5" s="1"/>
  <c r="W2874" i="5" a="1"/>
  <c r="W2874" i="5" s="1"/>
  <c r="U2874" i="5"/>
  <c r="U2910" i="5"/>
  <c r="U2915" i="5"/>
  <c r="W2930" i="5" a="1"/>
  <c r="W2930" i="5" s="1"/>
  <c r="U2930" i="5"/>
  <c r="W2936" i="5" a="1"/>
  <c r="W2936" i="5" s="1"/>
  <c r="W2978" i="5" a="1"/>
  <c r="W2978" i="5" s="1"/>
  <c r="U2978" i="5"/>
  <c r="W2990" i="5" a="1"/>
  <c r="W2990" i="5" s="1"/>
  <c r="U2990" i="5"/>
  <c r="W2991" i="5" a="1"/>
  <c r="W2991" i="5" s="1"/>
  <c r="U2819" i="5"/>
  <c r="U2825" i="5"/>
  <c r="U2882" i="5"/>
  <c r="W2882" i="5" a="1"/>
  <c r="W2882" i="5" s="1"/>
  <c r="W2910" i="5" a="1"/>
  <c r="W2910" i="5" s="1"/>
  <c r="W2915" i="5" a="1"/>
  <c r="W2915" i="5" s="1"/>
  <c r="U2936" i="5"/>
  <c r="W2979" i="5" a="1"/>
  <c r="W2979" i="5" s="1"/>
  <c r="U2979" i="5"/>
  <c r="U2991" i="5"/>
  <c r="U2808" i="5"/>
  <c r="U2813" i="5"/>
  <c r="U2849" i="5"/>
  <c r="U2902" i="5"/>
  <c r="W2902" i="5" a="1"/>
  <c r="W2902" i="5" s="1"/>
  <c r="W2931" i="5" a="1"/>
  <c r="W2931" i="5" s="1"/>
  <c r="W2974" i="5" a="1"/>
  <c r="W2974" i="5" s="1"/>
  <c r="U3003" i="5"/>
  <c r="W3003" i="5" a="1"/>
  <c r="W3003" i="5" s="1"/>
  <c r="W2895" i="5" a="1"/>
  <c r="W2895" i="5" s="1"/>
  <c r="U2895" i="5"/>
  <c r="W2914" i="5" a="1"/>
  <c r="W2914" i="5" s="1"/>
  <c r="W2929" i="5" a="1"/>
  <c r="W2929" i="5" s="1"/>
  <c r="U2929" i="5"/>
  <c r="W2934" i="5" a="1"/>
  <c r="W2934" i="5" s="1"/>
  <c r="U2934" i="5"/>
  <c r="U2959" i="5"/>
  <c r="U3022" i="5"/>
  <c r="W3022" i="5" a="1"/>
  <c r="W3022" i="5" s="1"/>
  <c r="U2891" i="5"/>
  <c r="W2891" i="5" a="1"/>
  <c r="W2891" i="5" s="1"/>
  <c r="U2921" i="5"/>
  <c r="W2924" i="5" a="1"/>
  <c r="W2924" i="5" s="1"/>
  <c r="W2981" i="5" a="1"/>
  <c r="W2981" i="5" s="1"/>
  <c r="W2862" i="5" a="1"/>
  <c r="W2862" i="5" s="1"/>
  <c r="W2921" i="5" a="1"/>
  <c r="W2921" i="5" s="1"/>
  <c r="W2947" i="5" a="1"/>
  <c r="W2947" i="5" s="1"/>
  <c r="U2947" i="5"/>
  <c r="W2988" i="5" a="1"/>
  <c r="W2988" i="5" s="1"/>
  <c r="U2988" i="5"/>
  <c r="U2996" i="5"/>
  <c r="W2971" i="5" a="1"/>
  <c r="W2971" i="5" s="1"/>
  <c r="U2971" i="5"/>
  <c r="W2972" i="5" a="1"/>
  <c r="W2972" i="5" s="1"/>
  <c r="U2972" i="5"/>
  <c r="W3017" i="5" a="1"/>
  <c r="W3017" i="5" s="1"/>
  <c r="U3017" i="5"/>
  <c r="W2908" i="5" a="1"/>
  <c r="W2908" i="5" s="1"/>
  <c r="W2944" i="5" a="1"/>
  <c r="W2944" i="5" s="1"/>
  <c r="U2944" i="5"/>
  <c r="W2964" i="5" a="1"/>
  <c r="W2964" i="5" s="1"/>
  <c r="U2964" i="5"/>
  <c r="U2993" i="5"/>
  <c r="W2993" i="5" a="1"/>
  <c r="W2993" i="5" s="1"/>
  <c r="U2887" i="5"/>
  <c r="U2900" i="5"/>
  <c r="U2920" i="5"/>
  <c r="W2920" i="5" a="1"/>
  <c r="W2920" i="5" s="1"/>
  <c r="U2923" i="5"/>
  <c r="U2949" i="5"/>
  <c r="W2949" i="5" a="1"/>
  <c r="W2949" i="5" s="1"/>
  <c r="U2998" i="5"/>
  <c r="W3005" i="5" a="1"/>
  <c r="W3005" i="5" s="1"/>
  <c r="U3012" i="5"/>
  <c r="U3030" i="5"/>
  <c r="W3030" i="5" a="1"/>
  <c r="W3030" i="5" s="1"/>
  <c r="U2845" i="5"/>
  <c r="W2861" i="5" a="1"/>
  <c r="W2861" i="5" s="1"/>
  <c r="U2861" i="5"/>
  <c r="W2880" i="5" a="1"/>
  <c r="W2880" i="5" s="1"/>
  <c r="U2880" i="5"/>
  <c r="W2935" i="5" a="1"/>
  <c r="W2935" i="5" s="1"/>
  <c r="U2935" i="5"/>
  <c r="W2945" i="5" a="1"/>
  <c r="W2945" i="5" s="1"/>
  <c r="U2945" i="5"/>
  <c r="U2960" i="5"/>
  <c r="U3006" i="5"/>
  <c r="W3006" i="5" a="1"/>
  <c r="W3006" i="5" s="1"/>
  <c r="U3024" i="5"/>
  <c r="U2843" i="5"/>
  <c r="W2845" i="5" a="1"/>
  <c r="W2845" i="5" s="1"/>
  <c r="U2894" i="5"/>
  <c r="U2897" i="5"/>
  <c r="U2906" i="5"/>
  <c r="W2960" i="5" a="1"/>
  <c r="W2960" i="5" s="1"/>
  <c r="W2985" i="5" a="1"/>
  <c r="W2985" i="5" s="1"/>
  <c r="U2985" i="5"/>
  <c r="W2986" i="5" a="1"/>
  <c r="W2986" i="5" s="1"/>
  <c r="U2986" i="5"/>
  <c r="W3024" i="5" a="1"/>
  <c r="W3024" i="5" s="1"/>
  <c r="W3032" i="5" a="1"/>
  <c r="W3032" i="5" s="1"/>
  <c r="U3032" i="5"/>
  <c r="W3019" i="5" a="1"/>
  <c r="W3019" i="5" s="1"/>
  <c r="U3019" i="5"/>
  <c r="W3020" i="5" a="1"/>
  <c r="W3020" i="5" s="1"/>
  <c r="W3027" i="5" a="1"/>
  <c r="W3027" i="5" s="1"/>
  <c r="U3020" i="5"/>
  <c r="U3027" i="5"/>
  <c r="U3008" i="5"/>
  <c r="W3015" i="5" a="1"/>
  <c r="W3015" i="5" s="1"/>
  <c r="U2838" i="5"/>
  <c r="U2958" i="5"/>
  <c r="W2958" i="5" a="1"/>
  <c r="W2958" i="5" s="1"/>
  <c r="W3000" i="5" a="1"/>
  <c r="W3000" i="5" s="1"/>
  <c r="U3000" i="5"/>
  <c r="W3008" i="5" a="1"/>
  <c r="W3008" i="5" s="1"/>
  <c r="U3015" i="5"/>
  <c r="U2911" i="5"/>
  <c r="U2932" i="5"/>
  <c r="W3055" i="5" a="1"/>
  <c r="W3055" i="5" s="1"/>
  <c r="U3055" i="5"/>
  <c r="U2863" i="5"/>
  <c r="W2911" i="5" a="1"/>
  <c r="W2911" i="5" s="1"/>
  <c r="U2925" i="5"/>
  <c r="W2932" i="5" a="1"/>
  <c r="W2932" i="5" s="1"/>
  <c r="U2966" i="5"/>
  <c r="W2967" i="5" a="1"/>
  <c r="W2967" i="5" s="1"/>
  <c r="U2970" i="5"/>
  <c r="W3041" i="5" a="1"/>
  <c r="W3041" i="5" s="1"/>
  <c r="U3041" i="5"/>
  <c r="U2916" i="5"/>
  <c r="U2937" i="5"/>
  <c r="W2937" i="5" a="1"/>
  <c r="W2937" i="5" s="1"/>
  <c r="U2957" i="5"/>
  <c r="W2961" i="5" a="1"/>
  <c r="W2961" i="5" s="1"/>
  <c r="U2961" i="5"/>
  <c r="U2967" i="5"/>
  <c r="W2970" i="5" a="1"/>
  <c r="W2970" i="5" s="1"/>
  <c r="W3036" i="5" a="1"/>
  <c r="W3036" i="5" s="1"/>
  <c r="U3036" i="5"/>
  <c r="W3037" i="5" a="1"/>
  <c r="W3037" i="5" s="1"/>
  <c r="U3025" i="5"/>
  <c r="W3038" i="5" a="1"/>
  <c r="W3038" i="5" s="1"/>
  <c r="U3038" i="5"/>
  <c r="U3018" i="5"/>
  <c r="W3033" i="5" a="1"/>
  <c r="W3033" i="5" s="1"/>
  <c r="U3033" i="5"/>
  <c r="U3034" i="5"/>
  <c r="W2997" i="5" a="1"/>
  <c r="W2997" i="5" s="1"/>
  <c r="U2997" i="5"/>
  <c r="W3018" i="5" a="1"/>
  <c r="W3018" i="5" s="1"/>
  <c r="W3026" i="5" a="1"/>
  <c r="W3026" i="5" s="1"/>
  <c r="U3026" i="5"/>
  <c r="W3034" i="5" a="1"/>
  <c r="W3034" i="5" s="1"/>
  <c r="W3045" i="5" a="1"/>
  <c r="W3045" i="5" s="1"/>
  <c r="U3045" i="5"/>
  <c r="U3046" i="5"/>
  <c r="W3046" i="5" a="1"/>
  <c r="W3046" i="5" s="1"/>
  <c r="U3049" i="5"/>
  <c r="W3057" i="5" a="1"/>
  <c r="W3057" i="5" s="1"/>
  <c r="U3057" i="5"/>
  <c r="U3058" i="5"/>
  <c r="W3058" i="5" a="1"/>
  <c r="W3058" i="5" s="1"/>
  <c r="U2994" i="5"/>
  <c r="W3021" i="5" a="1"/>
  <c r="W3021" i="5" s="1"/>
  <c r="U3021" i="5"/>
  <c r="W3049" i="5" a="1"/>
  <c r="W3049" i="5" s="1"/>
  <c r="U2982" i="5"/>
  <c r="W2994" i="5" a="1"/>
  <c r="W2994" i="5" s="1"/>
  <c r="W3009" i="5" a="1"/>
  <c r="W3009" i="5" s="1"/>
  <c r="U3009" i="5"/>
  <c r="W3050" i="5" a="1"/>
  <c r="W3050" i="5" s="1"/>
  <c r="U3050" i="5"/>
  <c r="W3051" i="5" a="1"/>
  <c r="W3051" i="5" s="1"/>
  <c r="U3051" i="5"/>
  <c r="W2973" i="5" a="1"/>
  <c r="W2973" i="5" s="1"/>
  <c r="U2973" i="5"/>
  <c r="W3052" i="5" a="1"/>
  <c r="W3052" i="5" s="1"/>
  <c r="U3052" i="5"/>
  <c r="U3060" i="5"/>
  <c r="W3044" i="5" a="1"/>
  <c r="W3044" i="5" s="1"/>
  <c r="W3060" i="5" a="1"/>
  <c r="W3060" i="5" s="1"/>
  <c r="U3042" i="5"/>
  <c r="W3053" i="5" a="1"/>
  <c r="W3053" i="5" s="1"/>
  <c r="U2956" i="5"/>
  <c r="U2968" i="5"/>
  <c r="U2980" i="5"/>
  <c r="U2992" i="5"/>
  <c r="U3004" i="5"/>
  <c r="U3016" i="5"/>
  <c r="U3028" i="5"/>
  <c r="U3040" i="5"/>
  <c r="U3061" i="5"/>
  <c r="U3056" i="5"/>
  <c r="U4" i="5" l="1"/>
  <c r="U3" i="5"/>
  <c r="I2672" i="5"/>
  <c r="I1308" i="5"/>
  <c r="I1080" i="5"/>
  <c r="I2192" i="5"/>
  <c r="I1430" i="5"/>
  <c r="I2183" i="5"/>
  <c r="I2072" i="5"/>
  <c r="I2099" i="5"/>
  <c r="I746" i="5"/>
  <c r="I2824" i="5"/>
  <c r="I1305" i="5"/>
  <c r="I2876" i="5"/>
  <c r="I118" i="5"/>
  <c r="I1297" i="5"/>
  <c r="I2098" i="5"/>
  <c r="I1887" i="5"/>
  <c r="I2404" i="5"/>
  <c r="I3004" i="5"/>
  <c r="I1767" i="5"/>
  <c r="I2845" i="5"/>
  <c r="I1072" i="5"/>
  <c r="I326" i="5"/>
  <c r="I482" i="5"/>
  <c r="I2462" i="5"/>
  <c r="I66" i="5"/>
  <c r="I2762" i="5"/>
  <c r="I1866" i="5"/>
  <c r="I2488" i="5"/>
  <c r="I1744" i="5"/>
  <c r="I2339" i="5"/>
  <c r="I1312" i="5"/>
  <c r="I2142" i="5"/>
  <c r="I2414" i="5"/>
  <c r="I1931" i="5"/>
  <c r="I2461" i="5"/>
  <c r="I2924" i="5"/>
  <c r="I2834" i="5"/>
  <c r="I1092" i="5"/>
  <c r="I2350" i="5"/>
  <c r="I1940" i="5"/>
  <c r="I2555" i="5"/>
  <c r="I2310" i="5"/>
  <c r="I1860" i="5"/>
  <c r="I2636" i="5"/>
  <c r="I1787" i="5"/>
  <c r="I2606" i="5"/>
  <c r="I2902" i="5"/>
  <c r="I2295" i="5"/>
  <c r="I1611" i="5"/>
  <c r="I2405" i="5"/>
  <c r="I2868" i="5"/>
  <c r="I1885" i="5"/>
  <c r="I1442" i="5"/>
  <c r="I2087" i="5"/>
  <c r="I1168" i="5"/>
  <c r="I1834" i="5"/>
  <c r="I2615" i="5"/>
  <c r="I386" i="5"/>
  <c r="I270" i="5"/>
  <c r="I325" i="5"/>
  <c r="I1355" i="5"/>
  <c r="I2559" i="5"/>
  <c r="I302" i="5"/>
  <c r="I85" i="5"/>
  <c r="I2188" i="5"/>
  <c r="I573" i="5"/>
  <c r="I1696" i="5"/>
  <c r="I1444" i="5"/>
  <c r="I1849" i="5"/>
  <c r="I1805" i="5"/>
  <c r="I2657" i="5"/>
  <c r="I2815" i="5"/>
  <c r="I2281" i="5"/>
  <c r="I486" i="5"/>
  <c r="I2391" i="5"/>
  <c r="I1169" i="5"/>
  <c r="I1416" i="5"/>
  <c r="I2116" i="5"/>
  <c r="I2202" i="5"/>
  <c r="I686" i="5"/>
  <c r="I1828" i="5"/>
  <c r="I1674" i="5"/>
  <c r="I2809" i="5"/>
  <c r="I1786" i="5"/>
  <c r="I2146" i="5"/>
  <c r="I2363" i="5"/>
  <c r="I135" i="5"/>
  <c r="I1293" i="5"/>
  <c r="I2422" i="5"/>
  <c r="I407" i="5"/>
  <c r="I930" i="5"/>
  <c r="I1525" i="5"/>
  <c r="I1271" i="5"/>
  <c r="I469" i="5"/>
  <c r="I1657" i="5"/>
  <c r="I238" i="5"/>
  <c r="I1038" i="5"/>
  <c r="I2643" i="5"/>
  <c r="I1869" i="5"/>
  <c r="I2776" i="5"/>
  <c r="I1728" i="5"/>
  <c r="I2102" i="5"/>
  <c r="I2323" i="5"/>
  <c r="I2603" i="5"/>
  <c r="I1151" i="5"/>
  <c r="I2379" i="5"/>
  <c r="I217" i="5"/>
  <c r="I743" i="5"/>
  <c r="I1409" i="5"/>
  <c r="I1067" i="5"/>
  <c r="I307" i="5"/>
  <c r="I1583" i="5"/>
  <c r="I130" i="5"/>
  <c r="I369" i="5"/>
  <c r="I2406" i="5"/>
  <c r="I2629" i="5"/>
  <c r="I1253" i="5"/>
  <c r="I1921" i="5"/>
  <c r="I2144" i="5"/>
  <c r="I2442" i="5"/>
  <c r="I491" i="5"/>
  <c r="I2209" i="5"/>
  <c r="I2440" i="5"/>
  <c r="I3039" i="5"/>
  <c r="I195" i="5"/>
  <c r="I2844" i="5"/>
  <c r="I2885" i="5"/>
  <c r="I1276" i="5"/>
  <c r="I974" i="5"/>
  <c r="I1664" i="5"/>
  <c r="I2532" i="5"/>
  <c r="I2593" i="5"/>
  <c r="I1127" i="5"/>
  <c r="I1868" i="5"/>
  <c r="I2100" i="5"/>
  <c r="I2403" i="5"/>
  <c r="I323" i="5"/>
  <c r="I2163" i="5"/>
  <c r="I2400" i="5"/>
  <c r="I3007" i="5"/>
  <c r="I3053" i="5"/>
  <c r="I2811" i="5"/>
  <c r="I2857" i="5"/>
  <c r="I1235" i="5"/>
  <c r="I894" i="5"/>
  <c r="I1383" i="5"/>
  <c r="I2609" i="5"/>
  <c r="I2557" i="5"/>
  <c r="I983" i="5"/>
  <c r="I1810" i="5"/>
  <c r="I2056" i="5"/>
  <c r="I2362" i="5"/>
  <c r="I134" i="5"/>
  <c r="I2121" i="5"/>
  <c r="I2358" i="5"/>
  <c r="I2962" i="5"/>
  <c r="I3022" i="5"/>
  <c r="I2765" i="5"/>
  <c r="I2828" i="5"/>
  <c r="I1196" i="5"/>
  <c r="I812" i="5"/>
  <c r="I1344" i="5"/>
  <c r="I3035" i="5"/>
  <c r="I2129" i="5"/>
  <c r="I2446" i="5"/>
  <c r="I515" i="5"/>
  <c r="I1295" i="5"/>
  <c r="I1919" i="5"/>
  <c r="I2693" i="5"/>
  <c r="I1472" i="5"/>
  <c r="I1826" i="5"/>
  <c r="I2356" i="5"/>
  <c r="I2247" i="5"/>
  <c r="I1971" i="5"/>
  <c r="I2150" i="5"/>
  <c r="I1501" i="5"/>
  <c r="I589" i="5"/>
  <c r="I1138" i="5"/>
  <c r="I2974" i="5"/>
  <c r="I2042" i="5"/>
  <c r="I2364" i="5"/>
  <c r="I158" i="5"/>
  <c r="I1026" i="5"/>
  <c r="I1802" i="5"/>
  <c r="I2620" i="5"/>
  <c r="I1213" i="5"/>
  <c r="I1707" i="5"/>
  <c r="I2228" i="5"/>
  <c r="I2112" i="5"/>
  <c r="I1854" i="5"/>
  <c r="I2064" i="5"/>
  <c r="I1186" i="5"/>
  <c r="I70" i="5"/>
  <c r="I693" i="5"/>
  <c r="I1782" i="5"/>
  <c r="I2572" i="5"/>
  <c r="I2904" i="5"/>
  <c r="I2989" i="5"/>
  <c r="I2792" i="5"/>
  <c r="I2574" i="5"/>
  <c r="I2330" i="5"/>
  <c r="I2063" i="5"/>
  <c r="I1760" i="5"/>
  <c r="I1052" i="5"/>
  <c r="I2624" i="5"/>
  <c r="I2387" i="5"/>
  <c r="I2125" i="5"/>
  <c r="I1838" i="5"/>
  <c r="I1234" i="5"/>
  <c r="I242" i="5"/>
  <c r="I2343" i="5"/>
  <c r="I2077" i="5"/>
  <c r="I1779" i="5"/>
  <c r="I1090" i="5"/>
  <c r="I50" i="5"/>
  <c r="I2380" i="5"/>
  <c r="I2122" i="5"/>
  <c r="I1835" i="5"/>
  <c r="I1230" i="5"/>
  <c r="I218" i="5"/>
  <c r="I2850" i="5"/>
  <c r="I2639" i="5"/>
  <c r="I2402" i="5"/>
  <c r="I2141" i="5"/>
  <c r="I1858" i="5"/>
  <c r="I1292" i="5"/>
  <c r="I299" i="5"/>
  <c r="I2378" i="5"/>
  <c r="I2093" i="5"/>
  <c r="I1741" i="5"/>
  <c r="I846" i="5"/>
  <c r="I2977" i="5"/>
  <c r="I2654" i="5"/>
  <c r="I2271" i="5"/>
  <c r="I1468" i="5"/>
  <c r="I3038" i="5"/>
  <c r="I2576" i="5"/>
  <c r="I2135" i="5"/>
  <c r="I1197" i="5"/>
  <c r="I2780" i="5"/>
  <c r="I2318" i="5"/>
  <c r="I1906" i="5"/>
  <c r="I387" i="5"/>
  <c r="I2843" i="5"/>
  <c r="I2429" i="5"/>
  <c r="I2082" i="5"/>
  <c r="I1640" i="5"/>
  <c r="I1214" i="5"/>
  <c r="I330" i="5"/>
  <c r="I1353" i="5"/>
  <c r="I183" i="5"/>
  <c r="I867" i="5"/>
  <c r="I1328" i="5"/>
  <c r="I452" i="5"/>
  <c r="I778" i="5"/>
  <c r="I1365" i="5"/>
  <c r="I10" i="5"/>
  <c r="I722" i="5"/>
  <c r="I2329" i="5"/>
  <c r="AH31" i="5"/>
  <c r="I1945" i="5"/>
  <c r="I2641" i="5"/>
  <c r="I2951" i="5"/>
  <c r="I2958" i="5"/>
  <c r="I2759" i="5"/>
  <c r="I2535" i="5"/>
  <c r="I2288" i="5"/>
  <c r="I2020" i="5"/>
  <c r="I1692" i="5"/>
  <c r="I901" i="5"/>
  <c r="I2587" i="5"/>
  <c r="I2344" i="5"/>
  <c r="I2078" i="5"/>
  <c r="I1781" i="5"/>
  <c r="I1106" i="5"/>
  <c r="I55" i="5"/>
  <c r="I2300" i="5"/>
  <c r="I2031" i="5"/>
  <c r="I1712" i="5"/>
  <c r="I954" i="5"/>
  <c r="I2584" i="5"/>
  <c r="I2341" i="5"/>
  <c r="I2076" i="5"/>
  <c r="I1770" i="5"/>
  <c r="I1088" i="5"/>
  <c r="I49" i="5"/>
  <c r="I2818" i="5"/>
  <c r="I2600" i="5"/>
  <c r="I2360" i="5"/>
  <c r="I2097" i="5"/>
  <c r="I1800" i="5"/>
  <c r="I1149" i="5"/>
  <c r="I133" i="5"/>
  <c r="I2336" i="5"/>
  <c r="I2049" i="5"/>
  <c r="I1655" i="5"/>
  <c r="I572" i="5"/>
  <c r="I2946" i="5"/>
  <c r="I2616" i="5"/>
  <c r="I2206" i="5"/>
  <c r="I1336" i="5"/>
  <c r="I2991" i="5"/>
  <c r="I2537" i="5"/>
  <c r="I2069" i="5"/>
  <c r="I909" i="5"/>
  <c r="I2750" i="5"/>
  <c r="I2259" i="5"/>
  <c r="I1832" i="5"/>
  <c r="I140" i="5"/>
  <c r="I2785" i="5"/>
  <c r="I2398" i="5"/>
  <c r="I2030" i="5"/>
  <c r="I1563" i="5"/>
  <c r="I1174" i="5"/>
  <c r="I274" i="5"/>
  <c r="I1043" i="5"/>
  <c r="I73" i="5"/>
  <c r="I646" i="5"/>
  <c r="I1245" i="5"/>
  <c r="I1702" i="5"/>
  <c r="I343" i="5"/>
  <c r="I1325" i="5"/>
  <c r="I1812" i="5"/>
  <c r="I555" i="5"/>
  <c r="AJ4" i="5"/>
  <c r="AR3" i="5" s="1"/>
  <c r="I2015" i="5"/>
  <c r="I2667" i="5"/>
  <c r="I2972" i="5"/>
  <c r="I2941" i="5"/>
  <c r="I2741" i="5"/>
  <c r="I2515" i="5"/>
  <c r="I2267" i="5"/>
  <c r="I1997" i="5"/>
  <c r="I1636" i="5"/>
  <c r="I817" i="5"/>
  <c r="I2568" i="5"/>
  <c r="I2324" i="5"/>
  <c r="I2057" i="5"/>
  <c r="I1748" i="5"/>
  <c r="I1028" i="5"/>
  <c r="I2528" i="5"/>
  <c r="I2279" i="5"/>
  <c r="I2009" i="5"/>
  <c r="I1671" i="5"/>
  <c r="I851" i="5"/>
  <c r="I2566" i="5"/>
  <c r="I2321" i="5"/>
  <c r="I2054" i="5"/>
  <c r="I1743" i="5"/>
  <c r="I1025" i="5"/>
  <c r="I2994" i="5"/>
  <c r="I2801" i="5"/>
  <c r="I2583" i="5"/>
  <c r="I2340" i="5"/>
  <c r="I2073" i="5"/>
  <c r="I1768" i="5"/>
  <c r="I1086" i="5"/>
  <c r="I31" i="5"/>
  <c r="I2315" i="5"/>
  <c r="I2026" i="5"/>
  <c r="I1597" i="5"/>
  <c r="I489" i="5"/>
  <c r="I2915" i="5"/>
  <c r="I2598" i="5"/>
  <c r="I2045" i="5"/>
  <c r="I1274" i="5"/>
  <c r="I2897" i="5"/>
  <c r="I2519" i="5"/>
  <c r="I1956" i="5"/>
  <c r="I822" i="5"/>
  <c r="I2648" i="5"/>
  <c r="I2241" i="5"/>
  <c r="I1564" i="5"/>
  <c r="I58" i="5"/>
  <c r="I2696" i="5"/>
  <c r="I2366" i="5"/>
  <c r="I1928" i="5"/>
  <c r="I1526" i="5"/>
  <c r="I934" i="5"/>
  <c r="I247" i="5"/>
  <c r="I1024" i="5"/>
  <c r="I1482" i="5"/>
  <c r="I620" i="5"/>
  <c r="I1203" i="5"/>
  <c r="I1572" i="5"/>
  <c r="I314" i="5"/>
  <c r="I1035" i="5"/>
  <c r="I1793" i="5"/>
  <c r="I526" i="5"/>
  <c r="I75" i="5"/>
  <c r="I2081" i="5"/>
  <c r="I2698" i="5"/>
  <c r="I2998" i="5"/>
  <c r="I2926" i="5"/>
  <c r="I2724" i="5"/>
  <c r="I2496" i="5"/>
  <c r="I2244" i="5"/>
  <c r="I1973" i="5"/>
  <c r="I1577" i="5"/>
  <c r="I711" i="5"/>
  <c r="I2549" i="5"/>
  <c r="I2302" i="5"/>
  <c r="I2036" i="5"/>
  <c r="I1715" i="5"/>
  <c r="I955" i="5"/>
  <c r="I2506" i="5"/>
  <c r="I2257" i="5"/>
  <c r="I1986" i="5"/>
  <c r="I1602" i="5"/>
  <c r="I765" i="5"/>
  <c r="I2547" i="5"/>
  <c r="I2298" i="5"/>
  <c r="I2029" i="5"/>
  <c r="I1710" i="5"/>
  <c r="I935" i="5"/>
  <c r="I2979" i="5"/>
  <c r="I2783" i="5"/>
  <c r="I2563" i="5"/>
  <c r="I2317" i="5"/>
  <c r="I2052" i="5"/>
  <c r="I1742" i="5"/>
  <c r="I1010" i="5"/>
  <c r="I2544" i="5"/>
  <c r="I2296" i="5"/>
  <c r="I2005" i="5"/>
  <c r="I1469" i="5"/>
  <c r="I385" i="5"/>
  <c r="I2898" i="5"/>
  <c r="I2560" i="5"/>
  <c r="I2025" i="5"/>
  <c r="I1209" i="5"/>
  <c r="I2863" i="5"/>
  <c r="I2498" i="5"/>
  <c r="I1934" i="5"/>
  <c r="I738" i="5"/>
  <c r="I2614" i="5"/>
  <c r="I2217" i="5"/>
  <c r="I1510" i="5"/>
  <c r="I3056" i="5"/>
  <c r="I2680" i="5"/>
  <c r="I2335" i="5"/>
  <c r="I1911" i="5"/>
  <c r="I1508" i="5"/>
  <c r="I903" i="5"/>
  <c r="I138" i="5"/>
  <c r="I977" i="5"/>
  <c r="I1462" i="5"/>
  <c r="I566" i="5"/>
  <c r="I1164" i="5"/>
  <c r="I1535" i="5"/>
  <c r="I150" i="5"/>
  <c r="I992" i="5"/>
  <c r="I1717" i="5"/>
  <c r="I254" i="5"/>
  <c r="I332" i="5"/>
  <c r="I2148" i="5"/>
  <c r="I2723" i="5"/>
  <c r="I3017" i="5"/>
  <c r="I2910" i="5"/>
  <c r="I2705" i="5"/>
  <c r="I2474" i="5"/>
  <c r="I2224" i="5"/>
  <c r="I1954" i="5"/>
  <c r="I1506" i="5"/>
  <c r="I625" i="5"/>
  <c r="I2531" i="5"/>
  <c r="I2282" i="5"/>
  <c r="I2010" i="5"/>
  <c r="I1672" i="5"/>
  <c r="I871" i="5"/>
  <c r="I2485" i="5"/>
  <c r="I2233" i="5"/>
  <c r="I1967" i="5"/>
  <c r="I1544" i="5"/>
  <c r="I682" i="5"/>
  <c r="I2524" i="5"/>
  <c r="I2278" i="5"/>
  <c r="I2007" i="5"/>
  <c r="I1658" i="5"/>
  <c r="I849" i="5"/>
  <c r="I2964" i="5"/>
  <c r="I2766" i="5"/>
  <c r="I2545" i="5"/>
  <c r="I2297" i="5"/>
  <c r="I2028" i="5"/>
  <c r="I1709" i="5"/>
  <c r="I932" i="5"/>
  <c r="I2521" i="5"/>
  <c r="I2273" i="5"/>
  <c r="I1983" i="5"/>
  <c r="I1410" i="5"/>
  <c r="I213" i="5"/>
  <c r="I2882" i="5"/>
  <c r="I2540" i="5"/>
  <c r="I2003" i="5"/>
  <c r="I1133" i="5"/>
  <c r="I2847" i="5"/>
  <c r="I2456" i="5"/>
  <c r="I1877" i="5"/>
  <c r="I651" i="5"/>
  <c r="I2580" i="5"/>
  <c r="I2198" i="5"/>
  <c r="I1454" i="5"/>
  <c r="I3042" i="5"/>
  <c r="I2665" i="5"/>
  <c r="I2319" i="5"/>
  <c r="I1893" i="5"/>
  <c r="I1488" i="5"/>
  <c r="I850" i="5"/>
  <c r="I83" i="5"/>
  <c r="I922" i="5"/>
  <c r="I1443" i="5"/>
  <c r="I263" i="5"/>
  <c r="I866" i="5"/>
  <c r="I1515" i="5"/>
  <c r="I119" i="5"/>
  <c r="I777" i="5"/>
  <c r="I1456" i="5"/>
  <c r="I2272" i="5"/>
  <c r="I601" i="5"/>
  <c r="I2214" i="5"/>
  <c r="I2752" i="5"/>
  <c r="I3040" i="5"/>
  <c r="I2895" i="5"/>
  <c r="I2688" i="5"/>
  <c r="I2454" i="5"/>
  <c r="I2199" i="5"/>
  <c r="I1929" i="5"/>
  <c r="I1449" i="5"/>
  <c r="I541" i="5"/>
  <c r="I2509" i="5"/>
  <c r="I2258" i="5"/>
  <c r="I1989" i="5"/>
  <c r="I1614" i="5"/>
  <c r="I770" i="5"/>
  <c r="I2466" i="5"/>
  <c r="I2212" i="5"/>
  <c r="I1942" i="5"/>
  <c r="I1486" i="5"/>
  <c r="I597" i="5"/>
  <c r="I2504" i="5"/>
  <c r="I2255" i="5"/>
  <c r="I1985" i="5"/>
  <c r="I1599" i="5"/>
  <c r="I764" i="5"/>
  <c r="I2948" i="5"/>
  <c r="I2749" i="5"/>
  <c r="I2522" i="5"/>
  <c r="I2277" i="5"/>
  <c r="I2006" i="5"/>
  <c r="I1656" i="5"/>
  <c r="I847" i="5"/>
  <c r="I2501" i="5"/>
  <c r="I2250" i="5"/>
  <c r="I1938" i="5"/>
  <c r="I1354" i="5"/>
  <c r="I115" i="5"/>
  <c r="I2864" i="5"/>
  <c r="I2520" i="5"/>
  <c r="I1957" i="5"/>
  <c r="I1005" i="5"/>
  <c r="I2831" i="5"/>
  <c r="I2417" i="5"/>
  <c r="I1852" i="5"/>
  <c r="I548" i="5"/>
  <c r="I2562" i="5"/>
  <c r="I2177" i="5"/>
  <c r="I1340" i="5"/>
  <c r="I3028" i="5"/>
  <c r="I2650" i="5"/>
  <c r="I2304" i="5"/>
  <c r="I1859" i="5"/>
  <c r="I1470" i="5"/>
  <c r="I824" i="5"/>
  <c r="I30" i="5"/>
  <c r="I897" i="5"/>
  <c r="I1426" i="5"/>
  <c r="I211" i="5"/>
  <c r="I782" i="5"/>
  <c r="I1421" i="5"/>
  <c r="I38" i="5"/>
  <c r="I747" i="5"/>
  <c r="I1364" i="5"/>
  <c r="I2187" i="5"/>
  <c r="I873" i="5"/>
  <c r="I2283" i="5"/>
  <c r="I2775" i="5"/>
  <c r="I3060" i="5"/>
  <c r="I2878" i="5"/>
  <c r="I2668" i="5"/>
  <c r="I2435" i="5"/>
  <c r="I2176" i="5"/>
  <c r="I1902" i="5"/>
  <c r="I1391" i="5"/>
  <c r="I442" i="5"/>
  <c r="I2487" i="5"/>
  <c r="I2234" i="5"/>
  <c r="I1968" i="5"/>
  <c r="I1546" i="5"/>
  <c r="I683" i="5"/>
  <c r="I2443" i="5"/>
  <c r="I2190" i="5"/>
  <c r="I1920" i="5"/>
  <c r="I1428" i="5"/>
  <c r="I498" i="5"/>
  <c r="I2484" i="5"/>
  <c r="I2231" i="5"/>
  <c r="I1964" i="5"/>
  <c r="I1541" i="5"/>
  <c r="I679" i="5"/>
  <c r="I2933" i="5"/>
  <c r="I2731" i="5"/>
  <c r="I2502" i="5"/>
  <c r="I2253" i="5"/>
  <c r="I1984" i="5"/>
  <c r="I1598" i="5"/>
  <c r="I763" i="5"/>
  <c r="I2482" i="5"/>
  <c r="I2229" i="5"/>
  <c r="I1912" i="5"/>
  <c r="I1212" i="5"/>
  <c r="I25" i="5"/>
  <c r="I2848" i="5"/>
  <c r="I2396" i="5"/>
  <c r="I1936" i="5"/>
  <c r="I380" i="5"/>
  <c r="I2795" i="5"/>
  <c r="I2293" i="5"/>
  <c r="I1763" i="5"/>
  <c r="I2890" i="5"/>
  <c r="I2546" i="5"/>
  <c r="I2012" i="5"/>
  <c r="I1277" i="5"/>
  <c r="I2914" i="5"/>
  <c r="I2618" i="5"/>
  <c r="I2201" i="5"/>
  <c r="I1825" i="5"/>
  <c r="I1357" i="5"/>
  <c r="I795" i="5"/>
  <c r="I1576" i="5"/>
  <c r="I841" i="5"/>
  <c r="I1329" i="5"/>
  <c r="I14" i="5"/>
  <c r="I644" i="5"/>
  <c r="I1140" i="5"/>
  <c r="I1848" i="5"/>
  <c r="I723" i="5"/>
  <c r="I1322" i="5"/>
  <c r="I2120" i="5"/>
  <c r="I1107" i="5"/>
  <c r="I2345" i="5"/>
  <c r="I2803" i="5"/>
  <c r="I3051" i="5"/>
  <c r="I2861" i="5"/>
  <c r="I2651" i="5"/>
  <c r="I2411" i="5"/>
  <c r="I2154" i="5"/>
  <c r="I1873" i="5"/>
  <c r="I1318" i="5"/>
  <c r="I357" i="5"/>
  <c r="I2467" i="5"/>
  <c r="I2213" i="5"/>
  <c r="I1943" i="5"/>
  <c r="I1487" i="5"/>
  <c r="I599" i="5"/>
  <c r="I2424" i="5"/>
  <c r="I2166" i="5"/>
  <c r="I1890" i="5"/>
  <c r="I1358" i="5"/>
  <c r="I410" i="5"/>
  <c r="I2465" i="5"/>
  <c r="I2211" i="5"/>
  <c r="I1941" i="5"/>
  <c r="I1485" i="5"/>
  <c r="I578" i="5"/>
  <c r="I2917" i="5"/>
  <c r="I2714" i="5"/>
  <c r="I2483" i="5"/>
  <c r="I2230" i="5"/>
  <c r="I1959" i="5"/>
  <c r="I1540" i="5"/>
  <c r="I661" i="5"/>
  <c r="I2459" i="5"/>
  <c r="I2207" i="5"/>
  <c r="I1886" i="5"/>
  <c r="I1148" i="5"/>
  <c r="I3054" i="5"/>
  <c r="I2832" i="5"/>
  <c r="I2377" i="5"/>
  <c r="I1910" i="5"/>
  <c r="I295" i="5"/>
  <c r="I2778" i="5"/>
  <c r="I2269" i="5"/>
  <c r="I1730" i="5"/>
  <c r="I2874" i="5"/>
  <c r="I2507" i="5"/>
  <c r="I1992" i="5"/>
  <c r="I1216" i="5"/>
  <c r="I2899" i="5"/>
  <c r="I2602" i="5"/>
  <c r="I2168" i="5"/>
  <c r="I1808" i="5"/>
  <c r="I1296" i="5"/>
  <c r="I714" i="5"/>
  <c r="I1558" i="5"/>
  <c r="I813" i="5"/>
  <c r="I1269" i="5"/>
  <c r="I1684" i="5"/>
  <c r="I619" i="5"/>
  <c r="I1120" i="5"/>
  <c r="I1829" i="5"/>
  <c r="I614" i="5"/>
  <c r="I1158" i="5"/>
  <c r="I2050" i="5"/>
  <c r="I1491" i="5"/>
  <c r="I2468" i="5"/>
  <c r="I2854" i="5"/>
  <c r="I3019" i="5"/>
  <c r="I2825" i="5"/>
  <c r="I2611" i="5"/>
  <c r="I2371" i="5"/>
  <c r="I2110" i="5"/>
  <c r="I1820" i="5"/>
  <c r="I1190" i="5"/>
  <c r="I186" i="5"/>
  <c r="I2426" i="5"/>
  <c r="I2169" i="5"/>
  <c r="I1892" i="5"/>
  <c r="I1371" i="5"/>
  <c r="I414" i="5"/>
  <c r="I2383" i="5"/>
  <c r="I2124" i="5"/>
  <c r="I1836" i="5"/>
  <c r="I1232" i="5"/>
  <c r="I241" i="5"/>
  <c r="I2423" i="5"/>
  <c r="I2164" i="5"/>
  <c r="I1888" i="5"/>
  <c r="I1356" i="5"/>
  <c r="I409" i="5"/>
  <c r="I2884" i="5"/>
  <c r="I2676" i="5"/>
  <c r="I2441" i="5"/>
  <c r="I2186" i="5"/>
  <c r="I1917" i="5"/>
  <c r="I1414" i="5"/>
  <c r="I490" i="5"/>
  <c r="I2419" i="5"/>
  <c r="I2162" i="5"/>
  <c r="I1799" i="5"/>
  <c r="I1006" i="5"/>
  <c r="I3024" i="5"/>
  <c r="I2779" i="5"/>
  <c r="I2314" i="5"/>
  <c r="I1853" i="5"/>
  <c r="I107" i="5"/>
  <c r="I2727" i="5"/>
  <c r="I2226" i="5"/>
  <c r="I1641" i="5"/>
  <c r="I2827" i="5"/>
  <c r="I2470" i="5"/>
  <c r="I1953" i="5"/>
  <c r="I1030" i="5"/>
  <c r="I2871" i="5"/>
  <c r="I2539" i="5"/>
  <c r="I2134" i="5"/>
  <c r="I1750" i="5"/>
  <c r="I1256" i="5"/>
  <c r="I632" i="5"/>
  <c r="I1465" i="5"/>
  <c r="I294" i="5"/>
  <c r="I950" i="5"/>
  <c r="I1573" i="5"/>
  <c r="I562" i="5"/>
  <c r="I1057" i="5"/>
  <c r="I1513" i="5"/>
  <c r="I93" i="5"/>
  <c r="I1074" i="5"/>
  <c r="I757" i="5"/>
  <c r="I1370" i="5"/>
  <c r="I403" i="5"/>
  <c r="I1309" i="5"/>
  <c r="I237" i="5"/>
  <c r="I1184" i="5"/>
  <c r="I13" i="5"/>
  <c r="I810" i="5"/>
  <c r="I1552" i="5"/>
  <c r="I694" i="5"/>
  <c r="I1419" i="5"/>
  <c r="I446" i="5"/>
  <c r="I1331" i="5"/>
  <c r="I265" i="5"/>
  <c r="I1205" i="5"/>
  <c r="I71" i="5"/>
  <c r="I1143" i="5"/>
  <c r="I1683" i="5"/>
  <c r="I726" i="5"/>
  <c r="I1476" i="5"/>
  <c r="I559" i="5"/>
  <c r="I1343" i="5"/>
  <c r="I225" i="5"/>
  <c r="I2746" i="5"/>
  <c r="I2458" i="5"/>
  <c r="I2160" i="5"/>
  <c r="I1798" i="5"/>
  <c r="I654" i="5"/>
  <c r="I2945" i="5"/>
  <c r="I2690" i="5"/>
  <c r="I2375" i="5"/>
  <c r="I2024" i="5"/>
  <c r="I1524" i="5"/>
  <c r="I275" i="5"/>
  <c r="I2701" i="5"/>
  <c r="I2432" i="5"/>
  <c r="I2114" i="5"/>
  <c r="I1745" i="5"/>
  <c r="I798" i="5"/>
  <c r="I2971" i="5"/>
  <c r="I2742" i="5"/>
  <c r="I2508" i="5"/>
  <c r="I2270" i="5"/>
  <c r="I1996" i="5"/>
  <c r="I1714" i="5"/>
  <c r="I1433" i="5"/>
  <c r="I1050" i="5"/>
  <c r="I494" i="5"/>
  <c r="I1650" i="5"/>
  <c r="I1270" i="5"/>
  <c r="I649" i="5"/>
  <c r="I1612" i="5"/>
  <c r="I1144" i="5"/>
  <c r="I455" i="5"/>
  <c r="I1536" i="5"/>
  <c r="I995" i="5"/>
  <c r="I262" i="5"/>
  <c r="I1347" i="5"/>
  <c r="I643" i="5"/>
  <c r="I1776" i="5"/>
  <c r="I1160" i="5"/>
  <c r="I339" i="5"/>
  <c r="I1606" i="5"/>
  <c r="I1012" i="5"/>
  <c r="I142" i="5"/>
  <c r="I1716" i="5"/>
  <c r="I1009" i="5"/>
  <c r="I2710" i="5"/>
  <c r="I2439" i="5"/>
  <c r="I2139" i="5"/>
  <c r="I1706" i="5"/>
  <c r="I570" i="5"/>
  <c r="I2929" i="5"/>
  <c r="I2653" i="5"/>
  <c r="I2332" i="5"/>
  <c r="I2002" i="5"/>
  <c r="I1467" i="5"/>
  <c r="I189" i="5"/>
  <c r="I2683" i="5"/>
  <c r="I2413" i="5"/>
  <c r="I2096" i="5"/>
  <c r="I1678" i="5"/>
  <c r="I716" i="5"/>
  <c r="I2956" i="5"/>
  <c r="I2728" i="5"/>
  <c r="I2492" i="5"/>
  <c r="I2235" i="5"/>
  <c r="I1962" i="5"/>
  <c r="I1695" i="5"/>
  <c r="I1415" i="5"/>
  <c r="I1029" i="5"/>
  <c r="I467" i="5"/>
  <c r="I1631" i="5"/>
  <c r="I1227" i="5"/>
  <c r="I621" i="5"/>
  <c r="I1574" i="5"/>
  <c r="I1019" i="5"/>
  <c r="I428" i="5"/>
  <c r="I1479" i="5"/>
  <c r="I973" i="5"/>
  <c r="I235" i="5"/>
  <c r="I1244" i="5"/>
  <c r="I535" i="5"/>
  <c r="I1740" i="5"/>
  <c r="I1119" i="5"/>
  <c r="I285" i="5"/>
  <c r="I1530" i="5"/>
  <c r="I968" i="5"/>
  <c r="I62" i="5"/>
  <c r="I1624" i="5"/>
  <c r="I127" i="5"/>
  <c r="I2691" i="5"/>
  <c r="I2418" i="5"/>
  <c r="I2091" i="5"/>
  <c r="I1654" i="5"/>
  <c r="I465" i="5"/>
  <c r="I2912" i="5"/>
  <c r="I2635" i="5"/>
  <c r="I2312" i="5"/>
  <c r="I1978" i="5"/>
  <c r="I1334" i="5"/>
  <c r="I21" i="5"/>
  <c r="I2666" i="5"/>
  <c r="I2393" i="5"/>
  <c r="I2034" i="5"/>
  <c r="I1622" i="5"/>
  <c r="I635" i="5"/>
  <c r="I2942" i="5"/>
  <c r="I2712" i="5"/>
  <c r="I2476" i="5"/>
  <c r="I2219" i="5"/>
  <c r="I1944" i="5"/>
  <c r="I1677" i="5"/>
  <c r="I1377" i="5"/>
  <c r="I985" i="5"/>
  <c r="I411" i="5"/>
  <c r="I1596" i="5"/>
  <c r="I1208" i="5"/>
  <c r="I514" i="5"/>
  <c r="I1538" i="5"/>
  <c r="I997" i="5"/>
  <c r="I373" i="5"/>
  <c r="I1460" i="5"/>
  <c r="I891" i="5"/>
  <c r="I122" i="5"/>
  <c r="I1223" i="5"/>
  <c r="I506" i="5"/>
  <c r="I1701" i="5"/>
  <c r="I1056" i="5"/>
  <c r="I201" i="5"/>
  <c r="I1493" i="5"/>
  <c r="I914" i="5"/>
  <c r="I35" i="5"/>
  <c r="I1528" i="5"/>
  <c r="I2479" i="5"/>
  <c r="I1455" i="5"/>
  <c r="I2384" i="5"/>
  <c r="I8" i="5"/>
  <c r="I2338" i="5"/>
  <c r="I1413" i="5"/>
  <c r="I2205" i="5"/>
  <c r="I908" i="5"/>
  <c r="I2763" i="5"/>
  <c r="I2480" i="5"/>
  <c r="I2182" i="5"/>
  <c r="I1824" i="5"/>
  <c r="I925" i="5"/>
  <c r="I2960" i="5"/>
  <c r="I2707" i="5"/>
  <c r="I2395" i="5"/>
  <c r="I2044" i="5"/>
  <c r="I1581" i="5"/>
  <c r="I378" i="5"/>
  <c r="I2717" i="5"/>
  <c r="I2452" i="5"/>
  <c r="I2157" i="5"/>
  <c r="I1801" i="5"/>
  <c r="I963" i="5"/>
  <c r="I3000" i="5"/>
  <c r="I2771" i="5"/>
  <c r="I2523" i="5"/>
  <c r="I2286" i="5"/>
  <c r="I2013" i="5"/>
  <c r="I1731" i="5"/>
  <c r="I1453" i="5"/>
  <c r="I1132" i="5"/>
  <c r="I602" i="5"/>
  <c r="I1689" i="5"/>
  <c r="I1290" i="5"/>
  <c r="I678" i="5"/>
  <c r="I45" i="5"/>
  <c r="I1185" i="5"/>
  <c r="I483" i="5"/>
  <c r="I1554" i="5"/>
  <c r="I1017" i="5"/>
  <c r="I427" i="5"/>
  <c r="I1384" i="5"/>
  <c r="I670" i="5"/>
  <c r="I1813" i="5"/>
  <c r="I1200" i="5"/>
  <c r="I502" i="5"/>
  <c r="I1643" i="5"/>
  <c r="I1034" i="5"/>
  <c r="I200" i="5"/>
  <c r="I1827" i="5"/>
  <c r="I2464" i="5"/>
  <c r="I2113" i="5"/>
  <c r="I1733" i="5"/>
  <c r="I826" i="5"/>
  <c r="I2976" i="5"/>
  <c r="I2744" i="5"/>
  <c r="I2478" i="5"/>
  <c r="I2159" i="5"/>
  <c r="I1822" i="5"/>
  <c r="I1002" i="5"/>
  <c r="I2859" i="5"/>
  <c r="I2631" i="5"/>
  <c r="I2357" i="5"/>
  <c r="I2074" i="5"/>
  <c r="I1721" i="5"/>
  <c r="I882" i="5"/>
  <c r="I3014" i="5"/>
  <c r="I2799" i="5"/>
  <c r="I2586" i="5"/>
  <c r="I2351" i="5"/>
  <c r="I2115" i="5"/>
  <c r="I1876" i="5"/>
  <c r="I1601" i="5"/>
  <c r="I1338" i="5"/>
  <c r="I1007" i="5"/>
  <c r="I519" i="5"/>
  <c r="I56" i="5"/>
  <c r="I1427" i="5"/>
  <c r="I999" i="5"/>
  <c r="I457" i="5"/>
  <c r="I1557" i="5"/>
  <c r="I1165" i="5"/>
  <c r="I595" i="5"/>
  <c r="I1705" i="5"/>
  <c r="I1264" i="5"/>
  <c r="I811" i="5"/>
  <c r="I181" i="5"/>
  <c r="I1367" i="5"/>
  <c r="I751" i="5"/>
  <c r="I94" i="5"/>
  <c r="I1496" i="5"/>
  <c r="I1013" i="5"/>
  <c r="I230" i="5"/>
  <c r="I1625" i="5"/>
  <c r="I1095" i="5"/>
  <c r="I474" i="5"/>
  <c r="I2306" i="5"/>
  <c r="I223" i="5"/>
  <c r="I1091" i="5"/>
  <c r="I659" i="5"/>
  <c r="I193" i="5"/>
  <c r="I1484" i="5"/>
  <c r="I1166" i="5"/>
  <c r="I596" i="5"/>
  <c r="I19" i="5"/>
  <c r="I1247" i="5"/>
  <c r="I787" i="5"/>
  <c r="I154" i="5"/>
  <c r="I1424" i="5"/>
  <c r="I946" i="5"/>
  <c r="I370" i="5"/>
  <c r="I1497" i="5"/>
  <c r="I1016" i="5"/>
  <c r="I260" i="5"/>
  <c r="I1626" i="5"/>
  <c r="I1098" i="5"/>
  <c r="I475" i="5"/>
  <c r="I1756" i="5"/>
  <c r="I1301" i="5"/>
  <c r="I638" i="5"/>
  <c r="I2463" i="5"/>
  <c r="I1586" i="5"/>
  <c r="I740" i="5"/>
  <c r="I1125" i="5"/>
  <c r="I788" i="5"/>
  <c r="I374" i="5"/>
  <c r="I1668" i="5"/>
  <c r="I1406" i="5"/>
  <c r="I1104" i="5"/>
  <c r="I758" i="5"/>
  <c r="I345" i="5"/>
  <c r="I1667" i="5"/>
  <c r="I1405" i="5"/>
  <c r="I1103" i="5"/>
  <c r="I754" i="5"/>
  <c r="I344" i="5"/>
  <c r="I1645" i="5"/>
  <c r="I1326" i="5"/>
  <c r="I971" i="5"/>
  <c r="I477" i="5"/>
  <c r="I11" i="5"/>
  <c r="I1607" i="5"/>
  <c r="I1302" i="5"/>
  <c r="I887" i="5"/>
  <c r="I450" i="5"/>
  <c r="I1898" i="5"/>
  <c r="I1587" i="5"/>
  <c r="I1280" i="5"/>
  <c r="I859" i="5"/>
  <c r="I419" i="5"/>
  <c r="I2448" i="5"/>
  <c r="I2016" i="5"/>
  <c r="I1417" i="5"/>
  <c r="I657" i="5"/>
  <c r="I1112" i="5"/>
  <c r="I742" i="5"/>
  <c r="I358" i="5"/>
  <c r="I1670" i="5"/>
  <c r="I1407" i="5"/>
  <c r="I1105" i="5"/>
  <c r="I733" i="5"/>
  <c r="I346" i="5"/>
  <c r="I1649" i="5"/>
  <c r="I1388" i="5"/>
  <c r="I1082" i="5"/>
  <c r="I702" i="5"/>
  <c r="I318" i="5"/>
  <c r="I1648" i="5"/>
  <c r="I1386" i="5"/>
  <c r="I1081" i="5"/>
  <c r="I699" i="5"/>
  <c r="I315" i="5"/>
  <c r="I1610" i="5"/>
  <c r="I1306" i="5"/>
  <c r="I918" i="5"/>
  <c r="I422" i="5"/>
  <c r="I1916" i="5"/>
  <c r="I1588" i="5"/>
  <c r="I1282" i="5"/>
  <c r="I861" i="5"/>
  <c r="I393" i="5"/>
  <c r="I1863" i="5"/>
  <c r="I1570" i="5"/>
  <c r="I1261" i="5"/>
  <c r="I829" i="5"/>
  <c r="I363" i="5"/>
  <c r="I2431" i="5"/>
  <c r="I1965" i="5"/>
  <c r="I967" i="5"/>
  <c r="I78" i="5"/>
  <c r="I1085" i="5"/>
  <c r="I705" i="5"/>
  <c r="I322" i="5"/>
  <c r="I1630" i="5"/>
  <c r="I1349" i="5"/>
  <c r="I1061" i="5"/>
  <c r="I674" i="5"/>
  <c r="I290" i="5"/>
  <c r="I1629" i="5"/>
  <c r="I1348" i="5"/>
  <c r="I1060" i="5"/>
  <c r="I673" i="5"/>
  <c r="I289" i="5"/>
  <c r="I1590" i="5"/>
  <c r="I1263" i="5"/>
  <c r="I862" i="5"/>
  <c r="I394" i="5"/>
  <c r="I1882" i="5"/>
  <c r="I1571" i="5"/>
  <c r="I1242" i="5"/>
  <c r="I834" i="5"/>
  <c r="I367" i="5"/>
  <c r="I1846" i="5"/>
  <c r="I1550" i="5"/>
  <c r="I1179" i="5"/>
  <c r="I803" i="5"/>
  <c r="I309" i="5"/>
  <c r="I2416" i="5"/>
  <c r="I1930" i="5"/>
  <c r="I910" i="5"/>
  <c r="I3049" i="5"/>
  <c r="I1913" i="5"/>
  <c r="I799" i="5"/>
  <c r="I2918" i="5"/>
  <c r="I1773" i="5"/>
  <c r="I169" i="5"/>
  <c r="I2381" i="5"/>
  <c r="I961" i="5"/>
  <c r="I577" i="5"/>
  <c r="I165" i="5"/>
  <c r="I1521" i="5"/>
  <c r="I1249" i="5"/>
  <c r="I951" i="5"/>
  <c r="I567" i="5"/>
  <c r="I157" i="5"/>
  <c r="I1500" i="5"/>
  <c r="I1226" i="5"/>
  <c r="I921" i="5"/>
  <c r="I537" i="5"/>
  <c r="I126" i="5"/>
  <c r="I1499" i="5"/>
  <c r="I1224" i="5"/>
  <c r="I919" i="5"/>
  <c r="I536" i="5"/>
  <c r="I97" i="5"/>
  <c r="I1458" i="5"/>
  <c r="I1101" i="5"/>
  <c r="I698" i="5"/>
  <c r="I203" i="5"/>
  <c r="I1757" i="5"/>
  <c r="I1402" i="5"/>
  <c r="I1077" i="5"/>
  <c r="I667" i="5"/>
  <c r="I175" i="5"/>
  <c r="I1736" i="5"/>
  <c r="I1382" i="5"/>
  <c r="I1055" i="5"/>
  <c r="I584" i="5"/>
  <c r="I91" i="5"/>
  <c r="I2221" i="5"/>
  <c r="I1659" i="5"/>
  <c r="I1498" i="5"/>
  <c r="I206" i="5"/>
  <c r="I2033" i="5"/>
  <c r="I1754" i="5"/>
  <c r="I1436" i="5"/>
  <c r="I884" i="5"/>
  <c r="I87" i="5"/>
  <c r="I1378" i="5"/>
  <c r="I729" i="5"/>
  <c r="I3010" i="5"/>
  <c r="I2368" i="5"/>
  <c r="I2280" i="5"/>
  <c r="I2119" i="5"/>
  <c r="I2140" i="5"/>
  <c r="I1856" i="5"/>
  <c r="I1275" i="5"/>
  <c r="I297" i="5"/>
  <c r="I2930" i="5"/>
  <c r="I2729" i="5"/>
  <c r="I2500" i="5"/>
  <c r="I2248" i="5"/>
  <c r="I1981" i="5"/>
  <c r="I1585" i="5"/>
  <c r="I741" i="5"/>
  <c r="I3006" i="5"/>
  <c r="I2812" i="5"/>
  <c r="I2596" i="5"/>
  <c r="I2354" i="5"/>
  <c r="I2090" i="5"/>
  <c r="I1797" i="5"/>
  <c r="I1130" i="5"/>
  <c r="I106" i="5"/>
  <c r="I2734" i="5"/>
  <c r="I2527" i="5"/>
  <c r="I2299" i="5"/>
  <c r="I2055" i="5"/>
  <c r="I1777" i="5"/>
  <c r="I1155" i="5"/>
  <c r="I222" i="5"/>
  <c r="I2928" i="5"/>
  <c r="I2756" i="5"/>
  <c r="I2571" i="5"/>
  <c r="I2382" i="5"/>
  <c r="I2185" i="5"/>
  <c r="I1979" i="5"/>
  <c r="I1769" i="5"/>
  <c r="I1545" i="5"/>
  <c r="I1317" i="5"/>
  <c r="I1070" i="5"/>
  <c r="I769" i="5"/>
  <c r="I440" i="5"/>
  <c r="I114" i="5"/>
  <c r="I1539" i="5"/>
  <c r="I1310" i="5"/>
  <c r="I1065" i="5"/>
  <c r="I762" i="5"/>
  <c r="I430" i="5"/>
  <c r="I99" i="5"/>
  <c r="I1520" i="5"/>
  <c r="I1289" i="5"/>
  <c r="I1042" i="5"/>
  <c r="I728" i="5"/>
  <c r="I398" i="5"/>
  <c r="I44" i="5"/>
  <c r="I1517" i="5"/>
  <c r="I1287" i="5"/>
  <c r="I1040" i="5"/>
  <c r="I727" i="5"/>
  <c r="I397" i="5"/>
  <c r="I43" i="5"/>
  <c r="I1478" i="5"/>
  <c r="I1182" i="5"/>
  <c r="I835" i="5"/>
  <c r="I451" i="5"/>
  <c r="I67" i="5"/>
  <c r="I1719" i="5"/>
  <c r="I1440" i="5"/>
  <c r="I1139" i="5"/>
  <c r="I805" i="5"/>
  <c r="I421" i="5"/>
  <c r="I37" i="5"/>
  <c r="I1681" i="5"/>
  <c r="I1401" i="5"/>
  <c r="I1118" i="5"/>
  <c r="I776" i="5"/>
  <c r="I392" i="5"/>
  <c r="I2510" i="5"/>
  <c r="I2256" i="5"/>
  <c r="I1998" i="5"/>
  <c r="I1697" i="5"/>
  <c r="I1381" i="5"/>
  <c r="I745" i="5"/>
  <c r="I1755" i="5"/>
  <c r="I1286" i="5"/>
  <c r="I579" i="5"/>
  <c r="I2879" i="5"/>
  <c r="I2290" i="5"/>
  <c r="I445" i="5"/>
  <c r="I2240" i="5"/>
  <c r="I1982" i="5"/>
  <c r="I1679" i="5"/>
  <c r="I1341" i="5"/>
  <c r="I609" i="5"/>
  <c r="I1738" i="5"/>
  <c r="I1248" i="5"/>
  <c r="I429" i="5"/>
  <c r="I2839" i="5"/>
  <c r="I2133" i="5"/>
  <c r="I110" i="5"/>
  <c r="I1238" i="5"/>
  <c r="I583" i="5"/>
  <c r="I1720" i="5"/>
  <c r="I1172" i="5"/>
  <c r="I379" i="5"/>
  <c r="I2813" i="5"/>
  <c r="I2018" i="5"/>
  <c r="I2625" i="5"/>
  <c r="I1217" i="5"/>
  <c r="I553" i="5"/>
  <c r="I1703" i="5"/>
  <c r="I1059" i="5"/>
  <c r="I354" i="5"/>
  <c r="I2748" i="5"/>
  <c r="I1946" i="5"/>
  <c r="I2262" i="5"/>
  <c r="I1198" i="5"/>
  <c r="I525" i="5"/>
  <c r="I1635" i="5"/>
  <c r="I1041" i="5"/>
  <c r="I327" i="5"/>
  <c r="I2735" i="5"/>
  <c r="I1918" i="5"/>
  <c r="I2079" i="5"/>
  <c r="I2170" i="5"/>
  <c r="I1897" i="5"/>
  <c r="I1568" i="5"/>
  <c r="I1177" i="5"/>
  <c r="I443" i="5"/>
  <c r="I1532" i="5"/>
  <c r="I1022" i="5"/>
  <c r="I253" i="5"/>
  <c r="I2722" i="5"/>
  <c r="I1251" i="5"/>
  <c r="I331" i="5"/>
  <c r="I170" i="5"/>
  <c r="I2401" i="5"/>
  <c r="I2136" i="5"/>
  <c r="I1862" i="5"/>
  <c r="I1548" i="5"/>
  <c r="I1114" i="5"/>
  <c r="I251" i="5"/>
  <c r="I1514" i="5"/>
  <c r="I979" i="5"/>
  <c r="I202" i="5"/>
  <c r="I2708" i="5"/>
  <c r="I501" i="5"/>
  <c r="I1324" i="5"/>
  <c r="I1958" i="5"/>
  <c r="I1527" i="5"/>
  <c r="I658" i="5"/>
  <c r="I2992" i="5"/>
  <c r="I2797" i="5"/>
  <c r="I2579" i="5"/>
  <c r="I2334" i="5"/>
  <c r="I2070" i="5"/>
  <c r="I1764" i="5"/>
  <c r="I1069" i="5"/>
  <c r="I23" i="5"/>
  <c r="I2881" i="5"/>
  <c r="I2671" i="5"/>
  <c r="I2437" i="5"/>
  <c r="I2181" i="5"/>
  <c r="I1907" i="5"/>
  <c r="I1393" i="5"/>
  <c r="I463" i="5"/>
  <c r="I2796" i="5"/>
  <c r="I2597" i="5"/>
  <c r="I2376" i="5"/>
  <c r="I2138" i="5"/>
  <c r="I1884" i="5"/>
  <c r="I1397" i="5"/>
  <c r="I551" i="5"/>
  <c r="I2986" i="5"/>
  <c r="I2814" i="5"/>
  <c r="I2633" i="5"/>
  <c r="I2444" i="5"/>
  <c r="I2254" i="5"/>
  <c r="I2048" i="5"/>
  <c r="I1841" i="5"/>
  <c r="I1620" i="5"/>
  <c r="I1396" i="5"/>
  <c r="I1152" i="5"/>
  <c r="I875" i="5"/>
  <c r="I549" i="5"/>
  <c r="I219" i="5"/>
  <c r="I1613" i="5"/>
  <c r="I1389" i="5"/>
  <c r="I1145" i="5"/>
  <c r="I870" i="5"/>
  <c r="I538" i="5"/>
  <c r="I212" i="5"/>
  <c r="I1593" i="5"/>
  <c r="I1369" i="5"/>
  <c r="I1122" i="5"/>
  <c r="I839" i="5"/>
  <c r="I513" i="5"/>
  <c r="I182" i="5"/>
  <c r="I1592" i="5"/>
  <c r="I1368" i="5"/>
  <c r="I1121" i="5"/>
  <c r="I838" i="5"/>
  <c r="I510" i="5"/>
  <c r="I151" i="5"/>
  <c r="I1553" i="5"/>
  <c r="I1284" i="5"/>
  <c r="I993" i="5"/>
  <c r="I587" i="5"/>
  <c r="I177" i="5"/>
  <c r="I1796" i="5"/>
  <c r="I1534" i="5"/>
  <c r="I1262" i="5"/>
  <c r="I943" i="5"/>
  <c r="I534" i="5"/>
  <c r="I147" i="5"/>
  <c r="I1774" i="5"/>
  <c r="I1512" i="5"/>
  <c r="I1218" i="5"/>
  <c r="I886" i="5"/>
  <c r="I500" i="5"/>
  <c r="I117" i="5"/>
  <c r="I2369" i="5"/>
  <c r="I2085" i="5"/>
  <c r="I1811" i="5"/>
  <c r="I1473" i="5"/>
  <c r="I937" i="5"/>
  <c r="I199" i="5"/>
  <c r="I1481" i="5"/>
  <c r="I855" i="5"/>
  <c r="I54" i="5"/>
  <c r="I2564" i="5"/>
  <c r="I2674" i="5"/>
  <c r="I615" i="5"/>
  <c r="I1265" i="5"/>
  <c r="I681" i="5"/>
  <c r="I27" i="5"/>
  <c r="I2669" i="5"/>
  <c r="I1575" i="5"/>
  <c r="I2961" i="5"/>
  <c r="I735" i="5"/>
  <c r="I1547" i="5"/>
  <c r="I2793" i="5"/>
  <c r="I1792" i="5"/>
  <c r="I1492" i="5"/>
  <c r="I1073" i="5"/>
  <c r="I362" i="5"/>
  <c r="I1600" i="5"/>
  <c r="I1134" i="5"/>
  <c r="I531" i="5"/>
  <c r="I2983" i="5"/>
  <c r="I2394" i="5"/>
  <c r="I794" i="5"/>
  <c r="I2457" i="5"/>
  <c r="I2905" i="5"/>
  <c r="I2538" i="5"/>
  <c r="I1833" i="5"/>
  <c r="I2080" i="5"/>
  <c r="I1320" i="5"/>
  <c r="I2892" i="5"/>
  <c r="I2499" i="5"/>
  <c r="I1761" i="5"/>
  <c r="I1680" i="5"/>
  <c r="I1137" i="5"/>
  <c r="I2460" i="5"/>
  <c r="I1646" i="5"/>
  <c r="I1240" i="5"/>
  <c r="I697" i="5"/>
  <c r="I2407" i="5"/>
  <c r="I1732" i="5"/>
  <c r="I1880" i="5"/>
  <c r="I1713" i="5"/>
  <c r="I2551" i="5"/>
  <c r="I2103" i="5"/>
  <c r="I1047" i="5"/>
  <c r="I1021" i="5"/>
  <c r="I1529" i="5"/>
  <c r="I1374" i="5"/>
  <c r="I2578" i="5"/>
  <c r="I2204" i="5"/>
  <c r="I1446" i="5"/>
  <c r="I1452" i="5"/>
  <c r="I1896" i="5"/>
  <c r="I1663" i="5"/>
  <c r="I1725" i="5"/>
  <c r="I719" i="5"/>
  <c r="I1651" i="5"/>
  <c r="I2095" i="5"/>
  <c r="I109" i="5"/>
  <c r="I598" i="5"/>
  <c r="I994" i="5"/>
  <c r="I1311" i="5"/>
  <c r="I313" i="5"/>
  <c r="I680" i="5"/>
  <c r="I923" i="5"/>
  <c r="I1124" i="5"/>
  <c r="I1307" i="5"/>
  <c r="I1516" i="5"/>
  <c r="I1700" i="5"/>
  <c r="I1883" i="5"/>
  <c r="I2066" i="5"/>
  <c r="I2249" i="5"/>
  <c r="I2445" i="5"/>
  <c r="I2613" i="5"/>
  <c r="I2781" i="5"/>
  <c r="I2949" i="5"/>
  <c r="I90" i="5"/>
  <c r="I426" i="5"/>
  <c r="I717" i="5"/>
  <c r="I1003" i="5"/>
  <c r="I1225" i="5"/>
  <c r="I1437" i="5"/>
  <c r="I1666" i="5"/>
  <c r="I1865" i="5"/>
  <c r="I2065" i="5"/>
  <c r="I2266" i="5"/>
  <c r="I2451" i="5"/>
  <c r="I2660" i="5"/>
  <c r="I187" i="5"/>
  <c r="I481" i="5"/>
  <c r="I775" i="5"/>
  <c r="I1031" i="5"/>
  <c r="I1236" i="5"/>
  <c r="I1432" i="5"/>
  <c r="I1618" i="5"/>
  <c r="I1818" i="5"/>
  <c r="I2004" i="5"/>
  <c r="I2189" i="5"/>
  <c r="I880" i="5"/>
  <c r="I988" i="5"/>
  <c r="I1675" i="5"/>
  <c r="I2131" i="5"/>
  <c r="I284" i="5"/>
  <c r="I668" i="5"/>
  <c r="I1102" i="5"/>
  <c r="I1337" i="5"/>
  <c r="I435" i="5"/>
  <c r="I715" i="5"/>
  <c r="I958" i="5"/>
  <c r="I1150" i="5"/>
  <c r="I1359" i="5"/>
  <c r="I1542" i="5"/>
  <c r="I1726" i="5"/>
  <c r="I1909" i="5"/>
  <c r="I2092" i="5"/>
  <c r="I2301" i="5"/>
  <c r="I2469" i="5"/>
  <c r="I2637" i="5"/>
  <c r="I2805" i="5"/>
  <c r="I2973" i="5"/>
  <c r="I171" i="5"/>
  <c r="I466" i="5"/>
  <c r="I759" i="5"/>
  <c r="I1037" i="5"/>
  <c r="I1257" i="5"/>
  <c r="I1494" i="5"/>
  <c r="I1694" i="5"/>
  <c r="I1894" i="5"/>
  <c r="I2094" i="5"/>
  <c r="I2294" i="5"/>
  <c r="I2503" i="5"/>
  <c r="I2687" i="5"/>
  <c r="I229" i="5"/>
  <c r="I522" i="5"/>
  <c r="I814" i="5"/>
  <c r="I1064" i="5"/>
  <c r="I1266" i="5"/>
  <c r="I1475" i="5"/>
  <c r="I1661" i="5"/>
  <c r="I1847" i="5"/>
  <c r="I2032" i="5"/>
  <c r="I2218" i="5"/>
  <c r="I41" i="5"/>
  <c r="I1027" i="5"/>
  <c r="I1687" i="5"/>
  <c r="I2143" i="5"/>
  <c r="I301" i="5"/>
  <c r="I685" i="5"/>
  <c r="I1115" i="5"/>
  <c r="I34" i="5"/>
  <c r="I453" i="5"/>
  <c r="I731" i="5"/>
  <c r="I976" i="5"/>
  <c r="I1163" i="5"/>
  <c r="I1372" i="5"/>
  <c r="I1556" i="5"/>
  <c r="I1739" i="5"/>
  <c r="I1922" i="5"/>
  <c r="I2105" i="5"/>
  <c r="I2313" i="5"/>
  <c r="I2481" i="5"/>
  <c r="I2649" i="5"/>
  <c r="I2817" i="5"/>
  <c r="I2985" i="5"/>
  <c r="I194" i="5"/>
  <c r="I487" i="5"/>
  <c r="I779" i="5"/>
  <c r="I1053" i="5"/>
  <c r="I1273" i="5"/>
  <c r="I1509" i="5"/>
  <c r="I1708" i="5"/>
  <c r="I1908" i="5"/>
  <c r="I2109" i="5"/>
  <c r="I2307" i="5"/>
  <c r="I2516" i="5"/>
  <c r="I2700" i="5"/>
  <c r="I250" i="5"/>
  <c r="I542" i="5"/>
  <c r="I836" i="5"/>
  <c r="I1079" i="5"/>
  <c r="I1299" i="5"/>
  <c r="I1489" i="5"/>
  <c r="I1676" i="5"/>
  <c r="I1861" i="5"/>
  <c r="I2046" i="5"/>
  <c r="I2232" i="5"/>
  <c r="I228" i="5"/>
  <c r="I1195" i="5"/>
  <c r="I1699" i="5"/>
  <c r="I2179" i="5"/>
  <c r="I319" i="5"/>
  <c r="I721" i="5"/>
  <c r="I1128" i="5"/>
  <c r="I51" i="5"/>
  <c r="I470" i="5"/>
  <c r="I750" i="5"/>
  <c r="I990" i="5"/>
  <c r="I1202" i="5"/>
  <c r="I1385" i="5"/>
  <c r="I1569" i="5"/>
  <c r="I1752" i="5"/>
  <c r="I1935" i="5"/>
  <c r="I2145" i="5"/>
  <c r="I2325" i="5"/>
  <c r="I2493" i="5"/>
  <c r="I2661" i="5"/>
  <c r="I2829" i="5"/>
  <c r="I3021" i="5"/>
  <c r="I215" i="5"/>
  <c r="I507" i="5"/>
  <c r="I801" i="5"/>
  <c r="I1068" i="5"/>
  <c r="I1319" i="5"/>
  <c r="I1523" i="5"/>
  <c r="I1722" i="5"/>
  <c r="I1923" i="5"/>
  <c r="I2123" i="5"/>
  <c r="I2346" i="5"/>
  <c r="I2530" i="5"/>
  <c r="I2713" i="5"/>
  <c r="I271" i="5"/>
  <c r="I565" i="5"/>
  <c r="I858" i="5"/>
  <c r="I1109" i="5"/>
  <c r="I1314" i="5"/>
  <c r="I1504" i="5"/>
  <c r="I1690" i="5"/>
  <c r="I1875" i="5"/>
  <c r="I2061" i="5"/>
  <c r="I2246" i="5"/>
  <c r="I2420" i="5"/>
  <c r="I2591" i="5"/>
  <c r="I2761" i="5"/>
  <c r="I2931" i="5"/>
  <c r="I129" i="5"/>
  <c r="I454" i="5"/>
  <c r="I781" i="5"/>
  <c r="I1078" i="5"/>
  <c r="I1323" i="5"/>
  <c r="I1549" i="5"/>
  <c r="I1772" i="5"/>
  <c r="I282" i="5"/>
  <c r="I637" i="5"/>
  <c r="I989" i="5"/>
  <c r="I1260" i="5"/>
  <c r="I324" i="5"/>
  <c r="I1231" i="5"/>
  <c r="I1843" i="5"/>
  <c r="I2191" i="5"/>
  <c r="I337" i="5"/>
  <c r="I755" i="5"/>
  <c r="I1141" i="5"/>
  <c r="I69" i="5"/>
  <c r="I488" i="5"/>
  <c r="I766" i="5"/>
  <c r="I1004" i="5"/>
  <c r="I1215" i="5"/>
  <c r="I1398" i="5"/>
  <c r="I1582" i="5"/>
  <c r="I1765" i="5"/>
  <c r="I1948" i="5"/>
  <c r="I2158" i="5"/>
  <c r="I2337" i="5"/>
  <c r="I2505" i="5"/>
  <c r="I2673" i="5"/>
  <c r="I2841" i="5"/>
  <c r="I3033" i="5"/>
  <c r="I236" i="5"/>
  <c r="I530" i="5"/>
  <c r="I823" i="5"/>
  <c r="I1083" i="5"/>
  <c r="I1335" i="5"/>
  <c r="I1537" i="5"/>
  <c r="I1737" i="5"/>
  <c r="I1937" i="5"/>
  <c r="I2137" i="5"/>
  <c r="I2359" i="5"/>
  <c r="I2543" i="5"/>
  <c r="I2726" i="5"/>
  <c r="I291" i="5"/>
  <c r="I585" i="5"/>
  <c r="I899" i="5"/>
  <c r="I1126" i="5"/>
  <c r="I1330" i="5"/>
  <c r="I1518" i="5"/>
  <c r="I1704" i="5"/>
  <c r="I1889" i="5"/>
  <c r="I2075" i="5"/>
  <c r="I2260" i="5"/>
  <c r="I2434" i="5"/>
  <c r="I2604" i="5"/>
  <c r="I2774" i="5"/>
  <c r="I2957" i="5"/>
  <c r="I153" i="5"/>
  <c r="I478" i="5"/>
  <c r="I806" i="5"/>
  <c r="I1096" i="5"/>
  <c r="I1342" i="5"/>
  <c r="I1566" i="5"/>
  <c r="I1788" i="5"/>
  <c r="I308" i="5"/>
  <c r="I663" i="5"/>
  <c r="I1011" i="5"/>
  <c r="I1300" i="5"/>
  <c r="I708" i="5"/>
  <c r="I1255" i="5"/>
  <c r="I1855" i="5"/>
  <c r="I2263" i="5"/>
  <c r="I355" i="5"/>
  <c r="I877" i="5"/>
  <c r="I1154" i="5"/>
  <c r="I174" i="5"/>
  <c r="I505" i="5"/>
  <c r="I786" i="5"/>
  <c r="I1045" i="5"/>
  <c r="I1228" i="5"/>
  <c r="I1412" i="5"/>
  <c r="I1595" i="5"/>
  <c r="I1778" i="5"/>
  <c r="I1988" i="5"/>
  <c r="I2171" i="5"/>
  <c r="I2349" i="5"/>
  <c r="I2517" i="5"/>
  <c r="I2685" i="5"/>
  <c r="I2877" i="5"/>
  <c r="I3045" i="5"/>
  <c r="I258" i="5"/>
  <c r="I550" i="5"/>
  <c r="I843" i="5"/>
  <c r="I1131" i="5"/>
  <c r="I1352" i="5"/>
  <c r="I1551" i="5"/>
  <c r="I1751" i="5"/>
  <c r="I1952" i="5"/>
  <c r="I2180" i="5"/>
  <c r="I2372" i="5"/>
  <c r="I2556" i="5"/>
  <c r="I20" i="5"/>
  <c r="I311" i="5"/>
  <c r="I647" i="5"/>
  <c r="I920" i="5"/>
  <c r="I1142" i="5"/>
  <c r="I1345" i="5"/>
  <c r="I1533" i="5"/>
  <c r="I1718" i="5"/>
  <c r="I1904" i="5"/>
  <c r="I2089" i="5"/>
  <c r="I2274" i="5"/>
  <c r="I2447" i="5"/>
  <c r="I2617" i="5"/>
  <c r="I2800" i="5"/>
  <c r="I2970" i="5"/>
  <c r="I178" i="5"/>
  <c r="I503" i="5"/>
  <c r="I830" i="5"/>
  <c r="I1117" i="5"/>
  <c r="I1360" i="5"/>
  <c r="I1584" i="5"/>
  <c r="I1806" i="5"/>
  <c r="I334" i="5"/>
  <c r="I692" i="5"/>
  <c r="I1054" i="5"/>
  <c r="I1321" i="5"/>
  <c r="I732" i="5"/>
  <c r="I1423" i="5"/>
  <c r="I1891" i="5"/>
  <c r="I2287" i="5"/>
  <c r="I371" i="5"/>
  <c r="I895" i="5"/>
  <c r="I1167" i="5"/>
  <c r="I190" i="5"/>
  <c r="I523" i="5"/>
  <c r="I802" i="5"/>
  <c r="I1058" i="5"/>
  <c r="I1241" i="5"/>
  <c r="I1425" i="5"/>
  <c r="I1608" i="5"/>
  <c r="I1791" i="5"/>
  <c r="I2001" i="5"/>
  <c r="I2184" i="5"/>
  <c r="I2361" i="5"/>
  <c r="I2529" i="5"/>
  <c r="I2697" i="5"/>
  <c r="I2889" i="5"/>
  <c r="I3057" i="5"/>
  <c r="I277" i="5"/>
  <c r="I571" i="5"/>
  <c r="I865" i="5"/>
  <c r="I1146" i="5"/>
  <c r="I1366" i="5"/>
  <c r="I1565" i="5"/>
  <c r="I1766" i="5"/>
  <c r="I1966" i="5"/>
  <c r="I2194" i="5"/>
  <c r="I2386" i="5"/>
  <c r="I2569" i="5"/>
  <c r="I42" i="5"/>
  <c r="I333" i="5"/>
  <c r="I669" i="5"/>
  <c r="I939" i="5"/>
  <c r="I1157" i="5"/>
  <c r="I1361" i="5"/>
  <c r="I1008" i="5"/>
  <c r="I1459" i="5"/>
  <c r="I1903" i="5"/>
  <c r="I39" i="5"/>
  <c r="I390" i="5"/>
  <c r="I913" i="5"/>
  <c r="I1180" i="5"/>
  <c r="I243" i="5"/>
  <c r="I539" i="5"/>
  <c r="I854" i="5"/>
  <c r="I1071" i="5"/>
  <c r="I1254" i="5"/>
  <c r="I1438" i="5"/>
  <c r="I1621" i="5"/>
  <c r="I1830" i="5"/>
  <c r="I2014" i="5"/>
  <c r="I2197" i="5"/>
  <c r="I2373" i="5"/>
  <c r="I2541" i="5"/>
  <c r="I2733" i="5"/>
  <c r="I2901" i="5"/>
  <c r="I7" i="5"/>
  <c r="I298" i="5"/>
  <c r="I590" i="5"/>
  <c r="I926" i="5"/>
  <c r="I1162" i="5"/>
  <c r="I1380" i="5"/>
  <c r="I1580" i="5"/>
  <c r="I1780" i="5"/>
  <c r="I2008" i="5"/>
  <c r="I2208" i="5"/>
  <c r="I2399" i="5"/>
  <c r="I2582" i="5"/>
  <c r="I61" i="5"/>
  <c r="I395" i="5"/>
  <c r="I691" i="5"/>
  <c r="I962" i="5"/>
  <c r="I1173" i="5"/>
  <c r="I1376" i="5"/>
  <c r="I1561" i="5"/>
  <c r="I1746" i="5"/>
  <c r="I1932" i="5"/>
  <c r="I2117" i="5"/>
  <c r="I2303" i="5"/>
  <c r="I2486" i="5"/>
  <c r="I2656" i="5"/>
  <c r="I2826" i="5"/>
  <c r="I2996" i="5"/>
  <c r="I227" i="5"/>
  <c r="I554" i="5"/>
  <c r="I883" i="5"/>
  <c r="I1153" i="5"/>
  <c r="I1395" i="5"/>
  <c r="I1617" i="5"/>
  <c r="I33" i="5"/>
  <c r="I415" i="5"/>
  <c r="I771" i="5"/>
  <c r="I1093" i="5"/>
  <c r="I1362" i="5"/>
  <c r="I1605" i="5"/>
  <c r="I1845" i="5"/>
  <c r="I2068" i="5"/>
  <c r="I2291" i="5"/>
  <c r="I2495" i="5"/>
  <c r="I283" i="5"/>
  <c r="I611" i="5"/>
  <c r="I938" i="5"/>
  <c r="I1199" i="5"/>
  <c r="I1439" i="5"/>
  <c r="I1662" i="5"/>
  <c r="I1881" i="5"/>
  <c r="I259" i="5"/>
  <c r="I586" i="5"/>
  <c r="I915" i="5"/>
  <c r="I1181" i="5"/>
  <c r="I1420" i="5"/>
  <c r="I1644" i="5"/>
  <c r="I1864" i="5"/>
  <c r="I234" i="5"/>
  <c r="I561" i="5"/>
  <c r="I890" i="5"/>
  <c r="I1161" i="5"/>
  <c r="I1403" i="5"/>
  <c r="I1628" i="5"/>
  <c r="I205" i="5"/>
  <c r="I1020" i="5"/>
  <c r="I1471" i="5"/>
  <c r="I1927" i="5"/>
  <c r="I57" i="5"/>
  <c r="I406" i="5"/>
  <c r="I931" i="5"/>
  <c r="I1220" i="5"/>
  <c r="I261" i="5"/>
  <c r="I558" i="5"/>
  <c r="I872" i="5"/>
  <c r="I1084" i="5"/>
  <c r="I1268" i="5"/>
  <c r="I1451" i="5"/>
  <c r="I1634" i="5"/>
  <c r="I1844" i="5"/>
  <c r="I2027" i="5"/>
  <c r="I2210" i="5"/>
  <c r="I2385" i="5"/>
  <c r="I2553" i="5"/>
  <c r="I2745" i="5"/>
  <c r="I2913" i="5"/>
  <c r="I26" i="5"/>
  <c r="I321" i="5"/>
  <c r="I613" i="5"/>
  <c r="I949" i="5"/>
  <c r="I1178" i="5"/>
  <c r="I1394" i="5"/>
  <c r="I1594" i="5"/>
  <c r="I1794" i="5"/>
  <c r="I2022" i="5"/>
  <c r="I2222" i="5"/>
  <c r="I2412" i="5"/>
  <c r="I2595" i="5"/>
  <c r="I82" i="5"/>
  <c r="I417" i="5"/>
  <c r="I710" i="5"/>
  <c r="I981" i="5"/>
  <c r="I1188" i="5"/>
  <c r="I1390" i="5"/>
  <c r="I3030" i="5"/>
  <c r="I383" i="5"/>
  <c r="I1495" i="5"/>
  <c r="I2059" i="5"/>
  <c r="I74" i="5"/>
  <c r="I563" i="5"/>
  <c r="I966" i="5"/>
  <c r="I1285" i="5"/>
  <c r="I278" i="5"/>
  <c r="I645" i="5"/>
  <c r="I889" i="5"/>
  <c r="I1097" i="5"/>
  <c r="I1281" i="5"/>
  <c r="I1464" i="5"/>
  <c r="I1673" i="5"/>
  <c r="I1857" i="5"/>
  <c r="I2040" i="5"/>
  <c r="I2223" i="5"/>
  <c r="I2397" i="5"/>
  <c r="I2589" i="5"/>
  <c r="I2757" i="5"/>
  <c r="I2925" i="5"/>
  <c r="I46" i="5"/>
  <c r="I342" i="5"/>
  <c r="I675" i="5"/>
  <c r="I969" i="5"/>
  <c r="I1194" i="5"/>
  <c r="I1408" i="5"/>
  <c r="I1609" i="5"/>
  <c r="I1837" i="5"/>
  <c r="I2037" i="5"/>
  <c r="I2237" i="5"/>
  <c r="I2425" i="5"/>
  <c r="I2608" i="5"/>
  <c r="I146" i="5"/>
  <c r="I439" i="5"/>
  <c r="I730" i="5"/>
  <c r="I998" i="5"/>
  <c r="I1204" i="5"/>
  <c r="I1404" i="5"/>
  <c r="I1589" i="5"/>
  <c r="I1775" i="5"/>
  <c r="I1960" i="5"/>
  <c r="I2161" i="5"/>
  <c r="I2342" i="5"/>
  <c r="I2512" i="5"/>
  <c r="I2682" i="5"/>
  <c r="I2852" i="5"/>
  <c r="I3023" i="5"/>
  <c r="I279" i="5"/>
  <c r="I603" i="5"/>
  <c r="I933" i="5"/>
  <c r="I1191" i="5"/>
  <c r="I1429" i="5"/>
  <c r="I1669" i="5"/>
  <c r="I116" i="5"/>
  <c r="I471" i="5"/>
  <c r="I827" i="5"/>
  <c r="I1136" i="5"/>
  <c r="I1400" i="5"/>
  <c r="I1642" i="5"/>
  <c r="I1878" i="5"/>
  <c r="I2101" i="5"/>
  <c r="I2322" i="5"/>
  <c r="I2526" i="5"/>
  <c r="I338" i="5"/>
  <c r="I666" i="5"/>
  <c r="I991" i="5"/>
  <c r="I1239" i="5"/>
  <c r="I1474" i="5"/>
  <c r="I1698" i="5"/>
  <c r="I1914" i="5"/>
  <c r="I310" i="5"/>
  <c r="I642" i="5"/>
  <c r="I970" i="5"/>
  <c r="I1222" i="5"/>
  <c r="I1457" i="5"/>
  <c r="I1682" i="5"/>
  <c r="I1899" i="5"/>
  <c r="I286" i="5"/>
  <c r="I618" i="5"/>
  <c r="I945" i="5"/>
  <c r="I1201" i="5"/>
  <c r="I1441" i="5"/>
  <c r="I1665" i="5"/>
  <c r="I2791" i="5"/>
  <c r="I399" i="5"/>
  <c r="I1507" i="5"/>
  <c r="I2071" i="5"/>
  <c r="I92" i="5"/>
  <c r="I582" i="5"/>
  <c r="I980" i="5"/>
  <c r="I1298" i="5"/>
  <c r="I296" i="5"/>
  <c r="I662" i="5"/>
  <c r="I907" i="5"/>
  <c r="I1110" i="5"/>
  <c r="I1294" i="5"/>
  <c r="I1477" i="5"/>
  <c r="I1686" i="5"/>
  <c r="I1870" i="5"/>
  <c r="I2053" i="5"/>
  <c r="I2236" i="5"/>
  <c r="I2409" i="5"/>
  <c r="I2601" i="5"/>
  <c r="I2769" i="5"/>
  <c r="I2937" i="5"/>
  <c r="I68" i="5"/>
  <c r="I361" i="5"/>
  <c r="I695" i="5"/>
  <c r="I986" i="5"/>
  <c r="I1210" i="5"/>
  <c r="I1422" i="5"/>
  <c r="I1623" i="5"/>
  <c r="I1851" i="5"/>
  <c r="I2051" i="5"/>
  <c r="I2252" i="5"/>
  <c r="I2438" i="5"/>
  <c r="I2621" i="5"/>
  <c r="I166" i="5"/>
  <c r="I459" i="5"/>
  <c r="I753" i="5"/>
  <c r="I1015" i="5"/>
  <c r="I1221" i="5"/>
  <c r="I1418" i="5"/>
  <c r="I1604" i="5"/>
  <c r="I1789" i="5"/>
  <c r="I1990" i="5"/>
  <c r="I2175" i="5"/>
  <c r="I2355" i="5"/>
  <c r="I2525" i="5"/>
  <c r="I2695" i="5"/>
  <c r="I2866" i="5"/>
  <c r="I3036" i="5"/>
  <c r="I306" i="5"/>
  <c r="I631" i="5"/>
  <c r="I956" i="5"/>
  <c r="I1211" i="5"/>
  <c r="I1463" i="5"/>
  <c r="I1685" i="5"/>
  <c r="I141" i="5"/>
  <c r="I499" i="5"/>
  <c r="I853" i="5"/>
  <c r="I1156" i="5"/>
  <c r="R1602" i="5"/>
  <c r="I2450" i="5"/>
  <c r="I1175" i="5"/>
  <c r="I173" i="5"/>
  <c r="I360" i="5"/>
  <c r="I756" i="5"/>
  <c r="I32" i="5"/>
  <c r="I416" i="5"/>
  <c r="I752" i="5"/>
  <c r="I1039" i="5"/>
  <c r="I1279" i="5"/>
  <c r="I2896" i="5"/>
  <c r="I1373" i="5"/>
  <c r="I329" i="5"/>
  <c r="I372" i="5"/>
  <c r="I792" i="5"/>
  <c r="I128" i="5"/>
  <c r="I464" i="5"/>
  <c r="I767" i="5"/>
  <c r="I1087" i="5"/>
  <c r="I1315" i="5"/>
  <c r="I1519" i="5"/>
  <c r="I1711" i="5"/>
  <c r="I1951" i="5"/>
  <c r="I2715" i="5"/>
  <c r="I2575" i="5"/>
  <c r="I413" i="5"/>
  <c r="I396" i="5"/>
  <c r="I816" i="5"/>
  <c r="I143" i="5"/>
  <c r="I479" i="5"/>
  <c r="I800" i="5"/>
  <c r="I1099" i="5"/>
  <c r="I1327" i="5"/>
  <c r="I1531" i="5"/>
  <c r="I1759" i="5"/>
  <c r="I1963" i="5"/>
  <c r="I2558" i="5"/>
  <c r="I622" i="5"/>
  <c r="I425" i="5"/>
  <c r="I432" i="5"/>
  <c r="I852" i="5"/>
  <c r="I159" i="5"/>
  <c r="I512" i="5"/>
  <c r="I863" i="5"/>
  <c r="I1111" i="5"/>
  <c r="I1339" i="5"/>
  <c r="I1543" i="5"/>
  <c r="I1783" i="5"/>
  <c r="I1975" i="5"/>
  <c r="I3050" i="5"/>
  <c r="I2408" i="5"/>
  <c r="I593" i="5"/>
  <c r="I504" i="5"/>
  <c r="I876" i="5"/>
  <c r="I191" i="5"/>
  <c r="I543" i="5"/>
  <c r="I896" i="5"/>
  <c r="I1123" i="5"/>
  <c r="I1351" i="5"/>
  <c r="I1567" i="5"/>
  <c r="I1795" i="5"/>
  <c r="I1987" i="5"/>
  <c r="I2203" i="5"/>
  <c r="I145" i="5"/>
  <c r="I476" i="5"/>
  <c r="I774" i="5"/>
  <c r="I1023" i="5"/>
  <c r="I1233" i="5"/>
  <c r="I104" i="5"/>
  <c r="I347" i="5"/>
  <c r="I574" i="5"/>
  <c r="I2200" i="5"/>
  <c r="I232" i="5"/>
  <c r="I749" i="5"/>
  <c r="I528" i="5"/>
  <c r="I948" i="5"/>
  <c r="I207" i="5"/>
  <c r="I575" i="5"/>
  <c r="I911" i="5"/>
  <c r="I1135" i="5"/>
  <c r="I1363" i="5"/>
  <c r="I1615" i="5"/>
  <c r="I1807" i="5"/>
  <c r="I1999" i="5"/>
  <c r="I2215" i="5"/>
  <c r="I163" i="5"/>
  <c r="I511" i="5"/>
  <c r="I790" i="5"/>
  <c r="I1062" i="5"/>
  <c r="I1246" i="5"/>
  <c r="I121" i="5"/>
  <c r="I366" i="5"/>
  <c r="I594" i="5"/>
  <c r="I2900" i="5"/>
  <c r="I280" i="5"/>
  <c r="I761" i="5"/>
  <c r="I540" i="5"/>
  <c r="I960" i="5"/>
  <c r="I224" i="5"/>
  <c r="I608" i="5"/>
  <c r="I927" i="5"/>
  <c r="I1171" i="5"/>
  <c r="I1375" i="5"/>
  <c r="I1627" i="5"/>
  <c r="I1819" i="5"/>
  <c r="I2035" i="5"/>
  <c r="I2227" i="5"/>
  <c r="I198" i="5"/>
  <c r="I529" i="5"/>
  <c r="I807" i="5"/>
  <c r="I1076" i="5"/>
  <c r="I1259" i="5"/>
  <c r="I139" i="5"/>
  <c r="I382" i="5"/>
  <c r="I610" i="5"/>
  <c r="I819" i="5"/>
  <c r="I1018" i="5"/>
  <c r="I1176" i="5"/>
  <c r="I1333" i="5"/>
  <c r="I1490" i="5"/>
  <c r="I1647" i="5"/>
  <c r="I1804" i="5"/>
  <c r="I1961" i="5"/>
  <c r="I2118" i="5"/>
  <c r="I2276" i="5"/>
  <c r="I2421" i="5"/>
  <c r="I2565" i="5"/>
  <c r="I2709" i="5"/>
  <c r="I2853" i="5"/>
  <c r="I2997" i="5"/>
  <c r="I131" i="5"/>
  <c r="I381" i="5"/>
  <c r="I634" i="5"/>
  <c r="I885" i="5"/>
  <c r="I1100" i="5"/>
  <c r="I1288" i="5"/>
  <c r="I1466" i="5"/>
  <c r="I1637" i="5"/>
  <c r="I1809" i="5"/>
  <c r="I1980" i="5"/>
  <c r="I2151" i="5"/>
  <c r="I2320" i="5"/>
  <c r="I2477" i="5"/>
  <c r="I2634" i="5"/>
  <c r="I103" i="5"/>
  <c r="I356" i="5"/>
  <c r="I606" i="5"/>
  <c r="I2822" i="5"/>
  <c r="I412" i="5"/>
  <c r="I773" i="5"/>
  <c r="I672" i="5"/>
  <c r="I972" i="5"/>
  <c r="I272" i="5"/>
  <c r="I671" i="5"/>
  <c r="I944" i="5"/>
  <c r="I1183" i="5"/>
  <c r="I1399" i="5"/>
  <c r="I1639" i="5"/>
  <c r="I1831" i="5"/>
  <c r="I2047" i="5"/>
  <c r="I2239" i="5"/>
  <c r="I266" i="5"/>
  <c r="I547" i="5"/>
  <c r="I825" i="5"/>
  <c r="I1089" i="5"/>
  <c r="I1272" i="5"/>
  <c r="I155" i="5"/>
  <c r="I402" i="5"/>
  <c r="I627" i="5"/>
  <c r="I837" i="5"/>
  <c r="I1032" i="5"/>
  <c r="I1189" i="5"/>
  <c r="I1346" i="5"/>
  <c r="I1503" i="5"/>
  <c r="I1660" i="5"/>
  <c r="I1817" i="5"/>
  <c r="I1974" i="5"/>
  <c r="I2132" i="5"/>
  <c r="I2289" i="5"/>
  <c r="I2433" i="5"/>
  <c r="I2577" i="5"/>
  <c r="I2721" i="5"/>
  <c r="I2865" i="5"/>
  <c r="I3009" i="5"/>
  <c r="I152" i="5"/>
  <c r="I404" i="5"/>
  <c r="I655" i="5"/>
  <c r="I906" i="5"/>
  <c r="I1116" i="5"/>
  <c r="I1304" i="5"/>
  <c r="I1480" i="5"/>
  <c r="I1652" i="5"/>
  <c r="I1823" i="5"/>
  <c r="I1994" i="5"/>
  <c r="I2165" i="5"/>
  <c r="I2333" i="5"/>
  <c r="I2490" i="5"/>
  <c r="I2647" i="5"/>
  <c r="I123" i="5"/>
  <c r="I375" i="5"/>
  <c r="I626" i="5"/>
  <c r="I878" i="5"/>
  <c r="I1094" i="5"/>
  <c r="I1283" i="5"/>
  <c r="I1461" i="5"/>
  <c r="I1632" i="5"/>
  <c r="I1803" i="5"/>
  <c r="I1976" i="5"/>
  <c r="I2147" i="5"/>
  <c r="I2316" i="5"/>
  <c r="I2473" i="5"/>
  <c r="I2630" i="5"/>
  <c r="I2787" i="5"/>
  <c r="I2944" i="5"/>
  <c r="I102" i="5"/>
  <c r="I405" i="5"/>
  <c r="I706" i="5"/>
  <c r="I1000" i="5"/>
  <c r="I1229" i="5"/>
  <c r="I1445" i="5"/>
  <c r="I1653" i="5"/>
  <c r="I59" i="5"/>
  <c r="I391" i="5"/>
  <c r="I718" i="5"/>
  <c r="I1033" i="5"/>
  <c r="I1278" i="5"/>
  <c r="I1511" i="5"/>
  <c r="I1734" i="5"/>
  <c r="I1947" i="5"/>
  <c r="I2153" i="5"/>
  <c r="I2353" i="5"/>
  <c r="I2542" i="5"/>
  <c r="I2764" i="5"/>
  <c r="I1252" i="5"/>
  <c r="I652" i="5"/>
  <c r="I845" i="5"/>
  <c r="I684" i="5"/>
  <c r="I984" i="5"/>
  <c r="I287" i="5"/>
  <c r="I687" i="5"/>
  <c r="I959" i="5"/>
  <c r="I2352" i="5"/>
  <c r="I2737" i="5"/>
  <c r="I868" i="5"/>
  <c r="I108" i="5"/>
  <c r="I696" i="5"/>
  <c r="I996" i="5"/>
  <c r="I351" i="5"/>
  <c r="I704" i="5"/>
  <c r="I975" i="5"/>
  <c r="I1207" i="5"/>
  <c r="I16" i="5"/>
  <c r="U60" i="5"/>
  <c r="W60" i="5" a="1"/>
  <c r="W60" i="5" s="1"/>
  <c r="W72" i="5" a="1"/>
  <c r="W72" i="5" s="1"/>
  <c r="U72" i="5"/>
  <c r="I72" i="5"/>
  <c r="I84" i="5"/>
  <c r="W84" i="5" a="1"/>
  <c r="W84" i="5" s="1"/>
  <c r="U84" i="5"/>
  <c r="W9" i="5" a="1"/>
  <c r="W9" i="5" s="1"/>
  <c r="AD6" i="5"/>
  <c r="AL7" i="5" s="1"/>
  <c r="AB14" i="5"/>
  <c r="I9" i="5"/>
  <c r="U9" i="5"/>
  <c r="AB10" i="5"/>
  <c r="AD3" i="5"/>
  <c r="AL4" i="5" s="1"/>
  <c r="AB9" i="5"/>
  <c r="AB13" i="5"/>
  <c r="AD7" i="5"/>
  <c r="AL8" i="5" s="1"/>
  <c r="AB8" i="5"/>
  <c r="AD4" i="5"/>
  <c r="AL5" i="5" s="1"/>
  <c r="AB5" i="5"/>
  <c r="AB11" i="5"/>
  <c r="AB6" i="5"/>
  <c r="AD8" i="5"/>
  <c r="AL9" i="5" s="1"/>
  <c r="AB4" i="5"/>
  <c r="AB7" i="5"/>
  <c r="AD11" i="5"/>
  <c r="AL12" i="5" s="1"/>
  <c r="AD9" i="5"/>
  <c r="AL10" i="5" s="1"/>
  <c r="AD13" i="5"/>
  <c r="AL14" i="5" s="1"/>
  <c r="AD10" i="5"/>
  <c r="AL11" i="5" s="1"/>
  <c r="AD12" i="5"/>
  <c r="AL13" i="5" s="1"/>
  <c r="AB12" i="5"/>
  <c r="W86" i="5" a="1"/>
  <c r="W86" i="5" s="1"/>
  <c r="U86" i="5"/>
  <c r="I86" i="5"/>
  <c r="W98" i="5" a="1"/>
  <c r="W98" i="5" s="1"/>
  <c r="U98" i="5"/>
  <c r="I98" i="5"/>
  <c r="W12" i="5" a="1"/>
  <c r="W12" i="5" s="1"/>
  <c r="U12" i="5"/>
  <c r="U24" i="5"/>
  <c r="W24" i="5" a="1"/>
  <c r="W24" i="5" s="1"/>
  <c r="U36" i="5"/>
  <c r="W36" i="5" a="1"/>
  <c r="W36" i="5" s="1"/>
  <c r="AB3" i="5"/>
  <c r="I1483" i="5"/>
  <c r="I1267" i="5"/>
  <c r="I1063" i="5"/>
  <c r="I783" i="5"/>
  <c r="I495" i="5"/>
  <c r="I176" i="5"/>
  <c r="I900" i="5"/>
  <c r="I600" i="5"/>
  <c r="I96" i="5"/>
  <c r="I317" i="5"/>
  <c r="I2699" i="5"/>
  <c r="I2130" i="5"/>
  <c r="I828" i="5"/>
  <c r="I516" i="5"/>
  <c r="I929" i="5"/>
  <c r="I17" i="5"/>
  <c r="I2612" i="5"/>
  <c r="I2430" i="5"/>
  <c r="I2592" i="5"/>
  <c r="I739" i="5"/>
  <c r="I493" i="5"/>
  <c r="I249" i="5"/>
  <c r="I2275" i="5"/>
  <c r="I2107" i="5"/>
  <c r="I1939" i="5"/>
  <c r="I1771" i="5"/>
  <c r="I1603" i="5"/>
  <c r="I1411" i="5"/>
  <c r="I1243" i="5"/>
  <c r="I1075" i="5"/>
  <c r="I879" i="5"/>
  <c r="I656" i="5"/>
  <c r="I368" i="5"/>
  <c r="I95" i="5"/>
  <c r="I864" i="5"/>
  <c r="I660" i="5"/>
  <c r="I312" i="5"/>
  <c r="I713" i="5"/>
  <c r="I856" i="5"/>
  <c r="I2644" i="5"/>
  <c r="I2268" i="5"/>
  <c r="I1905" i="5"/>
  <c r="I947" i="5"/>
  <c r="I703" i="5"/>
  <c r="I458" i="5"/>
  <c r="I179" i="5"/>
  <c r="I2251" i="5"/>
  <c r="I2083" i="5"/>
  <c r="I1915" i="5"/>
  <c r="I1747" i="5"/>
  <c r="I1555" i="5"/>
  <c r="I1387" i="5"/>
  <c r="I1219" i="5"/>
  <c r="I1051" i="5"/>
  <c r="I848" i="5"/>
  <c r="I591" i="5"/>
  <c r="I320" i="5"/>
  <c r="I15" i="5"/>
  <c r="I840" i="5"/>
  <c r="I564" i="5"/>
  <c r="I192" i="5"/>
  <c r="I461" i="5"/>
  <c r="I508" i="5"/>
  <c r="I2808" i="5"/>
  <c r="I2415" i="5"/>
  <c r="I2987" i="5"/>
  <c r="I588" i="5"/>
  <c r="I420" i="5"/>
  <c r="I216" i="5"/>
  <c r="I917" i="5"/>
  <c r="I497" i="5"/>
  <c r="I161" i="5"/>
  <c r="I544" i="5"/>
  <c r="I2471" i="5"/>
  <c r="I1559" i="5"/>
  <c r="I2128" i="5"/>
  <c r="I789" i="5"/>
  <c r="I2590" i="5"/>
  <c r="I1578" i="5"/>
  <c r="I560" i="5"/>
  <c r="I335" i="5"/>
  <c r="I111" i="5"/>
  <c r="I936" i="5"/>
  <c r="I744" i="5"/>
  <c r="I576" i="5"/>
  <c r="I408" i="5"/>
  <c r="I204" i="5"/>
  <c r="I905" i="5"/>
  <c r="I485" i="5"/>
  <c r="I53" i="5"/>
  <c r="I520" i="5"/>
  <c r="I2670" i="5"/>
  <c r="I2585" i="5"/>
  <c r="I2798" i="5"/>
  <c r="I1332" i="5"/>
  <c r="I2475" i="5"/>
  <c r="I2193" i="5"/>
  <c r="I527" i="5"/>
  <c r="I303" i="5"/>
  <c r="I80" i="5"/>
  <c r="I888" i="5"/>
  <c r="I720" i="5"/>
  <c r="I552" i="5"/>
  <c r="I384" i="5"/>
  <c r="I180" i="5"/>
  <c r="I785" i="5"/>
  <c r="I449" i="5"/>
  <c r="I29" i="5"/>
  <c r="I448" i="5"/>
  <c r="I3041" i="5"/>
  <c r="I978" i="5"/>
  <c r="I2873" i="5"/>
  <c r="I2264" i="5"/>
  <c r="I2738" i="5"/>
  <c r="I468" i="5"/>
  <c r="I300" i="5"/>
  <c r="I60" i="5"/>
  <c r="I701" i="5"/>
  <c r="I305" i="5"/>
  <c r="I724" i="5"/>
  <c r="I4" i="5"/>
  <c r="I2675" i="5"/>
  <c r="I2760" i="5"/>
  <c r="I2331" i="5"/>
  <c r="I248" i="5"/>
  <c r="I1129" i="5"/>
  <c r="I648" i="5"/>
  <c r="I456" i="5"/>
  <c r="I252" i="5"/>
  <c r="I36" i="5"/>
  <c r="I641" i="5"/>
  <c r="I281" i="5"/>
  <c r="I712" i="5"/>
  <c r="I349" i="5"/>
  <c r="I3043" i="5"/>
  <c r="I2788" i="5"/>
  <c r="I2923" i="5"/>
  <c r="I359" i="5"/>
  <c r="I2041" i="5"/>
  <c r="I804" i="5"/>
  <c r="I612" i="5"/>
  <c r="I444" i="5"/>
  <c r="I240" i="5"/>
  <c r="I24" i="5"/>
  <c r="I629" i="5"/>
  <c r="I185" i="5"/>
  <c r="I664" i="5"/>
  <c r="I607" i="5"/>
  <c r="I1170" i="5"/>
  <c r="I2810" i="5"/>
  <c r="I105" i="5"/>
  <c r="I987" i="5"/>
  <c r="I2497" i="5"/>
  <c r="I226" i="5"/>
  <c r="I18" i="5"/>
  <c r="I1206" i="5"/>
  <c r="I1049" i="5"/>
  <c r="I860" i="5"/>
  <c r="I650" i="5"/>
  <c r="I441" i="5"/>
  <c r="I231" i="5"/>
  <c r="I22" i="5"/>
  <c r="I2167" i="5"/>
  <c r="I2023" i="5"/>
  <c r="I1879" i="5"/>
  <c r="I1735" i="5"/>
  <c r="I1591" i="5"/>
  <c r="I1447" i="5"/>
  <c r="I1303" i="5"/>
  <c r="I1159" i="5"/>
  <c r="I1014" i="5"/>
  <c r="I831" i="5"/>
  <c r="I639" i="5"/>
  <c r="I447" i="5"/>
  <c r="I255" i="5"/>
  <c r="I63" i="5"/>
  <c r="I924" i="5"/>
  <c r="I780" i="5"/>
  <c r="I636" i="5"/>
  <c r="I492" i="5"/>
  <c r="I348" i="5"/>
  <c r="I168" i="5"/>
  <c r="I893" i="5"/>
  <c r="I569" i="5"/>
  <c r="I269" i="5"/>
  <c r="I796" i="5"/>
  <c r="I268" i="5"/>
  <c r="I3061" i="5"/>
  <c r="I2646" i="5"/>
  <c r="I1448" i="5"/>
  <c r="I3037" i="5"/>
  <c r="I2963" i="5"/>
  <c r="I517" i="5"/>
  <c r="I79" i="5"/>
  <c r="R2539" i="5"/>
  <c r="I418" i="5"/>
  <c r="I210" i="5"/>
  <c r="I1350" i="5"/>
  <c r="I1193" i="5"/>
  <c r="I1036" i="5"/>
  <c r="I842" i="5"/>
  <c r="I633" i="5"/>
  <c r="I423" i="5"/>
  <c r="I214" i="5"/>
  <c r="I6" i="5"/>
  <c r="I2155" i="5"/>
  <c r="I2011" i="5"/>
  <c r="I1867" i="5"/>
  <c r="I1723" i="5"/>
  <c r="I1579" i="5"/>
  <c r="I1435" i="5"/>
  <c r="I1291" i="5"/>
  <c r="I1147" i="5"/>
  <c r="I1001" i="5"/>
  <c r="I815" i="5"/>
  <c r="I623" i="5"/>
  <c r="I431" i="5"/>
  <c r="I239" i="5"/>
  <c r="I47" i="5"/>
  <c r="I912" i="5"/>
  <c r="I768" i="5"/>
  <c r="I624" i="5"/>
  <c r="I480" i="5"/>
  <c r="I336" i="5"/>
  <c r="I156" i="5"/>
  <c r="I857" i="5"/>
  <c r="I557" i="5"/>
  <c r="I197" i="5"/>
  <c r="I736" i="5"/>
  <c r="I256" i="5"/>
  <c r="I350" i="5"/>
  <c r="I2678" i="5"/>
  <c r="I2062" i="5"/>
  <c r="I3059" i="5"/>
  <c r="I3012" i="5"/>
  <c r="I1840" i="5"/>
  <c r="R2288" i="5"/>
  <c r="R1430" i="5"/>
  <c r="R2759" i="5"/>
  <c r="I737" i="5"/>
  <c r="I473" i="5"/>
  <c r="I209" i="5"/>
  <c r="I952" i="5"/>
  <c r="I700" i="5"/>
  <c r="I436" i="5"/>
  <c r="I220" i="5"/>
  <c r="I874" i="5"/>
  <c r="I2725" i="5"/>
  <c r="I1691" i="5"/>
  <c r="I2730" i="5"/>
  <c r="I1724" i="5"/>
  <c r="I2836" i="5"/>
  <c r="I1815" i="5"/>
  <c r="I2837" i="5"/>
  <c r="I2196" i="5"/>
  <c r="I3034" i="5"/>
  <c r="I2455" i="5"/>
  <c r="I734" i="5"/>
  <c r="I2554" i="5"/>
  <c r="I2770" i="5"/>
  <c r="I982" i="5"/>
  <c r="I2659" i="5"/>
  <c r="I1046" i="5"/>
  <c r="I3031" i="5"/>
  <c r="I2740" i="5"/>
  <c r="I1619" i="5"/>
  <c r="I940" i="5"/>
  <c r="I688" i="5"/>
  <c r="I424" i="5"/>
  <c r="I160" i="5"/>
  <c r="I1313" i="5"/>
  <c r="I2753" i="5"/>
  <c r="I1785" i="5"/>
  <c r="I2754" i="5"/>
  <c r="I1814" i="5"/>
  <c r="I2860" i="5"/>
  <c r="I2173" i="5"/>
  <c r="I2888" i="5"/>
  <c r="I2265" i="5"/>
  <c r="I3058" i="5"/>
  <c r="I2570" i="5"/>
  <c r="I1250" i="5"/>
  <c r="I2632" i="5"/>
  <c r="I3055" i="5"/>
  <c r="I1790" i="5"/>
  <c r="I2732" i="5"/>
  <c r="I1562" i="5"/>
  <c r="I518" i="5"/>
  <c r="I1187" i="5"/>
  <c r="I1693" i="5"/>
  <c r="I148" i="5"/>
  <c r="I1502" i="5"/>
  <c r="I2777" i="5"/>
  <c r="I1872" i="5"/>
  <c r="I2883" i="5"/>
  <c r="I1969" i="5"/>
  <c r="I2887" i="5"/>
  <c r="I2242" i="5"/>
  <c r="I2911" i="5"/>
  <c r="I2328" i="5"/>
  <c r="I273" i="5"/>
  <c r="I2720" i="5"/>
  <c r="I2088" i="5"/>
  <c r="I2768" i="5"/>
  <c r="I902" i="5"/>
  <c r="I1977" i="5"/>
  <c r="I2790" i="5"/>
  <c r="I1839" i="5"/>
  <c r="I3032" i="5"/>
  <c r="I2511" i="5"/>
  <c r="I2990" i="5"/>
  <c r="I400" i="5"/>
  <c r="I136" i="5"/>
  <c r="I2017" i="5"/>
  <c r="I2830" i="5"/>
  <c r="I1950" i="5"/>
  <c r="I2907" i="5"/>
  <c r="I2038" i="5"/>
  <c r="I2909" i="5"/>
  <c r="I2308" i="5"/>
  <c r="I3027" i="5"/>
  <c r="I2453" i="5"/>
  <c r="I546" i="5"/>
  <c r="I2751" i="5"/>
  <c r="I2245" i="5"/>
  <c r="I2835" i="5"/>
  <c r="I1392" i="5"/>
  <c r="I2718" i="5"/>
  <c r="I2916" i="5"/>
  <c r="I2021" i="5"/>
  <c r="I630" i="5"/>
  <c r="I2743" i="5"/>
  <c r="I2195" i="5"/>
  <c r="I592" i="5"/>
  <c r="I376" i="5"/>
  <c r="I124" i="5"/>
  <c r="I2084" i="5"/>
  <c r="I2855" i="5"/>
  <c r="I2019" i="5"/>
  <c r="I2932" i="5"/>
  <c r="I2365" i="5"/>
  <c r="I2955" i="5"/>
  <c r="I2367" i="5"/>
  <c r="I3047" i="5"/>
  <c r="I2514" i="5"/>
  <c r="I818" i="5"/>
  <c r="I2773" i="5"/>
  <c r="I2767" i="5"/>
  <c r="I2943" i="5"/>
  <c r="I1753" i="5"/>
  <c r="I2789" i="5"/>
  <c r="I2966" i="5"/>
  <c r="I2178" i="5"/>
  <c r="I1901" i="5"/>
  <c r="I2755" i="5"/>
  <c r="I2243" i="5"/>
  <c r="I881" i="5"/>
  <c r="I617" i="5"/>
  <c r="I353" i="5"/>
  <c r="I137" i="5"/>
  <c r="I844" i="5"/>
  <c r="I580" i="5"/>
  <c r="I364" i="5"/>
  <c r="I112" i="5"/>
  <c r="I2149" i="5"/>
  <c r="I2975" i="5"/>
  <c r="I2152" i="5"/>
  <c r="I2953" i="5"/>
  <c r="I2427" i="5"/>
  <c r="I2981" i="5"/>
  <c r="I2428" i="5"/>
  <c r="I267" i="5"/>
  <c r="I2719" i="5"/>
  <c r="I1258" i="5"/>
  <c r="I2802" i="5"/>
  <c r="I2821" i="5"/>
  <c r="I3008" i="5"/>
  <c r="I1972" i="5"/>
  <c r="I2842" i="5"/>
  <c r="I1993" i="5"/>
  <c r="I2494" i="5"/>
  <c r="I2374" i="5"/>
  <c r="I2938" i="5"/>
  <c r="I2619" i="5"/>
  <c r="I605" i="5"/>
  <c r="I341" i="5"/>
  <c r="I125" i="5"/>
  <c r="I832" i="5"/>
  <c r="I568" i="5"/>
  <c r="I304" i="5"/>
  <c r="I88" i="5"/>
  <c r="I2216" i="5"/>
  <c r="I2999" i="5"/>
  <c r="I2220" i="5"/>
  <c r="I2978" i="5"/>
  <c r="I2489" i="5"/>
  <c r="I434" i="5"/>
  <c r="I2550" i="5"/>
  <c r="I524" i="5"/>
  <c r="I2747" i="5"/>
  <c r="I1450" i="5"/>
  <c r="I2823" i="5"/>
  <c r="I2891" i="5"/>
  <c r="I1749" i="5"/>
  <c r="I2292" i="5"/>
  <c r="I2908" i="5"/>
  <c r="I2174" i="5"/>
  <c r="I2677" i="5"/>
  <c r="I2686" i="5"/>
  <c r="I1237" i="5"/>
  <c r="I2820" i="5"/>
  <c r="I65" i="5"/>
  <c r="I808" i="5"/>
  <c r="I556" i="5"/>
  <c r="I292" i="5"/>
  <c r="I76" i="5"/>
  <c r="I2284" i="5"/>
  <c r="I3018" i="5"/>
  <c r="I2534" i="5"/>
  <c r="I3020" i="5"/>
  <c r="I2548" i="5"/>
  <c r="I707" i="5"/>
  <c r="I2588" i="5"/>
  <c r="I793" i="5"/>
  <c r="I2772" i="5"/>
  <c r="I2067" i="5"/>
  <c r="I2903" i="5"/>
  <c r="I2940" i="5"/>
  <c r="I1955" i="5"/>
  <c r="I2436" i="5"/>
  <c r="I2965" i="5"/>
  <c r="I2326" i="5"/>
  <c r="I2980" i="5"/>
  <c r="I709" i="5"/>
  <c r="I2536" i="5"/>
  <c r="R2831" i="5"/>
  <c r="R1563" i="5"/>
  <c r="R2518" i="5"/>
  <c r="R2584" i="5"/>
  <c r="I12" i="5"/>
  <c r="I833" i="5"/>
  <c r="I689" i="5"/>
  <c r="I545" i="5"/>
  <c r="I401" i="5"/>
  <c r="I257" i="5"/>
  <c r="I113" i="5"/>
  <c r="I928" i="5"/>
  <c r="I784" i="5"/>
  <c r="I640" i="5"/>
  <c r="I496" i="5"/>
  <c r="I352" i="5"/>
  <c r="I208" i="5"/>
  <c r="I64" i="5"/>
  <c r="I1688" i="5"/>
  <c r="I2533" i="5"/>
  <c r="I2880" i="5"/>
  <c r="I898" i="5"/>
  <c r="I2285" i="5"/>
  <c r="I2782" i="5"/>
  <c r="I162" i="5"/>
  <c r="I2104" i="5"/>
  <c r="I2704" i="5"/>
  <c r="I3003" i="5"/>
  <c r="I1900" i="5"/>
  <c r="I2623" i="5"/>
  <c r="I2936" i="5"/>
  <c r="I1633" i="5"/>
  <c r="I2567" i="5"/>
  <c r="I2922" i="5"/>
  <c r="I1762" i="5"/>
  <c r="I2607" i="5"/>
  <c r="I2950" i="5"/>
  <c r="I2389" i="5"/>
  <c r="I1729" i="5"/>
  <c r="I3052" i="5"/>
  <c r="I2838" i="5"/>
  <c r="I2561" i="5"/>
  <c r="I2127" i="5"/>
  <c r="I1434" i="5"/>
  <c r="I3025" i="5"/>
  <c r="I2919" i="5"/>
  <c r="I2739" i="5"/>
  <c r="I1874" i="5"/>
  <c r="I2388" i="5"/>
  <c r="I2934" i="5"/>
  <c r="I2599" i="5"/>
  <c r="I2626" i="5"/>
  <c r="R2318" i="5"/>
  <c r="R1265" i="5"/>
  <c r="I288" i="5"/>
  <c r="I144" i="5"/>
  <c r="I965" i="5"/>
  <c r="I821" i="5"/>
  <c r="I677" i="5"/>
  <c r="I533" i="5"/>
  <c r="I389" i="5"/>
  <c r="I245" i="5"/>
  <c r="I101" i="5"/>
  <c r="I916" i="5"/>
  <c r="I772" i="5"/>
  <c r="I628" i="5"/>
  <c r="I484" i="5"/>
  <c r="I340" i="5"/>
  <c r="I196" i="5"/>
  <c r="I52" i="5"/>
  <c r="I1784" i="5"/>
  <c r="I2573" i="5"/>
  <c r="I2906" i="5"/>
  <c r="I1113" i="5"/>
  <c r="I2348" i="5"/>
  <c r="I2806" i="5"/>
  <c r="I433" i="5"/>
  <c r="I2172" i="5"/>
  <c r="I2736" i="5"/>
  <c r="I3026" i="5"/>
  <c r="I1970" i="5"/>
  <c r="I2652" i="5"/>
  <c r="I2959" i="5"/>
  <c r="I1758" i="5"/>
  <c r="I2605" i="5"/>
  <c r="I2968" i="5"/>
  <c r="I1850" i="5"/>
  <c r="I2640" i="5"/>
  <c r="I2969" i="5"/>
  <c r="I2552" i="5"/>
  <c r="I1925" i="5"/>
  <c r="I188" i="5"/>
  <c r="I2894" i="5"/>
  <c r="I2655" i="5"/>
  <c r="I2309" i="5"/>
  <c r="I1816" i="5"/>
  <c r="I1044" i="5"/>
  <c r="I2967" i="5"/>
  <c r="I2794" i="5"/>
  <c r="I2370" i="5"/>
  <c r="I2689" i="5"/>
  <c r="I1192" i="5"/>
  <c r="I2807" i="5"/>
  <c r="I2627" i="5"/>
  <c r="R2347" i="5"/>
  <c r="R289" i="5"/>
  <c r="I276" i="5"/>
  <c r="I132" i="5"/>
  <c r="I953" i="5"/>
  <c r="I809" i="5"/>
  <c r="I665" i="5"/>
  <c r="I521" i="5"/>
  <c r="I377" i="5"/>
  <c r="I233" i="5"/>
  <c r="I89" i="5"/>
  <c r="I904" i="5"/>
  <c r="I760" i="5"/>
  <c r="I616" i="5"/>
  <c r="I472" i="5"/>
  <c r="I328" i="5"/>
  <c r="I184" i="5"/>
  <c r="I40" i="5"/>
  <c r="I1871" i="5"/>
  <c r="I2610" i="5"/>
  <c r="I2927" i="5"/>
  <c r="I1316" i="5"/>
  <c r="I2410" i="5"/>
  <c r="I2833" i="5"/>
  <c r="I690" i="5"/>
  <c r="I2238" i="5"/>
  <c r="I2758" i="5"/>
  <c r="I3046" i="5"/>
  <c r="I2039" i="5"/>
  <c r="I2679" i="5"/>
  <c r="I2982" i="5"/>
  <c r="I1842" i="5"/>
  <c r="I2663" i="5"/>
  <c r="I2993" i="5"/>
  <c r="I1933" i="5"/>
  <c r="I2664" i="5"/>
  <c r="I2995" i="5"/>
  <c r="I2628" i="5"/>
  <c r="I2108" i="5"/>
  <c r="I791" i="5"/>
  <c r="I2954" i="5"/>
  <c r="I2716" i="5"/>
  <c r="I2449" i="5"/>
  <c r="I2156" i="5"/>
  <c r="I1522" i="5"/>
  <c r="I3029" i="5"/>
  <c r="I2867" i="5"/>
  <c r="I2684" i="5"/>
  <c r="I2886" i="5"/>
  <c r="I2058" i="5"/>
  <c r="I2984" i="5"/>
  <c r="I2816" i="5"/>
  <c r="R2374" i="5"/>
  <c r="I264" i="5"/>
  <c r="I120" i="5"/>
  <c r="I941" i="5"/>
  <c r="I797" i="5"/>
  <c r="I653" i="5"/>
  <c r="I509" i="5"/>
  <c r="I365" i="5"/>
  <c r="I221" i="5"/>
  <c r="I77" i="5"/>
  <c r="I892" i="5"/>
  <c r="I748" i="5"/>
  <c r="I604" i="5"/>
  <c r="I460" i="5"/>
  <c r="I316" i="5"/>
  <c r="I172" i="5"/>
  <c r="I28" i="5"/>
  <c r="I1949" i="5"/>
  <c r="I2642" i="5"/>
  <c r="I2952" i="5"/>
  <c r="I1505" i="5"/>
  <c r="I2472" i="5"/>
  <c r="I2856" i="5"/>
  <c r="I957" i="5"/>
  <c r="I2305" i="5"/>
  <c r="I2786" i="5"/>
  <c r="I164" i="5"/>
  <c r="I2106" i="5"/>
  <c r="I2706" i="5"/>
  <c r="I3005" i="5"/>
  <c r="I1995" i="5"/>
  <c r="I2692" i="5"/>
  <c r="I3015" i="5"/>
  <c r="I2000" i="5"/>
  <c r="I2694" i="5"/>
  <c r="I3016" i="5"/>
  <c r="I2703" i="5"/>
  <c r="I2261" i="5"/>
  <c r="I1379" i="5"/>
  <c r="I3011" i="5"/>
  <c r="I2784" i="5"/>
  <c r="I2658" i="5"/>
  <c r="I2311" i="5"/>
  <c r="I1821" i="5"/>
  <c r="I462" i="5"/>
  <c r="I2920" i="5"/>
  <c r="I2870" i="5"/>
  <c r="I3048" i="5"/>
  <c r="I2513" i="5"/>
  <c r="I1616" i="5"/>
  <c r="I2819" i="5"/>
  <c r="R2406" i="5"/>
  <c r="R2731" i="5"/>
  <c r="R2745" i="5"/>
  <c r="R2555" i="5"/>
  <c r="R2845" i="5"/>
  <c r="I48" i="5"/>
  <c r="I869" i="5"/>
  <c r="I725" i="5"/>
  <c r="I581" i="5"/>
  <c r="I437" i="5"/>
  <c r="I293" i="5"/>
  <c r="I149" i="5"/>
  <c r="I964" i="5"/>
  <c r="I820" i="5"/>
  <c r="I676" i="5"/>
  <c r="I532" i="5"/>
  <c r="I388" i="5"/>
  <c r="I244" i="5"/>
  <c r="I100" i="5"/>
  <c r="I1108" i="5"/>
  <c r="I2347" i="5"/>
  <c r="I2804" i="5"/>
  <c r="I81" i="5"/>
  <c r="I2086" i="5"/>
  <c r="I2702" i="5"/>
  <c r="I3001" i="5"/>
  <c r="I1895" i="5"/>
  <c r="I2622" i="5"/>
  <c r="I2935" i="5"/>
  <c r="I1560" i="5"/>
  <c r="I2491" i="5"/>
  <c r="I2862" i="5"/>
  <c r="I1048" i="5"/>
  <c r="I2390" i="5"/>
  <c r="I2849" i="5"/>
  <c r="I1066" i="5"/>
  <c r="I2392" i="5"/>
  <c r="I2851" i="5"/>
  <c r="I1924" i="5"/>
  <c r="I167" i="5"/>
  <c r="I2893" i="5"/>
  <c r="I2645" i="5"/>
  <c r="I2126" i="5"/>
  <c r="I1431" i="5"/>
  <c r="I3013" i="5"/>
  <c r="I2846" i="5"/>
  <c r="I2662" i="5"/>
  <c r="I2327" i="5"/>
  <c r="I2681" i="5"/>
  <c r="I3044" i="5"/>
  <c r="I2043" i="5"/>
  <c r="I2939" i="5"/>
  <c r="I2225" i="5"/>
  <c r="R2569" i="5"/>
  <c r="R1116" i="5"/>
  <c r="R2713" i="5"/>
  <c r="R2480" i="5"/>
  <c r="R2860" i="5"/>
  <c r="AG38" i="5"/>
  <c r="R1535" i="5"/>
  <c r="R2952" i="5"/>
  <c r="R2966" i="5"/>
  <c r="R2774" i="5"/>
  <c r="R1578" i="5"/>
  <c r="R2965" i="5"/>
  <c r="R3006" i="5"/>
  <c r="R2790" i="5"/>
  <c r="R1631" i="5"/>
  <c r="R2978" i="5"/>
  <c r="R3019" i="5"/>
  <c r="R2804" i="5"/>
  <c r="R1942" i="5"/>
  <c r="R2991" i="5"/>
  <c r="R3032" i="5"/>
  <c r="R2818" i="5"/>
  <c r="R1980" i="5"/>
  <c r="R3044" i="5"/>
  <c r="R3058" i="5"/>
  <c r="R1595" i="5"/>
  <c r="R2084" i="5"/>
  <c r="R3057" i="5"/>
  <c r="R970" i="5"/>
  <c r="R2485" i="5"/>
  <c r="I1926" i="5"/>
  <c r="I2638" i="5"/>
  <c r="I2947" i="5"/>
  <c r="I1638" i="5"/>
  <c r="I2518" i="5"/>
  <c r="I2875" i="5"/>
  <c r="I1727" i="5"/>
  <c r="I3002" i="5"/>
  <c r="I2711" i="5"/>
  <c r="I2111" i="5"/>
  <c r="I246" i="5"/>
  <c r="I2840" i="5"/>
  <c r="I2581" i="5"/>
  <c r="I1991" i="5"/>
  <c r="I438" i="5"/>
  <c r="I2858" i="5"/>
  <c r="I2594" i="5"/>
  <c r="I2869" i="5"/>
  <c r="I2872" i="5"/>
  <c r="I2921" i="5"/>
  <c r="I2060" i="5"/>
  <c r="I2988" i="5"/>
  <c r="R2114" i="5"/>
  <c r="R2728" i="5"/>
  <c r="R1632" i="5"/>
  <c r="R2672" i="5"/>
  <c r="R1827" i="5"/>
  <c r="R670" i="5"/>
  <c r="R1935" i="5"/>
  <c r="R2170" i="5"/>
  <c r="R2743" i="5"/>
  <c r="R1771" i="5"/>
  <c r="R2686" i="5"/>
  <c r="R2090" i="5"/>
  <c r="R1638" i="5"/>
  <c r="R1919" i="5"/>
  <c r="R81" i="5"/>
  <c r="R2202" i="5"/>
  <c r="R2757" i="5"/>
  <c r="R1821" i="5"/>
  <c r="R2744" i="5"/>
  <c r="R2119" i="5"/>
  <c r="R1870" i="5"/>
  <c r="R2561" i="5"/>
  <c r="R597" i="5"/>
  <c r="R2228" i="5"/>
  <c r="R2771" i="5"/>
  <c r="R1864" i="5"/>
  <c r="R2758" i="5"/>
  <c r="R2146" i="5"/>
  <c r="R1916" i="5"/>
  <c r="R2549" i="5"/>
  <c r="R898" i="5"/>
  <c r="R2455" i="5"/>
  <c r="R2785" i="5"/>
  <c r="R1905" i="5"/>
  <c r="R2786" i="5"/>
  <c r="R2178" i="5"/>
  <c r="R1990" i="5"/>
  <c r="R2537" i="5"/>
  <c r="R1151" i="5"/>
  <c r="R2498" i="5"/>
  <c r="R2800" i="5"/>
  <c r="R1947" i="5"/>
  <c r="R2802" i="5"/>
  <c r="R2407" i="5"/>
  <c r="R2238" i="5"/>
  <c r="R2525" i="5"/>
  <c r="R1722" i="5"/>
  <c r="R2258" i="5"/>
  <c r="R2599" i="5"/>
  <c r="R2815" i="5"/>
  <c r="R142" i="5"/>
  <c r="R2019" i="5"/>
  <c r="R2502" i="5"/>
  <c r="R2830" i="5"/>
  <c r="R1167" i="5"/>
  <c r="R2481" i="5"/>
  <c r="R2875" i="5"/>
  <c r="R2264" i="5"/>
  <c r="R2632" i="5"/>
  <c r="R2188" i="5"/>
  <c r="R1770" i="5"/>
  <c r="R2287" i="5"/>
  <c r="R2613" i="5"/>
  <c r="R2872" i="5"/>
  <c r="R941" i="5"/>
  <c r="R2054" i="5"/>
  <c r="R2570" i="5"/>
  <c r="R2858" i="5"/>
  <c r="R1335" i="5"/>
  <c r="R2503" i="5"/>
  <c r="R3007" i="5"/>
  <c r="R2294" i="5"/>
  <c r="R2661" i="5"/>
  <c r="R336" i="5"/>
  <c r="R1814" i="5"/>
  <c r="R2314" i="5"/>
  <c r="R2627" i="5"/>
  <c r="R2900" i="5"/>
  <c r="R1166" i="5"/>
  <c r="R2118" i="5"/>
  <c r="R2586" i="5"/>
  <c r="R2874" i="5"/>
  <c r="R1591" i="5"/>
  <c r="R2541" i="5"/>
  <c r="R3020" i="5"/>
  <c r="R2350" i="5"/>
  <c r="R2675" i="5"/>
  <c r="R132" i="5"/>
  <c r="R1863" i="5"/>
  <c r="R2346" i="5"/>
  <c r="R2685" i="5"/>
  <c r="R2913" i="5"/>
  <c r="R1317" i="5"/>
  <c r="R2144" i="5"/>
  <c r="R2600" i="5"/>
  <c r="R2888" i="5"/>
  <c r="R1634" i="5"/>
  <c r="R2557" i="5"/>
  <c r="R3033" i="5"/>
  <c r="R2542" i="5"/>
  <c r="R2689" i="5"/>
  <c r="R2787" i="5"/>
  <c r="R3" i="5"/>
  <c r="R1902" i="5"/>
  <c r="R2372" i="5"/>
  <c r="R2699" i="5"/>
  <c r="R2926" i="5"/>
  <c r="R1476" i="5"/>
  <c r="R2230" i="5"/>
  <c r="R2628" i="5"/>
  <c r="R2927" i="5"/>
  <c r="R1731" i="5"/>
  <c r="R2572" i="5"/>
  <c r="R3059" i="5"/>
  <c r="R2616" i="5"/>
  <c r="R2833" i="5"/>
  <c r="R1941" i="5"/>
  <c r="R2939" i="5"/>
  <c r="R1536" i="5"/>
  <c r="R2262" i="5"/>
  <c r="R2658" i="5"/>
  <c r="R2953" i="5"/>
  <c r="R1775" i="5"/>
  <c r="R2587" i="5"/>
  <c r="R193" i="5"/>
  <c r="R2630" i="5"/>
  <c r="R1952" i="5"/>
  <c r="R1201" i="5"/>
  <c r="R2614" i="5"/>
  <c r="R2844" i="5"/>
  <c r="R3045" i="5"/>
  <c r="R2055" i="5"/>
  <c r="R2522" i="5"/>
  <c r="R2773" i="5"/>
  <c r="R3046" i="5"/>
  <c r="R2025" i="5"/>
  <c r="R2746" i="5"/>
  <c r="R2647" i="5"/>
  <c r="R2705" i="5"/>
  <c r="R2871" i="5"/>
  <c r="R348" i="5"/>
  <c r="R2887" i="5"/>
  <c r="R598" i="5"/>
  <c r="R1982" i="5"/>
  <c r="R2456" i="5"/>
  <c r="R2700" i="5"/>
  <c r="R2940" i="5"/>
  <c r="R1539" i="5"/>
  <c r="R2204" i="5"/>
  <c r="R2644" i="5"/>
  <c r="R2889" i="5"/>
  <c r="R1691" i="5"/>
  <c r="R2382" i="5"/>
  <c r="R2942" i="5"/>
  <c r="R2325" i="5"/>
  <c r="R2141" i="5"/>
  <c r="R480" i="5"/>
  <c r="R2234" i="5"/>
  <c r="R2659" i="5"/>
  <c r="R2928" i="5"/>
  <c r="R1732" i="5"/>
  <c r="R2408" i="5"/>
  <c r="R2955" i="5"/>
  <c r="R2313" i="5"/>
  <c r="R2129" i="5"/>
  <c r="R2496" i="5"/>
  <c r="R2263" i="5"/>
  <c r="R2673" i="5"/>
  <c r="R2941" i="5"/>
  <c r="R1782" i="5"/>
  <c r="R2437" i="5"/>
  <c r="R1489" i="5"/>
  <c r="R1983" i="5"/>
  <c r="R2236" i="5"/>
  <c r="R2507" i="5"/>
  <c r="R2556" i="5"/>
  <c r="R2772" i="5"/>
  <c r="R2992" i="5"/>
  <c r="R1683" i="5"/>
  <c r="R2290" i="5"/>
  <c r="R2716" i="5"/>
  <c r="R2967" i="5"/>
  <c r="R1828" i="5"/>
  <c r="R2526" i="5"/>
  <c r="R1552" i="5"/>
  <c r="R1967" i="5"/>
  <c r="R2212" i="5"/>
  <c r="R3037" i="5"/>
  <c r="R3035" i="5"/>
  <c r="R1250" i="5"/>
  <c r="R2093" i="5"/>
  <c r="R2775" i="5"/>
  <c r="R2447" i="5"/>
  <c r="R1264" i="5"/>
  <c r="R1995" i="5"/>
  <c r="R3048" i="5"/>
  <c r="R895" i="5"/>
  <c r="R2080" i="5"/>
  <c r="R2020" i="5"/>
  <c r="R2351" i="5"/>
  <c r="R1318" i="5"/>
  <c r="R2026" i="5"/>
  <c r="R2469" i="5"/>
  <c r="R778" i="5"/>
  <c r="R1845" i="5"/>
  <c r="R1911" i="5"/>
  <c r="R2339" i="5"/>
  <c r="R2062" i="5"/>
  <c r="R2457" i="5"/>
  <c r="R2993" i="5"/>
  <c r="R2476" i="5"/>
  <c r="R1895" i="5"/>
  <c r="R1835" i="5"/>
  <c r="R2095" i="5"/>
  <c r="R2349" i="5"/>
  <c r="R2945" i="5"/>
  <c r="R2464" i="5"/>
  <c r="R1287" i="5"/>
  <c r="R1176" i="5"/>
  <c r="R1225" i="5"/>
  <c r="R1143" i="5"/>
  <c r="R1310" i="5"/>
  <c r="R2014" i="5"/>
  <c r="R2402" i="5"/>
  <c r="R2641" i="5"/>
  <c r="R2829" i="5"/>
  <c r="R3018" i="5"/>
  <c r="R1677" i="5"/>
  <c r="R2174" i="5"/>
  <c r="R2521" i="5"/>
  <c r="R2714" i="5"/>
  <c r="R2901" i="5"/>
  <c r="R192" i="5"/>
  <c r="R1866" i="5"/>
  <c r="R2434" i="5"/>
  <c r="R2687" i="5"/>
  <c r="R2902" i="5"/>
  <c r="R994" i="5"/>
  <c r="R2057" i="5"/>
  <c r="R2558" i="5"/>
  <c r="R2968" i="5"/>
  <c r="R2122" i="5"/>
  <c r="R2848" i="5"/>
  <c r="R2301" i="5"/>
  <c r="R1734" i="5"/>
  <c r="R2921" i="5"/>
  <c r="R2489" i="5"/>
  <c r="R1826" i="5"/>
  <c r="R2140" i="5"/>
  <c r="R2499" i="5"/>
  <c r="R1055" i="5"/>
  <c r="R2484" i="5"/>
  <c r="R1815" i="5"/>
  <c r="R1165" i="5"/>
  <c r="R1461" i="5"/>
  <c r="R2052" i="5"/>
  <c r="R2431" i="5"/>
  <c r="R2656" i="5"/>
  <c r="R2857" i="5"/>
  <c r="R3031" i="5"/>
  <c r="R1730" i="5"/>
  <c r="R2203" i="5"/>
  <c r="R2540" i="5"/>
  <c r="R2730" i="5"/>
  <c r="R2914" i="5"/>
  <c r="R616" i="5"/>
  <c r="R1984" i="5"/>
  <c r="R2458" i="5"/>
  <c r="R2701" i="5"/>
  <c r="R2915" i="5"/>
  <c r="R1357" i="5"/>
  <c r="R2179" i="5"/>
  <c r="R2574" i="5"/>
  <c r="R2982" i="5"/>
  <c r="R2383" i="5"/>
  <c r="R2863" i="5"/>
  <c r="R2289" i="5"/>
  <c r="R1716" i="5"/>
  <c r="R2909" i="5"/>
  <c r="R2369" i="5"/>
  <c r="R1768" i="5"/>
  <c r="R2128" i="5"/>
  <c r="R2487" i="5"/>
  <c r="R2425" i="5"/>
  <c r="R2124" i="5"/>
  <c r="R1718" i="5"/>
  <c r="R1021" i="5"/>
  <c r="R1479" i="5"/>
  <c r="R2206" i="5"/>
  <c r="R2602" i="5"/>
  <c r="R2995" i="5"/>
  <c r="R2410" i="5"/>
  <c r="R2877" i="5"/>
  <c r="R2169" i="5"/>
  <c r="R1695" i="5"/>
  <c r="R2897" i="5"/>
  <c r="R2333" i="5"/>
  <c r="R1689" i="5"/>
  <c r="R1824" i="5"/>
  <c r="R2451" i="5"/>
  <c r="R2413" i="5"/>
  <c r="R2088" i="5"/>
  <c r="R1561" i="5"/>
  <c r="R1507" i="5"/>
  <c r="R1203" i="5"/>
  <c r="R2438" i="5"/>
  <c r="R2891" i="5"/>
  <c r="R2157" i="5"/>
  <c r="R1676" i="5"/>
  <c r="R2753" i="5"/>
  <c r="R2321" i="5"/>
  <c r="R1669" i="5"/>
  <c r="R1804" i="5"/>
  <c r="R2367" i="5"/>
  <c r="R2125" i="5"/>
  <c r="R2060" i="5"/>
  <c r="R1540" i="5"/>
  <c r="R1303" i="5"/>
  <c r="R1370" i="5"/>
  <c r="R2462" i="5"/>
  <c r="R3022" i="5"/>
  <c r="R2145" i="5"/>
  <c r="R1637" i="5"/>
  <c r="R2741" i="5"/>
  <c r="R2309" i="5"/>
  <c r="R337" i="5"/>
  <c r="R1765" i="5"/>
  <c r="R2355" i="5"/>
  <c r="R2113" i="5"/>
  <c r="R1890" i="5"/>
  <c r="R1633" i="5"/>
  <c r="R912" i="5"/>
  <c r="R2133" i="5"/>
  <c r="R1375" i="5"/>
  <c r="R2729" i="5"/>
  <c r="R2297" i="5"/>
  <c r="R133" i="5"/>
  <c r="R1647" i="5"/>
  <c r="R2078" i="5"/>
  <c r="R2075" i="5"/>
  <c r="R1872" i="5"/>
  <c r="R1620" i="5"/>
  <c r="R1321" i="5"/>
  <c r="R2121" i="5"/>
  <c r="R1311" i="5"/>
  <c r="R2717" i="5"/>
  <c r="R2153" i="5"/>
  <c r="R2536" i="5"/>
  <c r="R1627" i="5"/>
  <c r="R2049" i="5"/>
  <c r="R1972" i="5"/>
  <c r="R2519" i="5"/>
  <c r="R1459" i="5"/>
  <c r="R1043" i="5"/>
  <c r="R2646" i="5"/>
  <c r="R2832" i="5"/>
  <c r="R3008" i="5"/>
  <c r="R1644" i="5"/>
  <c r="R2154" i="5"/>
  <c r="R2505" i="5"/>
  <c r="R2704" i="5"/>
  <c r="R2917" i="5"/>
  <c r="R2445" i="5"/>
  <c r="R2277" i="5"/>
  <c r="R2109" i="5"/>
  <c r="R1886" i="5"/>
  <c r="R1598" i="5"/>
  <c r="R612" i="5"/>
  <c r="R2885" i="5"/>
  <c r="R2693" i="5"/>
  <c r="R2477" i="5"/>
  <c r="R2261" i="5"/>
  <c r="R2051" i="5"/>
  <c r="R1590" i="5"/>
  <c r="R2416" i="5"/>
  <c r="R2064" i="5"/>
  <c r="R1568" i="5"/>
  <c r="R2739" i="5"/>
  <c r="R2319" i="5"/>
  <c r="R1840" i="5"/>
  <c r="R2365" i="5"/>
  <c r="R1874" i="5"/>
  <c r="R2412" i="5"/>
  <c r="R1739" i="5"/>
  <c r="R2267" i="5"/>
  <c r="R1199" i="5"/>
  <c r="R897" i="5"/>
  <c r="R1451" i="5"/>
  <c r="R1688" i="5"/>
  <c r="R13" i="5"/>
  <c r="R2660" i="5"/>
  <c r="R2846" i="5"/>
  <c r="R3021" i="5"/>
  <c r="R1692" i="5"/>
  <c r="R2180" i="5"/>
  <c r="R2527" i="5"/>
  <c r="R2719" i="5"/>
  <c r="R2930" i="5"/>
  <c r="R2433" i="5"/>
  <c r="R2265" i="5"/>
  <c r="R2085" i="5"/>
  <c r="R1869" i="5"/>
  <c r="R1577" i="5"/>
  <c r="R201" i="5"/>
  <c r="R2873" i="5"/>
  <c r="R2681" i="5"/>
  <c r="R2465" i="5"/>
  <c r="R2249" i="5"/>
  <c r="R2037" i="5"/>
  <c r="R1572" i="5"/>
  <c r="R2404" i="5"/>
  <c r="R2050" i="5"/>
  <c r="R1549" i="5"/>
  <c r="R2727" i="5"/>
  <c r="R2307" i="5"/>
  <c r="R1802" i="5"/>
  <c r="R2353" i="5"/>
  <c r="R1857" i="5"/>
  <c r="R2376" i="5"/>
  <c r="R1719" i="5"/>
  <c r="R2255" i="5"/>
  <c r="R814" i="5"/>
  <c r="R669" i="5"/>
  <c r="R1245" i="5"/>
  <c r="R1662" i="5"/>
  <c r="R711" i="5"/>
  <c r="R1910" i="5"/>
  <c r="R2322" i="5"/>
  <c r="R2601" i="5"/>
  <c r="R2803" i="5"/>
  <c r="R2980" i="5"/>
  <c r="R1547" i="5"/>
  <c r="R2094" i="5"/>
  <c r="R2461" i="5"/>
  <c r="R2674" i="5"/>
  <c r="R2862" i="5"/>
  <c r="R3034" i="5"/>
  <c r="R1735" i="5"/>
  <c r="R2210" i="5"/>
  <c r="R2543" i="5"/>
  <c r="R2747" i="5"/>
  <c r="R2943" i="5"/>
  <c r="R2421" i="5"/>
  <c r="R2241" i="5"/>
  <c r="R2070" i="5"/>
  <c r="R1833" i="5"/>
  <c r="R1559" i="5"/>
  <c r="R3053" i="5"/>
  <c r="R2861" i="5"/>
  <c r="R2657" i="5"/>
  <c r="R2429" i="5"/>
  <c r="R2237" i="5"/>
  <c r="R2008" i="5"/>
  <c r="R1529" i="5"/>
  <c r="R2392" i="5"/>
  <c r="R2036" i="5"/>
  <c r="R1527" i="5"/>
  <c r="R2679" i="5"/>
  <c r="R2295" i="5"/>
  <c r="R1783" i="5"/>
  <c r="R2341" i="5"/>
  <c r="R1838" i="5"/>
  <c r="R2364" i="5"/>
  <c r="R1699" i="5"/>
  <c r="R2195" i="5"/>
  <c r="R660" i="5"/>
  <c r="R481" i="5"/>
  <c r="R1223" i="5"/>
  <c r="R1571" i="5"/>
  <c r="R1948" i="5"/>
  <c r="R2348" i="5"/>
  <c r="R2629" i="5"/>
  <c r="R2817" i="5"/>
  <c r="R2994" i="5"/>
  <c r="R1592" i="5"/>
  <c r="R2120" i="5"/>
  <c r="R2482" i="5"/>
  <c r="R2688" i="5"/>
  <c r="R2876" i="5"/>
  <c r="R3047" i="5"/>
  <c r="R1788" i="5"/>
  <c r="R2239" i="5"/>
  <c r="R2575" i="5"/>
  <c r="R2761" i="5"/>
  <c r="R2956" i="5"/>
  <c r="R2397" i="5"/>
  <c r="R2229" i="5"/>
  <c r="R2056" i="5"/>
  <c r="R1813" i="5"/>
  <c r="R1538" i="5"/>
  <c r="R3041" i="5"/>
  <c r="R2849" i="5"/>
  <c r="R2633" i="5"/>
  <c r="R2417" i="5"/>
  <c r="R2225" i="5"/>
  <c r="R1994" i="5"/>
  <c r="R1475" i="5"/>
  <c r="R2356" i="5"/>
  <c r="R2007" i="5"/>
  <c r="R1471" i="5"/>
  <c r="R2655" i="5"/>
  <c r="R2223" i="5"/>
  <c r="R1684" i="5"/>
  <c r="R2281" i="5"/>
  <c r="R1742" i="5"/>
  <c r="R2340" i="5"/>
  <c r="R1601" i="5"/>
  <c r="R2147" i="5"/>
  <c r="R1961" i="5"/>
  <c r="R2017" i="5"/>
  <c r="R984" i="5"/>
  <c r="R1298" i="5"/>
  <c r="R2150" i="5"/>
  <c r="R2504" i="5"/>
  <c r="R2702" i="5"/>
  <c r="R2890" i="5"/>
  <c r="R3060" i="5"/>
  <c r="R1830" i="5"/>
  <c r="R2298" i="5"/>
  <c r="R2589" i="5"/>
  <c r="R2776" i="5"/>
  <c r="R2983" i="5"/>
  <c r="R2385" i="5"/>
  <c r="R2217" i="5"/>
  <c r="R2027" i="5"/>
  <c r="R1794" i="5"/>
  <c r="R1514" i="5"/>
  <c r="R3029" i="5"/>
  <c r="R2837" i="5"/>
  <c r="R2597" i="5"/>
  <c r="R2405" i="5"/>
  <c r="R2201" i="5"/>
  <c r="R1946" i="5"/>
  <c r="R1142" i="5"/>
  <c r="R2308" i="5"/>
  <c r="R1944" i="5"/>
  <c r="R1056" i="5"/>
  <c r="R2595" i="5"/>
  <c r="R2175" i="5"/>
  <c r="R1605" i="5"/>
  <c r="R2233" i="5"/>
  <c r="R1603" i="5"/>
  <c r="R2220" i="5"/>
  <c r="R1332" i="5"/>
  <c r="R2030" i="5"/>
  <c r="R1803" i="5"/>
  <c r="R1921" i="5"/>
  <c r="R1367" i="5"/>
  <c r="R1843" i="5"/>
  <c r="R2718" i="5"/>
  <c r="R2903" i="5"/>
  <c r="R217" i="5"/>
  <c r="R1917" i="5"/>
  <c r="R2324" i="5"/>
  <c r="R2603" i="5"/>
  <c r="R2805" i="5"/>
  <c r="R2996" i="5"/>
  <c r="R2373" i="5"/>
  <c r="R2205" i="5"/>
  <c r="R2013" i="5"/>
  <c r="R1773" i="5"/>
  <c r="R1487" i="5"/>
  <c r="R3017" i="5"/>
  <c r="R2813" i="5"/>
  <c r="R2585" i="5"/>
  <c r="R2393" i="5"/>
  <c r="R2177" i="5"/>
  <c r="R1930" i="5"/>
  <c r="R1057" i="5"/>
  <c r="R2296" i="5"/>
  <c r="R1912" i="5"/>
  <c r="R966" i="5"/>
  <c r="R2583" i="5"/>
  <c r="R2163" i="5"/>
  <c r="R1587" i="5"/>
  <c r="R2221" i="5"/>
  <c r="R1523" i="5"/>
  <c r="R2208" i="5"/>
  <c r="R1115" i="5"/>
  <c r="R2015" i="5"/>
  <c r="R1790" i="5"/>
  <c r="R1849" i="5"/>
  <c r="R1071" i="5"/>
  <c r="R1713" i="5"/>
  <c r="R2732" i="5"/>
  <c r="R2916" i="5"/>
  <c r="R995" i="5"/>
  <c r="R1953" i="5"/>
  <c r="R2354" i="5"/>
  <c r="R2617" i="5"/>
  <c r="R2819" i="5"/>
  <c r="R3009" i="5"/>
  <c r="R2361" i="5"/>
  <c r="R2181" i="5"/>
  <c r="R1998" i="5"/>
  <c r="R1755" i="5"/>
  <c r="R1437" i="5"/>
  <c r="R3005" i="5"/>
  <c r="R2765" i="5"/>
  <c r="R2573" i="5"/>
  <c r="R2381" i="5"/>
  <c r="R2165" i="5"/>
  <c r="R1862" i="5"/>
  <c r="R718" i="5"/>
  <c r="R2248" i="5"/>
  <c r="R1842" i="5"/>
  <c r="R540" i="5"/>
  <c r="R2511" i="5"/>
  <c r="R2091" i="5"/>
  <c r="R1351" i="5"/>
  <c r="R2137" i="5"/>
  <c r="R1272" i="5"/>
  <c r="R2136" i="5"/>
  <c r="R815" i="5"/>
  <c r="R1906" i="5"/>
  <c r="R1646" i="5"/>
  <c r="R1772" i="5"/>
  <c r="R1520" i="5"/>
  <c r="R1257" i="5"/>
  <c r="R1126" i="5"/>
  <c r="R567" i="5"/>
  <c r="R2791" i="5"/>
  <c r="R2970" i="5"/>
  <c r="R2409" i="5"/>
  <c r="R2253" i="5"/>
  <c r="R2097" i="5"/>
  <c r="R1904" i="5"/>
  <c r="R1656" i="5"/>
  <c r="R1175" i="5"/>
  <c r="R2969" i="5"/>
  <c r="R2801" i="5"/>
  <c r="R2621" i="5"/>
  <c r="R2453" i="5"/>
  <c r="R2285" i="5"/>
  <c r="R2117" i="5"/>
  <c r="R1914" i="5"/>
  <c r="R1629" i="5"/>
  <c r="R967" i="5"/>
  <c r="R2452" i="5"/>
  <c r="R2284" i="5"/>
  <c r="R2104" i="5"/>
  <c r="R1878" i="5"/>
  <c r="R1608" i="5"/>
  <c r="R850" i="5"/>
  <c r="R2763" i="5"/>
  <c r="R2535" i="5"/>
  <c r="R2343" i="5"/>
  <c r="R2151" i="5"/>
  <c r="R1876" i="5"/>
  <c r="R1566" i="5"/>
  <c r="R2401" i="5"/>
  <c r="R2197" i="5"/>
  <c r="R1908" i="5"/>
  <c r="R1497" i="5"/>
  <c r="R2436" i="5"/>
  <c r="R2196" i="5"/>
  <c r="R1854" i="5"/>
  <c r="R1023" i="5"/>
  <c r="R2303" i="5"/>
  <c r="R1954" i="5"/>
  <c r="R1331" i="5"/>
  <c r="R1777" i="5"/>
  <c r="R1117" i="5"/>
  <c r="R1799" i="5"/>
  <c r="R709" i="5"/>
  <c r="R1019" i="5"/>
  <c r="R370" i="5"/>
  <c r="R1530" i="5"/>
  <c r="R263" i="5"/>
  <c r="R1066" i="5"/>
  <c r="R476" i="5"/>
  <c r="R996" i="5"/>
  <c r="R2957" i="5"/>
  <c r="R2777" i="5"/>
  <c r="R2609" i="5"/>
  <c r="R2441" i="5"/>
  <c r="R2273" i="5"/>
  <c r="R2105" i="5"/>
  <c r="R1898" i="5"/>
  <c r="R1611" i="5"/>
  <c r="R861" i="5"/>
  <c r="R2440" i="5"/>
  <c r="R2260" i="5"/>
  <c r="R2092" i="5"/>
  <c r="R1860" i="5"/>
  <c r="R1588" i="5"/>
  <c r="R717" i="5"/>
  <c r="R2751" i="5"/>
  <c r="R2523" i="5"/>
  <c r="R2331" i="5"/>
  <c r="R2103" i="5"/>
  <c r="R1859" i="5"/>
  <c r="R1548" i="5"/>
  <c r="R2377" i="5"/>
  <c r="R2185" i="5"/>
  <c r="R1893" i="5"/>
  <c r="R1455" i="5"/>
  <c r="R2424" i="5"/>
  <c r="R2148" i="5"/>
  <c r="R1836" i="5"/>
  <c r="R929" i="5"/>
  <c r="R2291" i="5"/>
  <c r="R1938" i="5"/>
  <c r="R1269" i="5"/>
  <c r="R1711" i="5"/>
  <c r="R1091" i="5"/>
  <c r="R1785" i="5"/>
  <c r="R646" i="5"/>
  <c r="R25" i="5"/>
  <c r="R309" i="5"/>
  <c r="R1517" i="5"/>
  <c r="R1276" i="5"/>
  <c r="R105" i="5"/>
  <c r="R104" i="5"/>
  <c r="R829" i="5"/>
  <c r="R998" i="5"/>
  <c r="R1137" i="5"/>
  <c r="R684" i="5"/>
  <c r="R959" i="5"/>
  <c r="R189" i="5"/>
  <c r="R1787" i="5"/>
  <c r="R1508" i="5"/>
  <c r="R2548" i="5"/>
  <c r="R2380" i="5"/>
  <c r="R2200" i="5"/>
  <c r="R2021" i="5"/>
  <c r="R1784" i="5"/>
  <c r="R1506" i="5"/>
  <c r="R2883" i="5"/>
  <c r="R2667" i="5"/>
  <c r="R2475" i="5"/>
  <c r="R2235" i="5"/>
  <c r="R2034" i="5"/>
  <c r="R1705" i="5"/>
  <c r="R1140" i="5"/>
  <c r="R2329" i="5"/>
  <c r="R2089" i="5"/>
  <c r="R1760" i="5"/>
  <c r="R1031" i="5"/>
  <c r="R2352" i="5"/>
  <c r="R2074" i="5"/>
  <c r="R1640" i="5"/>
  <c r="R2459" i="5"/>
  <c r="R2183" i="5"/>
  <c r="R1796" i="5"/>
  <c r="R253" i="5"/>
  <c r="R1541" i="5"/>
  <c r="R420" i="5"/>
  <c r="R1550" i="5"/>
  <c r="R1190" i="5"/>
  <c r="R953" i="5"/>
  <c r="R1320" i="5"/>
  <c r="R1277" i="5"/>
  <c r="R784" i="5"/>
  <c r="R1328" i="5"/>
  <c r="R288" i="5"/>
  <c r="R857" i="5"/>
  <c r="R1747" i="5"/>
  <c r="R1416" i="5"/>
  <c r="R2524" i="5"/>
  <c r="R2344" i="5"/>
  <c r="R2176" i="5"/>
  <c r="R1992" i="5"/>
  <c r="R1745" i="5"/>
  <c r="R1415" i="5"/>
  <c r="R2847" i="5"/>
  <c r="R2631" i="5"/>
  <c r="R2439" i="5"/>
  <c r="R2211" i="5"/>
  <c r="R2006" i="5"/>
  <c r="R1665" i="5"/>
  <c r="R958" i="5"/>
  <c r="R2269" i="5"/>
  <c r="R2061" i="5"/>
  <c r="R1721" i="5"/>
  <c r="R276" i="5"/>
  <c r="R2292" i="5"/>
  <c r="R1971" i="5"/>
  <c r="R1581" i="5"/>
  <c r="R2435" i="5"/>
  <c r="R2123" i="5"/>
  <c r="R1679" i="5"/>
  <c r="R1949" i="5"/>
  <c r="R1439" i="5"/>
  <c r="R2005" i="5"/>
  <c r="R1308" i="5"/>
  <c r="R516" i="5"/>
  <c r="R877" i="5"/>
  <c r="R622" i="5"/>
  <c r="R1157" i="5"/>
  <c r="R229" i="5"/>
  <c r="R840" i="5"/>
  <c r="R1978" i="5"/>
  <c r="R1729" i="5"/>
  <c r="R1355" i="5"/>
  <c r="R2500" i="5"/>
  <c r="R2332" i="5"/>
  <c r="R2164" i="5"/>
  <c r="R1977" i="5"/>
  <c r="R1725" i="5"/>
  <c r="R1353" i="5"/>
  <c r="R2811" i="5"/>
  <c r="R2619" i="5"/>
  <c r="R2391" i="5"/>
  <c r="R2199" i="5"/>
  <c r="R1991" i="5"/>
  <c r="R1645" i="5"/>
  <c r="R849" i="5"/>
  <c r="R2257" i="5"/>
  <c r="R2046" i="5"/>
  <c r="R1663" i="5"/>
  <c r="R58" i="5"/>
  <c r="R2268" i="5"/>
  <c r="R1955" i="5"/>
  <c r="R1454" i="5"/>
  <c r="R2411" i="5"/>
  <c r="R2099" i="5"/>
  <c r="R1658" i="5"/>
  <c r="R1937" i="5"/>
  <c r="R1395" i="5"/>
  <c r="R1993" i="5"/>
  <c r="R1224" i="5"/>
  <c r="R312" i="5"/>
  <c r="R453" i="5"/>
  <c r="R430" i="5"/>
  <c r="R960" i="5"/>
  <c r="R1582" i="5"/>
  <c r="R214" i="5"/>
  <c r="R1962" i="5"/>
  <c r="R1708" i="5"/>
  <c r="R1293" i="5"/>
  <c r="R2488" i="5"/>
  <c r="R2320" i="5"/>
  <c r="R2152" i="5"/>
  <c r="R1960" i="5"/>
  <c r="R1706" i="5"/>
  <c r="R1141" i="5"/>
  <c r="R2799" i="5"/>
  <c r="R2607" i="5"/>
  <c r="R2379" i="5"/>
  <c r="R2187" i="5"/>
  <c r="R1928" i="5"/>
  <c r="R1626" i="5"/>
  <c r="R712" i="5"/>
  <c r="R2245" i="5"/>
  <c r="R2032" i="5"/>
  <c r="R1643" i="5"/>
  <c r="R2508" i="5"/>
  <c r="R2232" i="5"/>
  <c r="R1940" i="5"/>
  <c r="R1393" i="5"/>
  <c r="R2363" i="5"/>
  <c r="R2044" i="5"/>
  <c r="R1579" i="5"/>
  <c r="R1889" i="5"/>
  <c r="R1295" i="5"/>
  <c r="R1969" i="5"/>
  <c r="R1191" i="5"/>
  <c r="R251" i="5"/>
  <c r="R1363" i="5"/>
  <c r="R369" i="5"/>
  <c r="R766" i="5"/>
  <c r="R1462" i="5"/>
  <c r="R468" i="5"/>
  <c r="R2111" i="5"/>
  <c r="R1697" i="5"/>
  <c r="R1973" i="5"/>
  <c r="R1607" i="5"/>
  <c r="R613" i="5"/>
  <c r="R1707" i="5"/>
  <c r="R538" i="5"/>
  <c r="R801" i="5"/>
  <c r="R431" i="5"/>
  <c r="R1855" i="5"/>
  <c r="R973" i="5"/>
  <c r="R321" i="5"/>
  <c r="R241" i="5"/>
  <c r="R176" i="5"/>
  <c r="R501" i="5"/>
  <c r="R1094" i="5"/>
  <c r="R490" i="5"/>
  <c r="R1168" i="5"/>
  <c r="R754" i="5"/>
  <c r="R442" i="5"/>
  <c r="R1673" i="5"/>
  <c r="R2143" i="5"/>
  <c r="R2479" i="5"/>
  <c r="R2671" i="5"/>
  <c r="R2843" i="5"/>
  <c r="R3004" i="5"/>
  <c r="R1586" i="5"/>
  <c r="R2086" i="5"/>
  <c r="R2432" i="5"/>
  <c r="R2642" i="5"/>
  <c r="R2816" i="5"/>
  <c r="R2979" i="5"/>
  <c r="R1477" i="5"/>
  <c r="R2024" i="5"/>
  <c r="R2378" i="5"/>
  <c r="R2615" i="5"/>
  <c r="R2788" i="5"/>
  <c r="R2954" i="5"/>
  <c r="R1177" i="5"/>
  <c r="R1950" i="5"/>
  <c r="R2323" i="5"/>
  <c r="R2588" i="5"/>
  <c r="R2760" i="5"/>
  <c r="R2929" i="5"/>
  <c r="R733" i="5"/>
  <c r="R1875" i="5"/>
  <c r="R2266" i="5"/>
  <c r="R2560" i="5"/>
  <c r="R2733" i="5"/>
  <c r="R2904" i="5"/>
  <c r="R3061" i="5"/>
  <c r="R2337" i="5"/>
  <c r="R2193" i="5"/>
  <c r="R2042" i="5"/>
  <c r="R1850" i="5"/>
  <c r="R1616" i="5"/>
  <c r="R1083" i="5"/>
  <c r="R2981" i="5"/>
  <c r="R2825" i="5"/>
  <c r="R2669" i="5"/>
  <c r="R2513" i="5"/>
  <c r="R2345" i="5"/>
  <c r="R2189" i="5"/>
  <c r="R2022" i="5"/>
  <c r="R1807" i="5"/>
  <c r="R1551" i="5"/>
  <c r="R541" i="5"/>
  <c r="R2428" i="5"/>
  <c r="R2272" i="5"/>
  <c r="R2116" i="5"/>
  <c r="R1929" i="5"/>
  <c r="R1686" i="5"/>
  <c r="R1226" i="5"/>
  <c r="R2823" i="5"/>
  <c r="R2643" i="5"/>
  <c r="R2463" i="5"/>
  <c r="R2247" i="5"/>
  <c r="R2063" i="5"/>
  <c r="R1823" i="5"/>
  <c r="R1413" i="5"/>
  <c r="R2389" i="5"/>
  <c r="R2209" i="5"/>
  <c r="R1956" i="5"/>
  <c r="R1624" i="5"/>
  <c r="R2520" i="5"/>
  <c r="R2280" i="5"/>
  <c r="R2045" i="5"/>
  <c r="R1621" i="5"/>
  <c r="R2495" i="5"/>
  <c r="R2207" i="5"/>
  <c r="R1922" i="5"/>
  <c r="R1392" i="5"/>
  <c r="R1816" i="5"/>
  <c r="R1417" i="5"/>
  <c r="R73" i="5"/>
  <c r="R1589" i="5"/>
  <c r="R456" i="5"/>
  <c r="R983" i="5"/>
  <c r="R1299" i="5"/>
  <c r="R1259" i="5"/>
  <c r="R1401" i="5"/>
  <c r="R947" i="5"/>
  <c r="R946" i="5"/>
  <c r="R991" i="5"/>
  <c r="R751" i="5"/>
  <c r="R1892" i="5"/>
  <c r="R2047" i="5"/>
  <c r="R1469" i="5"/>
  <c r="R1468" i="5"/>
  <c r="R1738" i="5"/>
  <c r="R922" i="5"/>
  <c r="R1278" i="5"/>
  <c r="R1741" i="5"/>
  <c r="R1867" i="5"/>
  <c r="R1289" i="5"/>
  <c r="R1336" i="5"/>
  <c r="R1606" i="5"/>
  <c r="R682" i="5"/>
  <c r="R819" i="5"/>
  <c r="R405" i="5"/>
  <c r="R2933" i="5"/>
  <c r="R2789" i="5"/>
  <c r="R2645" i="5"/>
  <c r="R2501" i="5"/>
  <c r="R2357" i="5"/>
  <c r="R2213" i="5"/>
  <c r="R2066" i="5"/>
  <c r="R1881" i="5"/>
  <c r="R1650" i="5"/>
  <c r="R1227" i="5"/>
  <c r="R2512" i="5"/>
  <c r="R2368" i="5"/>
  <c r="R2224" i="5"/>
  <c r="R2079" i="5"/>
  <c r="R1896" i="5"/>
  <c r="R1667" i="5"/>
  <c r="R1291" i="5"/>
  <c r="R2859" i="5"/>
  <c r="R2715" i="5"/>
  <c r="R2571" i="5"/>
  <c r="R2427" i="5"/>
  <c r="R2283" i="5"/>
  <c r="R2139" i="5"/>
  <c r="R1976" i="5"/>
  <c r="R1763" i="5"/>
  <c r="R1526" i="5"/>
  <c r="R539" i="5"/>
  <c r="R2317" i="5"/>
  <c r="R2173" i="5"/>
  <c r="R2018" i="5"/>
  <c r="R1820" i="5"/>
  <c r="R1585" i="5"/>
  <c r="R930" i="5"/>
  <c r="R2472" i="5"/>
  <c r="R2328" i="5"/>
  <c r="R2184" i="5"/>
  <c r="R2031" i="5"/>
  <c r="R1817" i="5"/>
  <c r="R1562" i="5"/>
  <c r="R479" i="5"/>
  <c r="R2399" i="5"/>
  <c r="R2243" i="5"/>
  <c r="R2087" i="5"/>
  <c r="R1888" i="5"/>
  <c r="R1639" i="5"/>
  <c r="R1107" i="5"/>
  <c r="R1925" i="5"/>
  <c r="R1764" i="5"/>
  <c r="R1593" i="5"/>
  <c r="R1377" i="5"/>
  <c r="R1032" i="5"/>
  <c r="R345" i="5"/>
  <c r="R1957" i="5"/>
  <c r="R1759" i="5"/>
  <c r="R1537" i="5"/>
  <c r="R1139" i="5"/>
  <c r="R395" i="5"/>
  <c r="R1164" i="5"/>
  <c r="R169" i="5"/>
  <c r="R954" i="5"/>
  <c r="R1466" i="5"/>
  <c r="R834" i="5"/>
  <c r="R1281" i="5"/>
  <c r="R227" i="5"/>
  <c r="R1649" i="5"/>
  <c r="R1212" i="5"/>
  <c r="R287" i="5"/>
  <c r="R1818" i="5"/>
  <c r="R1358" i="5"/>
  <c r="R429" i="5"/>
  <c r="R1253" i="5"/>
  <c r="R852" i="5"/>
  <c r="R204" i="5"/>
  <c r="R1252" i="5"/>
  <c r="R916" i="5"/>
  <c r="R203" i="5"/>
  <c r="R1450" i="5"/>
  <c r="R978" i="5"/>
  <c r="R1113" i="5"/>
  <c r="R45" i="5"/>
  <c r="R502" i="5"/>
  <c r="R298" i="5"/>
  <c r="R543" i="5"/>
  <c r="R2396" i="5"/>
  <c r="R2703" i="5"/>
  <c r="R2559" i="5"/>
  <c r="R2415" i="5"/>
  <c r="R2271" i="5"/>
  <c r="R2127" i="5"/>
  <c r="R1959" i="5"/>
  <c r="R1744" i="5"/>
  <c r="R1501" i="5"/>
  <c r="R335" i="5"/>
  <c r="R2305" i="5"/>
  <c r="R2161" i="5"/>
  <c r="R2003" i="5"/>
  <c r="R1800" i="5"/>
  <c r="R1564" i="5"/>
  <c r="R816" i="5"/>
  <c r="R2460" i="5"/>
  <c r="R2316" i="5"/>
  <c r="R2172" i="5"/>
  <c r="R2016" i="5"/>
  <c r="R1797" i="5"/>
  <c r="R1521" i="5"/>
  <c r="R261" i="5"/>
  <c r="R2387" i="5"/>
  <c r="R2231" i="5"/>
  <c r="R2073" i="5"/>
  <c r="R1871" i="5"/>
  <c r="R1619" i="5"/>
  <c r="R1022" i="5"/>
  <c r="R1913" i="5"/>
  <c r="R1751" i="5"/>
  <c r="R1580" i="5"/>
  <c r="R1334" i="5"/>
  <c r="R997" i="5"/>
  <c r="R202" i="5"/>
  <c r="R1945" i="5"/>
  <c r="R1746" i="5"/>
  <c r="R1473" i="5"/>
  <c r="R1106" i="5"/>
  <c r="R109" i="5"/>
  <c r="R1131" i="5"/>
  <c r="R1428" i="5"/>
  <c r="R913" i="5"/>
  <c r="R1365" i="5"/>
  <c r="R755" i="5"/>
  <c r="R1154" i="5"/>
  <c r="R166" i="5"/>
  <c r="R1597" i="5"/>
  <c r="R1179" i="5"/>
  <c r="R2071" i="5"/>
  <c r="R1779" i="5"/>
  <c r="R1319" i="5"/>
  <c r="R361" i="5"/>
  <c r="R1241" i="5"/>
  <c r="R837" i="5"/>
  <c r="R178" i="5"/>
  <c r="R1240" i="5"/>
  <c r="R835" i="5"/>
  <c r="R144" i="5"/>
  <c r="R1438" i="5"/>
  <c r="R811" i="5"/>
  <c r="R1089" i="5"/>
  <c r="R1484" i="5"/>
  <c r="R358" i="5"/>
  <c r="R36" i="5"/>
  <c r="R279" i="5"/>
  <c r="R2835" i="5"/>
  <c r="R2691" i="5"/>
  <c r="R2547" i="5"/>
  <c r="R2403" i="5"/>
  <c r="R2259" i="5"/>
  <c r="R2115" i="5"/>
  <c r="R1943" i="5"/>
  <c r="R1723" i="5"/>
  <c r="R1467" i="5"/>
  <c r="R117" i="5"/>
  <c r="R2293" i="5"/>
  <c r="R2149" i="5"/>
  <c r="R1989" i="5"/>
  <c r="R1781" i="5"/>
  <c r="R1545" i="5"/>
  <c r="R664" i="5"/>
  <c r="R2448" i="5"/>
  <c r="R2304" i="5"/>
  <c r="R2160" i="5"/>
  <c r="R2002" i="5"/>
  <c r="R1758" i="5"/>
  <c r="R1495" i="5"/>
  <c r="R57" i="5"/>
  <c r="R2375" i="5"/>
  <c r="R2219" i="5"/>
  <c r="R2058" i="5"/>
  <c r="R1852" i="5"/>
  <c r="R1600" i="5"/>
  <c r="R928" i="5"/>
  <c r="R1901" i="5"/>
  <c r="R1737" i="5"/>
  <c r="R1554" i="5"/>
  <c r="R1315" i="5"/>
  <c r="R969" i="5"/>
  <c r="R141" i="5"/>
  <c r="R1933" i="5"/>
  <c r="R1720" i="5"/>
  <c r="R1452" i="5"/>
  <c r="R1047" i="5"/>
  <c r="R48" i="5"/>
  <c r="R1046" i="5"/>
  <c r="R1406" i="5"/>
  <c r="R845" i="5"/>
  <c r="R1322" i="5"/>
  <c r="R574" i="5"/>
  <c r="R1069" i="5"/>
  <c r="R23" i="5"/>
  <c r="R1584" i="5"/>
  <c r="R1127" i="5"/>
  <c r="R2059" i="5"/>
  <c r="R1727" i="5"/>
  <c r="R1275" i="5"/>
  <c r="R1493" i="5"/>
  <c r="R1181" i="5"/>
  <c r="R804" i="5"/>
  <c r="R145" i="5"/>
  <c r="R1216" i="5"/>
  <c r="R820" i="5"/>
  <c r="R118" i="5"/>
  <c r="R1402" i="5"/>
  <c r="R793" i="5"/>
  <c r="R1077" i="5"/>
  <c r="R1424" i="5"/>
  <c r="R240" i="5"/>
  <c r="R1326" i="5"/>
  <c r="R938" i="5"/>
  <c r="R866" i="5"/>
  <c r="R1865" i="5"/>
  <c r="R1698" i="5"/>
  <c r="R1528" i="5"/>
  <c r="R1273" i="5"/>
  <c r="R862" i="5"/>
  <c r="R2077" i="5"/>
  <c r="R1909" i="5"/>
  <c r="R1694" i="5"/>
  <c r="R1411" i="5"/>
  <c r="R993" i="5"/>
  <c r="R1429" i="5"/>
  <c r="R955" i="5"/>
  <c r="R1323" i="5"/>
  <c r="R756" i="5"/>
  <c r="R1283" i="5"/>
  <c r="R371" i="5"/>
  <c r="R1009" i="5"/>
  <c r="R1856" i="5"/>
  <c r="R1544" i="5"/>
  <c r="R1068" i="5"/>
  <c r="R2023" i="5"/>
  <c r="R1661" i="5"/>
  <c r="R1211" i="5"/>
  <c r="R1457" i="5"/>
  <c r="R1145" i="5"/>
  <c r="R744" i="5"/>
  <c r="R1456" i="5"/>
  <c r="R1144" i="5"/>
  <c r="R695" i="5"/>
  <c r="R1726" i="5"/>
  <c r="R1294" i="5"/>
  <c r="R635" i="5"/>
  <c r="R906" i="5"/>
  <c r="R1292" i="5"/>
  <c r="R181" i="5"/>
  <c r="R870" i="5"/>
  <c r="R458" i="5"/>
  <c r="R1853" i="5"/>
  <c r="R1685" i="5"/>
  <c r="R1515" i="5"/>
  <c r="R1251" i="5"/>
  <c r="R817" i="5"/>
  <c r="R2065" i="5"/>
  <c r="R1897" i="5"/>
  <c r="R1641" i="5"/>
  <c r="R1391" i="5"/>
  <c r="R847" i="5"/>
  <c r="R1407" i="5"/>
  <c r="R802" i="5"/>
  <c r="R1305" i="5"/>
  <c r="R372" i="5"/>
  <c r="R1261" i="5"/>
  <c r="R106" i="5"/>
  <c r="R981" i="5"/>
  <c r="R1793" i="5"/>
  <c r="R1518" i="5"/>
  <c r="R865" i="5"/>
  <c r="R2011" i="5"/>
  <c r="R1648" i="5"/>
  <c r="R1178" i="5"/>
  <c r="R1445" i="5"/>
  <c r="R1097" i="5"/>
  <c r="R672" i="5"/>
  <c r="R1444" i="5"/>
  <c r="R1072" i="5"/>
  <c r="R623" i="5"/>
  <c r="R1714" i="5"/>
  <c r="R1282" i="5"/>
  <c r="R537" i="5"/>
  <c r="R874" i="5"/>
  <c r="R1196" i="5"/>
  <c r="R96" i="5"/>
  <c r="R838" i="5"/>
  <c r="R386" i="5"/>
  <c r="R2101" i="5"/>
  <c r="R1924" i="5"/>
  <c r="R1703" i="5"/>
  <c r="R1394" i="5"/>
  <c r="R2544" i="5"/>
  <c r="R2400" i="5"/>
  <c r="R2256" i="5"/>
  <c r="R2112" i="5"/>
  <c r="R1923" i="5"/>
  <c r="R1680" i="5"/>
  <c r="R1271" i="5"/>
  <c r="R2483" i="5"/>
  <c r="R2327" i="5"/>
  <c r="R2171" i="5"/>
  <c r="R2001" i="5"/>
  <c r="R1776" i="5"/>
  <c r="R1490" i="5"/>
  <c r="R49" i="5"/>
  <c r="R1841" i="5"/>
  <c r="R1672" i="5"/>
  <c r="R1500" i="5"/>
  <c r="R1233" i="5"/>
  <c r="R779" i="5"/>
  <c r="R2053" i="5"/>
  <c r="R1873" i="5"/>
  <c r="R1628" i="5"/>
  <c r="R1347" i="5"/>
  <c r="R813" i="5"/>
  <c r="R1368" i="5"/>
  <c r="R757" i="5"/>
  <c r="R1262" i="5"/>
  <c r="R311" i="5"/>
  <c r="R1188" i="5"/>
  <c r="R24" i="5"/>
  <c r="R911" i="5"/>
  <c r="R1780" i="5"/>
  <c r="R1464" i="5"/>
  <c r="R796" i="5"/>
  <c r="R1987" i="5"/>
  <c r="R1635" i="5"/>
  <c r="R1119" i="5"/>
  <c r="R1433" i="5"/>
  <c r="R1085" i="5"/>
  <c r="R624" i="5"/>
  <c r="R1420" i="5"/>
  <c r="R1048" i="5"/>
  <c r="R599" i="5"/>
  <c r="R1690" i="5"/>
  <c r="R1162" i="5"/>
  <c r="R478" i="5"/>
  <c r="R841" i="5"/>
  <c r="R1160" i="5"/>
  <c r="R988" i="5"/>
  <c r="R822" i="5"/>
  <c r="R206" i="5"/>
  <c r="R1682" i="5"/>
  <c r="R1333" i="5"/>
  <c r="R2532" i="5"/>
  <c r="R2388" i="5"/>
  <c r="R2244" i="5"/>
  <c r="R2100" i="5"/>
  <c r="R1907" i="5"/>
  <c r="R1660" i="5"/>
  <c r="R1200" i="5"/>
  <c r="R2471" i="5"/>
  <c r="R2315" i="5"/>
  <c r="R2159" i="5"/>
  <c r="R1986" i="5"/>
  <c r="R1736" i="5"/>
  <c r="R1453" i="5"/>
  <c r="R1985" i="5"/>
  <c r="R1829" i="5"/>
  <c r="R1659" i="5"/>
  <c r="R1478" i="5"/>
  <c r="R1202" i="5"/>
  <c r="R732" i="5"/>
  <c r="R2041" i="5"/>
  <c r="R1861" i="5"/>
  <c r="R1615" i="5"/>
  <c r="R1329" i="5"/>
  <c r="R760" i="5"/>
  <c r="R1346" i="5"/>
  <c r="R708" i="5"/>
  <c r="R1243" i="5"/>
  <c r="R250" i="5"/>
  <c r="R1129" i="5"/>
  <c r="R1443" i="5"/>
  <c r="R876" i="5"/>
  <c r="R1767" i="5"/>
  <c r="R1442" i="5"/>
  <c r="R741" i="5"/>
  <c r="R1975" i="5"/>
  <c r="R1622" i="5"/>
  <c r="R942" i="5"/>
  <c r="R1409" i="5"/>
  <c r="R1061" i="5"/>
  <c r="R466" i="5"/>
  <c r="R1396" i="5"/>
  <c r="R1036" i="5"/>
  <c r="R575" i="5"/>
  <c r="R1666" i="5"/>
  <c r="R1150" i="5"/>
  <c r="R445" i="5"/>
  <c r="R772" i="5"/>
  <c r="R1136" i="5"/>
  <c r="R935" i="5"/>
  <c r="R601" i="5"/>
  <c r="R194" i="5"/>
  <c r="R1327" i="5"/>
  <c r="R645" i="5"/>
  <c r="R1215" i="5"/>
  <c r="R168" i="5"/>
  <c r="R1103" i="5"/>
  <c r="R1404" i="5"/>
  <c r="R833" i="5"/>
  <c r="R1754" i="5"/>
  <c r="R1423" i="5"/>
  <c r="R685" i="5"/>
  <c r="R1951" i="5"/>
  <c r="R1569" i="5"/>
  <c r="R864" i="5"/>
  <c r="R1397" i="5"/>
  <c r="R1012" i="5"/>
  <c r="R407" i="5"/>
  <c r="R1384" i="5"/>
  <c r="R1024" i="5"/>
  <c r="R432" i="5"/>
  <c r="R1618" i="5"/>
  <c r="R1138" i="5"/>
  <c r="R419" i="5"/>
  <c r="R706" i="5"/>
  <c r="R1002" i="5"/>
  <c r="R839" i="5"/>
  <c r="R349" i="5"/>
  <c r="R548" i="5"/>
  <c r="R1209" i="5"/>
  <c r="R333" i="5"/>
  <c r="R1100" i="5"/>
  <c r="R1231" i="5"/>
  <c r="R1122" i="5"/>
  <c r="R195" i="5"/>
  <c r="R283" i="5"/>
  <c r="R300" i="5"/>
  <c r="R1015" i="5"/>
  <c r="R1027" i="5"/>
  <c r="R1110" i="5"/>
  <c r="R171" i="5"/>
  <c r="R160" i="5"/>
  <c r="R1316" i="5"/>
  <c r="R809" i="5"/>
  <c r="R1014" i="5"/>
  <c r="R1314" i="5"/>
  <c r="R795" i="5"/>
  <c r="R422" i="5"/>
  <c r="R1617" i="5"/>
  <c r="R1831" i="5"/>
  <c r="R1502" i="5"/>
  <c r="R781" i="5"/>
  <c r="R1373" i="5"/>
  <c r="R1037" i="5"/>
  <c r="R600" i="5"/>
  <c r="R1432" i="5"/>
  <c r="R1132" i="5"/>
  <c r="R743" i="5"/>
  <c r="R85" i="5"/>
  <c r="R1426" i="5"/>
  <c r="R965" i="5"/>
  <c r="R1185" i="5"/>
  <c r="R610" i="5"/>
  <c r="R1268" i="5"/>
  <c r="R705" i="5"/>
  <c r="R962" i="5"/>
  <c r="R1194" i="5"/>
  <c r="R627" i="5"/>
  <c r="R218" i="5"/>
  <c r="R2275" i="5"/>
  <c r="R1448" i="5"/>
  <c r="R936" i="5"/>
  <c r="R37" i="5"/>
  <c r="R95" i="5"/>
  <c r="R493" i="5"/>
  <c r="R902" i="5"/>
  <c r="R295" i="5"/>
  <c r="R1988" i="5"/>
  <c r="R1778" i="5"/>
  <c r="R1542" i="5"/>
  <c r="R661" i="5"/>
  <c r="R2423" i="5"/>
  <c r="R2279" i="5"/>
  <c r="R2135" i="5"/>
  <c r="R1970" i="5"/>
  <c r="R1757" i="5"/>
  <c r="R1519" i="5"/>
  <c r="R457" i="5"/>
  <c r="R1877" i="5"/>
  <c r="R1724" i="5"/>
  <c r="R1567" i="5"/>
  <c r="R1356" i="5"/>
  <c r="R1058" i="5"/>
  <c r="R549" i="5"/>
  <c r="R2029" i="5"/>
  <c r="R1885" i="5"/>
  <c r="R1733" i="5"/>
  <c r="R1576" i="5"/>
  <c r="R1369" i="5"/>
  <c r="R1080" i="5"/>
  <c r="R592" i="5"/>
  <c r="R1389" i="5"/>
  <c r="R1105" i="5"/>
  <c r="R394" i="5"/>
  <c r="R1284" i="5"/>
  <c r="R880" i="5"/>
  <c r="R1533" i="5"/>
  <c r="R1239" i="5"/>
  <c r="R637" i="5"/>
  <c r="R1343" i="5"/>
  <c r="R945" i="5"/>
  <c r="R84" i="5"/>
  <c r="R1728" i="5"/>
  <c r="R1485" i="5"/>
  <c r="R1153" i="5"/>
  <c r="R568" i="5"/>
  <c r="R1999" i="5"/>
  <c r="R1805" i="5"/>
  <c r="R1543" i="5"/>
  <c r="R1236" i="5"/>
  <c r="R565" i="5"/>
  <c r="R1421" i="5"/>
  <c r="R1229" i="5"/>
  <c r="R986" i="5"/>
  <c r="R720" i="5"/>
  <c r="R237" i="5"/>
  <c r="R1408" i="5"/>
  <c r="R1192" i="5"/>
  <c r="R972" i="5"/>
  <c r="R647" i="5"/>
  <c r="R177" i="5"/>
  <c r="R1654" i="5"/>
  <c r="R1378" i="5"/>
  <c r="R1005" i="5"/>
  <c r="R504" i="5"/>
  <c r="R1125" i="5"/>
  <c r="R730" i="5"/>
  <c r="R12" i="5"/>
  <c r="R1172" i="5"/>
  <c r="R825" i="5"/>
  <c r="R155" i="5"/>
  <c r="R975" i="5"/>
  <c r="R409" i="5"/>
  <c r="R1230" i="5"/>
  <c r="R649" i="5"/>
  <c r="R687" i="5"/>
  <c r="R111" i="5"/>
  <c r="R230" i="5"/>
  <c r="R128" i="5"/>
  <c r="R1883" i="5"/>
  <c r="R940" i="5"/>
  <c r="R277" i="5"/>
  <c r="R1981" i="5"/>
  <c r="R1837" i="5"/>
  <c r="R1681" i="5"/>
  <c r="R1524" i="5"/>
  <c r="R1286" i="5"/>
  <c r="R957" i="5"/>
  <c r="R313" i="5"/>
  <c r="R1307" i="5"/>
  <c r="R924" i="5"/>
  <c r="R108" i="5"/>
  <c r="R1189" i="5"/>
  <c r="R694" i="5"/>
  <c r="R1427" i="5"/>
  <c r="R1070" i="5"/>
  <c r="R310" i="5"/>
  <c r="R1260" i="5"/>
  <c r="R798" i="5"/>
  <c r="R1832" i="5"/>
  <c r="R1636" i="5"/>
  <c r="R1403" i="5"/>
  <c r="R1008" i="5"/>
  <c r="R226" i="5"/>
  <c r="R1927" i="5"/>
  <c r="R1700" i="5"/>
  <c r="R1483" i="5"/>
  <c r="R1067" i="5"/>
  <c r="R286" i="5"/>
  <c r="R1325" i="5"/>
  <c r="R1133" i="5"/>
  <c r="R933" i="5"/>
  <c r="R576" i="5"/>
  <c r="R119" i="5"/>
  <c r="R1312" i="5"/>
  <c r="R1120" i="5"/>
  <c r="R883" i="5"/>
  <c r="R550" i="5"/>
  <c r="R33" i="5"/>
  <c r="R1546" i="5"/>
  <c r="R1258" i="5"/>
  <c r="R939" i="5"/>
  <c r="R334" i="5"/>
  <c r="R1053" i="5"/>
  <c r="R418" i="5"/>
  <c r="R1364" i="5"/>
  <c r="R1052" i="5"/>
  <c r="R609" i="5"/>
  <c r="R1183" i="5"/>
  <c r="R790" i="5"/>
  <c r="R1494" i="5"/>
  <c r="R1086" i="5"/>
  <c r="R264" i="5"/>
  <c r="R459" i="5"/>
  <c r="R770" i="5"/>
  <c r="R920" i="5"/>
  <c r="R510" i="5"/>
  <c r="R1825" i="5"/>
  <c r="R1668" i="5"/>
  <c r="R1511" i="5"/>
  <c r="R1267" i="5"/>
  <c r="R925" i="5"/>
  <c r="R252" i="5"/>
  <c r="R1285" i="5"/>
  <c r="R881" i="5"/>
  <c r="R47" i="5"/>
  <c r="R1163" i="5"/>
  <c r="R588" i="5"/>
  <c r="R1405" i="5"/>
  <c r="R1010" i="5"/>
  <c r="R228" i="5"/>
  <c r="R1238" i="5"/>
  <c r="R688" i="5"/>
  <c r="R1819" i="5"/>
  <c r="R1623" i="5"/>
  <c r="R1381" i="5"/>
  <c r="R979" i="5"/>
  <c r="R83" i="5"/>
  <c r="R1903" i="5"/>
  <c r="R1687" i="5"/>
  <c r="R1463" i="5"/>
  <c r="R1034" i="5"/>
  <c r="R143" i="5"/>
  <c r="R1313" i="5"/>
  <c r="R1121" i="5"/>
  <c r="R900" i="5"/>
  <c r="R551" i="5"/>
  <c r="R60" i="5"/>
  <c r="R1300" i="5"/>
  <c r="R1108" i="5"/>
  <c r="R868" i="5"/>
  <c r="R517" i="5"/>
  <c r="R1798" i="5"/>
  <c r="R1522" i="5"/>
  <c r="R1234" i="5"/>
  <c r="R892" i="5"/>
  <c r="R275" i="5"/>
  <c r="R977" i="5"/>
  <c r="R385" i="5"/>
  <c r="R1352" i="5"/>
  <c r="R1040" i="5"/>
  <c r="R585" i="5"/>
  <c r="R1159" i="5"/>
  <c r="R768" i="5"/>
  <c r="R1482" i="5"/>
  <c r="R1062" i="5"/>
  <c r="R238" i="5"/>
  <c r="R339" i="5"/>
  <c r="R722" i="5"/>
  <c r="R908" i="5"/>
  <c r="R498" i="5"/>
  <c r="R1812" i="5"/>
  <c r="R1655" i="5"/>
  <c r="R1491" i="5"/>
  <c r="R1247" i="5"/>
  <c r="R882" i="5"/>
  <c r="R191" i="5"/>
  <c r="R1263" i="5"/>
  <c r="R846" i="5"/>
  <c r="R1449" i="5"/>
  <c r="R1130" i="5"/>
  <c r="R454" i="5"/>
  <c r="R1383" i="5"/>
  <c r="R982" i="5"/>
  <c r="R167" i="5"/>
  <c r="R1213" i="5"/>
  <c r="R513" i="5"/>
  <c r="R1806" i="5"/>
  <c r="R1610" i="5"/>
  <c r="R1359" i="5"/>
  <c r="R943" i="5"/>
  <c r="R2083" i="5"/>
  <c r="R1879" i="5"/>
  <c r="R1674" i="5"/>
  <c r="R1441" i="5"/>
  <c r="R1007" i="5"/>
  <c r="R21" i="5"/>
  <c r="R1301" i="5"/>
  <c r="R1109" i="5"/>
  <c r="R869" i="5"/>
  <c r="R525" i="5"/>
  <c r="R1480" i="5"/>
  <c r="R1288" i="5"/>
  <c r="R1096" i="5"/>
  <c r="R851" i="5"/>
  <c r="R491" i="5"/>
  <c r="R1750" i="5"/>
  <c r="R1474" i="5"/>
  <c r="R1174" i="5"/>
  <c r="R827" i="5"/>
  <c r="R157" i="5"/>
  <c r="R937" i="5"/>
  <c r="R359" i="5"/>
  <c r="R1340" i="5"/>
  <c r="R1028" i="5"/>
  <c r="R561" i="5"/>
  <c r="R1123" i="5"/>
  <c r="R748" i="5"/>
  <c r="R1458" i="5"/>
  <c r="R1050" i="5"/>
  <c r="R205" i="5"/>
  <c r="R327" i="5"/>
  <c r="R710" i="5"/>
  <c r="R860" i="5"/>
  <c r="R617" i="5"/>
  <c r="R1099" i="5"/>
  <c r="R700" i="5"/>
  <c r="R1434" i="5"/>
  <c r="R1026" i="5"/>
  <c r="R843" i="5"/>
  <c r="R315" i="5"/>
  <c r="R698" i="5"/>
  <c r="R752" i="5"/>
  <c r="R605" i="5"/>
  <c r="R1075" i="5"/>
  <c r="R628" i="5"/>
  <c r="R1398" i="5"/>
  <c r="R987" i="5"/>
  <c r="R831" i="5"/>
  <c r="R303" i="5"/>
  <c r="R626" i="5"/>
  <c r="R644" i="5"/>
  <c r="R196" i="5"/>
  <c r="R1079" i="5"/>
  <c r="R589" i="5"/>
  <c r="R1387" i="5"/>
  <c r="R1104" i="5"/>
  <c r="R640" i="5"/>
  <c r="R1488" i="5"/>
  <c r="R1214" i="5"/>
  <c r="R799" i="5"/>
  <c r="R1465" i="5"/>
  <c r="R1187" i="5"/>
  <c r="R742" i="5"/>
  <c r="R1880" i="5"/>
  <c r="R1701" i="5"/>
  <c r="R1531" i="5"/>
  <c r="R1279" i="5"/>
  <c r="R910" i="5"/>
  <c r="R165" i="5"/>
  <c r="R1963" i="5"/>
  <c r="R1792" i="5"/>
  <c r="R1596" i="5"/>
  <c r="R1339" i="5"/>
  <c r="R971" i="5"/>
  <c r="R225" i="5"/>
  <c r="R1385" i="5"/>
  <c r="R1205" i="5"/>
  <c r="R1025" i="5"/>
  <c r="R821" i="5"/>
  <c r="R492" i="5"/>
  <c r="R93" i="5"/>
  <c r="R1360" i="5"/>
  <c r="R1180" i="5"/>
  <c r="R1011" i="5"/>
  <c r="R803" i="5"/>
  <c r="R465" i="5"/>
  <c r="R1810" i="5"/>
  <c r="R1594" i="5"/>
  <c r="R1330" i="5"/>
  <c r="R1102" i="5"/>
  <c r="R775" i="5"/>
  <c r="R131" i="5"/>
  <c r="R1029" i="5"/>
  <c r="R658" i="5"/>
  <c r="R1496" i="5"/>
  <c r="R1208" i="5"/>
  <c r="R976" i="5"/>
  <c r="R528" i="5"/>
  <c r="R1171" i="5"/>
  <c r="R904" i="5"/>
  <c r="R383" i="5"/>
  <c r="R1290" i="5"/>
  <c r="R886" i="5"/>
  <c r="R153" i="5"/>
  <c r="R531" i="5"/>
  <c r="R51" i="5"/>
  <c r="R578" i="5"/>
  <c r="R98" i="5"/>
  <c r="R536" i="5"/>
  <c r="R703" i="5"/>
  <c r="R259" i="5"/>
  <c r="R486" i="5"/>
  <c r="R593" i="5"/>
  <c r="R124" i="5"/>
  <c r="R2450" i="5"/>
  <c r="R2360" i="5"/>
  <c r="R94" i="5"/>
  <c r="R507" i="5"/>
  <c r="R27" i="5"/>
  <c r="R530" i="5"/>
  <c r="R74" i="5"/>
  <c r="R524" i="5"/>
  <c r="R691" i="5"/>
  <c r="R139" i="5"/>
  <c r="R390" i="5"/>
  <c r="R533" i="5"/>
  <c r="R112" i="5"/>
  <c r="R2516" i="5"/>
  <c r="R2564" i="5"/>
  <c r="R1020" i="5"/>
  <c r="R455" i="5"/>
  <c r="R1345" i="5"/>
  <c r="R1045" i="5"/>
  <c r="R515" i="5"/>
  <c r="R1447" i="5"/>
  <c r="R1155" i="5"/>
  <c r="R693" i="5"/>
  <c r="R1425" i="5"/>
  <c r="R1128" i="5"/>
  <c r="R573" i="5"/>
  <c r="R1844" i="5"/>
  <c r="R1675" i="5"/>
  <c r="R1503" i="5"/>
  <c r="R1237" i="5"/>
  <c r="R832" i="5"/>
  <c r="R22" i="5"/>
  <c r="R1939" i="5"/>
  <c r="R1753" i="5"/>
  <c r="R1556" i="5"/>
  <c r="R1297" i="5"/>
  <c r="R909" i="5"/>
  <c r="R82" i="5"/>
  <c r="R1349" i="5"/>
  <c r="R1169" i="5"/>
  <c r="R999" i="5"/>
  <c r="R787" i="5"/>
  <c r="R433" i="5"/>
  <c r="R1504" i="5"/>
  <c r="R1324" i="5"/>
  <c r="R1156" i="5"/>
  <c r="R985" i="5"/>
  <c r="R765" i="5"/>
  <c r="R373" i="5"/>
  <c r="R1762" i="5"/>
  <c r="R1570" i="5"/>
  <c r="R1306" i="5"/>
  <c r="R1018" i="5"/>
  <c r="R683" i="5"/>
  <c r="R72" i="5"/>
  <c r="R964" i="5"/>
  <c r="R562" i="5"/>
  <c r="R1472" i="5"/>
  <c r="R1184" i="5"/>
  <c r="R873" i="5"/>
  <c r="R417" i="5"/>
  <c r="R1135" i="5"/>
  <c r="R808" i="5"/>
  <c r="R239" i="5"/>
  <c r="R1266" i="5"/>
  <c r="R853" i="5"/>
  <c r="R855" i="5"/>
  <c r="R483" i="5"/>
  <c r="R15" i="5"/>
  <c r="R482" i="5"/>
  <c r="R50" i="5"/>
  <c r="R500" i="5"/>
  <c r="R667" i="5"/>
  <c r="R91" i="5"/>
  <c r="R330" i="5"/>
  <c r="R293" i="5"/>
  <c r="R1789" i="5"/>
  <c r="R2639" i="5"/>
  <c r="R655" i="5"/>
  <c r="R79" i="5"/>
  <c r="R186" i="5"/>
  <c r="R233" i="5"/>
  <c r="R2466" i="5"/>
  <c r="R2012" i="5"/>
  <c r="R368" i="5"/>
  <c r="R643" i="5"/>
  <c r="R762" i="5"/>
  <c r="R174" i="5"/>
  <c r="R221" i="5"/>
  <c r="R2528" i="5"/>
  <c r="R2048" i="5"/>
  <c r="R410" i="5"/>
  <c r="R896" i="5"/>
  <c r="R296" i="5"/>
  <c r="R535" i="5"/>
  <c r="R750" i="5"/>
  <c r="R150" i="5"/>
  <c r="R209" i="5"/>
  <c r="R2576" i="5"/>
  <c r="R2168" i="5"/>
  <c r="R284" i="5"/>
  <c r="R499" i="5"/>
  <c r="R738" i="5"/>
  <c r="R138" i="5"/>
  <c r="R5" i="5"/>
  <c r="R2590" i="5"/>
  <c r="R2598" i="5"/>
  <c r="R746" i="5"/>
  <c r="R362" i="5"/>
  <c r="R848" i="5"/>
  <c r="R272" i="5"/>
  <c r="R355" i="5"/>
  <c r="R714" i="5"/>
  <c r="R126" i="5"/>
  <c r="R556" i="5"/>
  <c r="R2618" i="5"/>
  <c r="R2754" i="5"/>
  <c r="R343" i="5"/>
  <c r="R666" i="5"/>
  <c r="R785" i="5"/>
  <c r="R496" i="5"/>
  <c r="R2971" i="5"/>
  <c r="R2764" i="5"/>
  <c r="R704" i="5"/>
  <c r="R152" i="5"/>
  <c r="R319" i="5"/>
  <c r="R534" i="5"/>
  <c r="R725" i="5"/>
  <c r="R244" i="5"/>
  <c r="R1574" i="5"/>
  <c r="R2936" i="5"/>
  <c r="R2920" i="5"/>
  <c r="R1915" i="5"/>
  <c r="R1766" i="5"/>
  <c r="R1609" i="5"/>
  <c r="R1419" i="5"/>
  <c r="R1152" i="5"/>
  <c r="R736" i="5"/>
  <c r="R1505" i="5"/>
  <c r="R1361" i="5"/>
  <c r="R1217" i="5"/>
  <c r="R1073" i="5"/>
  <c r="R917" i="5"/>
  <c r="R696" i="5"/>
  <c r="R381" i="5"/>
  <c r="R34" i="5"/>
  <c r="R1372" i="5"/>
  <c r="R1228" i="5"/>
  <c r="R1084" i="5"/>
  <c r="R931" i="5"/>
  <c r="R719" i="5"/>
  <c r="R406" i="5"/>
  <c r="R59" i="5"/>
  <c r="R1702" i="5"/>
  <c r="R1558" i="5"/>
  <c r="R1414" i="5"/>
  <c r="R1270" i="5"/>
  <c r="R1114" i="5"/>
  <c r="R952" i="5"/>
  <c r="R731" i="5"/>
  <c r="R360" i="5"/>
  <c r="R1221" i="5"/>
  <c r="R1065" i="5"/>
  <c r="R889" i="5"/>
  <c r="R634" i="5"/>
  <c r="R274" i="5"/>
  <c r="R1460" i="5"/>
  <c r="R1304" i="5"/>
  <c r="R1148" i="5"/>
  <c r="R989" i="5"/>
  <c r="R791" i="5"/>
  <c r="R443" i="5"/>
  <c r="R70" i="5"/>
  <c r="R1111" i="5"/>
  <c r="R949" i="5"/>
  <c r="R724" i="5"/>
  <c r="R324" i="5"/>
  <c r="R1446" i="5"/>
  <c r="R1242" i="5"/>
  <c r="R1038" i="5"/>
  <c r="R745" i="5"/>
  <c r="R179" i="5"/>
  <c r="R735" i="5"/>
  <c r="R495" i="5"/>
  <c r="R219" i="5"/>
  <c r="R926" i="5"/>
  <c r="R650" i="5"/>
  <c r="R398" i="5"/>
  <c r="R86" i="5"/>
  <c r="R836" i="5"/>
  <c r="R488" i="5"/>
  <c r="R140" i="5"/>
  <c r="R547" i="5"/>
  <c r="R271" i="5"/>
  <c r="R726" i="5"/>
  <c r="R378" i="5"/>
  <c r="R102" i="5"/>
  <c r="R521" i="5"/>
  <c r="R544" i="5"/>
  <c r="R1499" i="5"/>
  <c r="R2648" i="5"/>
  <c r="R2567" i="5"/>
  <c r="R2796" i="5"/>
  <c r="R2987" i="5"/>
  <c r="R354" i="5"/>
  <c r="R18" i="5"/>
  <c r="R509" i="5"/>
  <c r="R520" i="5"/>
  <c r="R1553" i="5"/>
  <c r="R2792" i="5"/>
  <c r="R2611" i="5"/>
  <c r="R3040" i="5"/>
  <c r="R107" i="5"/>
  <c r="R1344" i="5"/>
  <c r="R1044" i="5"/>
  <c r="R514" i="5"/>
  <c r="R1382" i="5"/>
  <c r="R1095" i="5"/>
  <c r="R636" i="5"/>
  <c r="R1868" i="5"/>
  <c r="R1715" i="5"/>
  <c r="R1557" i="5"/>
  <c r="R1341" i="5"/>
  <c r="R1035" i="5"/>
  <c r="R505" i="5"/>
  <c r="R2035" i="5"/>
  <c r="R1891" i="5"/>
  <c r="R1740" i="5"/>
  <c r="R1583" i="5"/>
  <c r="R1380" i="5"/>
  <c r="R1093" i="5"/>
  <c r="R621" i="5"/>
  <c r="R1481" i="5"/>
  <c r="R1337" i="5"/>
  <c r="R1193" i="5"/>
  <c r="R1049" i="5"/>
  <c r="R885" i="5"/>
  <c r="R648" i="5"/>
  <c r="R322" i="5"/>
  <c r="R1492" i="5"/>
  <c r="R1348" i="5"/>
  <c r="R1204" i="5"/>
  <c r="R1060" i="5"/>
  <c r="R899" i="5"/>
  <c r="R671" i="5"/>
  <c r="R347" i="5"/>
  <c r="R1822" i="5"/>
  <c r="R1678" i="5"/>
  <c r="R1534" i="5"/>
  <c r="R1390" i="5"/>
  <c r="R1246" i="5"/>
  <c r="R1090" i="5"/>
  <c r="R907" i="5"/>
  <c r="R659" i="5"/>
  <c r="R301" i="5"/>
  <c r="R1197" i="5"/>
  <c r="R1041" i="5"/>
  <c r="R858" i="5"/>
  <c r="R586" i="5"/>
  <c r="R215" i="5"/>
  <c r="R1436" i="5"/>
  <c r="R1280" i="5"/>
  <c r="R1124" i="5"/>
  <c r="R950" i="5"/>
  <c r="R729" i="5"/>
  <c r="R384" i="5"/>
  <c r="R11" i="5"/>
  <c r="R1087" i="5"/>
  <c r="R919" i="5"/>
  <c r="R652" i="5"/>
  <c r="R265" i="5"/>
  <c r="R1422" i="5"/>
  <c r="R1206" i="5"/>
  <c r="R1000" i="5"/>
  <c r="R625" i="5"/>
  <c r="R120" i="5"/>
  <c r="R699" i="5"/>
  <c r="R471" i="5"/>
  <c r="R183" i="5"/>
  <c r="R890" i="5"/>
  <c r="R614" i="5"/>
  <c r="R374" i="5"/>
  <c r="R62" i="5"/>
  <c r="R728" i="5"/>
  <c r="R464" i="5"/>
  <c r="R116" i="5"/>
  <c r="R511" i="5"/>
  <c r="R163" i="5"/>
  <c r="R702" i="5"/>
  <c r="R342" i="5"/>
  <c r="R797" i="5"/>
  <c r="R461" i="5"/>
  <c r="R508" i="5"/>
  <c r="R1599" i="5"/>
  <c r="R2958" i="5"/>
  <c r="R2625" i="5"/>
  <c r="R2721" i="5"/>
  <c r="R1510" i="5"/>
  <c r="R1366" i="5"/>
  <c r="R1210" i="5"/>
  <c r="R1054" i="5"/>
  <c r="R875" i="5"/>
  <c r="R611" i="5"/>
  <c r="R249" i="5"/>
  <c r="R1173" i="5"/>
  <c r="R1017" i="5"/>
  <c r="R826" i="5"/>
  <c r="R529" i="5"/>
  <c r="R156" i="5"/>
  <c r="R1412" i="5"/>
  <c r="R1244" i="5"/>
  <c r="R1088" i="5"/>
  <c r="R921" i="5"/>
  <c r="R681" i="5"/>
  <c r="R325" i="5"/>
  <c r="R1219" i="5"/>
  <c r="R1063" i="5"/>
  <c r="R887" i="5"/>
  <c r="R604" i="5"/>
  <c r="R213" i="5"/>
  <c r="R1386" i="5"/>
  <c r="R1170" i="5"/>
  <c r="R974" i="5"/>
  <c r="R577" i="5"/>
  <c r="R903" i="5"/>
  <c r="R675" i="5"/>
  <c r="R399" i="5"/>
  <c r="R159" i="5"/>
  <c r="R818" i="5"/>
  <c r="R566" i="5"/>
  <c r="R266" i="5"/>
  <c r="R38" i="5"/>
  <c r="R692" i="5"/>
  <c r="R344" i="5"/>
  <c r="R80" i="5"/>
  <c r="R487" i="5"/>
  <c r="R127" i="5"/>
  <c r="R582" i="5"/>
  <c r="R306" i="5"/>
  <c r="R761" i="5"/>
  <c r="R269" i="5"/>
  <c r="R400" i="5"/>
  <c r="R1882" i="5"/>
  <c r="R2984" i="5"/>
  <c r="R2989" i="5"/>
  <c r="R3011" i="5"/>
  <c r="R262" i="5"/>
  <c r="R1786" i="5"/>
  <c r="R1642" i="5"/>
  <c r="R1498" i="5"/>
  <c r="R1354" i="5"/>
  <c r="R1198" i="5"/>
  <c r="R1042" i="5"/>
  <c r="R859" i="5"/>
  <c r="R587" i="5"/>
  <c r="R216" i="5"/>
  <c r="R1161" i="5"/>
  <c r="R1003" i="5"/>
  <c r="R810" i="5"/>
  <c r="R503" i="5"/>
  <c r="R130" i="5"/>
  <c r="R1388" i="5"/>
  <c r="R1232" i="5"/>
  <c r="R1076" i="5"/>
  <c r="R905" i="5"/>
  <c r="R657" i="5"/>
  <c r="R299" i="5"/>
  <c r="R1207" i="5"/>
  <c r="R1051" i="5"/>
  <c r="R871" i="5"/>
  <c r="R580" i="5"/>
  <c r="R180" i="5"/>
  <c r="R1374" i="5"/>
  <c r="R1158" i="5"/>
  <c r="R948" i="5"/>
  <c r="R552" i="5"/>
  <c r="R879" i="5"/>
  <c r="R651" i="5"/>
  <c r="R363" i="5"/>
  <c r="R147" i="5"/>
  <c r="R794" i="5"/>
  <c r="R554" i="5"/>
  <c r="R254" i="5"/>
  <c r="R1016" i="5"/>
  <c r="R680" i="5"/>
  <c r="R332" i="5"/>
  <c r="R727" i="5"/>
  <c r="R451" i="5"/>
  <c r="R115" i="5"/>
  <c r="R570" i="5"/>
  <c r="R294" i="5"/>
  <c r="R749" i="5"/>
  <c r="R257" i="5"/>
  <c r="R280" i="5"/>
  <c r="R1918" i="5"/>
  <c r="R1435" i="5"/>
  <c r="R1717" i="5"/>
  <c r="R2678" i="5"/>
  <c r="R1774" i="5"/>
  <c r="R1630" i="5"/>
  <c r="R1486" i="5"/>
  <c r="R1342" i="5"/>
  <c r="R1186" i="5"/>
  <c r="R1030" i="5"/>
  <c r="R844" i="5"/>
  <c r="R563" i="5"/>
  <c r="R190" i="5"/>
  <c r="R1149" i="5"/>
  <c r="R990" i="5"/>
  <c r="R792" i="5"/>
  <c r="R477" i="5"/>
  <c r="R71" i="5"/>
  <c r="R1376" i="5"/>
  <c r="R1220" i="5"/>
  <c r="R1064" i="5"/>
  <c r="R888" i="5"/>
  <c r="R633" i="5"/>
  <c r="R273" i="5"/>
  <c r="R1195" i="5"/>
  <c r="R1039" i="5"/>
  <c r="R856" i="5"/>
  <c r="R553" i="5"/>
  <c r="R121" i="5"/>
  <c r="R1338" i="5"/>
  <c r="R1146" i="5"/>
  <c r="R901" i="5"/>
  <c r="R526" i="5"/>
  <c r="R867" i="5"/>
  <c r="R639" i="5"/>
  <c r="R351" i="5"/>
  <c r="R123" i="5"/>
  <c r="R782" i="5"/>
  <c r="R542" i="5"/>
  <c r="R242" i="5"/>
  <c r="R932" i="5"/>
  <c r="R656" i="5"/>
  <c r="R320" i="5"/>
  <c r="R715" i="5"/>
  <c r="R439" i="5"/>
  <c r="R103" i="5"/>
  <c r="R558" i="5"/>
  <c r="R198" i="5"/>
  <c r="R737" i="5"/>
  <c r="R245" i="5"/>
  <c r="R256" i="5"/>
  <c r="R1958" i="5"/>
  <c r="R1525" i="5"/>
  <c r="R1979" i="5"/>
  <c r="R2768" i="5"/>
  <c r="R69" i="5"/>
  <c r="R1350" i="5"/>
  <c r="R1182" i="5"/>
  <c r="R1013" i="5"/>
  <c r="R805" i="5"/>
  <c r="R467" i="5"/>
  <c r="R61" i="5"/>
  <c r="R783" i="5"/>
  <c r="R615" i="5"/>
  <c r="R435" i="5"/>
  <c r="R267" i="5"/>
  <c r="R99" i="5"/>
  <c r="R854" i="5"/>
  <c r="R686" i="5"/>
  <c r="R518" i="5"/>
  <c r="R350" i="5"/>
  <c r="R182" i="5"/>
  <c r="R1004" i="5"/>
  <c r="R812" i="5"/>
  <c r="R632" i="5"/>
  <c r="R440" i="5"/>
  <c r="R260" i="5"/>
  <c r="R68" i="5"/>
  <c r="R607" i="5"/>
  <c r="R427" i="5"/>
  <c r="R247" i="5"/>
  <c r="R67" i="5"/>
  <c r="R654" i="5"/>
  <c r="R462" i="5"/>
  <c r="R282" i="5"/>
  <c r="R90" i="5"/>
  <c r="R713" i="5"/>
  <c r="R437" i="5"/>
  <c r="R173" i="5"/>
  <c r="R388" i="5"/>
  <c r="R100" i="5"/>
  <c r="R2028" i="5"/>
  <c r="R2806" i="5"/>
  <c r="R1899" i="5"/>
  <c r="R2653" i="5"/>
  <c r="R2626" i="5"/>
  <c r="R2722" i="5"/>
  <c r="R3026" i="5"/>
  <c r="R789" i="5"/>
  <c r="R441" i="5"/>
  <c r="R9" i="5"/>
  <c r="R771" i="5"/>
  <c r="R591" i="5"/>
  <c r="R423" i="5"/>
  <c r="R255" i="5"/>
  <c r="R75" i="5"/>
  <c r="R842" i="5"/>
  <c r="R674" i="5"/>
  <c r="R506" i="5"/>
  <c r="R338" i="5"/>
  <c r="R170" i="5"/>
  <c r="R992" i="5"/>
  <c r="R800" i="5"/>
  <c r="R620" i="5"/>
  <c r="R428" i="5"/>
  <c r="R236" i="5"/>
  <c r="R56" i="5"/>
  <c r="R595" i="5"/>
  <c r="R415" i="5"/>
  <c r="R235" i="5"/>
  <c r="R31" i="5"/>
  <c r="R642" i="5"/>
  <c r="R450" i="5"/>
  <c r="R270" i="5"/>
  <c r="R78" i="5"/>
  <c r="R689" i="5"/>
  <c r="R425" i="5"/>
  <c r="R137" i="5"/>
  <c r="R376" i="5"/>
  <c r="R76" i="5"/>
  <c r="R2067" i="5"/>
  <c r="R2820" i="5"/>
  <c r="R1934" i="5"/>
  <c r="R2827" i="5"/>
  <c r="R2684" i="5"/>
  <c r="R3012" i="5"/>
  <c r="R1431" i="5"/>
  <c r="R767" i="5"/>
  <c r="R408" i="5"/>
  <c r="R927" i="5"/>
  <c r="R747" i="5"/>
  <c r="R579" i="5"/>
  <c r="R411" i="5"/>
  <c r="R243" i="5"/>
  <c r="R63" i="5"/>
  <c r="R830" i="5"/>
  <c r="R662" i="5"/>
  <c r="R494" i="5"/>
  <c r="R326" i="5"/>
  <c r="R146" i="5"/>
  <c r="R968" i="5"/>
  <c r="R788" i="5"/>
  <c r="R608" i="5"/>
  <c r="R416" i="5"/>
  <c r="R224" i="5"/>
  <c r="R32" i="5"/>
  <c r="R583" i="5"/>
  <c r="R403" i="5"/>
  <c r="R223" i="5"/>
  <c r="R19" i="5"/>
  <c r="R618" i="5"/>
  <c r="R438" i="5"/>
  <c r="R246" i="5"/>
  <c r="R66" i="5"/>
  <c r="R677" i="5"/>
  <c r="R413" i="5"/>
  <c r="R77" i="5"/>
  <c r="R364" i="5"/>
  <c r="R64" i="5"/>
  <c r="R2326" i="5"/>
  <c r="R2834" i="5"/>
  <c r="R2010" i="5"/>
  <c r="R2950" i="5"/>
  <c r="R2951" i="5"/>
  <c r="R2637" i="5"/>
  <c r="R314" i="5"/>
  <c r="R134" i="5"/>
  <c r="R956" i="5"/>
  <c r="R776" i="5"/>
  <c r="R584" i="5"/>
  <c r="R392" i="5"/>
  <c r="R212" i="5"/>
  <c r="R8" i="5"/>
  <c r="R571" i="5"/>
  <c r="R391" i="5"/>
  <c r="R199" i="5"/>
  <c r="R7" i="5"/>
  <c r="R606" i="5"/>
  <c r="R426" i="5"/>
  <c r="R234" i="5"/>
  <c r="R42" i="5"/>
  <c r="R665" i="5"/>
  <c r="R401" i="5"/>
  <c r="R65" i="5"/>
  <c r="R340" i="5"/>
  <c r="R52" i="5"/>
  <c r="R2414" i="5"/>
  <c r="R2878" i="5"/>
  <c r="R2081" i="5"/>
  <c r="R2963" i="5"/>
  <c r="R2964" i="5"/>
  <c r="R2809" i="5"/>
  <c r="R1470" i="5"/>
  <c r="R1302" i="5"/>
  <c r="R1134" i="5"/>
  <c r="R961" i="5"/>
  <c r="R721" i="5"/>
  <c r="R297" i="5"/>
  <c r="R891" i="5"/>
  <c r="R723" i="5"/>
  <c r="R555" i="5"/>
  <c r="R387" i="5"/>
  <c r="R207" i="5"/>
  <c r="R39" i="5"/>
  <c r="R806" i="5"/>
  <c r="R638" i="5"/>
  <c r="R470" i="5"/>
  <c r="R290" i="5"/>
  <c r="R110" i="5"/>
  <c r="R944" i="5"/>
  <c r="R764" i="5"/>
  <c r="R572" i="5"/>
  <c r="R380" i="5"/>
  <c r="R188" i="5"/>
  <c r="R739" i="5"/>
  <c r="R559" i="5"/>
  <c r="R379" i="5"/>
  <c r="R175" i="5"/>
  <c r="R774" i="5"/>
  <c r="R594" i="5"/>
  <c r="R414" i="5"/>
  <c r="R222" i="5"/>
  <c r="R30" i="5"/>
  <c r="R641" i="5"/>
  <c r="R389" i="5"/>
  <c r="R29" i="5"/>
  <c r="R304" i="5"/>
  <c r="R16" i="5"/>
  <c r="R2442" i="5"/>
  <c r="R2918" i="5"/>
  <c r="R2108" i="5"/>
  <c r="R2976" i="5"/>
  <c r="R3056" i="5"/>
  <c r="R2974" i="5"/>
  <c r="R2640" i="5"/>
  <c r="R3016" i="5"/>
  <c r="R2923" i="5"/>
  <c r="R2893" i="5"/>
  <c r="R2852" i="5"/>
  <c r="R2935" i="5"/>
  <c r="R777" i="5"/>
  <c r="R2510" i="5"/>
  <c r="R863" i="5"/>
  <c r="R581" i="5"/>
  <c r="R377" i="5"/>
  <c r="R125" i="5"/>
  <c r="R448" i="5"/>
  <c r="R232" i="5"/>
  <c r="R763" i="5"/>
  <c r="R2096" i="5"/>
  <c r="R2662" i="5"/>
  <c r="R3036" i="5"/>
  <c r="R2194" i="5"/>
  <c r="R2697" i="5"/>
  <c r="R3028" i="5"/>
  <c r="R2254" i="5"/>
  <c r="R2742" i="5"/>
  <c r="R1082" i="5"/>
  <c r="R346" i="5"/>
  <c r="R3050" i="5"/>
  <c r="R397" i="5"/>
  <c r="R421" i="5"/>
  <c r="R2098" i="5"/>
  <c r="R2694" i="5"/>
  <c r="R2566" i="5"/>
  <c r="R2306" i="5"/>
  <c r="R569" i="5"/>
  <c r="R353" i="5"/>
  <c r="R113" i="5"/>
  <c r="R424" i="5"/>
  <c r="R220" i="5"/>
  <c r="R1006" i="5"/>
  <c r="R2214" i="5"/>
  <c r="R2706" i="5"/>
  <c r="R893" i="5"/>
  <c r="R2282" i="5"/>
  <c r="R2740" i="5"/>
  <c r="R894" i="5"/>
  <c r="R2286" i="5"/>
  <c r="R2770" i="5"/>
  <c r="R1664" i="5"/>
  <c r="R1555" i="5"/>
  <c r="R1560" i="5"/>
  <c r="R1255" i="5"/>
  <c r="R1274" i="5"/>
  <c r="R2186" i="5"/>
  <c r="R2736" i="5"/>
  <c r="R2782" i="5"/>
  <c r="R1059" i="5"/>
  <c r="R557" i="5"/>
  <c r="R317" i="5"/>
  <c r="R89" i="5"/>
  <c r="R412" i="5"/>
  <c r="R208" i="5"/>
  <c r="R1235" i="5"/>
  <c r="R2299" i="5"/>
  <c r="R2762" i="5"/>
  <c r="R1092" i="5"/>
  <c r="R2311" i="5"/>
  <c r="R2755" i="5"/>
  <c r="R1309" i="5"/>
  <c r="R2371" i="5"/>
  <c r="R2784" i="5"/>
  <c r="R1808" i="5"/>
  <c r="R1696" i="5"/>
  <c r="R1704" i="5"/>
  <c r="R1709" i="5"/>
  <c r="R1573" i="5"/>
  <c r="R2274" i="5"/>
  <c r="R3025" i="5"/>
  <c r="R2949" i="5"/>
  <c r="R2370" i="5"/>
  <c r="R2797" i="5"/>
  <c r="R1440" i="5"/>
  <c r="R2398" i="5"/>
  <c r="R2798" i="5"/>
  <c r="R1932" i="5"/>
  <c r="R1964" i="5"/>
  <c r="R1846" i="5"/>
  <c r="R2072" i="5"/>
  <c r="R1968" i="5"/>
  <c r="R2509" i="5"/>
  <c r="R1887" i="5"/>
  <c r="R2988" i="5"/>
  <c r="R2709" i="5"/>
  <c r="R2812" i="5"/>
  <c r="R1575" i="5"/>
  <c r="R2430" i="5"/>
  <c r="R2814" i="5"/>
  <c r="R2040" i="5"/>
  <c r="R2242" i="5"/>
  <c r="R2419" i="5"/>
  <c r="R2335" i="5"/>
  <c r="R2336" i="5"/>
  <c r="R2735" i="5"/>
  <c r="R2106" i="5"/>
  <c r="R1653" i="5"/>
  <c r="R2497" i="5"/>
  <c r="R2856" i="5"/>
  <c r="R2533" i="5"/>
  <c r="R2490" i="5"/>
  <c r="R2491" i="5"/>
  <c r="R2420" i="5"/>
  <c r="R2422" i="5"/>
  <c r="R2906" i="5"/>
  <c r="R2191" i="5"/>
  <c r="R2839" i="5"/>
  <c r="R2911" i="5"/>
  <c r="R1858" i="5"/>
  <c r="R2554" i="5"/>
  <c r="R2899" i="5"/>
  <c r="R2580" i="5"/>
  <c r="R2635" i="5"/>
  <c r="R2592" i="5"/>
  <c r="R2551" i="5"/>
  <c r="R2552" i="5"/>
  <c r="R2946" i="5"/>
  <c r="R2781" i="5"/>
  <c r="R3038" i="5"/>
  <c r="R2924" i="5"/>
  <c r="R1900" i="5"/>
  <c r="R2568" i="5"/>
  <c r="R2938" i="5"/>
  <c r="R2666" i="5"/>
  <c r="R2677" i="5"/>
  <c r="R2636" i="5"/>
  <c r="R2593" i="5"/>
  <c r="R2724" i="5"/>
  <c r="R2985" i="5"/>
  <c r="R2908" i="5"/>
  <c r="AD14" i="5"/>
  <c r="AL15" i="5" s="1"/>
  <c r="R26" i="5"/>
  <c r="BA8" i="5" s="1"/>
  <c r="R872" i="5"/>
  <c r="R716" i="5"/>
  <c r="R560" i="5"/>
  <c r="R404" i="5"/>
  <c r="R248" i="5"/>
  <c r="R92" i="5"/>
  <c r="R679" i="5"/>
  <c r="R523" i="5"/>
  <c r="R367" i="5"/>
  <c r="R211" i="5"/>
  <c r="R55" i="5"/>
  <c r="R678" i="5"/>
  <c r="R522" i="5"/>
  <c r="R366" i="5"/>
  <c r="R210" i="5"/>
  <c r="R54" i="5"/>
  <c r="R701" i="5"/>
  <c r="R545" i="5"/>
  <c r="R365" i="5"/>
  <c r="R149" i="5"/>
  <c r="R532" i="5"/>
  <c r="R352" i="5"/>
  <c r="R136" i="5"/>
  <c r="R1371" i="5"/>
  <c r="R2126" i="5"/>
  <c r="R2634" i="5"/>
  <c r="R2931" i="5"/>
  <c r="R1761" i="5"/>
  <c r="R2426" i="5"/>
  <c r="R2783" i="5"/>
  <c r="R564" i="5"/>
  <c r="R2082" i="5"/>
  <c r="R2612" i="5"/>
  <c r="R2912" i="5"/>
  <c r="R2310" i="5"/>
  <c r="R1839" i="5"/>
  <c r="R1249" i="5"/>
  <c r="R2973" i="5"/>
  <c r="R2680" i="5"/>
  <c r="R2594" i="5"/>
  <c r="R2821" i="5"/>
  <c r="R828" i="5"/>
  <c r="R2610" i="5"/>
  <c r="R1509" i="5"/>
  <c r="R1222" i="5"/>
  <c r="R1078" i="5"/>
  <c r="R923" i="5"/>
  <c r="R707" i="5"/>
  <c r="R393" i="5"/>
  <c r="R46" i="5"/>
  <c r="R1101" i="5"/>
  <c r="R951" i="5"/>
  <c r="R753" i="5"/>
  <c r="R444" i="5"/>
  <c r="R97" i="5"/>
  <c r="R1400" i="5"/>
  <c r="R1256" i="5"/>
  <c r="R1112" i="5"/>
  <c r="R963" i="5"/>
  <c r="R769" i="5"/>
  <c r="R469" i="5"/>
  <c r="R129" i="5"/>
  <c r="R1147" i="5"/>
  <c r="R1001" i="5"/>
  <c r="R823" i="5"/>
  <c r="R527" i="5"/>
  <c r="R154" i="5"/>
  <c r="R1410" i="5"/>
  <c r="R1254" i="5"/>
  <c r="R1098" i="5"/>
  <c r="R934" i="5"/>
  <c r="R673" i="5"/>
  <c r="R323" i="5"/>
  <c r="R915" i="5"/>
  <c r="R759" i="5"/>
  <c r="R603" i="5"/>
  <c r="R447" i="5"/>
  <c r="R291" i="5"/>
  <c r="R135" i="5"/>
  <c r="R914" i="5"/>
  <c r="R758" i="5"/>
  <c r="R602" i="5"/>
  <c r="R434" i="5"/>
  <c r="R278" i="5"/>
  <c r="R122" i="5"/>
  <c r="R980" i="5"/>
  <c r="R824" i="5"/>
  <c r="R668" i="5"/>
  <c r="R512" i="5"/>
  <c r="R356" i="5"/>
  <c r="R200" i="5"/>
  <c r="R44" i="5"/>
  <c r="R631" i="5"/>
  <c r="R463" i="5"/>
  <c r="R307" i="5"/>
  <c r="R151" i="5"/>
  <c r="R786" i="5"/>
  <c r="R630" i="5"/>
  <c r="R474" i="5"/>
  <c r="R318" i="5"/>
  <c r="R162" i="5"/>
  <c r="R6" i="5"/>
  <c r="R653" i="5"/>
  <c r="R497" i="5"/>
  <c r="R281" i="5"/>
  <c r="R101" i="5"/>
  <c r="R484" i="5"/>
  <c r="R268" i="5"/>
  <c r="R88" i="5"/>
  <c r="R1651" i="5"/>
  <c r="R2384" i="5"/>
  <c r="R2748" i="5"/>
  <c r="R2997" i="5"/>
  <c r="R2043" i="5"/>
  <c r="R2581" i="5"/>
  <c r="R2869" i="5"/>
  <c r="R1532" i="5"/>
  <c r="R2342" i="5"/>
  <c r="R2726" i="5"/>
  <c r="R2977" i="5"/>
  <c r="R2710" i="5"/>
  <c r="R2546" i="5"/>
  <c r="R2158" i="5"/>
  <c r="R1565" i="5"/>
  <c r="R3052" i="5"/>
  <c r="R3054" i="5"/>
  <c r="R3024" i="5"/>
  <c r="R2276" i="5"/>
  <c r="AB25" i="5"/>
  <c r="AC25" i="5" s="1"/>
  <c r="R2038" i="5"/>
  <c r="R2881" i="5"/>
  <c r="R2515" i="5"/>
  <c r="R2737" i="5"/>
  <c r="R2986" i="5"/>
  <c r="R2190" i="5"/>
  <c r="R2692" i="5"/>
  <c r="R3014" i="5"/>
  <c r="R2251" i="5"/>
  <c r="R2895" i="5"/>
  <c r="R2250" i="5"/>
  <c r="R2934" i="5"/>
  <c r="R2334" i="5"/>
  <c r="R2972" i="5"/>
  <c r="R2418" i="5"/>
  <c r="R3001" i="5"/>
  <c r="R2473" i="5"/>
  <c r="R3043" i="5"/>
  <c r="R2886" i="5"/>
  <c r="R2712" i="5"/>
  <c r="R2538" i="5"/>
  <c r="R2227" i="5"/>
  <c r="R1811" i="5"/>
  <c r="R3055" i="5"/>
  <c r="R2898" i="5"/>
  <c r="R2725" i="5"/>
  <c r="R2553" i="5"/>
  <c r="R2252" i="5"/>
  <c r="R1851" i="5"/>
  <c r="R489" i="5"/>
  <c r="R2905" i="5"/>
  <c r="R2734" i="5"/>
  <c r="R2562" i="5"/>
  <c r="R2270" i="5"/>
  <c r="R2961" i="5"/>
  <c r="R1801" i="5"/>
  <c r="R2449" i="5"/>
  <c r="R2565" i="5"/>
  <c r="R2947" i="5"/>
  <c r="R2102" i="5"/>
  <c r="R2563" i="5"/>
  <c r="R2975" i="5"/>
  <c r="R2166" i="5"/>
  <c r="R2853" i="5"/>
  <c r="R2162" i="5"/>
  <c r="R2894" i="5"/>
  <c r="R2246" i="5"/>
  <c r="R2932" i="5"/>
  <c r="R2330" i="5"/>
  <c r="R2962" i="5"/>
  <c r="R2395" i="5"/>
  <c r="R3030" i="5"/>
  <c r="R2870" i="5"/>
  <c r="R2698" i="5"/>
  <c r="R2517" i="5"/>
  <c r="R2198" i="5"/>
  <c r="R1769" i="5"/>
  <c r="R3042" i="5"/>
  <c r="R2884" i="5"/>
  <c r="R2711" i="5"/>
  <c r="R2534" i="5"/>
  <c r="R2226" i="5"/>
  <c r="R1809" i="5"/>
  <c r="R3049" i="5"/>
  <c r="R2892" i="5"/>
  <c r="R2720" i="5"/>
  <c r="R2545" i="5"/>
  <c r="R2240" i="5"/>
  <c r="R1834" i="5"/>
  <c r="R4" i="5"/>
  <c r="R148" i="5"/>
  <c r="R292" i="5"/>
  <c r="R436" i="5"/>
  <c r="R17" i="5"/>
  <c r="R161" i="5"/>
  <c r="R305" i="5"/>
  <c r="R449" i="5"/>
  <c r="R2039" i="5"/>
  <c r="R2278" i="5"/>
  <c r="R2514" i="5"/>
  <c r="R2907" i="5"/>
  <c r="R1884" i="5"/>
  <c r="R2577" i="5"/>
  <c r="R2919" i="5"/>
  <c r="R2192" i="5"/>
  <c r="R2446" i="5"/>
  <c r="R2866" i="5"/>
  <c r="R1749" i="5"/>
  <c r="R2443" i="5"/>
  <c r="R2896" i="5"/>
  <c r="R1848" i="5"/>
  <c r="R2767" i="5"/>
  <c r="R1966" i="5"/>
  <c r="R2808" i="5"/>
  <c r="R2069" i="5"/>
  <c r="R2851" i="5"/>
  <c r="R2156" i="5"/>
  <c r="R2882" i="5"/>
  <c r="R2222" i="5"/>
  <c r="R3003" i="5"/>
  <c r="R2842" i="5"/>
  <c r="R2670" i="5"/>
  <c r="R2478" i="5"/>
  <c r="R2142" i="5"/>
  <c r="R1671" i="5"/>
  <c r="R3015" i="5"/>
  <c r="R2855" i="5"/>
  <c r="R2683" i="5"/>
  <c r="R2494" i="5"/>
  <c r="R2167" i="5"/>
  <c r="R1712" i="5"/>
  <c r="R3023" i="5"/>
  <c r="R2864" i="5"/>
  <c r="R2690" i="5"/>
  <c r="R2506" i="5"/>
  <c r="R2182" i="5"/>
  <c r="R1743" i="5"/>
  <c r="R28" i="5"/>
  <c r="R172" i="5"/>
  <c r="R316" i="5"/>
  <c r="R460" i="5"/>
  <c r="R41" i="5"/>
  <c r="R185" i="5"/>
  <c r="R329" i="5"/>
  <c r="R473" i="5"/>
  <c r="R2795" i="5"/>
  <c r="R1791" i="5"/>
  <c r="R1756" i="5"/>
  <c r="R2362" i="5"/>
  <c r="R2822" i="5"/>
  <c r="R780" i="5"/>
  <c r="R2359" i="5"/>
  <c r="R2854" i="5"/>
  <c r="R1710" i="5"/>
  <c r="R2723" i="5"/>
  <c r="R1847" i="5"/>
  <c r="R2766" i="5"/>
  <c r="R1965" i="5"/>
  <c r="R2807" i="5"/>
  <c r="R2068" i="5"/>
  <c r="R2840" i="5"/>
  <c r="R2134" i="5"/>
  <c r="R2990" i="5"/>
  <c r="R2828" i="5"/>
  <c r="R2654" i="5"/>
  <c r="R2454" i="5"/>
  <c r="R2110" i="5"/>
  <c r="R1625" i="5"/>
  <c r="R3002" i="5"/>
  <c r="R2841" i="5"/>
  <c r="R2668" i="5"/>
  <c r="R2474" i="5"/>
  <c r="R2138" i="5"/>
  <c r="R1670" i="5"/>
  <c r="R3010" i="5"/>
  <c r="R2850" i="5"/>
  <c r="R2676" i="5"/>
  <c r="R2486" i="5"/>
  <c r="R2155" i="5"/>
  <c r="R1693" i="5"/>
  <c r="R40" i="5"/>
  <c r="R184" i="5"/>
  <c r="R328" i="5"/>
  <c r="R472" i="5"/>
  <c r="R53" i="5"/>
  <c r="R197" i="5"/>
  <c r="R341" i="5"/>
  <c r="R485" i="5"/>
  <c r="R629" i="5"/>
  <c r="R773" i="5"/>
  <c r="R114" i="5"/>
  <c r="R258" i="5"/>
  <c r="R402" i="5"/>
  <c r="R546" i="5"/>
  <c r="R690" i="5"/>
  <c r="R43" i="5"/>
  <c r="R187" i="5"/>
  <c r="R331" i="5"/>
  <c r="R475" i="5"/>
  <c r="R619" i="5"/>
  <c r="R20" i="5"/>
  <c r="R164" i="5"/>
  <c r="R308" i="5"/>
  <c r="R452" i="5"/>
  <c r="R596" i="5"/>
  <c r="R740" i="5"/>
  <c r="R884" i="5"/>
  <c r="R14" i="5"/>
  <c r="R158" i="5"/>
  <c r="R302" i="5"/>
  <c r="R446" i="5"/>
  <c r="R590" i="5"/>
  <c r="R734" i="5"/>
  <c r="R878" i="5"/>
  <c r="R87" i="5"/>
  <c r="R231" i="5"/>
  <c r="R375" i="5"/>
  <c r="R519" i="5"/>
  <c r="R663" i="5"/>
  <c r="R807" i="5"/>
  <c r="R35" i="5"/>
  <c r="R382" i="5"/>
  <c r="R697" i="5"/>
  <c r="R918" i="5"/>
  <c r="R1074" i="5"/>
  <c r="R1218" i="5"/>
  <c r="R1362" i="5"/>
  <c r="R10" i="5"/>
  <c r="R357" i="5"/>
  <c r="R676" i="5"/>
  <c r="R2300" i="5"/>
  <c r="R2623" i="5"/>
  <c r="R2696" i="5"/>
  <c r="R2948" i="5"/>
  <c r="R1752" i="5"/>
  <c r="R2444" i="5"/>
  <c r="R2865" i="5"/>
  <c r="R1748" i="5"/>
  <c r="R2493" i="5"/>
  <c r="R3013" i="5"/>
  <c r="R2492" i="5"/>
  <c r="R3051" i="5"/>
  <c r="R2550" i="5"/>
  <c r="R396" i="5"/>
  <c r="R2591" i="5"/>
  <c r="R1248" i="5"/>
  <c r="R2624" i="5"/>
  <c r="R1516" i="5"/>
  <c r="R2925" i="5"/>
  <c r="R2756" i="5"/>
  <c r="R2582" i="5"/>
  <c r="R2312" i="5"/>
  <c r="R1936" i="5"/>
  <c r="R1118" i="5"/>
  <c r="R2937" i="5"/>
  <c r="R2769" i="5"/>
  <c r="R2596" i="5"/>
  <c r="R2338" i="5"/>
  <c r="R1974" i="5"/>
  <c r="R1296" i="5"/>
  <c r="R2944" i="5"/>
  <c r="R2778" i="5"/>
  <c r="R2604" i="5"/>
  <c r="R2358" i="5"/>
  <c r="R1996" i="5"/>
  <c r="R1931" i="5"/>
  <c r="R2076" i="5"/>
  <c r="R2810" i="5"/>
  <c r="R1997" i="5"/>
  <c r="R2779" i="5"/>
  <c r="R2000" i="5"/>
  <c r="R2780" i="5"/>
  <c r="R2004" i="5"/>
  <c r="R2867" i="5"/>
  <c r="R2366" i="5"/>
  <c r="R3027" i="5"/>
  <c r="R2130" i="5"/>
  <c r="R2960" i="5"/>
  <c r="R3000" i="5"/>
  <c r="R2738" i="5"/>
  <c r="R3039" i="5"/>
  <c r="R2218" i="5"/>
  <c r="AC5" i="5"/>
  <c r="AK6" i="5" s="1"/>
  <c r="AQ5" i="5" s="1"/>
  <c r="R2664" i="5"/>
  <c r="AC7" i="5"/>
  <c r="AK8" i="5" s="1"/>
  <c r="AQ7" i="5" s="1"/>
  <c r="R2638" i="5"/>
  <c r="R1379" i="5"/>
  <c r="R2605" i="5"/>
  <c r="R1399" i="5"/>
  <c r="R2606" i="5"/>
  <c r="R1418" i="5"/>
  <c r="R2608" i="5"/>
  <c r="R1894" i="5"/>
  <c r="R2868" i="5"/>
  <c r="I5" i="5"/>
  <c r="R2302" i="5"/>
  <c r="AC8" i="5"/>
  <c r="AK9" i="5" s="1"/>
  <c r="AQ8" i="5" s="1"/>
  <c r="R2682" i="5"/>
  <c r="R1604" i="5"/>
  <c r="R2649" i="5"/>
  <c r="R1612" i="5"/>
  <c r="R2650" i="5"/>
  <c r="R1613" i="5"/>
  <c r="R2695" i="5"/>
  <c r="R2009" i="5"/>
  <c r="R2910" i="5"/>
  <c r="R2394" i="5"/>
  <c r="R1657" i="5"/>
  <c r="R1920" i="5"/>
  <c r="AC12" i="5"/>
  <c r="AK13" i="5" s="1"/>
  <c r="R2390" i="5"/>
  <c r="R2665" i="5"/>
  <c r="R2922" i="5"/>
  <c r="R2578" i="5"/>
  <c r="R2752" i="5"/>
  <c r="R2824" i="5"/>
  <c r="R2107" i="5"/>
  <c r="R2826" i="5"/>
  <c r="R2750" i="5"/>
  <c r="R2749" i="5"/>
  <c r="R2386" i="5"/>
  <c r="R2215" i="5"/>
  <c r="R2529" i="5"/>
  <c r="R2708" i="5"/>
  <c r="R2838" i="5"/>
  <c r="R2132" i="5"/>
  <c r="AC9" i="5"/>
  <c r="AK10" i="5" s="1"/>
  <c r="AQ9" i="5" s="1"/>
  <c r="R1926" i="5"/>
  <c r="R2579" i="5"/>
  <c r="R2131" i="5"/>
  <c r="AC10" i="5"/>
  <c r="AK11" i="5" s="1"/>
  <c r="AQ10" i="5" s="1"/>
  <c r="R2470" i="5"/>
  <c r="I3" i="5"/>
  <c r="R2879" i="5"/>
  <c r="R2216" i="5"/>
  <c r="R2793" i="5"/>
  <c r="AC14" i="5"/>
  <c r="AK15" i="5" s="1"/>
  <c r="AQ14" i="5" s="1"/>
  <c r="R2651" i="5"/>
  <c r="R1614" i="5"/>
  <c r="R2652" i="5"/>
  <c r="R2707" i="5"/>
  <c r="R1033" i="5"/>
  <c r="R2622" i="5"/>
  <c r="R1513" i="5"/>
  <c r="R2530" i="5"/>
  <c r="AC13" i="5"/>
  <c r="AK14" i="5" s="1"/>
  <c r="R2468" i="5"/>
  <c r="R2663" i="5"/>
  <c r="R2880" i="5"/>
  <c r="R2999" i="5"/>
  <c r="R2033" i="5"/>
  <c r="AC11" i="5"/>
  <c r="AK12" i="5" s="1"/>
  <c r="AQ11" i="5" s="1"/>
  <c r="R1795" i="5"/>
  <c r="R2794" i="5"/>
  <c r="AC3" i="5"/>
  <c r="AD5" i="5"/>
  <c r="AL6" i="5" s="1"/>
  <c r="R2959" i="5"/>
  <c r="R2620" i="5"/>
  <c r="R285" i="5"/>
  <c r="R2531" i="5"/>
  <c r="AC4" i="5"/>
  <c r="AK5" i="5" s="1"/>
  <c r="AQ4" i="5" s="1"/>
  <c r="R1512" i="5"/>
  <c r="R1081" i="5"/>
  <c r="R2467" i="5"/>
  <c r="R1652" i="5"/>
  <c r="R2836" i="5"/>
  <c r="R2998" i="5"/>
  <c r="AC6" i="5"/>
  <c r="AK7" i="5" s="1"/>
  <c r="AQ6" i="5" s="1"/>
  <c r="AQ12" i="5"/>
  <c r="AA19" i="5" l="1"/>
  <c r="AA25" i="5" s="1"/>
  <c r="AC26" i="5" s="1"/>
  <c r="AB33" i="5"/>
  <c r="AC33" i="5" s="1"/>
  <c r="AD33" i="5" s="1"/>
  <c r="AV9" i="5"/>
  <c r="BA6" i="5"/>
  <c r="AC27" i="5"/>
  <c r="BA4" i="5"/>
  <c r="BA5" i="5"/>
  <c r="AV5" i="5"/>
  <c r="AV3" i="5"/>
  <c r="BA3" i="5"/>
  <c r="AV4" i="5"/>
  <c r="BA7" i="5"/>
  <c r="AD17" i="5"/>
  <c r="AE17" i="5" s="1"/>
  <c r="AV7" i="5"/>
  <c r="AV8" i="5"/>
  <c r="AV6" i="5"/>
  <c r="AA21" i="5"/>
  <c r="AA17" i="5"/>
  <c r="AK4" i="5"/>
  <c r="AH5" i="5" s="1"/>
  <c r="AH6" i="5" s="1"/>
  <c r="AH7" i="5" s="1"/>
  <c r="AH8" i="5" s="1"/>
  <c r="AH9" i="5" s="1"/>
  <c r="AH10" i="5" s="1"/>
  <c r="AH11" i="5" s="1"/>
  <c r="AH12" i="5" s="1"/>
  <c r="AH13" i="5" s="1"/>
  <c r="AH14" i="5" s="1"/>
  <c r="AH15" i="5" s="1"/>
  <c r="AA26" i="5"/>
  <c r="AG18" i="5"/>
  <c r="AG22" i="5" s="1"/>
  <c r="AQ13" i="5"/>
  <c r="AB19" i="5" l="1"/>
  <c r="AG37" i="5" a="1"/>
  <c r="AG37" i="5" s="1"/>
  <c r="AX9" i="5"/>
  <c r="AQ3" i="5"/>
  <c r="AX5" i="5"/>
  <c r="AH32" i="5"/>
  <c r="AX8" i="5"/>
  <c r="AW9" i="5"/>
  <c r="AW3" i="5"/>
  <c r="AX4" i="5"/>
  <c r="AX3" i="5"/>
  <c r="AW4" i="5"/>
  <c r="AX7" i="5"/>
  <c r="AW7" i="5"/>
  <c r="AW5" i="5"/>
  <c r="AX6" i="5"/>
  <c r="AW6" i="5"/>
  <c r="AD20" i="5"/>
  <c r="AG35" i="5"/>
  <c r="AH35" i="5" s="1"/>
  <c r="AW8" i="5"/>
  <c r="AJ5" i="5"/>
  <c r="AR4" i="5" s="1"/>
  <c r="AH19" i="5"/>
  <c r="AH21" i="5"/>
  <c r="AG21" i="5" s="1"/>
  <c r="AH20" i="5"/>
  <c r="AH22" i="5"/>
  <c r="AI22" i="5" s="1"/>
  <c r="AH37" i="5" l="1" a="1"/>
  <c r="AH37" i="5" s="1"/>
  <c r="AH38" i="5" a="1"/>
  <c r="AH38" i="5" s="1"/>
  <c r="AI31" i="5" s="1"/>
  <c r="AE21" i="5"/>
  <c r="AI32" i="5"/>
  <c r="AE22" i="5"/>
  <c r="AJ6" i="5"/>
  <c r="AR5" i="5" s="1"/>
  <c r="AI20" i="5"/>
  <c r="AG20" i="5"/>
  <c r="AI21" i="5"/>
  <c r="AI19" i="5"/>
  <c r="AG19" i="5"/>
  <c r="AE23" i="5"/>
  <c r="AJ7" i="5" l="1"/>
  <c r="AJ8" i="5" l="1"/>
  <c r="AR6" i="5"/>
  <c r="AJ9" i="5" l="1"/>
  <c r="AR7" i="5"/>
  <c r="AJ10" i="5" l="1"/>
  <c r="AR8" i="5"/>
  <c r="AJ11" i="5" l="1"/>
  <c r="AR9" i="5"/>
  <c r="AJ12" i="5" l="1"/>
  <c r="AR10" i="5"/>
  <c r="AJ13" i="5" l="1"/>
  <c r="AR12" i="5" s="1"/>
  <c r="AR11" i="5"/>
  <c r="AJ14" i="5" l="1"/>
  <c r="AJ15" i="5" l="1"/>
  <c r="AM18" i="5" s="1"/>
  <c r="AR13" i="5"/>
  <c r="AH25" i="5" l="1"/>
  <c r="AH26" i="5" s="1"/>
  <c r="AH27" i="5" s="1"/>
  <c r="AJ27" i="5" s="1" a="1"/>
  <c r="AJ27" i="5" s="1"/>
  <c r="AR14" i="5"/>
  <c r="AK18" i="5"/>
  <c r="AJ25" i="5" l="1"/>
  <c r="AI26" i="5"/>
  <c r="AI27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Amzar Irfan Razali</author>
  </authors>
  <commentList>
    <comment ref="G2" authorId="0" shapeId="0" xr:uid="{D2DC32A2-C220-4861-9B56-9F3DD0FA77B9}">
      <text>
        <r>
          <rPr>
            <b/>
            <sz val="9"/>
            <color indexed="81"/>
            <rFont val="Tahoma"/>
            <family val="2"/>
          </rPr>
          <t>Amzar Irfan Razali:</t>
        </r>
        <r>
          <rPr>
            <sz val="9"/>
            <color indexed="81"/>
            <rFont val="Tahoma"/>
            <family val="2"/>
          </rPr>
          <t xml:space="preserve">
Insert number for new prospect
</t>
        </r>
      </text>
    </comment>
    <comment ref="N2" authorId="0" shapeId="0" xr:uid="{BDCDC408-B51A-422F-9109-9CE207F0C8DD}">
      <text>
        <r>
          <rPr>
            <b/>
            <sz val="9"/>
            <color indexed="81"/>
            <rFont val="Tahoma"/>
            <family val="2"/>
          </rPr>
          <t>Amzar Irfan Razali:</t>
        </r>
        <r>
          <rPr>
            <sz val="9"/>
            <color indexed="81"/>
            <rFont val="Tahoma"/>
            <family val="2"/>
          </rPr>
          <t xml:space="preserve">
Proposal submission in progress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<sst xmlns="http://schemas.openxmlformats.org/spreadsheetml/2006/main" count="161" uniqueCount="101">
  <si>
    <t>No.</t>
  </si>
  <si>
    <t>Approach</t>
  </si>
  <si>
    <t>Plan</t>
  </si>
  <si>
    <t>Lestari</t>
  </si>
  <si>
    <t>Remarks</t>
  </si>
  <si>
    <t>My Shooting List 2024</t>
  </si>
  <si>
    <t>Pre-Approach</t>
  </si>
  <si>
    <t>Prospect</t>
  </si>
  <si>
    <t>Fact Finding</t>
  </si>
  <si>
    <t>Presentation</t>
  </si>
  <si>
    <t>Closing</t>
  </si>
  <si>
    <t>Premium</t>
  </si>
  <si>
    <t>Current Plan:</t>
  </si>
  <si>
    <t>AnugerahPlus</t>
  </si>
  <si>
    <t>AsasLink</t>
  </si>
  <si>
    <t>WarisanGold</t>
  </si>
  <si>
    <t>Aspirasi</t>
  </si>
  <si>
    <t>Anggun</t>
  </si>
  <si>
    <t>Completed</t>
  </si>
  <si>
    <t>Captured</t>
  </si>
  <si>
    <t>Date Captured</t>
  </si>
  <si>
    <t>=</t>
  </si>
  <si>
    <t>TPC</t>
  </si>
  <si>
    <t>My 2024 TPC Goal</t>
  </si>
  <si>
    <t>All Data</t>
  </si>
  <si>
    <t>Cancel</t>
  </si>
  <si>
    <t>Month</t>
  </si>
  <si>
    <t>Quarter</t>
  </si>
  <si>
    <t>Month2</t>
  </si>
  <si>
    <t>month</t>
  </si>
  <si>
    <t>year</t>
  </si>
  <si>
    <t>comparison</t>
  </si>
  <si>
    <t>Go to Dashboard</t>
  </si>
  <si>
    <t>TPC calculation</t>
  </si>
  <si>
    <t>Sum Premium</t>
  </si>
  <si>
    <t>Sum TPC</t>
  </si>
  <si>
    <t>Function current month TPC</t>
  </si>
  <si>
    <t>Count Client</t>
  </si>
  <si>
    <t>Function current month clients</t>
  </si>
  <si>
    <t>Function this year TPC</t>
  </si>
  <si>
    <t>MonthID</t>
  </si>
  <si>
    <t xml:space="preserve">Remaining Target TPC </t>
  </si>
  <si>
    <t>Monthly Target TPC</t>
  </si>
  <si>
    <t>Current Month</t>
  </si>
  <si>
    <t>Current Year</t>
  </si>
  <si>
    <t>Divider</t>
  </si>
  <si>
    <t>February</t>
  </si>
  <si>
    <t>Test Month</t>
  </si>
  <si>
    <t>Percentage Sale Compared to Last Month</t>
  </si>
  <si>
    <t>Start Month</t>
  </si>
  <si>
    <t>Choose Start Month</t>
  </si>
  <si>
    <t>January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</si>
  <si>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</si>
  <si>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</si>
  <si>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</si>
  <si>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</si>
  <si>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</si>
  <si>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</si>
  <si>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</si>
  <si>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</si>
  <si>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</si>
  <si>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</si>
  <si>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Moving Calculation</t>
  </si>
  <si>
    <t>Last Month TPC</t>
  </si>
  <si>
    <t>Margin last vs current month</t>
  </si>
  <si>
    <t>Positive</t>
  </si>
  <si>
    <t>Negative</t>
  </si>
  <si>
    <t>Same</t>
  </si>
  <si>
    <t>nothing</t>
  </si>
  <si>
    <t>less</t>
  </si>
  <si>
    <t>more</t>
  </si>
  <si>
    <t>same</t>
  </si>
  <si>
    <t>TPC to reach month target</t>
  </si>
  <si>
    <t>Target</t>
  </si>
  <si>
    <t>Achieved</t>
  </si>
  <si>
    <t>Remaining</t>
  </si>
  <si>
    <t>Record</t>
  </si>
  <si>
    <t>Record Indicator</t>
  </si>
  <si>
    <t>Highest TPC Record (Not current Month)</t>
  </si>
  <si>
    <t>Month of Highest TPC record (Not Current Month)</t>
  </si>
  <si>
    <t>N/A</t>
  </si>
  <si>
    <t>Monthly TPC</t>
  </si>
  <si>
    <t>Lifecycle</t>
  </si>
  <si>
    <t>Steps</t>
  </si>
  <si>
    <t>Count</t>
  </si>
  <si>
    <t>Prospecting</t>
  </si>
  <si>
    <t>ISLead</t>
  </si>
  <si>
    <t>Highest month</t>
  </si>
  <si>
    <t>Current month</t>
  </si>
  <si>
    <t>Product Breakdown</t>
  </si>
  <si>
    <t>Product</t>
  </si>
  <si>
    <t>Valid</t>
  </si>
  <si>
    <t>version</t>
  </si>
  <si>
    <t>Left</t>
  </si>
  <si>
    <t>Right</t>
  </si>
  <si>
    <t>goal new score card</t>
  </si>
  <si>
    <t>New Clients</t>
  </si>
  <si>
    <t>Achieved TPC</t>
  </si>
  <si>
    <t>Target TPC</t>
  </si>
  <si>
    <t>if zero, if more</t>
  </si>
  <si>
    <t>percentage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</si>
</sst>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&quot;$&quot;#,##0.00"/>
    <numFmt numFmtId="165" formatCode="&quot;RM&quot;#,##0.00"/>
    <numFmt numFmtId="166" formatCode="[$-409]d\-mmm;@"/>
    <numFmt numFmtId="167" formatCode="[$-409]mmmmm;@"/>
  </numFmts>
  <fonts count="14" x14ac:knownFonts="1"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mbria"/>
      <family val="1"/>
    </font>
    <font>
      <sz val="11"/>
      <color theme="3" tint="-0.249977111117893"/>
      <name val="Cambria"/>
      <family val="1"/>
    </font>
    <font>
      <sz val="11"/>
      <color theme="7" tint="0.39997558519241921"/>
      <name val="Cambria"/>
      <family val="1"/>
    </font>
    <font>
      <sz val="11"/>
      <color theme="0"/>
      <name val="Cambria"/>
      <family val="1"/>
    </font>
    <font>
      <sz val="11"/>
      <name val="Cambria"/>
      <family val="1"/>
    </font>
    <font>
      <sz val="10"/>
      <name val="Calibri Light"/>
      <family val="2"/>
      <scheme val="major"/>
    </font>
    <font>
      <sz val="10"/>
      <color theme="1"/>
      <name val="Calibri Light"/>
      <family val="2"/>
      <scheme val="major"/>
    </font>
    <font>
      <sz val="10"/>
      <color rgb="FFFFFFFF"/>
      <name val="Calibri Light"/>
      <family val="2"/>
      <scheme val="major"/>
    </font>
    <font>
      <b/>
      <sz val="10"/>
      <color theme="1"/>
      <name val="Calibri Light"/>
      <family val="2"/>
      <scheme val="maj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9" fontId="13" fillId="0" borderId="0" applyFont="0" applyFill="0" applyBorder="0" applyAlignment="0" applyProtection="0"/>
  </cellStyleXfs>
  <cellXfs count="43">
    <xf numFmtId="0" fontId="0" fillId="0" borderId="0" xfId="0"/>
    <xf numFmtId="0" fontId="0" fillId="7" borderId="0" xfId="0" applyFill="1"/>
    <xf numFmtId="0" fontId="9" fillId="0" borderId="0" xfId="0" applyFont="1" applyProtection="1">
      <protection hidden="1"/>
    </xf>
    <xf numFmtId="0" fontId="8" fillId="0" borderId="0" xfId="0" applyFont="1" applyProtection="1">
      <protection hidden="1"/>
    </xf>
    <xf numFmtId="0" fontId="9" fillId="5" borderId="1" xfId="0" applyFont="1" applyFill="1" applyBorder="1" applyAlignment="1" applyProtection="1">
      <alignment horizontal="center"/>
      <protection hidden="1"/>
    </xf>
    <xf numFmtId="164" fontId="9" fillId="5" borderId="1" xfId="0" applyNumberFormat="1" applyFont="1" applyFill="1" applyBorder="1" applyAlignment="1" applyProtection="1">
      <alignment horizontal="center"/>
      <protection hidden="1"/>
    </xf>
    <xf numFmtId="164" fontId="9" fillId="5" borderId="2" xfId="0" applyNumberFormat="1" applyFont="1" applyFill="1" applyBorder="1" applyAlignment="1" applyProtection="1">
      <alignment horizontal="center"/>
      <protection hidden="1"/>
    </xf>
    <xf numFmtId="0" fontId="9" fillId="5" borderId="2" xfId="0" applyFont="1" applyFill="1" applyBorder="1" applyAlignment="1" applyProtection="1">
      <alignment horizontal="center"/>
      <protection hidden="1"/>
    </xf>
    <xf numFmtId="0" fontId="9" fillId="2" borderId="0" xfId="0" applyFont="1" applyFill="1" applyProtection="1">
      <protection hidden="1"/>
    </xf>
    <xf numFmtId="0" fontId="8" fillId="2" borderId="0" xfId="0" applyFont="1" applyFill="1" applyProtection="1">
      <protection hidden="1"/>
    </xf>
    <xf numFmtId="2" fontId="9" fillId="0" borderId="0" xfId="0" applyNumberFormat="1" applyFont="1" applyProtection="1">
      <protection hidden="1"/>
    </xf>
    <xf numFmtId="166" fontId="9" fillId="0" borderId="0" xfId="0" applyNumberFormat="1" applyFont="1" applyProtection="1">
      <protection hidden="1"/>
    </xf>
    <xf numFmtId="3" fontId="9" fillId="0" borderId="0" xfId="0" applyNumberFormat="1" applyFont="1" applyProtection="1">
      <protection hidden="1"/>
    </xf>
    <xf numFmtId="0" fontId="7" fillId="0" borderId="0" xfId="0" applyFont="1" applyProtection="1">
      <protection hidden="1"/>
    </xf>
    <xf numFmtId="0" fontId="10" fillId="0" borderId="0" xfId="0" applyFont="1" applyProtection="1">
      <protection hidden="1"/>
    </xf>
    <xf numFmtId="0" fontId="11" fillId="0" borderId="0" xfId="0" applyFont="1" applyProtection="1">
      <protection hidden="1"/>
    </xf>
    <xf numFmtId="3" fontId="8" fillId="0" borderId="0" xfId="0" applyNumberFormat="1" applyFont="1" applyProtection="1">
      <protection hidden="1"/>
    </xf>
    <xf numFmtId="0" fontId="9" fillId="9" borderId="0" xfId="0" applyFont="1" applyFill="1" applyProtection="1">
      <protection hidden="1"/>
    </xf>
    <xf numFmtId="9" fontId="9" fillId="0" borderId="0" xfId="1" applyFont="1" applyProtection="1">
      <protection hidden="1"/>
    </xf>
    <xf numFmtId="9" fontId="9" fillId="0" borderId="0" xfId="1" applyFont="1" applyAlignment="1" applyProtection="1">
      <alignment horizontal="left" vertical="center" wrapText="1" indent="1"/>
      <protection hidden="1"/>
    </xf>
    <xf numFmtId="0" fontId="9" fillId="0" borderId="0" xfId="0" applyFont="1" applyAlignment="1" applyProtection="1">
      <alignment horizontal="left" vertical="center" wrapText="1" indent="1"/>
      <protection hidden="1"/>
    </xf>
    <xf numFmtId="0" fontId="9" fillId="0" borderId="0" xfId="0" applyFont="1" applyAlignment="1" applyProtection="1">
      <alignment wrapText="1"/>
      <protection hidden="1"/>
    </xf>
    <xf numFmtId="164" fontId="9" fillId="5" borderId="0" xfId="0" applyNumberFormat="1" applyFont="1" applyFill="1" applyBorder="1" applyAlignment="1" applyProtection="1">
      <alignment horizontal="center"/>
      <protection hidden="1"/>
    </xf>
    <xf numFmtId="9" fontId="9" fillId="0" borderId="0" xfId="0" applyNumberFormat="1" applyFont="1" applyProtection="1">
      <protection hidden="1"/>
    </xf>
    <xf numFmtId="0" fontId="5" fillId="3" borderId="0" xfId="0" applyFont="1" applyFill="1" applyProtection="1"/>
    <xf numFmtId="0" fontId="6" fillId="3" borderId="0" xfId="0" applyFont="1" applyFill="1" applyProtection="1"/>
    <xf numFmtId="0" fontId="3" fillId="3" borderId="0" xfId="0" applyFont="1" applyFill="1" applyProtection="1">
      <protection locked="0"/>
    </xf>
    <xf numFmtId="164" fontId="3" fillId="3" borderId="0" xfId="0" applyNumberFormat="1" applyFont="1" applyFill="1" applyProtection="1">
      <protection locked="0"/>
    </xf>
    <xf numFmtId="0" fontId="5" fillId="3" borderId="0" xfId="0" applyFont="1" applyFill="1" applyAlignment="1" applyProtection="1">
      <alignment horizontal="center" vertical="center"/>
      <protection locked="0"/>
    </xf>
    <xf numFmtId="0" fontId="3" fillId="5" borderId="1" xfId="0" applyFont="1" applyFill="1" applyBorder="1" applyAlignment="1" applyProtection="1">
      <alignment horizontal="center"/>
      <protection locked="0"/>
    </xf>
    <xf numFmtId="164" fontId="3" fillId="5" borderId="1" xfId="0" applyNumberFormat="1" applyFont="1" applyFill="1" applyBorder="1" applyAlignment="1" applyProtection="1">
      <alignment horizontal="center"/>
      <protection locked="0"/>
    </xf>
    <xf numFmtId="0" fontId="6" fillId="3" borderId="0" xfId="0" applyFont="1" applyFill="1" applyProtection="1">
      <protection locked="0"/>
    </xf>
    <xf numFmtId="3" fontId="3" fillId="2" borderId="0" xfId="0" applyNumberFormat="1" applyFont="1" applyFill="1" applyProtection="1">
      <protection locked="0"/>
    </xf>
    <xf numFmtId="0" fontId="5" fillId="3" borderId="0" xfId="0" applyFont="1" applyFill="1" applyProtection="1">
      <protection locked="0"/>
    </xf>
    <xf numFmtId="0" fontId="3" fillId="6" borderId="0" xfId="0" applyFont="1" applyFill="1" applyProtection="1">
      <protection locked="0"/>
    </xf>
    <xf numFmtId="0" fontId="3" fillId="6" borderId="0" xfId="0" applyFont="1" applyFill="1" applyAlignment="1" applyProtection="1">
      <alignment horizontal="center"/>
      <protection locked="0"/>
    </xf>
    <xf numFmtId="0" fontId="3" fillId="6" borderId="0" xfId="0" applyFont="1" applyFill="1" applyAlignment="1" applyProtection="1">
      <alignment horizontal="left"/>
      <protection locked="0"/>
    </xf>
    <xf numFmtId="165" fontId="7" fillId="6" borderId="0" xfId="0" applyNumberFormat="1" applyFont="1" applyFill="1" applyAlignment="1" applyProtection="1">
      <alignment horizontal="center"/>
      <protection locked="0"/>
    </xf>
    <xf numFmtId="166" fontId="7" fillId="6" borderId="0" xfId="0" applyNumberFormat="1" applyFont="1" applyFill="1" applyAlignment="1" applyProtection="1">
      <alignment horizontal="center"/>
      <protection locked="0"/>
    </xf>
    <xf numFmtId="0" fontId="5" fillId="3" borderId="0" xfId="0" applyFont="1" applyFill="1" applyAlignment="1" applyProtection="1">
      <alignment horizontal="center"/>
      <protection locked="0"/>
    </xf>
    <xf numFmtId="167" fontId="3" fillId="8" borderId="0" xfId="0" applyNumberFormat="1" applyFont="1" applyFill="1" applyAlignment="1" applyProtection="1">
      <alignment horizontal="center"/>
      <protection locked="0"/>
    </xf>
    <xf numFmtId="0" fontId="3" fillId="3" borderId="0" xfId="0" applyFont="1" applyFill="1" applyBorder="1" applyProtection="1">
      <protection locked="0"/>
    </xf>
    <xf numFmtId="0" fontId="4" fillId="4" borderId="1" xfId="0" applyFont="1" applyFill="1" applyBorder="1" applyAlignment="1" applyProtection="1">
      <alignment horizontal="center"/>
      <protection locked="0"/>
    </xf>
  </cellXfs>
  <cellStyles count="2">
    <cellStyle name="Normal" xfId="0" builtinId="0"/>
    <cellStyle name="Percent" xfId="1" builtinId="5"/>
  </cellStyles>
  <dxfs count="21">
    <dxf>
      <font>
        <strike val="0"/>
        <outline val="0"/>
        <shadow val="0"/>
        <u val="none"/>
        <vertAlign val="baseline"/>
        <sz val="11"/>
        <color auto="1"/>
        <name val="Cambria"/>
        <family val="1"/>
        <scheme val="none"/>
      </font>
      <numFmt numFmtId="166" formatCode="[$-409]d\-mmm;@"/>
      <fill>
        <patternFill patternType="solid">
          <fgColor indexed="64"/>
          <bgColor theme="0" tint="-4.9989318521683403E-2"/>
        </patternFill>
      </fill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mbria"/>
        <family val="1"/>
        <scheme val="none"/>
      </font>
      <numFmt numFmtId="165" formatCode="&quot;RM&quot;#,##0.00"/>
      <fill>
        <patternFill patternType="solid">
          <fgColor indexed="64"/>
          <bgColor theme="0" tint="-4.9989318521683403E-2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name val="Cambria"/>
        <family val="1"/>
        <scheme val="none"/>
      </font>
      <fill>
        <patternFill patternType="solid">
          <fgColor indexed="64"/>
          <bgColor theme="0" tint="-4.9989318521683403E-2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name val="Cambria"/>
        <family val="1"/>
        <scheme val="none"/>
      </font>
      <fill>
        <patternFill patternType="solid">
          <fgColor indexed="64"/>
          <bgColor theme="0" tint="-4.9989318521683403E-2"/>
        </patternFill>
      </fill>
      <alignment horizontal="left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name val="Cambria"/>
        <family val="1"/>
        <scheme val="none"/>
      </font>
      <fill>
        <patternFill patternType="solid">
          <fgColor indexed="64"/>
          <bgColor theme="0" tint="-4.9989318521683403E-2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name val="Cambria"/>
        <family val="1"/>
        <scheme val="none"/>
      </font>
      <fill>
        <patternFill patternType="solid">
          <fgColor indexed="64"/>
          <bgColor theme="0" tint="-4.9989318521683403E-2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name val="Cambria"/>
        <family val="1"/>
        <scheme val="none"/>
      </font>
      <fill>
        <patternFill patternType="solid">
          <fgColor indexed="64"/>
          <bgColor theme="0" tint="-4.9989318521683403E-2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name val="Cambria"/>
        <family val="1"/>
        <scheme val="none"/>
      </font>
      <fill>
        <patternFill patternType="solid">
          <fgColor indexed="64"/>
          <bgColor theme="0" tint="-4.9989318521683403E-2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name val="Cambria"/>
        <family val="1"/>
        <scheme val="none"/>
      </font>
      <fill>
        <patternFill patternType="solid">
          <fgColor indexed="64"/>
          <bgColor theme="0" tint="-4.9989318521683403E-2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name val="Cambria"/>
        <family val="1"/>
        <scheme val="none"/>
      </font>
      <fill>
        <patternFill patternType="solid">
          <fgColor indexed="64"/>
          <bgColor theme="0" tint="-4.9989318521683403E-2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name val="Cambria"/>
        <family val="1"/>
        <scheme val="none"/>
      </font>
      <fill>
        <patternFill patternType="solid">
          <fgColor indexed="64"/>
          <bgColor theme="0" tint="-4.9989318521683403E-2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name val="Cambria"/>
        <family val="1"/>
        <scheme val="none"/>
      </font>
      <fill>
        <patternFill patternType="solid">
          <fgColor indexed="64"/>
          <bgColor theme="0" tint="-4.9989318521683403E-2"/>
        </patternFill>
      </fill>
      <protection locked="0" hidden="0"/>
    </dxf>
    <dxf>
      <border outline="0">
        <top style="thin">
          <color indexed="64"/>
        </top>
      </border>
    </dxf>
    <dxf>
      <font>
        <strike val="0"/>
        <outline val="0"/>
        <shadow val="0"/>
        <u val="none"/>
        <vertAlign val="baseline"/>
        <sz val="11"/>
        <name val="Cambria"/>
        <family val="1"/>
        <scheme val="none"/>
      </font>
      <fill>
        <patternFill patternType="solid">
          <fgColor indexed="64"/>
          <bgColor theme="0" tint="-4.9989318521683403E-2"/>
        </patternFill>
      </fill>
      <protection locked="0" hidden="0"/>
    </dxf>
    <dxf>
      <border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mbria"/>
        <family val="1"/>
        <scheme val="none"/>
      </font>
      <fill>
        <patternFill patternType="solid">
          <fgColor indexed="64"/>
          <bgColor theme="7" tint="0.5999938962981048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</border>
      <protection locked="0" hidden="0"/>
    </dxf>
    <dxf>
      <font>
        <color theme="9" tint="0.79998168889431442"/>
      </font>
      <fill>
        <patternFill>
          <bgColor theme="9" tint="0.39994506668294322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9" tint="0.59996337778862885"/>
      </font>
      <fill>
        <patternFill>
          <bgColor theme="9" tint="0.59996337778862885"/>
        </patternFill>
      </fill>
    </dxf>
    <dxf>
      <font>
        <color theme="0"/>
      </font>
      <fill>
        <patternFill>
          <bgColor theme="0"/>
        </patternFill>
      </fill>
    </dxf>
    <dxf>
      <font>
        <color theme="9" tint="0.59996337778862885"/>
      </font>
      <fill>
        <patternFill>
          <bgColor theme="9" tint="0.59996337778862885"/>
        </patternFill>
      </fill>
    </dxf>
  </dxfs>
  <tableStyles count="0" defaultTableStyle="TableStyleMedium2" defaultPivotStyle="PivotStyleLight16"/>
  <colors>
    <mruColors>
      <color rgb="FFFF0066"/>
      <color rgb="FFFF3399"/>
      <color rgb="FF25B3F3"/>
      <color rgb="FFCCFFFF"/>
      <color rgb="FFC7FFFF"/>
      <color rgb="FFEAFFFF"/>
      <color rgb="FFC1FFFF"/>
      <color rgb="FFD1FFFF"/>
      <color rgb="FFE1FFFF"/>
      <color rgb="FFC8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3.xml"/><Relationship Id="rId5" Type="http://schemas.openxmlformats.org/officeDocument/2006/relationships/styles" Target="styles.xml"/><Relationship Id="rId10" Type="http://schemas.openxmlformats.org/officeDocument/2006/relationships/customXml" Target="../customXml/item2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microsoft.com/office/2011/relationships/chartColorStyle" Target="colors2.xml"/><Relationship Id="rId1" Type="http://schemas.microsoft.com/office/2011/relationships/chartStyle" Target="style2.xml"/><Relationship Id="rId4" Type="http://schemas.openxmlformats.org/officeDocument/2006/relationships/image" Target="../media/image7.svg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svg"/><Relationship Id="rId13" Type="http://schemas.openxmlformats.org/officeDocument/2006/relationships/image" Target="../media/image30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12" Type="http://schemas.openxmlformats.org/officeDocument/2006/relationships/image" Target="../media/image29.svg"/><Relationship Id="rId2" Type="http://schemas.microsoft.com/office/2011/relationships/chartColorStyle" Target="colors6.xml"/><Relationship Id="rId16" Type="http://schemas.openxmlformats.org/officeDocument/2006/relationships/image" Target="../media/image33.svg"/><Relationship Id="rId1" Type="http://schemas.microsoft.com/office/2011/relationships/chartStyle" Target="style6.xml"/><Relationship Id="rId6" Type="http://schemas.openxmlformats.org/officeDocument/2006/relationships/image" Target="../media/image23.svg"/><Relationship Id="rId11" Type="http://schemas.openxmlformats.org/officeDocument/2006/relationships/image" Target="../media/image28.png"/><Relationship Id="rId5" Type="http://schemas.openxmlformats.org/officeDocument/2006/relationships/image" Target="../media/image22.png"/><Relationship Id="rId15" Type="http://schemas.openxmlformats.org/officeDocument/2006/relationships/image" Target="../media/image32.png"/><Relationship Id="rId10" Type="http://schemas.openxmlformats.org/officeDocument/2006/relationships/image" Target="../media/image27.svg"/><Relationship Id="rId4" Type="http://schemas.openxmlformats.org/officeDocument/2006/relationships/image" Target="../media/image21.svg"/><Relationship Id="rId9" Type="http://schemas.openxmlformats.org/officeDocument/2006/relationships/image" Target="../media/image26.png"/><Relationship Id="rId14" Type="http://schemas.openxmlformats.org/officeDocument/2006/relationships/image" Target="../media/image31.svg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svg"/><Relationship Id="rId13" Type="http://schemas.microsoft.com/office/2011/relationships/chartStyle" Target="style5.xml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12" Type="http://schemas.openxmlformats.org/officeDocument/2006/relationships/image" Target="../media/image19.svg"/><Relationship Id="rId2" Type="http://schemas.openxmlformats.org/officeDocument/2006/relationships/image" Target="../media/image9.svg"/><Relationship Id="rId1" Type="http://schemas.openxmlformats.org/officeDocument/2006/relationships/image" Target="../media/image8.png"/><Relationship Id="rId6" Type="http://schemas.openxmlformats.org/officeDocument/2006/relationships/image" Target="../media/image13.svg"/><Relationship Id="rId11" Type="http://schemas.openxmlformats.org/officeDocument/2006/relationships/image" Target="../media/image18.png"/><Relationship Id="rId5" Type="http://schemas.openxmlformats.org/officeDocument/2006/relationships/image" Target="../media/image12.png"/><Relationship Id="rId10" Type="http://schemas.openxmlformats.org/officeDocument/2006/relationships/image" Target="../media/image17.svg"/><Relationship Id="rId4" Type="http://schemas.openxmlformats.org/officeDocument/2006/relationships/image" Target="../media/image11.svg"/><Relationship Id="rId9" Type="http://schemas.openxmlformats.org/officeDocument/2006/relationships/image" Target="../media/image16.png"/><Relationship Id="rId14" Type="http://schemas.microsoft.com/office/2011/relationships/chartColorStyle" Target="colors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spPr>
            <a:ln w="127000" cap="rnd"/>
          </c:spPr>
          <c:dPt>
            <c:idx val="0"/>
            <c:bubble3D val="0"/>
            <c:spPr>
              <a:gradFill>
                <a:gsLst>
                  <a:gs pos="87000">
                    <a:schemeClr val="accent4">
                      <a:lumMod val="60000"/>
                      <a:lumOff val="40000"/>
                    </a:schemeClr>
                  </a:gs>
                  <a:gs pos="40000">
                    <a:schemeClr val="accent4">
                      <a:lumMod val="75000"/>
                    </a:schemeClr>
                  </a:gs>
                </a:gsLst>
                <a:lin ang="3600000" scaled="0"/>
              </a:gradFill>
              <a:ln w="63500" cap="rnd">
                <a:gradFill>
                  <a:gsLst>
                    <a:gs pos="42000">
                      <a:schemeClr val="accent4">
                        <a:lumMod val="75000"/>
                      </a:schemeClr>
                    </a:gs>
                    <a:gs pos="83000">
                      <a:schemeClr val="accent4">
                        <a:lumMod val="60000"/>
                        <a:lumOff val="40000"/>
                      </a:schemeClr>
                    </a:gs>
                  </a:gsLst>
                  <a:lin ang="3600000" scaled="0"/>
                </a:gra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4FD-42EF-937A-FCEC498EFC99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27000" cap="rnd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4FD-42EF-937A-FCEC498EFC99}"/>
              </c:ext>
            </c:extLst>
          </c:dPt>
          <c:val>
            <c:numRef>
              <c:f>Data!$AI$26:$AI$27</c:f>
              <c:numCache>
                <c:formatCode>0%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FD-42EF-937A-FCEC498EFC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87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1150488631201089E-2"/>
          <c:y val="1.1379061630610572E-2"/>
          <c:w val="0.67393620597277026"/>
          <c:h val="0.8634512604326731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Data!$AI$31</c:f>
              <c:strCache>
                <c:ptCount val="1"/>
                <c:pt idx="0">
                  <c:v>January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>
                <a:gsLst>
                  <a:gs pos="0">
                    <a:srgbClr val="00B0F0"/>
                  </a:gs>
                  <a:gs pos="36000">
                    <a:srgbClr val="282828">
                      <a:alpha val="0"/>
                    </a:srgb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AA0-430A-A51D-8838F07B8A67}"/>
              </c:ext>
            </c:extLst>
          </c:dPt>
          <c:dLbls>
            <c:dLbl>
              <c:idx val="0"/>
              <c:layout>
                <c:manualLayout>
                  <c:x val="-0.18026777571565952"/>
                  <c:y val="-5.1857363723926538E-1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AA0-430A-A51D-8838F07B8A67}"/>
                </c:ext>
              </c:extLst>
            </c:dLbl>
            <c:spPr>
              <a:solidFill>
                <a:srgbClr val="0070C0"/>
              </a:solidFill>
              <a:ln w="9525" cap="flat" cmpd="sng" algn="ctr">
                <a:solidFill>
                  <a:srgbClr val="0070C0"/>
                </a:solidFill>
                <a:prstDash val="solid"/>
                <a:round/>
                <a:headEnd type="none" w="med" len="med"/>
                <a:tailEnd type="none" w="med" len="med"/>
                <a:extLst>
                  <a:ext uri="{C807C97D-BFC1-408E-A445-0C87EB9F89A2}">
                    <ask:lineSketchStyleProps xmlns:ask="http://schemas.microsoft.com/office/drawing/2018/sketchyshapes" sd="0">
                      <a:custGeom>
                        <a:avLst/>
                        <a:gdLst/>
                        <a:ahLst/>
                        <a:cxnLst/>
                        <a:rect l="0" t="0" r="0" b="0"/>
                        <a:pathLst/>
                      </a:custGeom>
                      <ask:type/>
                    </ask:lineSketchStyleProps>
                  </a:ext>
                </a:extLst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gradFill flip="none" rotWithShape="1">
                      <a:gsLst>
                        <a:gs pos="0">
                          <a:schemeClr val="bg1">
                            <a:shade val="30000"/>
                            <a:satMod val="115000"/>
                          </a:schemeClr>
                        </a:gs>
                        <a:gs pos="50000">
                          <a:schemeClr val="bg1">
                            <a:shade val="67500"/>
                            <a:satMod val="115000"/>
                          </a:schemeClr>
                        </a:gs>
                        <a:gs pos="100000">
                          <a:schemeClr val="bg1">
                            <a:shade val="100000"/>
                            <a:satMod val="115000"/>
                          </a:schemeClr>
                        </a:gs>
                      </a:gsLst>
                      <a:lin ang="18900000" scaled="1"/>
                      <a:tileRect/>
                    </a:gradFill>
                    <a:latin typeface="Bahnschrift Condensed" panose="020B05020402040202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oundRectCallout">
                    <a:avLst>
                      <a:gd name="adj1" fmla="val -3428"/>
                      <a:gd name="adj2" fmla="val 91625"/>
                      <a:gd name="adj3" fmla="val 16667"/>
                    </a:avLst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Data!$AG$32</c:f>
              <c:strCache>
                <c:ptCount val="1"/>
                <c:pt idx="0">
                  <c:v>Record</c:v>
                </c:pt>
              </c:strCache>
            </c:strRef>
          </c:cat>
          <c:val>
            <c:numRef>
              <c:f>Data!$AI$32</c:f>
              <c:numCache>
                <c:formatCode>#,##0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A0-430A-A51D-8838F07B8A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"/>
        <c:overlap val="-27"/>
        <c:axId val="1628610847"/>
        <c:axId val="1555121231"/>
      </c:barChart>
      <c:barChart>
        <c:barDir val="col"/>
        <c:grouping val="clustered"/>
        <c:varyColors val="0"/>
        <c:ser>
          <c:idx val="1"/>
          <c:order val="1"/>
          <c:tx>
            <c:strRef>
              <c:f>Data!$AH$31</c:f>
              <c:strCache>
                <c:ptCount val="1"/>
                <c:pt idx="0">
                  <c:v>May</c:v>
                </c:pt>
              </c:strCache>
            </c:strRef>
          </c:tx>
          <c:spPr>
            <a:blipFill>
              <a:blip xmlns:r="http://schemas.openxmlformats.org/officeDocument/2006/relationships" r:embed="rId3">
                <a:extLst>
                  <a:ext uri="{96DAC541-7B7A-43D3-8B79-37D633B846F1}">
                    <asvg:svgBlip xmlns:asvg="http://schemas.microsoft.com/office/drawing/2016/SVG/main" r:embed="rId4"/>
                  </a:ext>
                </a:extLst>
              </a:blip>
              <a:stretch>
                <a:fillRect/>
              </a:stretch>
            </a:blipFill>
            <a:ln>
              <a:noFill/>
            </a:ln>
            <a:effectLst/>
          </c:spPr>
          <c:invertIfNegative val="0"/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gradFill flip="none" rotWithShape="1">
                        <a:gsLst>
                          <a:gs pos="0">
                            <a:sysClr val="window" lastClr="FFFFFF">
                              <a:shade val="30000"/>
                              <a:satMod val="115000"/>
                            </a:sysClr>
                          </a:gs>
                          <a:gs pos="50000">
                            <a:sysClr val="window" lastClr="FFFFFF">
                              <a:shade val="67500"/>
                              <a:satMod val="115000"/>
                            </a:sysClr>
                          </a:gs>
                          <a:gs pos="100000">
                            <a:sysClr val="window" lastClr="FFFFFF">
                              <a:shade val="100000"/>
                              <a:satMod val="115000"/>
                            </a:sysClr>
                          </a:gs>
                        </a:gsLst>
                        <a:lin ang="18900000" scaled="1"/>
                        <a:tileRect/>
                      </a:gradFill>
                      <a:latin typeface="Bahnschrift Condensed" panose="020B0502040204020203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AA0-430A-A51D-8838F07B8A6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Bahnschrift Condensed" panose="020B05020402040202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Data!$AG$32</c:f>
              <c:strCache>
                <c:ptCount val="1"/>
                <c:pt idx="0">
                  <c:v>Record</c:v>
                </c:pt>
              </c:strCache>
            </c:strRef>
          </c:cat>
          <c:val>
            <c:numRef>
              <c:f>Data!$AH$32</c:f>
              <c:numCache>
                <c:formatCode>#,##0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AA0-430A-A51D-8838F07B8A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0"/>
        <c:overlap val="2"/>
        <c:axId val="1240336735"/>
        <c:axId val="1547600879"/>
      </c:barChart>
      <c:catAx>
        <c:axId val="162861084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555121231"/>
        <c:crosses val="autoZero"/>
        <c:auto val="1"/>
        <c:lblAlgn val="ctr"/>
        <c:lblOffset val="100"/>
        <c:noMultiLvlLbl val="0"/>
      </c:catAx>
      <c:valAx>
        <c:axId val="1555121231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1628610847"/>
        <c:crosses val="autoZero"/>
        <c:crossBetween val="between"/>
      </c:valAx>
      <c:valAx>
        <c:axId val="1547600879"/>
        <c:scaling>
          <c:orientation val="minMax"/>
        </c:scaling>
        <c:delete val="1"/>
        <c:axPos val="r"/>
        <c:numFmt formatCode="#,##0" sourceLinked="1"/>
        <c:majorTickMark val="out"/>
        <c:minorTickMark val="none"/>
        <c:tickLblPos val="nextTo"/>
        <c:crossAx val="1240336735"/>
        <c:crosses val="max"/>
        <c:crossBetween val="between"/>
      </c:valAx>
      <c:catAx>
        <c:axId val="124033673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760087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gradFill flip="none" rotWithShape="1">
                  <a:gsLst>
                    <a:gs pos="0">
                      <a:schemeClr val="bg1">
                        <a:shade val="30000"/>
                        <a:satMod val="115000"/>
                      </a:schemeClr>
                    </a:gs>
                    <a:gs pos="50000">
                      <a:schemeClr val="bg1">
                        <a:shade val="67500"/>
                        <a:satMod val="115000"/>
                      </a:schemeClr>
                    </a:gs>
                    <a:gs pos="100000">
                      <a:schemeClr val="bg1">
                        <a:shade val="100000"/>
                        <a:satMod val="115000"/>
                      </a:schemeClr>
                    </a:gs>
                  </a:gsLst>
                  <a:lin ang="18900000" scaled="1"/>
                  <a:tileRect/>
                </a:gradFill>
                <a:latin typeface="Bahnschrift Condensed" panose="020B0502040204020203" pitchFamily="34" charset="0"/>
                <a:ea typeface="+mn-ea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gradFill flip="none" rotWithShape="1">
                  <a:gsLst>
                    <a:gs pos="0">
                      <a:schemeClr val="bg1">
                        <a:shade val="30000"/>
                        <a:satMod val="115000"/>
                      </a:schemeClr>
                    </a:gs>
                    <a:gs pos="50000">
                      <a:schemeClr val="bg1">
                        <a:shade val="67500"/>
                        <a:satMod val="115000"/>
                      </a:schemeClr>
                    </a:gs>
                    <a:gs pos="100000">
                      <a:schemeClr val="bg1">
                        <a:shade val="100000"/>
                        <a:satMod val="115000"/>
                      </a:schemeClr>
                    </a:gs>
                  </a:gsLst>
                  <a:lin ang="18900000" scaled="1"/>
                  <a:tileRect/>
                </a:gradFill>
                <a:latin typeface="Bahnschrift Condensed" panose="020B0502040204020203" pitchFamily="34" charset="0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2.5833680189995829E-2"/>
          <c:y val="0.84822977465961324"/>
          <c:w val="0.76647926205224881"/>
          <c:h val="0.1490509978243409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Bahnschrift Condensed" panose="020B0502040204020203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10759834279722"/>
          <c:y val="7.3142862408485032E-3"/>
          <c:w val="0.87289240165720272"/>
          <c:h val="0.8230069433885763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Data!$AQ$2</c:f>
              <c:strCache>
                <c:ptCount val="1"/>
                <c:pt idx="0">
                  <c:v>Monthly TPC</c:v>
                </c:pt>
              </c:strCache>
            </c:strRef>
          </c:tx>
          <c:spPr>
            <a:gradFill rotWithShape="1">
              <a:gsLst>
                <a:gs pos="0">
                  <a:srgbClr val="7030A0"/>
                </a:gs>
                <a:gs pos="100000">
                  <a:srgbClr val="282828">
                    <a:alpha val="69000"/>
                  </a:srgb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Bahnschrift Condensed" panose="020B05020402040202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eparator>,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Data!$AP$3:$AP$14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Data!$AQ$3:$AQ$14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4C-4AB9-ACB7-0752585234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6"/>
        <c:axId val="154596447"/>
        <c:axId val="170836767"/>
      </c:barChart>
      <c:lineChart>
        <c:grouping val="standard"/>
        <c:varyColors val="0"/>
        <c:ser>
          <c:idx val="1"/>
          <c:order val="1"/>
          <c:tx>
            <c:strRef>
              <c:f>Data!$AR$2</c:f>
              <c:strCache>
                <c:ptCount val="1"/>
                <c:pt idx="0">
                  <c:v>Target</c:v>
                </c:pt>
              </c:strCache>
            </c:strRef>
          </c:tx>
          <c:spPr>
            <a:ln w="34925" cap="flat">
              <a:solidFill>
                <a:schemeClr val="accent4">
                  <a:lumMod val="60000"/>
                  <a:lumOff val="40000"/>
                  <a:alpha val="37000"/>
                </a:schemeClr>
              </a:solidFill>
              <a:prstDash val="solid"/>
              <a:round/>
              <a:headEnd type="none"/>
              <a:tailEnd type="triangle" w="sm" len="lg"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accent4">
                  <a:lumMod val="75000"/>
                </a:schemeClr>
              </a:solidFill>
              <a:ln w="9525">
                <a:noFill/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Pt>
            <c:idx val="0"/>
            <c:marker>
              <c:symbol val="circle"/>
              <c:size val="6"/>
              <c:spPr>
                <a:solidFill>
                  <a:schemeClr val="accent4">
                    <a:lumMod val="75000"/>
                  </a:schemeClr>
                </a:solidFill>
                <a:ln w="9525">
                  <a:noFill/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spPr>
              <a:ln w="34925" cap="flat">
                <a:solidFill>
                  <a:schemeClr val="accent4">
                    <a:lumMod val="60000"/>
                    <a:lumOff val="40000"/>
                    <a:alpha val="37000"/>
                  </a:schemeClr>
                </a:solidFill>
                <a:prstDash val="solid"/>
                <a:round/>
                <a:headEnd type="none"/>
                <a:tailEnd type="triangle" w="sm" len="lg"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9F4C-4AB9-ACB7-0752585234F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gradFill flip="none" rotWithShape="1">
                      <a:gsLst>
                        <a:gs pos="0">
                          <a:schemeClr val="accent4">
                            <a:lumMod val="40000"/>
                            <a:lumOff val="60000"/>
                            <a:shade val="30000"/>
                            <a:satMod val="115000"/>
                          </a:schemeClr>
                        </a:gs>
                        <a:gs pos="50000">
                          <a:schemeClr val="accent4">
                            <a:lumMod val="40000"/>
                            <a:lumOff val="60000"/>
                            <a:shade val="67500"/>
                            <a:satMod val="115000"/>
                          </a:schemeClr>
                        </a:gs>
                        <a:gs pos="100000">
                          <a:schemeClr val="accent4">
                            <a:lumMod val="40000"/>
                            <a:lumOff val="60000"/>
                            <a:shade val="100000"/>
                            <a:satMod val="115000"/>
                          </a:schemeClr>
                        </a:gs>
                      </a:gsLst>
                      <a:lin ang="5400000" scaled="1"/>
                      <a:tileRect/>
                    </a:gradFill>
                    <a:latin typeface="Bahnschrift Condensed" panose="020B05020402040202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Data!$AR$3:$AR$14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4C-4AB9-ACB7-0752585234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6481311"/>
        <c:axId val="1680111887"/>
      </c:lineChart>
      <c:catAx>
        <c:axId val="154596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gradFill flip="none" rotWithShape="1">
                  <a:gsLst>
                    <a:gs pos="0">
                      <a:schemeClr val="bg1">
                        <a:shade val="30000"/>
                        <a:satMod val="115000"/>
                      </a:schemeClr>
                    </a:gs>
                    <a:gs pos="50000">
                      <a:schemeClr val="bg1">
                        <a:shade val="67500"/>
                        <a:satMod val="115000"/>
                      </a:schemeClr>
                    </a:gs>
                    <a:gs pos="100000">
                      <a:schemeClr val="bg1">
                        <a:shade val="100000"/>
                        <a:satMod val="115000"/>
                      </a:schemeClr>
                    </a:gs>
                  </a:gsLst>
                  <a:lin ang="18900000" scaled="1"/>
                  <a:tileRect/>
                </a:gradFill>
                <a:latin typeface="Bahnschrift Condensed" panose="020B0502040204020203" pitchFamily="34" charset="0"/>
                <a:ea typeface="+mn-ea"/>
                <a:cs typeface="+mn-cs"/>
              </a:defRPr>
            </a:pPr>
            <a:endParaRPr lang="en-US"/>
          </a:p>
        </c:txPr>
        <c:crossAx val="170836767"/>
        <c:crosses val="autoZero"/>
        <c:auto val="1"/>
        <c:lblAlgn val="ctr"/>
        <c:lblOffset val="100"/>
        <c:noMultiLvlLbl val="0"/>
      </c:catAx>
      <c:valAx>
        <c:axId val="170836767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154596447"/>
        <c:crosses val="autoZero"/>
        <c:crossBetween val="between"/>
      </c:valAx>
      <c:valAx>
        <c:axId val="1680111887"/>
        <c:scaling>
          <c:orientation val="minMax"/>
        </c:scaling>
        <c:delete val="1"/>
        <c:axPos val="r"/>
        <c:numFmt formatCode="#,##0" sourceLinked="1"/>
        <c:majorTickMark val="out"/>
        <c:minorTickMark val="none"/>
        <c:tickLblPos val="nextTo"/>
        <c:crossAx val="1346481311"/>
        <c:crosses val="max"/>
        <c:crossBetween val="between"/>
      </c:valAx>
      <c:catAx>
        <c:axId val="1346481311"/>
        <c:scaling>
          <c:orientation val="minMax"/>
        </c:scaling>
        <c:delete val="1"/>
        <c:axPos val="b"/>
        <c:majorTickMark val="out"/>
        <c:minorTickMark val="none"/>
        <c:tickLblPos val="nextTo"/>
        <c:crossAx val="168011188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gradFill flip="none" rotWithShape="1">
                  <a:gsLst>
                    <a:gs pos="0">
                      <a:schemeClr val="bg1">
                        <a:shade val="30000"/>
                        <a:satMod val="115000"/>
                      </a:schemeClr>
                    </a:gs>
                    <a:gs pos="50000">
                      <a:schemeClr val="bg1">
                        <a:shade val="67500"/>
                        <a:satMod val="115000"/>
                      </a:schemeClr>
                    </a:gs>
                    <a:gs pos="100000">
                      <a:schemeClr val="bg1">
                        <a:shade val="100000"/>
                        <a:satMod val="115000"/>
                      </a:schemeClr>
                    </a:gs>
                  </a:gsLst>
                  <a:lin ang="18900000" scaled="1"/>
                  <a:tileRect/>
                </a:gradFill>
                <a:latin typeface="Bahnschrift Condensed" panose="020B0502040204020203" pitchFamily="34" charset="0"/>
                <a:ea typeface="+mn-ea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gradFill flip="none" rotWithShape="1">
                  <a:gsLst>
                    <a:gs pos="0">
                      <a:schemeClr val="bg1">
                        <a:shade val="30000"/>
                        <a:satMod val="115000"/>
                      </a:schemeClr>
                    </a:gs>
                    <a:gs pos="50000">
                      <a:schemeClr val="bg1">
                        <a:shade val="67500"/>
                        <a:satMod val="115000"/>
                      </a:schemeClr>
                    </a:gs>
                    <a:gs pos="100000">
                      <a:schemeClr val="bg1">
                        <a:shade val="100000"/>
                        <a:satMod val="115000"/>
                      </a:schemeClr>
                    </a:gs>
                  </a:gsLst>
                  <a:lin ang="18900000" scaled="1"/>
                  <a:tileRect/>
                </a:gradFill>
                <a:latin typeface="Bahnschrift Condensed" panose="020B0502040204020203" pitchFamily="34" charset="0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5.6202244543830204E-4"/>
          <c:y val="3.1078405112212218E-3"/>
          <c:w val="9.2080077748272607E-2"/>
          <c:h val="0.249955194174299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873759577235251"/>
          <c:y val="6.6290309799245231E-2"/>
          <c:w val="0.82126240422764751"/>
          <c:h val="0.86741938040150957"/>
        </c:manualLayout>
      </c:layout>
      <c:barChart>
        <c:barDir val="bar"/>
        <c:grouping val="stacked"/>
        <c:varyColors val="0"/>
        <c:ser>
          <c:idx val="1"/>
          <c:order val="0"/>
          <c:tx>
            <c:strRef>
              <c:f>Data!$AW$2</c:f>
              <c:strCache>
                <c:ptCount val="1"/>
                <c:pt idx="0">
                  <c:v>Left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Data!$AU$3:$AU$9</c:f>
              <c:strCache>
                <c:ptCount val="7"/>
                <c:pt idx="0">
                  <c:v>Prospecting</c:v>
                </c:pt>
                <c:pt idx="1">
                  <c:v>Pre-Approach</c:v>
                </c:pt>
                <c:pt idx="2">
                  <c:v>Approach</c:v>
                </c:pt>
                <c:pt idx="3">
                  <c:v>Fact Finding</c:v>
                </c:pt>
                <c:pt idx="4">
                  <c:v>Presentation</c:v>
                </c:pt>
                <c:pt idx="5">
                  <c:v>Closing</c:v>
                </c:pt>
                <c:pt idx="6">
                  <c:v>Captured</c:v>
                </c:pt>
              </c:strCache>
            </c:strRef>
          </c:cat>
          <c:val>
            <c:numRef>
              <c:f>Data!$AW$3:$AW$9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B0-4021-8B94-6683C49F0046}"/>
            </c:ext>
          </c:extLst>
        </c:ser>
        <c:ser>
          <c:idx val="0"/>
          <c:order val="1"/>
          <c:tx>
            <c:strRef>
              <c:f>Data!$AV$2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blipFill>
                <a:blip xmlns:r="http://schemas.openxmlformats.org/officeDocument/2006/relationships" r:embed="rId3">
                  <a:extLst>
                    <a:ext uri="{96DAC541-7B7A-43D3-8B79-37D633B846F1}">
                      <asvg:svgBlip xmlns:asvg="http://schemas.microsoft.com/office/drawing/2016/SVG/main" r:embed="rId4"/>
                    </a:ext>
                  </a:extLst>
                </a:blip>
                <a:stretch>
                  <a:fillRect/>
                </a:stretch>
              </a:blip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F9B0-4021-8B94-6683C49F0046}"/>
              </c:ext>
            </c:extLst>
          </c:dPt>
          <c:dPt>
            <c:idx val="1"/>
            <c:invertIfNegative val="0"/>
            <c:bubble3D val="0"/>
            <c:spPr>
              <a:blipFill>
                <a:blip xmlns:r="http://schemas.openxmlformats.org/officeDocument/2006/relationships" r:embed="rId5">
                  <a:extLst>
                    <a:ext uri="{96DAC541-7B7A-43D3-8B79-37D633B846F1}">
                      <asvg:svgBlip xmlns:asvg="http://schemas.microsoft.com/office/drawing/2016/SVG/main" r:embed="rId6"/>
                    </a:ext>
                  </a:extLst>
                </a:blip>
                <a:stretch>
                  <a:fillRect/>
                </a:stretch>
              </a:blip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F9B0-4021-8B94-6683C49F0046}"/>
              </c:ext>
            </c:extLst>
          </c:dPt>
          <c:dPt>
            <c:idx val="2"/>
            <c:invertIfNegative val="0"/>
            <c:bubble3D val="0"/>
            <c:spPr>
              <a:blipFill>
                <a:blip xmlns:r="http://schemas.openxmlformats.org/officeDocument/2006/relationships" r:embed="rId7">
                  <a:extLst>
                    <a:ext uri="{96DAC541-7B7A-43D3-8B79-37D633B846F1}">
                      <asvg:svgBlip xmlns:asvg="http://schemas.microsoft.com/office/drawing/2016/SVG/main" r:embed="rId8"/>
                    </a:ext>
                  </a:extLst>
                </a:blip>
                <a:stretch>
                  <a:fillRect/>
                </a:stretch>
              </a:blip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F9B0-4021-8B94-6683C49F0046}"/>
              </c:ext>
            </c:extLst>
          </c:dPt>
          <c:dPt>
            <c:idx val="3"/>
            <c:invertIfNegative val="0"/>
            <c:bubble3D val="0"/>
            <c:spPr>
              <a:blipFill>
                <a:blip xmlns:r="http://schemas.openxmlformats.org/officeDocument/2006/relationships" r:embed="rId9">
                  <a:extLst>
                    <a:ext uri="{96DAC541-7B7A-43D3-8B79-37D633B846F1}">
                      <asvg:svgBlip xmlns:asvg="http://schemas.microsoft.com/office/drawing/2016/SVG/main" r:embed="rId10"/>
                    </a:ext>
                  </a:extLst>
                </a:blip>
                <a:stretch>
                  <a:fillRect/>
                </a:stretch>
              </a:blip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F9B0-4021-8B94-6683C49F0046}"/>
              </c:ext>
            </c:extLst>
          </c:dPt>
          <c:dPt>
            <c:idx val="4"/>
            <c:invertIfNegative val="0"/>
            <c:bubble3D val="0"/>
            <c:spPr>
              <a:blipFill>
                <a:blip xmlns:r="http://schemas.openxmlformats.org/officeDocument/2006/relationships" r:embed="rId11">
                  <a:extLst>
                    <a:ext uri="{96DAC541-7B7A-43D3-8B79-37D633B846F1}">
                      <asvg:svgBlip xmlns:asvg="http://schemas.microsoft.com/office/drawing/2016/SVG/main" r:embed="rId12"/>
                    </a:ext>
                  </a:extLst>
                </a:blip>
                <a:stretch>
                  <a:fillRect/>
                </a:stretch>
              </a:blip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F9B0-4021-8B94-6683C49F0046}"/>
              </c:ext>
            </c:extLst>
          </c:dPt>
          <c:dPt>
            <c:idx val="5"/>
            <c:invertIfNegative val="0"/>
            <c:bubble3D val="0"/>
            <c:spPr>
              <a:blipFill>
                <a:blip xmlns:r="http://schemas.openxmlformats.org/officeDocument/2006/relationships" r:embed="rId13">
                  <a:extLst>
                    <a:ext uri="{96DAC541-7B7A-43D3-8B79-37D633B846F1}">
                      <asvg:svgBlip xmlns:asvg="http://schemas.microsoft.com/office/drawing/2016/SVG/main" r:embed="rId14"/>
                    </a:ext>
                  </a:extLst>
                </a:blip>
                <a:stretch>
                  <a:fillRect/>
                </a:stretch>
              </a:blip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F9B0-4021-8B94-6683C49F0046}"/>
              </c:ext>
            </c:extLst>
          </c:dPt>
          <c:dPt>
            <c:idx val="6"/>
            <c:invertIfNegative val="0"/>
            <c:bubble3D val="0"/>
            <c:spPr>
              <a:blipFill>
                <a:blip xmlns:r="http://schemas.openxmlformats.org/officeDocument/2006/relationships" r:embed="rId15">
                  <a:extLst>
                    <a:ext uri="{96DAC541-7B7A-43D3-8B79-37D633B846F1}">
                      <asvg:svgBlip xmlns:asvg="http://schemas.microsoft.com/office/drawing/2016/SVG/main" r:embed="rId16"/>
                    </a:ext>
                  </a:extLst>
                </a:blip>
                <a:stretch>
                  <a:fillRect/>
                </a:stretch>
              </a:blip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E-F9B0-4021-8B94-6683C49F004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tx1"/>
                      </a:solidFill>
                      <a:latin typeface="Bahnschrift Condensed" panose="020B0502040204020203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2-F9B0-4021-8B94-6683C49F004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tx1">
                          <a:lumMod val="85000"/>
                          <a:lumOff val="15000"/>
                        </a:schemeClr>
                      </a:solidFill>
                      <a:latin typeface="Bahnschrift Condensed" panose="020B0502040204020203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4-F9B0-4021-8B94-6683C49F0046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Bahnschrift Condensed" panose="020B0502040204020203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6-F9B0-4021-8B94-6683C49F0046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tx1">
                          <a:lumMod val="50000"/>
                          <a:lumOff val="50000"/>
                        </a:schemeClr>
                      </a:solidFill>
                      <a:latin typeface="Bahnschrift Condensed" panose="020B0502040204020203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8-F9B0-4021-8B94-6683C49F0046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bg1">
                          <a:lumMod val="85000"/>
                        </a:schemeClr>
                      </a:solidFill>
                      <a:latin typeface="Bahnschrift Condensed" panose="020B0502040204020203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A-F9B0-4021-8B94-6683C49F0046}"/>
                </c:ext>
              </c:extLst>
            </c:dLbl>
            <c:dLbl>
              <c:idx val="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bg1">
                          <a:lumMod val="95000"/>
                        </a:schemeClr>
                      </a:solidFill>
                      <a:latin typeface="Bahnschrift Condensed" panose="020B0502040204020203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C-F9B0-4021-8B94-6683C49F0046}"/>
                </c:ext>
              </c:extLst>
            </c:dLbl>
            <c:dLbl>
              <c:idx val="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bg1"/>
                      </a:solidFill>
                      <a:latin typeface="Bahnschrift Condensed" panose="020B0502040204020203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E-F9B0-4021-8B94-6683C49F004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Bahnschrift Condensed" panose="020B05020402040202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Data!$AU$3:$AU$9</c:f>
              <c:strCache>
                <c:ptCount val="7"/>
                <c:pt idx="0">
                  <c:v>Prospecting</c:v>
                </c:pt>
                <c:pt idx="1">
                  <c:v>Pre-Approach</c:v>
                </c:pt>
                <c:pt idx="2">
                  <c:v>Approach</c:v>
                </c:pt>
                <c:pt idx="3">
                  <c:v>Fact Finding</c:v>
                </c:pt>
                <c:pt idx="4">
                  <c:v>Presentation</c:v>
                </c:pt>
                <c:pt idx="5">
                  <c:v>Closing</c:v>
                </c:pt>
                <c:pt idx="6">
                  <c:v>Captured</c:v>
                </c:pt>
              </c:strCache>
            </c:strRef>
          </c:cat>
          <c:val>
            <c:numRef>
              <c:f>Data!$AV$3:$AV$9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9B0-4021-8B94-6683C49F0046}"/>
            </c:ext>
          </c:extLst>
        </c:ser>
        <c:ser>
          <c:idx val="2"/>
          <c:order val="2"/>
          <c:tx>
            <c:strRef>
              <c:f>Data!$AX$2</c:f>
              <c:strCache>
                <c:ptCount val="1"/>
                <c:pt idx="0">
                  <c:v>Right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Data!$AU$3:$AU$9</c:f>
              <c:strCache>
                <c:ptCount val="7"/>
                <c:pt idx="0">
                  <c:v>Prospecting</c:v>
                </c:pt>
                <c:pt idx="1">
                  <c:v>Pre-Approach</c:v>
                </c:pt>
                <c:pt idx="2">
                  <c:v>Approach</c:v>
                </c:pt>
                <c:pt idx="3">
                  <c:v>Fact Finding</c:v>
                </c:pt>
                <c:pt idx="4">
                  <c:v>Presentation</c:v>
                </c:pt>
                <c:pt idx="5">
                  <c:v>Closing</c:v>
                </c:pt>
                <c:pt idx="6">
                  <c:v>Captured</c:v>
                </c:pt>
              </c:strCache>
            </c:strRef>
          </c:cat>
          <c:val>
            <c:numRef>
              <c:f>Data!$AX$3:$AX$9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F9B0-4021-8B94-6683C49F0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70"/>
        <c:axId val="904705968"/>
        <c:axId val="1278985728"/>
      </c:barChart>
      <c:catAx>
        <c:axId val="904705968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gradFill flip="none" rotWithShape="1">
                  <a:gsLst>
                    <a:gs pos="0">
                      <a:schemeClr val="bg1">
                        <a:lumMod val="95000"/>
                        <a:shade val="30000"/>
                        <a:satMod val="115000"/>
                      </a:schemeClr>
                    </a:gs>
                    <a:gs pos="50000">
                      <a:schemeClr val="bg1">
                        <a:lumMod val="95000"/>
                        <a:shade val="67500"/>
                        <a:satMod val="115000"/>
                      </a:schemeClr>
                    </a:gs>
                    <a:gs pos="100000">
                      <a:schemeClr val="bg1">
                        <a:lumMod val="95000"/>
                        <a:shade val="100000"/>
                        <a:satMod val="115000"/>
                      </a:schemeClr>
                    </a:gs>
                  </a:gsLst>
                  <a:lin ang="18900000" scaled="1"/>
                  <a:tileRect/>
                </a:gradFill>
                <a:latin typeface="Bahnschrift Condensed" panose="020B0502040204020203" pitchFamily="34" charset="0"/>
                <a:ea typeface="+mn-ea"/>
                <a:cs typeface="+mn-cs"/>
              </a:defRPr>
            </a:pPr>
            <a:endParaRPr lang="en-US"/>
          </a:p>
        </c:txPr>
        <c:crossAx val="1278985728"/>
        <c:crosses val="autoZero"/>
        <c:auto val="1"/>
        <c:lblAlgn val="ctr"/>
        <c:lblOffset val="100"/>
        <c:noMultiLvlLbl val="0"/>
      </c:catAx>
      <c:valAx>
        <c:axId val="1278985728"/>
        <c:scaling>
          <c:orientation val="minMax"/>
        </c:scaling>
        <c:delete val="1"/>
        <c:axPos val="t"/>
        <c:numFmt formatCode="General" sourceLinked="1"/>
        <c:majorTickMark val="none"/>
        <c:minorTickMark val="none"/>
        <c:tickLblPos val="nextTo"/>
        <c:crossAx val="904705968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dLbls>
          <c:showLegendKey val="0"/>
          <c:showVal val="0"/>
          <c:showCatName val="0"/>
          <c:showSerName val="0"/>
          <c:showPercent val="1"/>
          <c:showBubbleSize val="0"/>
          <c:showLeaderLines val="0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005800143335381"/>
          <c:y val="7.7027206370272064E-2"/>
          <c:w val="0.77967341371322696"/>
          <c:h val="0.96148639681486392"/>
        </c:manualLayout>
      </c:layout>
      <c:doughnutChart>
        <c:varyColors val="1"/>
        <c:ser>
          <c:idx val="0"/>
          <c:order val="0"/>
          <c:spPr>
            <a:gradFill>
              <a:gsLst>
                <a:gs pos="0">
                  <a:srgbClr val="FF3399"/>
                </a:gs>
                <a:gs pos="100000">
                  <a:srgbClr val="FF0066"/>
                </a:gs>
              </a:gsLst>
              <a:lin ang="5400000" scaled="1"/>
            </a:gradFill>
            <a:ln>
              <a:noFill/>
            </a:ln>
          </c:spPr>
          <c:explosion val="5"/>
          <c:dPt>
            <c:idx val="0"/>
            <c:bubble3D val="0"/>
            <c:spPr>
              <a:gradFill>
                <a:gsLst>
                  <a:gs pos="0">
                    <a:srgbClr val="FF3399"/>
                  </a:gs>
                  <a:gs pos="100000">
                    <a:srgbClr val="FF0066"/>
                  </a:gs>
                </a:gsLst>
                <a:lin ang="5400000" scaled="1"/>
              </a:gra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2D0-497F-9480-970C0BFC1741}"/>
              </c:ext>
            </c:extLst>
          </c:dPt>
          <c:dPt>
            <c:idx val="1"/>
            <c:bubble3D val="0"/>
            <c:spPr>
              <a:gradFill>
                <a:gsLst>
                  <a:gs pos="0">
                    <a:srgbClr val="FF3399"/>
                  </a:gs>
                  <a:gs pos="100000">
                    <a:srgbClr val="FF0066"/>
                  </a:gs>
                </a:gsLst>
                <a:lin ang="5400000" scaled="1"/>
              </a:gra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2D0-497F-9480-970C0BFC1741}"/>
              </c:ext>
            </c:extLst>
          </c:dPt>
          <c:dPt>
            <c:idx val="2"/>
            <c:bubble3D val="0"/>
            <c:spPr>
              <a:gradFill>
                <a:gsLst>
                  <a:gs pos="0">
                    <a:srgbClr val="FF3399"/>
                  </a:gs>
                  <a:gs pos="100000">
                    <a:srgbClr val="FF0066"/>
                  </a:gs>
                </a:gsLst>
                <a:lin ang="5400000" scaled="1"/>
              </a:gra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32D0-497F-9480-970C0BFC1741}"/>
              </c:ext>
            </c:extLst>
          </c:dPt>
          <c:dPt>
            <c:idx val="3"/>
            <c:bubble3D val="0"/>
            <c:spPr>
              <a:gradFill>
                <a:gsLst>
                  <a:gs pos="0">
                    <a:srgbClr val="FF3399"/>
                  </a:gs>
                  <a:gs pos="100000">
                    <a:srgbClr val="FF0066"/>
                  </a:gs>
                </a:gsLst>
                <a:lin ang="5400000" scaled="1"/>
              </a:gra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32D0-497F-9480-970C0BFC1741}"/>
              </c:ext>
            </c:extLst>
          </c:dPt>
          <c:dPt>
            <c:idx val="4"/>
            <c:bubble3D val="0"/>
            <c:spPr>
              <a:gradFill>
                <a:gsLst>
                  <a:gs pos="0">
                    <a:srgbClr val="FF3399"/>
                  </a:gs>
                  <a:gs pos="100000">
                    <a:srgbClr val="FF0066"/>
                  </a:gs>
                </a:gsLst>
                <a:lin ang="5400000" scaled="1"/>
              </a:gra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32D0-497F-9480-970C0BFC1741}"/>
              </c:ext>
            </c:extLst>
          </c:dPt>
          <c:dPt>
            <c:idx val="5"/>
            <c:bubble3D val="0"/>
            <c:spPr>
              <a:gradFill>
                <a:gsLst>
                  <a:gs pos="0">
                    <a:srgbClr val="FF3399"/>
                  </a:gs>
                  <a:gs pos="100000">
                    <a:srgbClr val="FF0066"/>
                  </a:gs>
                </a:gsLst>
                <a:lin ang="5400000" scaled="1"/>
              </a:gra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32D0-497F-9480-970C0BFC1741}"/>
              </c:ext>
            </c:extLst>
          </c:dPt>
          <c:dPt>
            <c:idx val="6"/>
            <c:bubble3D val="0"/>
            <c:spPr>
              <a:gradFill>
                <a:gsLst>
                  <a:gs pos="0">
                    <a:srgbClr val="FF3399"/>
                  </a:gs>
                  <a:gs pos="100000">
                    <a:srgbClr val="FF0066"/>
                  </a:gs>
                </a:gsLst>
                <a:lin ang="5400000" scaled="1"/>
              </a:gra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32D0-497F-9480-970C0BFC1741}"/>
              </c:ext>
            </c:extLst>
          </c:dPt>
          <c:dPt>
            <c:idx val="7"/>
            <c:bubble3D val="0"/>
            <c:spPr>
              <a:gradFill>
                <a:gsLst>
                  <a:gs pos="0">
                    <a:srgbClr val="FF3399"/>
                  </a:gs>
                  <a:gs pos="100000">
                    <a:srgbClr val="FF0066"/>
                  </a:gs>
                </a:gsLst>
                <a:lin ang="5400000" scaled="1"/>
              </a:gra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32D0-497F-9480-970C0BFC1741}"/>
              </c:ext>
            </c:extLst>
          </c:dPt>
          <c:dPt>
            <c:idx val="8"/>
            <c:bubble3D val="0"/>
            <c:spPr>
              <a:gradFill>
                <a:gsLst>
                  <a:gs pos="0">
                    <a:srgbClr val="FF3399"/>
                  </a:gs>
                  <a:gs pos="100000">
                    <a:srgbClr val="FF0066"/>
                  </a:gs>
                </a:gsLst>
                <a:lin ang="5400000" scaled="1"/>
              </a:gra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32D0-497F-9480-970C0BFC1741}"/>
              </c:ext>
            </c:extLst>
          </c:dPt>
          <c:dPt>
            <c:idx val="9"/>
            <c:bubble3D val="0"/>
            <c:spPr>
              <a:gradFill>
                <a:gsLst>
                  <a:gs pos="0">
                    <a:srgbClr val="FF3399"/>
                  </a:gs>
                  <a:gs pos="100000">
                    <a:srgbClr val="FF0066"/>
                  </a:gs>
                </a:gsLst>
                <a:lin ang="5400000" scaled="1"/>
              </a:gra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32D0-497F-9480-970C0BFC1741}"/>
              </c:ext>
            </c:extLst>
          </c:dPt>
          <c:dPt>
            <c:idx val="10"/>
            <c:bubble3D val="0"/>
            <c:spPr>
              <a:gradFill>
                <a:gsLst>
                  <a:gs pos="0">
                    <a:srgbClr val="FF3399"/>
                  </a:gs>
                  <a:gs pos="100000">
                    <a:srgbClr val="FF0066"/>
                  </a:gs>
                </a:gsLst>
                <a:lin ang="5400000" scaled="1"/>
              </a:gra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32D0-497F-9480-970C0BFC1741}"/>
              </c:ext>
            </c:extLst>
          </c:dPt>
          <c:dPt>
            <c:idx val="11"/>
            <c:bubble3D val="0"/>
            <c:spPr>
              <a:gradFill>
                <a:gsLst>
                  <a:gs pos="0">
                    <a:srgbClr val="FF3399"/>
                  </a:gs>
                  <a:gs pos="100000">
                    <a:srgbClr val="FF0066"/>
                  </a:gs>
                </a:gsLst>
                <a:lin ang="5400000" scaled="1"/>
              </a:gra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32D0-497F-9480-970C0BFC1741}"/>
              </c:ext>
            </c:extLst>
          </c:dPt>
          <c:dPt>
            <c:idx val="12"/>
            <c:bubble3D val="0"/>
            <c:spPr>
              <a:gradFill>
                <a:gsLst>
                  <a:gs pos="0">
                    <a:srgbClr val="FF3399"/>
                  </a:gs>
                  <a:gs pos="100000">
                    <a:srgbClr val="FF0066"/>
                  </a:gs>
                </a:gsLst>
                <a:lin ang="5400000" scaled="1"/>
              </a:gra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32D0-497F-9480-970C0BFC1741}"/>
              </c:ext>
            </c:extLst>
          </c:dPt>
          <c:dPt>
            <c:idx val="13"/>
            <c:bubble3D val="0"/>
            <c:spPr>
              <a:gradFill>
                <a:gsLst>
                  <a:gs pos="0">
                    <a:srgbClr val="FF3399"/>
                  </a:gs>
                  <a:gs pos="100000">
                    <a:srgbClr val="FF0066"/>
                  </a:gs>
                </a:gsLst>
                <a:lin ang="5400000" scaled="1"/>
              </a:gra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32D0-497F-9480-970C0BFC1741}"/>
              </c:ext>
            </c:extLst>
          </c:dPt>
          <c:dPt>
            <c:idx val="14"/>
            <c:bubble3D val="0"/>
            <c:spPr>
              <a:gradFill>
                <a:gsLst>
                  <a:gs pos="0">
                    <a:srgbClr val="FF3399"/>
                  </a:gs>
                  <a:gs pos="100000">
                    <a:srgbClr val="FF0066"/>
                  </a:gs>
                </a:gsLst>
                <a:lin ang="5400000" scaled="1"/>
              </a:gra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32D0-497F-9480-970C0BFC1741}"/>
              </c:ext>
            </c:extLst>
          </c:dPt>
          <c:dPt>
            <c:idx val="15"/>
            <c:bubble3D val="0"/>
            <c:spPr>
              <a:gradFill>
                <a:gsLst>
                  <a:gs pos="0">
                    <a:srgbClr val="FF3399"/>
                  </a:gs>
                  <a:gs pos="100000">
                    <a:srgbClr val="FF0066"/>
                  </a:gs>
                </a:gsLst>
                <a:lin ang="5400000" scaled="1"/>
              </a:gra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32D0-497F-9480-970C0BFC1741}"/>
              </c:ext>
            </c:extLst>
          </c:dPt>
          <c:dPt>
            <c:idx val="16"/>
            <c:bubble3D val="0"/>
            <c:spPr>
              <a:gradFill>
                <a:gsLst>
                  <a:gs pos="0">
                    <a:srgbClr val="FF3399"/>
                  </a:gs>
                  <a:gs pos="100000">
                    <a:srgbClr val="FF0066"/>
                  </a:gs>
                </a:gsLst>
                <a:lin ang="5400000" scaled="1"/>
              </a:gra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1-32D0-497F-9480-970C0BFC1741}"/>
              </c:ext>
            </c:extLst>
          </c:dPt>
          <c:dPt>
            <c:idx val="17"/>
            <c:bubble3D val="0"/>
            <c:spPr>
              <a:gradFill>
                <a:gsLst>
                  <a:gs pos="0">
                    <a:srgbClr val="FF3399"/>
                  </a:gs>
                  <a:gs pos="100000">
                    <a:srgbClr val="FF0066"/>
                  </a:gs>
                </a:gsLst>
                <a:lin ang="5400000" scaled="1"/>
              </a:gra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32D0-497F-9480-970C0BFC1741}"/>
              </c:ext>
            </c:extLst>
          </c:dPt>
          <c:dPt>
            <c:idx val="18"/>
            <c:bubble3D val="0"/>
            <c:spPr>
              <a:gradFill>
                <a:gsLst>
                  <a:gs pos="0">
                    <a:srgbClr val="FF3399"/>
                  </a:gs>
                  <a:gs pos="100000">
                    <a:srgbClr val="FF0066"/>
                  </a:gs>
                </a:gsLst>
                <a:lin ang="5400000" scaled="1"/>
              </a:gra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32D0-497F-9480-970C0BFC1741}"/>
              </c:ext>
            </c:extLst>
          </c:dPt>
          <c:dPt>
            <c:idx val="19"/>
            <c:bubble3D val="0"/>
            <c:spPr>
              <a:gradFill>
                <a:gsLst>
                  <a:gs pos="0">
                    <a:srgbClr val="FF3399"/>
                  </a:gs>
                  <a:gs pos="100000">
                    <a:srgbClr val="FF0066"/>
                  </a:gs>
                </a:gsLst>
                <a:lin ang="5400000" scaled="1"/>
              </a:gra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32D0-497F-9480-970C0BFC1741}"/>
              </c:ext>
            </c:extLst>
          </c:dPt>
          <c:val>
            <c:numLit>
              <c:formatCode>General</c:formatCode>
              <c:ptCount val="20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28-32D0-497F-9480-970C0BFC17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0"/>
      </c:doughnutChart>
      <c:doughnutChart>
        <c:varyColors val="1"/>
        <c:ser>
          <c:idx val="1"/>
          <c:order val="1"/>
          <c:tx>
            <c:v>Percentage</c:v>
          </c:tx>
          <c:spPr>
            <a:ln>
              <a:noFill/>
            </a:ln>
            <a:effectLst>
              <a:outerShdw blurRad="63500" sx="102000" sy="102000" algn="ctr" rotWithShape="0">
                <a:prstClr val="black">
                  <a:alpha val="44000"/>
                </a:prstClr>
              </a:outerShdw>
            </a:effectLst>
          </c:spPr>
          <c:dPt>
            <c:idx val="0"/>
            <c:bubble3D val="0"/>
            <c:spPr>
              <a:noFill/>
              <a:ln w="19050">
                <a:noFill/>
              </a:ln>
              <a:effectLst>
                <a:outerShdw blurRad="63500" sx="102000" sy="102000" algn="ctr" rotWithShape="0">
                  <a:prstClr val="black">
                    <a:alpha val="44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A-32D0-497F-9480-970C0BFC1741}"/>
              </c:ext>
            </c:extLst>
          </c:dPt>
          <c:dPt>
            <c:idx val="1"/>
            <c:bubble3D val="0"/>
            <c:spPr>
              <a:solidFill>
                <a:schemeClr val="tx1">
                  <a:alpha val="59000"/>
                </a:schemeClr>
              </a:solidFill>
              <a:ln w="19050">
                <a:noFill/>
              </a:ln>
              <a:effectLst>
                <a:outerShdw blurRad="63500" sx="102000" sy="102000" algn="ctr" rotWithShape="0">
                  <a:prstClr val="black">
                    <a:alpha val="44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C-32D0-497F-9480-970C0BFC1741}"/>
              </c:ext>
            </c:extLst>
          </c:dPt>
          <c:val>
            <c:numRef>
              <c:f>Data!$AC$33:$AD$33</c:f>
              <c:numCache>
                <c:formatCode>0%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32D0-497F-9480-970C0BFC17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0"/>
      </c:doughnutChart>
      <c:spPr>
        <a:noFill/>
        <a:ln w="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>
    <cx:plotArea>
      <cx:plotAreaRegion/>
    </cx:plotArea>
  </cx:chart>
  <cx:spPr>
    <a:noFill/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size">
        <cx:f>_xlchart.v1.2</cx:f>
      </cx:numDim>
    </cx:data>
  </cx:chartData>
  <cx:chart>
    <cx:plotArea>
      <cx:plotAreaRegion>
        <cx:series layoutId="treemap" uniqueId="{3E2C81AE-8E39-4B7E-B2E3-0AD8C1138257}">
          <cx:tx>
            <cx:txData>
              <cx:f>_xlchart.v1.1</cx:f>
              <cx:v>Count</cx:v>
            </cx:txData>
          </cx:tx>
          <cx:spPr>
            <a:ln>
              <a:noFill/>
            </a:ln>
            <a:effectLst/>
          </cx:spPr>
          <cx:dataPt idx="0">
            <cx:spPr>
              <a:blipFill>
                <a:blip r:embed="rId1">
                  <a:extLst>
                    <a:ext uri="{96DAC541-7B7A-43D3-8B79-37D633B846F1}">
                      <asvg:svgBlip xmlns:asvg="http://schemas.microsoft.com/office/drawing/2016/SVG/main" r:embed="rId2"/>
                    </a:ext>
                  </a:extLst>
                </a:blip>
                <a:stretch>
                  <a:fillRect/>
                </a:stretch>
              </a:blipFill>
            </cx:spPr>
          </cx:dataPt>
          <cx:dataPt idx="1">
            <cx:spPr>
              <a:blipFill>
                <a:blip r:embed="rId3">
                  <a:extLst>
                    <a:ext uri="{96DAC541-7B7A-43D3-8B79-37D633B846F1}">
                      <asvg:svgBlip xmlns:asvg="http://schemas.microsoft.com/office/drawing/2016/SVG/main" r:embed="rId4"/>
                    </a:ext>
                  </a:extLst>
                </a:blip>
                <a:stretch>
                  <a:fillRect/>
                </a:stretch>
              </a:blipFill>
            </cx:spPr>
          </cx:dataPt>
          <cx:dataPt idx="2">
            <cx:spPr>
              <a:blipFill>
                <a:blip r:embed="rId5">
                  <a:extLst>
                    <a:ext uri="{96DAC541-7B7A-43D3-8B79-37D633B846F1}">
                      <asvg:svgBlip xmlns:asvg="http://schemas.microsoft.com/office/drawing/2016/SVG/main" r:embed="rId6"/>
                    </a:ext>
                  </a:extLst>
                </a:blip>
                <a:stretch>
                  <a:fillRect/>
                </a:stretch>
              </a:blipFill>
            </cx:spPr>
          </cx:dataPt>
          <cx:dataPt idx="3">
            <cx:spPr>
              <a:blipFill>
                <a:blip r:embed="rId7">
                  <a:extLst>
                    <a:ext uri="{96DAC541-7B7A-43D3-8B79-37D633B846F1}">
                      <asvg:svgBlip xmlns:asvg="http://schemas.microsoft.com/office/drawing/2016/SVG/main" r:embed="rId8"/>
                    </a:ext>
                  </a:extLst>
                </a:blip>
                <a:stretch>
                  <a:fillRect/>
                </a:stretch>
              </a:blipFill>
            </cx:spPr>
          </cx:dataPt>
          <cx:dataPt idx="4">
            <cx:spPr>
              <a:blipFill>
                <a:blip r:embed="rId9">
                  <a:extLst>
                    <a:ext uri="{96DAC541-7B7A-43D3-8B79-37D633B846F1}">
                      <asvg:svgBlip xmlns:asvg="http://schemas.microsoft.com/office/drawing/2016/SVG/main" r:embed="rId10"/>
                    </a:ext>
                  </a:extLst>
                </a:blip>
                <a:stretch>
                  <a:fillRect/>
                </a:stretch>
              </a:blipFill>
            </cx:spPr>
          </cx:dataPt>
          <cx:dataPt idx="5">
            <cx:spPr>
              <a:blipFill>
                <a:blip r:embed="rId11">
                  <a:extLst>
                    <a:ext uri="{96DAC541-7B7A-43D3-8B79-37D633B846F1}">
                      <asvg:svgBlip xmlns:asvg="http://schemas.microsoft.com/office/drawing/2016/SVG/main" r:embed="rId12"/>
                    </a:ext>
                  </a:extLst>
                </a:blip>
                <a:stretch>
                  <a:fillRect/>
                </a:stretch>
              </a:blipFill>
            </cx:spPr>
          </cx:dataPt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>
                    <a:latin typeface="Bahnschrift Condensed" panose="020B0502040204020203" pitchFamily="34" charset="0"/>
                    <a:ea typeface="Bahnschrift Condensed" panose="020B0502040204020203" pitchFamily="34" charset="0"/>
                    <a:cs typeface="Bahnschrift Condensed" panose="020B0502040204020203" pitchFamily="34" charset="0"/>
                  </a:defRPr>
                </a:pPr>
                <a:endParaRPr lang="en-US" sz="900" b="0" i="0" u="none" strike="noStrike" baseline="0">
                  <a:solidFill>
                    <a:sysClr val="window" lastClr="FFFFFF"/>
                  </a:solidFill>
                  <a:latin typeface="Bahnschrift Condensed" panose="020B0502040204020203" pitchFamily="34" charset="0"/>
                </a:endParaRPr>
              </a:p>
            </cx:txPr>
            <cx:visibility seriesName="0" categoryName="1" value="1"/>
            <cx:separator>
</cx:separator>
          </cx:dataLabels>
          <cx:dataId val="0"/>
          <cx:layoutPr>
            <cx:parentLabelLayout val="overlapping"/>
          </cx:layoutPr>
        </cx:series>
      </cx:plotAreaRegion>
    </cx:plotArea>
  </cx:chart>
  <cx:spPr>
    <a:noFill/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2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/>
  </cs:dataLabel>
  <cs:dataLabelCallout>
    <cs:lnRef idx="0"/>
    <cs:fillRef idx="0"/>
    <cs:effectRef idx="0"/>
    <cs:fontRef idx="minor">
      <a:schemeClr val="dk1">
        <a:lumMod val="50000"/>
        <a:lumOff val="50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ln w="9525" cap="flat" cmpd="sng" algn="ctr">
        <a:solidFill>
          <a:schemeClr val="phClr">
            <a:alpha val="50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cap="none" spc="2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Dashboard!A1"/><Relationship Id="rId1" Type="http://schemas.openxmlformats.org/officeDocument/2006/relationships/image" Target="../media/image1.png"/><Relationship Id="rId4" Type="http://schemas.microsoft.com/office/2007/relationships/hdphoto" Target="../media/hdphoto1.wdp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.xml"/><Relationship Id="rId13" Type="http://schemas.openxmlformats.org/officeDocument/2006/relationships/chart" Target="../charts/chart5.xml"/><Relationship Id="rId3" Type="http://schemas.openxmlformats.org/officeDocument/2006/relationships/image" Target="../media/image3.png"/><Relationship Id="rId7" Type="http://schemas.openxmlformats.org/officeDocument/2006/relationships/chart" Target="../charts/chart1.xml"/><Relationship Id="rId12" Type="http://schemas.openxmlformats.org/officeDocument/2006/relationships/chart" Target="../charts/chart4.xml"/><Relationship Id="rId2" Type="http://schemas.openxmlformats.org/officeDocument/2006/relationships/hyperlink" Target="#Prospecting!A1"/><Relationship Id="rId16" Type="http://schemas.microsoft.com/office/2007/relationships/hdphoto" Target="../media/hdphoto2.wdp"/><Relationship Id="rId1" Type="http://schemas.openxmlformats.org/officeDocument/2006/relationships/hyperlink" Target="#Prospecting!D3"/><Relationship Id="rId6" Type="http://schemas.openxmlformats.org/officeDocument/2006/relationships/hyperlink" Target="#Prospecting!B5"/><Relationship Id="rId11" Type="http://schemas.microsoft.com/office/2014/relationships/chartEx" Target="../charts/chartEx2.xml"/><Relationship Id="rId5" Type="http://schemas.openxmlformats.org/officeDocument/2006/relationships/image" Target="../media/image5.png"/><Relationship Id="rId15" Type="http://schemas.openxmlformats.org/officeDocument/2006/relationships/image" Target="../media/image34.png"/><Relationship Id="rId10" Type="http://schemas.microsoft.com/office/2014/relationships/chartEx" Target="../charts/chartEx1.xml"/><Relationship Id="rId4" Type="http://schemas.openxmlformats.org/officeDocument/2006/relationships/image" Target="../media/image4.png"/><Relationship Id="rId9" Type="http://schemas.openxmlformats.org/officeDocument/2006/relationships/chart" Target="../charts/chart3.xml"/><Relationship Id="rId1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490747</xdr:colOff>
      <xdr:row>0</xdr:row>
      <xdr:rowOff>0</xdr:rowOff>
    </xdr:from>
    <xdr:to>
      <xdr:col>10</xdr:col>
      <xdr:colOff>300</xdr:colOff>
      <xdr:row>2</xdr:row>
      <xdr:rowOff>1102</xdr:rowOff>
    </xdr:to>
    <xdr:pic>
      <xdr:nvPicPr>
        <xdr:cNvPr id="2" name="Picture 1" descr="Bismillah PNG Images, Bismillahirrahmanirrahim Vector Free Download ...">
          <a:extLst>
            <a:ext uri="{FF2B5EF4-FFF2-40B4-BE49-F238E27FC236}">
              <a16:creationId xmlns:a16="http://schemas.microsoft.com/office/drawing/2014/main" id="{47F7207A-072C-B7ED-9616-6E191E2E747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duotone>
            <a:schemeClr val="accent4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t="37932" b="12345"/>
        <a:stretch/>
      </xdr:blipFill>
      <xdr:spPr bwMode="auto">
        <a:xfrm>
          <a:off x="6530807" y="0"/>
          <a:ext cx="1408234" cy="3639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559404</xdr:colOff>
      <xdr:row>10</xdr:row>
      <xdr:rowOff>37797</xdr:rowOff>
    </xdr:from>
    <xdr:to>
      <xdr:col>1</xdr:col>
      <xdr:colOff>687917</xdr:colOff>
      <xdr:row>13</xdr:row>
      <xdr:rowOff>83155</xdr:rowOff>
    </xdr:to>
    <xdr:pic>
      <xdr:nvPicPr>
        <xdr:cNvPr id="3" name="Picture 2" descr="CDK Global Heavy Truck | CDK Global Heavy Truck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AFAC0BF-0296-2831-44CD-96DD38281C2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duotone>
            <a:schemeClr val="accent4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10000" b="90000" l="10000" r="90000">
                      <a14:foregroundMark x1="25527" y1="31435" x2="25527" y2="31435"/>
                      <a14:foregroundMark x1="29958" y1="30802" x2="29958" y2="30802"/>
                      <a14:foregroundMark x1="44726" y1="34388" x2="44726" y2="34388"/>
                      <a14:foregroundMark x1="57595" y1="31646" x2="57595" y2="31646"/>
                      <a14:foregroundMark x1="60127" y1="26160" x2="60127" y2="26160"/>
                      <a14:foregroundMark x1="65401" y1="43882" x2="65401" y2="43882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7103" t="14413" r="5886" b="15316"/>
        <a:stretch/>
      </xdr:blipFill>
      <xdr:spPr bwMode="auto">
        <a:xfrm>
          <a:off x="559404" y="1852083"/>
          <a:ext cx="740834" cy="5896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70555</xdr:colOff>
      <xdr:row>0</xdr:row>
      <xdr:rowOff>92679</xdr:rowOff>
    </xdr:from>
    <xdr:to>
      <xdr:col>21</xdr:col>
      <xdr:colOff>14112</xdr:colOff>
      <xdr:row>46</xdr:row>
      <xdr:rowOff>61786</xdr:rowOff>
    </xdr:to>
    <xdr:sp macro="" textlink="Data!AC26">
      <xdr:nvSpPr>
        <xdr:cNvPr id="75" name="TextBox 74">
          <a:extLst>
            <a:ext uri="{FF2B5EF4-FFF2-40B4-BE49-F238E27FC236}">
              <a16:creationId xmlns:a16="http://schemas.microsoft.com/office/drawing/2014/main" id="{BB83B185-2229-4756-B904-12D685DE2880}"/>
            </a:ext>
          </a:extLst>
        </xdr:cNvPr>
        <xdr:cNvSpPr txBox="1"/>
      </xdr:nvSpPr>
      <xdr:spPr>
        <a:xfrm>
          <a:off x="70555" y="92679"/>
          <a:ext cx="12485665" cy="84952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en-US" sz="71400" b="0" i="0" u="none" strike="noStrike" cap="none" spc="0">
              <a:ln w="0"/>
              <a:gradFill>
                <a:gsLst>
                  <a:gs pos="0">
                    <a:schemeClr val="bg2">
                      <a:lumMod val="0"/>
                    </a:schemeClr>
                  </a:gs>
                  <a:gs pos="100000">
                    <a:schemeClr val="bg2">
                      <a:lumMod val="25000"/>
                    </a:schemeClr>
                  </a:gs>
                </a:gsLst>
                <a:lin ang="5400000" scaled="1"/>
              </a:gradFill>
              <a:effectLst/>
              <a:latin typeface="Bahnschrift Condensed" panose="020B0502040204020203" pitchFamily="34" charset="0"/>
              <a:cs typeface="Calibri Light"/>
            </a:rPr>
            <a:t>D33</a:t>
          </a:r>
          <a:endParaRPr lang="en-US" sz="333300" b="0" cap="none" spc="0">
            <a:ln w="0"/>
            <a:gradFill>
              <a:gsLst>
                <a:gs pos="0">
                  <a:schemeClr val="bg2">
                    <a:lumMod val="0"/>
                  </a:schemeClr>
                </a:gs>
                <a:gs pos="100000">
                  <a:schemeClr val="bg2">
                    <a:lumMod val="25000"/>
                  </a:schemeClr>
                </a:gs>
              </a:gsLst>
              <a:lin ang="5400000" scaled="1"/>
            </a:gradFill>
            <a:effectLst/>
            <a:latin typeface="Bahnschrift Condensed" panose="020B0502040204020203" pitchFamily="34" charset="0"/>
            <a:cs typeface="Browallia New" panose="020B0502040204020203" pitchFamily="34" charset="-34"/>
          </a:endParaRPr>
        </a:p>
      </xdr:txBody>
    </xdr:sp>
    <xdr:clientData/>
  </xdr:twoCellAnchor>
  <xdr:twoCellAnchor>
    <xdr:from>
      <xdr:col>1</xdr:col>
      <xdr:colOff>160625</xdr:colOff>
      <xdr:row>1</xdr:row>
      <xdr:rowOff>20159</xdr:rowOff>
    </xdr:from>
    <xdr:to>
      <xdr:col>3</xdr:col>
      <xdr:colOff>322430</xdr:colOff>
      <xdr:row>8</xdr:row>
      <xdr:rowOff>90758</xdr:rowOff>
    </xdr:to>
    <xdr:grpSp>
      <xdr:nvGrpSpPr>
        <xdr:cNvPr id="2" name="Group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2AA34B3-AABD-466C-9996-0DDC0ED1E484}"/>
            </a:ext>
          </a:extLst>
        </xdr:cNvPr>
        <xdr:cNvGrpSpPr/>
      </xdr:nvGrpSpPr>
      <xdr:grpSpPr>
        <a:xfrm>
          <a:off x="763298" y="200268"/>
          <a:ext cx="1367150" cy="1331363"/>
          <a:chOff x="0" y="0"/>
          <a:chExt cx="1566333" cy="1566333"/>
        </a:xfrm>
        <a:effectLst>
          <a:outerShdw blurRad="50800" dist="38100" dir="5400000" algn="t" rotWithShape="0">
            <a:prstClr val="black">
              <a:alpha val="40000"/>
            </a:prstClr>
          </a:outerShdw>
        </a:effectLst>
      </xdr:grpSpPr>
      <xdr:sp macro="" textlink="">
        <xdr:nvSpPr>
          <xdr:cNvPr id="48" name="Oval 47">
            <a:hlinkClick xmlns:r="http://schemas.openxmlformats.org/officeDocument/2006/relationships" r:id="rId2"/>
            <a:extLst>
              <a:ext uri="{FF2B5EF4-FFF2-40B4-BE49-F238E27FC236}">
                <a16:creationId xmlns:a16="http://schemas.microsoft.com/office/drawing/2014/main" id="{1157C506-18B6-3ADB-F3E1-8A2EE0B19C2E}"/>
              </a:ext>
            </a:extLst>
          </xdr:cNvPr>
          <xdr:cNvSpPr/>
        </xdr:nvSpPr>
        <xdr:spPr>
          <a:xfrm>
            <a:off x="0" y="0"/>
            <a:ext cx="1566333" cy="1566333"/>
          </a:xfrm>
          <a:prstGeom prst="ellipse">
            <a:avLst/>
          </a:prstGeom>
          <a:effectLst>
            <a:outerShdw blurRad="63500" sx="102000" sy="102000" algn="ctr" rotWithShape="0">
              <a:prstClr val="black">
                <a:alpha val="40000"/>
              </a:prstClr>
            </a:outerShdw>
          </a:effectLst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pic>
        <xdr:nvPicPr>
          <xdr:cNvPr id="49" name="Picture 48" descr="Muqmeen Group">
            <a:extLst>
              <a:ext uri="{FF2B5EF4-FFF2-40B4-BE49-F238E27FC236}">
                <a16:creationId xmlns:a16="http://schemas.microsoft.com/office/drawing/2014/main" id="{FA293E61-0CD0-CC62-DFF2-EE107BB024A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35801" y="133461"/>
            <a:ext cx="1314984" cy="131021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1</xdr:col>
      <xdr:colOff>81710</xdr:colOff>
      <xdr:row>10</xdr:row>
      <xdr:rowOff>5794</xdr:rowOff>
    </xdr:from>
    <xdr:to>
      <xdr:col>3</xdr:col>
      <xdr:colOff>388880</xdr:colOff>
      <xdr:row>17</xdr:row>
      <xdr:rowOff>96660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B4D56CA6-F20E-2EFA-5265-FF83D62AA35B}"/>
            </a:ext>
          </a:extLst>
        </xdr:cNvPr>
        <xdr:cNvGrpSpPr/>
      </xdr:nvGrpSpPr>
      <xdr:grpSpPr>
        <a:xfrm>
          <a:off x="684383" y="1806885"/>
          <a:ext cx="1512515" cy="1351630"/>
          <a:chOff x="229997" y="1752036"/>
          <a:chExt cx="1521802" cy="1361473"/>
        </a:xfrm>
      </xdr:grpSpPr>
      <xdr:sp macro="" textlink="">
        <xdr:nvSpPr>
          <xdr:cNvPr id="38" name="Rectangle: Rounded Corners 37">
            <a:extLst>
              <a:ext uri="{FF2B5EF4-FFF2-40B4-BE49-F238E27FC236}">
                <a16:creationId xmlns:a16="http://schemas.microsoft.com/office/drawing/2014/main" id="{FD32B633-42F1-EEAB-B81E-41DE55CA97AE}"/>
              </a:ext>
            </a:extLst>
          </xdr:cNvPr>
          <xdr:cNvSpPr/>
        </xdr:nvSpPr>
        <xdr:spPr>
          <a:xfrm>
            <a:off x="229997" y="1752036"/>
            <a:ext cx="1521802" cy="1361473"/>
          </a:xfrm>
          <a:prstGeom prst="roundRect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sp macro="" textlink="">
        <xdr:nvSpPr>
          <xdr:cNvPr id="39" name="TextBox 43">
            <a:extLst>
              <a:ext uri="{FF2B5EF4-FFF2-40B4-BE49-F238E27FC236}">
                <a16:creationId xmlns:a16="http://schemas.microsoft.com/office/drawing/2014/main" id="{FB9E641E-4C9E-69B3-3BE0-F5645BEDC969}"/>
              </a:ext>
            </a:extLst>
          </xdr:cNvPr>
          <xdr:cNvSpPr txBox="1"/>
        </xdr:nvSpPr>
        <xdr:spPr>
          <a:xfrm>
            <a:off x="310013" y="1806712"/>
            <a:ext cx="1353035" cy="276999"/>
          </a:xfrm>
          <a:prstGeom prst="rect">
            <a:avLst/>
          </a:prstGeom>
          <a:noFill/>
        </xdr:spPr>
        <xdr:txBody>
          <a:bodyPr wrap="square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200">
                <a:gradFill flip="none" rotWithShape="1">
                  <a:gsLst>
                    <a:gs pos="0">
                      <a:schemeClr val="accent4">
                        <a:lumMod val="75000"/>
                        <a:shade val="30000"/>
                        <a:satMod val="115000"/>
                      </a:schemeClr>
                    </a:gs>
                    <a:gs pos="50000">
                      <a:schemeClr val="accent4">
                        <a:lumMod val="75000"/>
                        <a:shade val="67500"/>
                        <a:satMod val="115000"/>
                      </a:schemeClr>
                    </a:gs>
                    <a:gs pos="100000">
                      <a:schemeClr val="accent4">
                        <a:lumMod val="75000"/>
                        <a:shade val="100000"/>
                        <a:satMod val="115000"/>
                      </a:schemeClr>
                    </a:gs>
                  </a:gsLst>
                  <a:lin ang="18900000" scaled="1"/>
                  <a:tileRect/>
                </a:gradFill>
                <a:latin typeface="Cambria" panose="02040503050406030204" pitchFamily="18" charset="0"/>
                <a:ea typeface="Cambria" panose="02040503050406030204" pitchFamily="18" charset="0"/>
              </a:rPr>
              <a:t>Performance</a:t>
            </a:r>
          </a:p>
        </xdr:txBody>
      </xdr:sp>
    </xdr:grpSp>
    <xdr:clientData/>
  </xdr:twoCellAnchor>
  <xdr:twoCellAnchor>
    <xdr:from>
      <xdr:col>1</xdr:col>
      <xdr:colOff>96706</xdr:colOff>
      <xdr:row>28</xdr:row>
      <xdr:rowOff>93965</xdr:rowOff>
    </xdr:from>
    <xdr:to>
      <xdr:col>3</xdr:col>
      <xdr:colOff>403876</xdr:colOff>
      <xdr:row>36</xdr:row>
      <xdr:rowOff>4563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7A6371D3-A84A-BFCD-EF53-432640167CBF}"/>
            </a:ext>
          </a:extLst>
        </xdr:cNvPr>
        <xdr:cNvGrpSpPr/>
      </xdr:nvGrpSpPr>
      <xdr:grpSpPr>
        <a:xfrm>
          <a:off x="699379" y="5137020"/>
          <a:ext cx="1512515" cy="1351470"/>
          <a:chOff x="229997" y="1752036"/>
          <a:chExt cx="1521802" cy="1361473"/>
        </a:xfrm>
      </xdr:grpSpPr>
      <xdr:sp macro="" textlink="">
        <xdr:nvSpPr>
          <xdr:cNvPr id="36" name="Rectangle: Rounded Corners 35">
            <a:extLst>
              <a:ext uri="{FF2B5EF4-FFF2-40B4-BE49-F238E27FC236}">
                <a16:creationId xmlns:a16="http://schemas.microsoft.com/office/drawing/2014/main" id="{4C657C04-E71C-9071-5E82-C1BDB11F9736}"/>
              </a:ext>
            </a:extLst>
          </xdr:cNvPr>
          <xdr:cNvSpPr/>
        </xdr:nvSpPr>
        <xdr:spPr>
          <a:xfrm>
            <a:off x="229997" y="1752036"/>
            <a:ext cx="1521802" cy="1361473"/>
          </a:xfrm>
          <a:prstGeom prst="roundRect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sp macro="" textlink="">
        <xdr:nvSpPr>
          <xdr:cNvPr id="37" name="TextBox 48">
            <a:extLst>
              <a:ext uri="{FF2B5EF4-FFF2-40B4-BE49-F238E27FC236}">
                <a16:creationId xmlns:a16="http://schemas.microsoft.com/office/drawing/2014/main" id="{C6A00A5A-DBF1-002C-8410-D96925BD896C}"/>
              </a:ext>
            </a:extLst>
          </xdr:cNvPr>
          <xdr:cNvSpPr txBox="1"/>
        </xdr:nvSpPr>
        <xdr:spPr>
          <a:xfrm>
            <a:off x="310013" y="1806712"/>
            <a:ext cx="1353035" cy="264413"/>
          </a:xfrm>
          <a:prstGeom prst="rect">
            <a:avLst/>
          </a:prstGeom>
          <a:noFill/>
        </xdr:spPr>
        <xdr:txBody>
          <a:bodyPr wrap="square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200">
                <a:gradFill flip="none" rotWithShape="1">
                  <a:gsLst>
                    <a:gs pos="0">
                      <a:schemeClr val="accent4">
                        <a:lumMod val="75000"/>
                        <a:shade val="30000"/>
                        <a:satMod val="115000"/>
                      </a:schemeClr>
                    </a:gs>
                    <a:gs pos="50000">
                      <a:schemeClr val="accent4">
                        <a:lumMod val="75000"/>
                        <a:shade val="67500"/>
                        <a:satMod val="115000"/>
                      </a:schemeClr>
                    </a:gs>
                    <a:gs pos="100000">
                      <a:schemeClr val="accent4">
                        <a:lumMod val="75000"/>
                        <a:shade val="100000"/>
                        <a:satMod val="115000"/>
                      </a:schemeClr>
                    </a:gs>
                  </a:gsLst>
                  <a:lin ang="18900000" scaled="1"/>
                  <a:tileRect/>
                </a:gradFill>
                <a:latin typeface="Cambria" panose="02040503050406030204" pitchFamily="18" charset="0"/>
                <a:ea typeface="Cambria" panose="02040503050406030204" pitchFamily="18" charset="0"/>
              </a:rPr>
              <a:t>Record</a:t>
            </a:r>
          </a:p>
        </xdr:txBody>
      </xdr:sp>
    </xdr:grpSp>
    <xdr:clientData/>
  </xdr:twoCellAnchor>
  <xdr:twoCellAnchor>
    <xdr:from>
      <xdr:col>12</xdr:col>
      <xdr:colOff>182135</xdr:colOff>
      <xdr:row>22</xdr:row>
      <xdr:rowOff>20727</xdr:rowOff>
    </xdr:from>
    <xdr:to>
      <xdr:col>20</xdr:col>
      <xdr:colOff>7628</xdr:colOff>
      <xdr:row>36</xdr:row>
      <xdr:rowOff>4563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077E1DCA-F662-2CA9-C8ED-B133C46C021B}"/>
            </a:ext>
          </a:extLst>
        </xdr:cNvPr>
        <xdr:cNvGrpSpPr/>
      </xdr:nvGrpSpPr>
      <xdr:grpSpPr>
        <a:xfrm>
          <a:off x="7414208" y="3983127"/>
          <a:ext cx="4646875" cy="2505363"/>
          <a:chOff x="2135365" y="3944243"/>
          <a:chExt cx="4486815" cy="2523772"/>
        </a:xfrm>
      </xdr:grpSpPr>
      <xdr:sp macro="" textlink="">
        <xdr:nvSpPr>
          <xdr:cNvPr id="14" name="Rectangle: Rounded Corners 13">
            <a:extLst>
              <a:ext uri="{FF2B5EF4-FFF2-40B4-BE49-F238E27FC236}">
                <a16:creationId xmlns:a16="http://schemas.microsoft.com/office/drawing/2014/main" id="{2E8E7556-B897-1478-00E5-6018DCD7B3D9}"/>
              </a:ext>
            </a:extLst>
          </xdr:cNvPr>
          <xdr:cNvSpPr/>
        </xdr:nvSpPr>
        <xdr:spPr>
          <a:xfrm>
            <a:off x="2135365" y="3944243"/>
            <a:ext cx="4486815" cy="2523772"/>
          </a:xfrm>
          <a:prstGeom prst="roundRect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sp macro="" textlink="">
        <xdr:nvSpPr>
          <xdr:cNvPr id="23" name="TextBox 61">
            <a:extLst>
              <a:ext uri="{FF2B5EF4-FFF2-40B4-BE49-F238E27FC236}">
                <a16:creationId xmlns:a16="http://schemas.microsoft.com/office/drawing/2014/main" id="{2B4AD0AA-74CE-9AE6-6CBA-6E7DF2EA088C}"/>
              </a:ext>
            </a:extLst>
          </xdr:cNvPr>
          <xdr:cNvSpPr txBox="1"/>
        </xdr:nvSpPr>
        <xdr:spPr>
          <a:xfrm>
            <a:off x="2289415" y="4063638"/>
            <a:ext cx="3030730" cy="311496"/>
          </a:xfrm>
          <a:prstGeom prst="rect">
            <a:avLst/>
          </a:prstGeom>
          <a:noFill/>
        </xdr:spPr>
        <xdr:txBody>
          <a:bodyPr wrap="square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>
                <a:gradFill flip="none" rotWithShape="1">
                  <a:gsLst>
                    <a:gs pos="0">
                      <a:schemeClr val="accent4">
                        <a:lumMod val="75000"/>
                        <a:shade val="30000"/>
                        <a:satMod val="115000"/>
                      </a:schemeClr>
                    </a:gs>
                    <a:gs pos="50000">
                      <a:schemeClr val="accent4">
                        <a:lumMod val="75000"/>
                        <a:shade val="67500"/>
                        <a:satMod val="115000"/>
                      </a:schemeClr>
                    </a:gs>
                    <a:gs pos="100000">
                      <a:schemeClr val="accent4">
                        <a:lumMod val="75000"/>
                        <a:shade val="100000"/>
                        <a:satMod val="115000"/>
                      </a:schemeClr>
                    </a:gs>
                  </a:gsLst>
                  <a:lin ang="18900000" scaled="1"/>
                  <a:tileRect/>
                </a:gradFill>
                <a:latin typeface="Cambria" panose="02040503050406030204" pitchFamily="18" charset="0"/>
                <a:ea typeface="Cambria" panose="02040503050406030204" pitchFamily="18" charset="0"/>
              </a:rPr>
              <a:t>2024 Products Breakdown</a:t>
            </a:r>
            <a:endParaRPr lang="en-US" sz="1400">
              <a:gradFill flip="none" rotWithShape="1">
                <a:gsLst>
                  <a:gs pos="0">
                    <a:schemeClr val="accent4">
                      <a:lumMod val="75000"/>
                      <a:shade val="30000"/>
                      <a:satMod val="115000"/>
                    </a:schemeClr>
                  </a:gs>
                  <a:gs pos="50000">
                    <a:schemeClr val="accent4">
                      <a:lumMod val="75000"/>
                      <a:shade val="67500"/>
                      <a:satMod val="115000"/>
                    </a:schemeClr>
                  </a:gs>
                  <a:gs pos="100000">
                    <a:schemeClr val="accent4">
                      <a:lumMod val="75000"/>
                      <a:shade val="100000"/>
                      <a:satMod val="115000"/>
                    </a:schemeClr>
                  </a:gs>
                </a:gsLst>
                <a:lin ang="18900000" scaled="1"/>
                <a:tileRect/>
              </a:gradFill>
            </a:endParaRPr>
          </a:p>
        </xdr:txBody>
      </xdr:sp>
    </xdr:grpSp>
    <xdr:clientData/>
  </xdr:twoCellAnchor>
  <xdr:twoCellAnchor>
    <xdr:from>
      <xdr:col>4</xdr:col>
      <xdr:colOff>170321</xdr:colOff>
      <xdr:row>1</xdr:row>
      <xdr:rowOff>28885</xdr:rowOff>
    </xdr:from>
    <xdr:to>
      <xdr:col>8</xdr:col>
      <xdr:colOff>561171</xdr:colOff>
      <xdr:row>6</xdr:row>
      <xdr:rowOff>7269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C734B0AB-2BD6-4304-B788-7930E7FC14A0}"/>
            </a:ext>
          </a:extLst>
        </xdr:cNvPr>
        <xdr:cNvGrpSpPr/>
      </xdr:nvGrpSpPr>
      <xdr:grpSpPr>
        <a:xfrm>
          <a:off x="2581012" y="208994"/>
          <a:ext cx="2801541" cy="878930"/>
          <a:chOff x="0" y="0"/>
          <a:chExt cx="2816996" cy="885401"/>
        </a:xfrm>
      </xdr:grpSpPr>
      <xdr:sp macro="" textlink="Data!AC27">
        <xdr:nvSpPr>
          <xdr:cNvPr id="46" name="Rectangle: Rounded Corners 45">
            <a:extLst>
              <a:ext uri="{FF2B5EF4-FFF2-40B4-BE49-F238E27FC236}">
                <a16:creationId xmlns:a16="http://schemas.microsoft.com/office/drawing/2014/main" id="{019671D4-FE05-123E-E7C0-66856E001EF7}"/>
              </a:ext>
            </a:extLst>
          </xdr:cNvPr>
          <xdr:cNvSpPr/>
        </xdr:nvSpPr>
        <xdr:spPr>
          <a:xfrm>
            <a:off x="0" y="0"/>
            <a:ext cx="2816996" cy="885401"/>
          </a:xfrm>
          <a:prstGeom prst="roundRect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fld id="{9F7C97CC-BDC1-4B45-BF22-F4D86BF2131C}" type="TxLink">
              <a:rPr lang="en-US" sz="1200" b="0" i="0" u="none" strike="noStrike">
                <a:gradFill flip="none" rotWithShape="1">
                  <a:gsLst>
                    <a:gs pos="0">
                      <a:schemeClr val="accent4">
                        <a:lumMod val="75000"/>
                        <a:shade val="30000"/>
                        <a:satMod val="115000"/>
                      </a:schemeClr>
                    </a:gs>
                    <a:gs pos="50000">
                      <a:schemeClr val="accent4">
                        <a:lumMod val="75000"/>
                        <a:shade val="67500"/>
                        <a:satMod val="115000"/>
                      </a:schemeClr>
                    </a:gs>
                    <a:gs pos="100000">
                      <a:schemeClr val="accent4">
                        <a:lumMod val="75000"/>
                        <a:shade val="100000"/>
                        <a:satMod val="115000"/>
                      </a:schemeClr>
                    </a:gs>
                  </a:gsLst>
                  <a:lin ang="18900000" scaled="1"/>
                  <a:tileRect/>
                </a:gradFill>
                <a:latin typeface="Cambria" panose="02040503050406030204" pitchFamily="18" charset="0"/>
                <a:ea typeface="Cambria" panose="02040503050406030204" pitchFamily="18" charset="0"/>
                <a:cs typeface="Calibri Light"/>
              </a:rPr>
              <a:pPr algn="l"/>
              <a:t>May Production</a:t>
            </a:fld>
            <a:endParaRPr lang="en-US" sz="1200">
              <a:gradFill flip="none" rotWithShape="1">
                <a:gsLst>
                  <a:gs pos="0">
                    <a:schemeClr val="accent4">
                      <a:lumMod val="75000"/>
                      <a:shade val="30000"/>
                      <a:satMod val="115000"/>
                    </a:schemeClr>
                  </a:gs>
                  <a:gs pos="50000">
                    <a:schemeClr val="accent4">
                      <a:lumMod val="75000"/>
                      <a:shade val="67500"/>
                      <a:satMod val="115000"/>
                    </a:schemeClr>
                  </a:gs>
                  <a:gs pos="100000">
                    <a:schemeClr val="accent4">
                      <a:lumMod val="75000"/>
                      <a:shade val="100000"/>
                      <a:satMod val="115000"/>
                    </a:schemeClr>
                  </a:gs>
                </a:gsLst>
                <a:lin ang="18900000" scaled="1"/>
                <a:tileRect/>
              </a:gradFill>
              <a:latin typeface="Cambria" panose="02040503050406030204" pitchFamily="18" charset="0"/>
              <a:ea typeface="Cambria" panose="02040503050406030204" pitchFamily="18" charset="0"/>
            </a:endParaRPr>
          </a:p>
        </xdr:txBody>
      </xdr:sp>
      <xdr:pic>
        <xdr:nvPicPr>
          <xdr:cNvPr id="47" name="Picture 46" descr="Win Win Deal Icons - Download Free Vector Icons | Noun Project">
            <a:extLst>
              <a:ext uri="{FF2B5EF4-FFF2-40B4-BE49-F238E27FC236}">
                <a16:creationId xmlns:a16="http://schemas.microsoft.com/office/drawing/2014/main" id="{18F7E1E3-0E95-7CC8-2E84-A3B04CB5C65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>
            <a:duotone>
              <a:schemeClr val="accent4">
                <a:shade val="45000"/>
                <a:satMod val="135000"/>
              </a:schemeClr>
              <a:prstClr val="white"/>
            </a:duoton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907333" y="75660"/>
            <a:ext cx="727683" cy="722819"/>
          </a:xfrm>
          <a:prstGeom prst="rect">
            <a:avLst/>
          </a:prstGeom>
          <a:noFill/>
          <a:effectLst>
            <a:innerShdw blurRad="63500" dist="50800" dir="5400000">
              <a:schemeClr val="accent4">
                <a:lumMod val="50000"/>
                <a:alpha val="50000"/>
              </a:schemeClr>
            </a:inn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4</xdr:col>
      <xdr:colOff>313203</xdr:colOff>
      <xdr:row>2</xdr:row>
      <xdr:rowOff>82516</xdr:rowOff>
    </xdr:from>
    <xdr:to>
      <xdr:col>6</xdr:col>
      <xdr:colOff>557547</xdr:colOff>
      <xdr:row>5</xdr:row>
      <xdr:rowOff>164958</xdr:rowOff>
    </xdr:to>
    <xdr:sp macro="" textlink="Data!AA17">
      <xdr:nvSpPr>
        <xdr:cNvPr id="50" name="TextBox 49">
          <a:extLst>
            <a:ext uri="{FF2B5EF4-FFF2-40B4-BE49-F238E27FC236}">
              <a16:creationId xmlns:a16="http://schemas.microsoft.com/office/drawing/2014/main" id="{B1EF68D2-E6D2-F272-FE50-58480AAD88AF}"/>
            </a:ext>
          </a:extLst>
        </xdr:cNvPr>
        <xdr:cNvSpPr txBox="1"/>
      </xdr:nvSpPr>
      <xdr:spPr>
        <a:xfrm>
          <a:off x="2716434" y="448862"/>
          <a:ext cx="1445959" cy="6319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1F793BE2-74C8-441D-B2F3-7CC9E3FA6BD8}" type="TxLink">
            <a:rPr lang="en-US" sz="3600" b="0" i="0" u="none" strike="noStrike" cap="none" spc="0">
              <a:ln w="0"/>
              <a:gradFill flip="none" rotWithShape="1">
                <a:gsLst>
                  <a:gs pos="0">
                    <a:schemeClr val="bg1">
                      <a:shade val="30000"/>
                      <a:satMod val="115000"/>
                    </a:schemeClr>
                  </a:gs>
                  <a:gs pos="50000">
                    <a:schemeClr val="bg1">
                      <a:shade val="67500"/>
                      <a:satMod val="115000"/>
                    </a:schemeClr>
                  </a:gs>
                  <a:gs pos="100000">
                    <a:schemeClr val="bg1">
                      <a:shade val="100000"/>
                      <a:satMod val="115000"/>
                    </a:schemeClr>
                  </a:gs>
                </a:gsLst>
                <a:lin ang="18900000" scaled="1"/>
                <a:tileRect/>
              </a:gradFill>
              <a:effectLst/>
              <a:latin typeface="Bahnschrift Condensed" panose="020B0502040204020203" pitchFamily="34" charset="0"/>
              <a:cs typeface="Browallia New" panose="020B0502040204020203" pitchFamily="34" charset="-34"/>
            </a:rPr>
            <a:pPr algn="r"/>
            <a:t>0</a:t>
          </a:fld>
          <a:endParaRPr lang="en-US" sz="4400" b="0" cap="none" spc="0">
            <a:ln w="0"/>
            <a:gradFill flip="none" rotWithShape="1">
              <a:gsLst>
                <a:gs pos="0">
                  <a:schemeClr val="bg1">
                    <a:shade val="30000"/>
                    <a:satMod val="115000"/>
                  </a:schemeClr>
                </a:gs>
                <a:gs pos="50000">
                  <a:schemeClr val="bg1">
                    <a:shade val="67500"/>
                    <a:satMod val="115000"/>
                  </a:schemeClr>
                </a:gs>
                <a:gs pos="100000">
                  <a:schemeClr val="bg1">
                    <a:shade val="100000"/>
                    <a:satMod val="115000"/>
                  </a:schemeClr>
                </a:gs>
              </a:gsLst>
              <a:lin ang="18900000" scaled="1"/>
              <a:tileRect/>
            </a:gradFill>
            <a:effectLst/>
            <a:latin typeface="Bahnschrift Condensed" panose="020B0502040204020203" pitchFamily="34" charset="0"/>
            <a:cs typeface="Browallia New" panose="020B0502040204020203" pitchFamily="34" charset="-34"/>
          </a:endParaRPr>
        </a:p>
      </xdr:txBody>
    </xdr:sp>
    <xdr:clientData/>
  </xdr:twoCellAnchor>
  <xdr:twoCellAnchor>
    <xdr:from>
      <xdr:col>6</xdr:col>
      <xdr:colOff>442144</xdr:colOff>
      <xdr:row>3</xdr:row>
      <xdr:rowOff>164950</xdr:rowOff>
    </xdr:from>
    <xdr:to>
      <xdr:col>7</xdr:col>
      <xdr:colOff>549519</xdr:colOff>
      <xdr:row>5</xdr:row>
      <xdr:rowOff>103685</xdr:rowOff>
    </xdr:to>
    <xdr:sp macro="" textlink="Data!AA17">
      <xdr:nvSpPr>
        <xdr:cNvPr id="51" name="TextBox 50">
          <a:extLst>
            <a:ext uri="{FF2B5EF4-FFF2-40B4-BE49-F238E27FC236}">
              <a16:creationId xmlns:a16="http://schemas.microsoft.com/office/drawing/2014/main" id="{0BBDD889-9FE7-4208-A363-5A08CFED735C}"/>
            </a:ext>
          </a:extLst>
        </xdr:cNvPr>
        <xdr:cNvSpPr txBox="1"/>
      </xdr:nvSpPr>
      <xdr:spPr>
        <a:xfrm>
          <a:off x="4046990" y="714469"/>
          <a:ext cx="708183" cy="30508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l"/>
          <a:r>
            <a:rPr lang="en-US" sz="1500" b="0" i="0" u="none" strike="noStrike" cap="none" spc="0">
              <a:ln w="0"/>
              <a:gradFill flip="none" rotWithShape="1">
                <a:gsLst>
                  <a:gs pos="0">
                    <a:schemeClr val="bg1">
                      <a:shade val="30000"/>
                      <a:satMod val="115000"/>
                    </a:schemeClr>
                  </a:gs>
                  <a:gs pos="50000">
                    <a:schemeClr val="bg1">
                      <a:shade val="67500"/>
                      <a:satMod val="115000"/>
                    </a:schemeClr>
                  </a:gs>
                  <a:gs pos="100000">
                    <a:schemeClr val="bg1">
                      <a:shade val="100000"/>
                      <a:satMod val="115000"/>
                    </a:schemeClr>
                  </a:gs>
                </a:gsLst>
                <a:lin ang="18900000" scaled="1"/>
                <a:tileRect/>
              </a:gradFill>
              <a:effectLst/>
              <a:latin typeface="Bahnschrift Condensed" panose="020B0502040204020203" pitchFamily="34" charset="0"/>
              <a:cs typeface="Browallia New" panose="020B0502040204020203" pitchFamily="34" charset="-34"/>
            </a:rPr>
            <a:t>TPC</a:t>
          </a:r>
          <a:endParaRPr lang="en-US" sz="1500" b="0" cap="none" spc="0">
            <a:ln w="0"/>
            <a:gradFill flip="none" rotWithShape="1">
              <a:gsLst>
                <a:gs pos="0">
                  <a:schemeClr val="bg1">
                    <a:shade val="30000"/>
                    <a:satMod val="115000"/>
                  </a:schemeClr>
                </a:gs>
                <a:gs pos="50000">
                  <a:schemeClr val="bg1">
                    <a:shade val="67500"/>
                    <a:satMod val="115000"/>
                  </a:schemeClr>
                </a:gs>
                <a:gs pos="100000">
                  <a:schemeClr val="bg1">
                    <a:shade val="100000"/>
                    <a:satMod val="115000"/>
                  </a:schemeClr>
                </a:gs>
              </a:gsLst>
              <a:lin ang="18900000" scaled="1"/>
              <a:tileRect/>
            </a:gradFill>
            <a:effectLst/>
            <a:latin typeface="Bahnschrift Condensed" panose="020B0502040204020203" pitchFamily="34" charset="0"/>
            <a:cs typeface="Browallia New" panose="020B0502040204020203" pitchFamily="34" charset="-34"/>
          </a:endParaRPr>
        </a:p>
      </xdr:txBody>
    </xdr:sp>
    <xdr:clientData/>
  </xdr:twoCellAnchor>
  <xdr:twoCellAnchor>
    <xdr:from>
      <xdr:col>15</xdr:col>
      <xdr:colOff>211458</xdr:colOff>
      <xdr:row>1</xdr:row>
      <xdr:rowOff>33743</xdr:rowOff>
    </xdr:from>
    <xdr:to>
      <xdr:col>20</xdr:col>
      <xdr:colOff>5461</xdr:colOff>
      <xdr:row>6</xdr:row>
      <xdr:rowOff>12127</xdr:rowOff>
    </xdr:to>
    <xdr:sp macro="" textlink="">
      <xdr:nvSpPr>
        <xdr:cNvPr id="42" name="Rectangle: Rounded Corners 41">
          <a:extLst>
            <a:ext uri="{FF2B5EF4-FFF2-40B4-BE49-F238E27FC236}">
              <a16:creationId xmlns:a16="http://schemas.microsoft.com/office/drawing/2014/main" id="{372804ED-6313-5647-25DF-0F31FB7A64F4}"/>
            </a:ext>
          </a:extLst>
        </xdr:cNvPr>
        <xdr:cNvSpPr/>
      </xdr:nvSpPr>
      <xdr:spPr>
        <a:xfrm>
          <a:off x="9201346" y="213541"/>
          <a:ext cx="2790632" cy="877373"/>
        </a:xfrm>
        <a:prstGeom prst="roundRect">
          <a:avLst/>
        </a:prstGeom>
        <a:solidFill>
          <a:schemeClr val="tx1"/>
        </a:solidFill>
        <a:ln>
          <a:solidFill>
            <a:sysClr val="windowText" lastClr="000000"/>
          </a:solidFill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200">
              <a:gradFill flip="none" rotWithShape="1">
                <a:gsLst>
                  <a:gs pos="0">
                    <a:schemeClr val="accent4">
                      <a:lumMod val="75000"/>
                      <a:shade val="30000"/>
                      <a:satMod val="115000"/>
                    </a:schemeClr>
                  </a:gs>
                  <a:gs pos="50000">
                    <a:schemeClr val="accent4">
                      <a:lumMod val="75000"/>
                      <a:shade val="67500"/>
                      <a:satMod val="115000"/>
                    </a:schemeClr>
                  </a:gs>
                  <a:gs pos="100000">
                    <a:schemeClr val="accent4">
                      <a:lumMod val="75000"/>
                      <a:shade val="100000"/>
                      <a:satMod val="115000"/>
                    </a:schemeClr>
                  </a:gs>
                </a:gsLst>
                <a:lin ang="18900000" scaled="1"/>
                <a:tileRect/>
              </a:gradFill>
              <a:latin typeface="Cambria" panose="02040503050406030204" pitchFamily="18" charset="0"/>
              <a:ea typeface="Cambria" panose="02040503050406030204" pitchFamily="18" charset="0"/>
            </a:rPr>
            <a:t>2024 Production</a:t>
          </a:r>
        </a:p>
      </xdr:txBody>
    </xdr:sp>
    <xdr:clientData/>
  </xdr:twoCellAnchor>
  <xdr:twoCellAnchor>
    <xdr:from>
      <xdr:col>15</xdr:col>
      <xdr:colOff>343012</xdr:colOff>
      <xdr:row>2</xdr:row>
      <xdr:rowOff>82044</xdr:rowOff>
    </xdr:from>
    <xdr:to>
      <xdr:col>17</xdr:col>
      <xdr:colOff>587194</xdr:colOff>
      <xdr:row>5</xdr:row>
      <xdr:rowOff>162686</xdr:rowOff>
    </xdr:to>
    <xdr:sp macro="" textlink="Data!AA21">
      <xdr:nvSpPr>
        <xdr:cNvPr id="52" name="TextBox 51">
          <a:extLst>
            <a:ext uri="{FF2B5EF4-FFF2-40B4-BE49-F238E27FC236}">
              <a16:creationId xmlns:a16="http://schemas.microsoft.com/office/drawing/2014/main" id="{EBA46957-19B1-475C-B5D5-2677557CBD45}"/>
            </a:ext>
          </a:extLst>
        </xdr:cNvPr>
        <xdr:cNvSpPr txBox="1"/>
      </xdr:nvSpPr>
      <xdr:spPr>
        <a:xfrm>
          <a:off x="9332900" y="441640"/>
          <a:ext cx="1442833" cy="6200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73A227C9-C379-49AA-AB17-D8752BEB70A2}" type="TxLink">
            <a:rPr lang="en-US" sz="3600" b="0" i="0" u="none" strike="noStrike" cap="none" spc="0">
              <a:ln w="0"/>
              <a:gradFill flip="none" rotWithShape="1">
                <a:gsLst>
                  <a:gs pos="0">
                    <a:schemeClr val="bg1">
                      <a:shade val="30000"/>
                      <a:satMod val="115000"/>
                    </a:schemeClr>
                  </a:gs>
                  <a:gs pos="50000">
                    <a:schemeClr val="bg1">
                      <a:shade val="67500"/>
                      <a:satMod val="115000"/>
                    </a:schemeClr>
                  </a:gs>
                  <a:gs pos="100000">
                    <a:schemeClr val="bg1">
                      <a:shade val="100000"/>
                      <a:satMod val="115000"/>
                    </a:schemeClr>
                  </a:gs>
                </a:gsLst>
                <a:lin ang="18900000" scaled="1"/>
                <a:tileRect/>
              </a:gradFill>
              <a:effectLst/>
              <a:latin typeface="Bahnschrift Condensed" panose="020B0502040204020203" pitchFamily="34" charset="0"/>
              <a:cs typeface="Calibri"/>
            </a:rPr>
            <a:pPr algn="r"/>
            <a:t>0</a:t>
          </a:fld>
          <a:endParaRPr lang="en-US" sz="11500" b="0" cap="none" spc="0">
            <a:ln w="0"/>
            <a:gradFill flip="none" rotWithShape="1">
              <a:gsLst>
                <a:gs pos="0">
                  <a:schemeClr val="bg1">
                    <a:shade val="30000"/>
                    <a:satMod val="115000"/>
                  </a:schemeClr>
                </a:gs>
                <a:gs pos="50000">
                  <a:schemeClr val="bg1">
                    <a:shade val="67500"/>
                    <a:satMod val="115000"/>
                  </a:schemeClr>
                </a:gs>
                <a:gs pos="100000">
                  <a:schemeClr val="bg1">
                    <a:shade val="100000"/>
                    <a:satMod val="115000"/>
                  </a:schemeClr>
                </a:gs>
              </a:gsLst>
              <a:lin ang="18900000" scaled="1"/>
              <a:tileRect/>
            </a:gradFill>
            <a:effectLst/>
            <a:latin typeface="Bahnschrift Condensed" panose="020B0502040204020203" pitchFamily="34" charset="0"/>
            <a:cs typeface="Browallia New" panose="020B0502040204020203" pitchFamily="34" charset="-34"/>
          </a:endParaRPr>
        </a:p>
      </xdr:txBody>
    </xdr:sp>
    <xdr:clientData/>
  </xdr:twoCellAnchor>
  <xdr:twoCellAnchor>
    <xdr:from>
      <xdr:col>17</xdr:col>
      <xdr:colOff>472041</xdr:colOff>
      <xdr:row>3</xdr:row>
      <xdr:rowOff>162841</xdr:rowOff>
    </xdr:from>
    <xdr:to>
      <xdr:col>18</xdr:col>
      <xdr:colOff>445992</xdr:colOff>
      <xdr:row>5</xdr:row>
      <xdr:rowOff>102569</xdr:rowOff>
    </xdr:to>
    <xdr:sp macro="" textlink="Data!AA17">
      <xdr:nvSpPr>
        <xdr:cNvPr id="53" name="TextBox 52">
          <a:extLst>
            <a:ext uri="{FF2B5EF4-FFF2-40B4-BE49-F238E27FC236}">
              <a16:creationId xmlns:a16="http://schemas.microsoft.com/office/drawing/2014/main" id="{D2BB4E6E-F6AE-493B-87C4-5B14CB77BE33}"/>
            </a:ext>
          </a:extLst>
        </xdr:cNvPr>
        <xdr:cNvSpPr txBox="1"/>
      </xdr:nvSpPr>
      <xdr:spPr>
        <a:xfrm>
          <a:off x="10660580" y="702234"/>
          <a:ext cx="573277" cy="2993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l"/>
          <a:r>
            <a:rPr lang="en-US" sz="1500" b="0" i="0" u="none" strike="noStrike" cap="none" spc="0">
              <a:ln w="0"/>
              <a:gradFill flip="none" rotWithShape="1">
                <a:gsLst>
                  <a:gs pos="0">
                    <a:schemeClr val="bg1">
                      <a:shade val="30000"/>
                      <a:satMod val="115000"/>
                    </a:schemeClr>
                  </a:gs>
                  <a:gs pos="50000">
                    <a:schemeClr val="bg1">
                      <a:shade val="67500"/>
                      <a:satMod val="115000"/>
                    </a:schemeClr>
                  </a:gs>
                  <a:gs pos="100000">
                    <a:schemeClr val="bg1">
                      <a:shade val="100000"/>
                      <a:satMod val="115000"/>
                    </a:schemeClr>
                  </a:gs>
                </a:gsLst>
                <a:lin ang="18900000" scaled="1"/>
                <a:tileRect/>
              </a:gradFill>
              <a:effectLst/>
              <a:latin typeface="Bahnschrift Condensed" panose="020B0502040204020203" pitchFamily="34" charset="0"/>
              <a:cs typeface="Browallia New" panose="020B0502040204020203" pitchFamily="34" charset="-34"/>
            </a:rPr>
            <a:t>TPC</a:t>
          </a:r>
          <a:endParaRPr lang="en-US" sz="1500" b="0" cap="none" spc="0">
            <a:ln w="0"/>
            <a:gradFill flip="none" rotWithShape="1">
              <a:gsLst>
                <a:gs pos="0">
                  <a:schemeClr val="bg1">
                    <a:shade val="30000"/>
                    <a:satMod val="115000"/>
                  </a:schemeClr>
                </a:gs>
                <a:gs pos="50000">
                  <a:schemeClr val="bg1">
                    <a:shade val="67500"/>
                    <a:satMod val="115000"/>
                  </a:schemeClr>
                </a:gs>
                <a:gs pos="100000">
                  <a:schemeClr val="bg1">
                    <a:shade val="100000"/>
                    <a:satMod val="115000"/>
                  </a:schemeClr>
                </a:gs>
              </a:gsLst>
              <a:lin ang="18900000" scaled="1"/>
              <a:tileRect/>
            </a:gradFill>
            <a:effectLst/>
            <a:latin typeface="Bahnschrift Condensed" panose="020B0502040204020203" pitchFamily="34" charset="0"/>
            <a:cs typeface="Browallia New" panose="020B0502040204020203" pitchFamily="34" charset="-34"/>
          </a:endParaRPr>
        </a:p>
      </xdr:txBody>
    </xdr:sp>
    <xdr:clientData/>
  </xdr:twoCellAnchor>
  <xdr:twoCellAnchor>
    <xdr:from>
      <xdr:col>9</xdr:col>
      <xdr:colOff>489464</xdr:colOff>
      <xdr:row>1</xdr:row>
      <xdr:rowOff>28885</xdr:rowOff>
    </xdr:from>
    <xdr:to>
      <xdr:col>14</xdr:col>
      <xdr:colOff>283315</xdr:colOff>
      <xdr:row>6</xdr:row>
      <xdr:rowOff>7269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D02A877F-9E6F-EDAB-C581-478607F3F781}"/>
            </a:ext>
          </a:extLst>
        </xdr:cNvPr>
        <xdr:cNvGrpSpPr/>
      </xdr:nvGrpSpPr>
      <xdr:grpSpPr>
        <a:xfrm>
          <a:off x="5913519" y="208994"/>
          <a:ext cx="2807214" cy="878930"/>
          <a:chOff x="5484674" y="142393"/>
          <a:chExt cx="2816996" cy="885401"/>
        </a:xfrm>
      </xdr:grpSpPr>
      <xdr:sp macro="" textlink="Data!AC25">
        <xdr:nvSpPr>
          <xdr:cNvPr id="44" name="Rectangle: Rounded Corners 43">
            <a:extLst>
              <a:ext uri="{FF2B5EF4-FFF2-40B4-BE49-F238E27FC236}">
                <a16:creationId xmlns:a16="http://schemas.microsoft.com/office/drawing/2014/main" id="{97156C1E-FB1F-D7EE-FCB0-D72D6A057FC8}"/>
              </a:ext>
            </a:extLst>
          </xdr:cNvPr>
          <xdr:cNvSpPr/>
        </xdr:nvSpPr>
        <xdr:spPr>
          <a:xfrm>
            <a:off x="5484674" y="142393"/>
            <a:ext cx="2816996" cy="885401"/>
          </a:xfrm>
          <a:prstGeom prst="roundRect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fld id="{DE976D35-1A66-402D-A801-58D03794A6A7}" type="TxLink">
              <a:rPr lang="en-US" sz="1200" b="0" i="0" u="none" strike="noStrike">
                <a:gradFill flip="none" rotWithShape="1">
                  <a:gsLst>
                    <a:gs pos="0">
                      <a:schemeClr val="accent4">
                        <a:lumMod val="75000"/>
                        <a:shade val="30000"/>
                        <a:satMod val="115000"/>
                      </a:schemeClr>
                    </a:gs>
                    <a:gs pos="50000">
                      <a:schemeClr val="accent4">
                        <a:lumMod val="75000"/>
                        <a:shade val="67500"/>
                        <a:satMod val="115000"/>
                      </a:schemeClr>
                    </a:gs>
                    <a:gs pos="100000">
                      <a:schemeClr val="accent4">
                        <a:lumMod val="75000"/>
                        <a:shade val="100000"/>
                        <a:satMod val="115000"/>
                      </a:schemeClr>
                    </a:gs>
                  </a:gsLst>
                  <a:lin ang="18900000" scaled="1"/>
                  <a:tileRect/>
                </a:gradFill>
                <a:latin typeface="Cambria" panose="02040503050406030204" pitchFamily="18" charset="0"/>
                <a:ea typeface="Cambria" panose="02040503050406030204" pitchFamily="18" charset="0"/>
                <a:cs typeface="Calibri Light"/>
              </a:rPr>
              <a:pPr algn="l"/>
              <a:t>New May Clients</a:t>
            </a:fld>
            <a:endParaRPr lang="en-US" sz="1800">
              <a:gradFill flip="none" rotWithShape="1">
                <a:gsLst>
                  <a:gs pos="0">
                    <a:schemeClr val="accent4">
                      <a:lumMod val="75000"/>
                      <a:shade val="30000"/>
                      <a:satMod val="115000"/>
                    </a:schemeClr>
                  </a:gs>
                  <a:gs pos="50000">
                    <a:schemeClr val="accent4">
                      <a:lumMod val="75000"/>
                      <a:shade val="67500"/>
                      <a:satMod val="115000"/>
                    </a:schemeClr>
                  </a:gs>
                  <a:gs pos="100000">
                    <a:schemeClr val="accent4">
                      <a:lumMod val="75000"/>
                      <a:shade val="100000"/>
                      <a:satMod val="115000"/>
                    </a:schemeClr>
                  </a:gs>
                </a:gsLst>
                <a:lin ang="18900000" scaled="1"/>
                <a:tileRect/>
              </a:gradFill>
              <a:latin typeface="Cambria" panose="02040503050406030204" pitchFamily="18" charset="0"/>
              <a:ea typeface="Cambria" panose="02040503050406030204" pitchFamily="18" charset="0"/>
            </a:endParaRPr>
          </a:p>
        </xdr:txBody>
      </xdr:sp>
      <xdr:pic>
        <xdr:nvPicPr>
          <xdr:cNvPr id="45" name="Picture 44" descr="Multy User Icon - Pixicon - Pixicon">
            <a:extLst>
              <a:ext uri="{FF2B5EF4-FFF2-40B4-BE49-F238E27FC236}">
                <a16:creationId xmlns:a16="http://schemas.microsoft.com/office/drawing/2014/main" id="{3BBEF281-BBFD-F3CC-9114-7EC64DF505E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>
            <a:duotone>
              <a:schemeClr val="accent4">
                <a:shade val="45000"/>
                <a:satMod val="135000"/>
              </a:schemeClr>
              <a:prstClr val="white"/>
            </a:duoton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373039" y="216703"/>
            <a:ext cx="722376" cy="722376"/>
          </a:xfrm>
          <a:prstGeom prst="rect">
            <a:avLst/>
          </a:prstGeom>
          <a:noFill/>
          <a:effectLst>
            <a:innerShdw blurRad="63500" dist="50800" dir="5400000">
              <a:schemeClr val="accent4">
                <a:lumMod val="50000"/>
                <a:alpha val="50000"/>
              </a:schemeClr>
            </a:inn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9</xdr:col>
      <xdr:colOff>426616</xdr:colOff>
      <xdr:row>2</xdr:row>
      <xdr:rowOff>83067</xdr:rowOff>
    </xdr:from>
    <xdr:to>
      <xdr:col>11</xdr:col>
      <xdr:colOff>317309</xdr:colOff>
      <xdr:row>5</xdr:row>
      <xdr:rowOff>165509</xdr:rowOff>
    </xdr:to>
    <xdr:sp macro="" textlink="Data!AC26">
      <xdr:nvSpPr>
        <xdr:cNvPr id="54" name="TextBox 53">
          <a:extLst>
            <a:ext uri="{FF2B5EF4-FFF2-40B4-BE49-F238E27FC236}">
              <a16:creationId xmlns:a16="http://schemas.microsoft.com/office/drawing/2014/main" id="{93C0B89F-32B3-4D56-B7D5-609E4D0E5671}"/>
            </a:ext>
          </a:extLst>
        </xdr:cNvPr>
        <xdr:cNvSpPr txBox="1"/>
      </xdr:nvSpPr>
      <xdr:spPr>
        <a:xfrm>
          <a:off x="5833885" y="449413"/>
          <a:ext cx="1092309" cy="6319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26E86165-BE99-4A00-AA1C-69BAD79E5C39}" type="TxLink">
            <a:rPr lang="en-US" sz="3600" b="0" i="0" u="none" strike="noStrike" cap="none" spc="0">
              <a:ln w="0"/>
              <a:gradFill flip="none" rotWithShape="1">
                <a:gsLst>
                  <a:gs pos="0">
                    <a:schemeClr val="bg1">
                      <a:shade val="30000"/>
                      <a:satMod val="115000"/>
                    </a:schemeClr>
                  </a:gs>
                  <a:gs pos="50000">
                    <a:schemeClr val="bg1">
                      <a:shade val="67500"/>
                      <a:satMod val="115000"/>
                    </a:schemeClr>
                  </a:gs>
                  <a:gs pos="100000">
                    <a:schemeClr val="bg1">
                      <a:shade val="100000"/>
                      <a:satMod val="115000"/>
                    </a:schemeClr>
                  </a:gs>
                </a:gsLst>
                <a:lin ang="18900000" scaled="1"/>
                <a:tileRect/>
              </a:gradFill>
              <a:effectLst/>
              <a:latin typeface="Bahnschrift Condensed" panose="020B0502040204020203" pitchFamily="34" charset="0"/>
              <a:cs typeface="Calibri Light"/>
            </a:rPr>
            <a:pPr algn="r"/>
            <a:t>0</a:t>
          </a:fld>
          <a:endParaRPr lang="en-US" sz="85700" b="0" cap="none" spc="0">
            <a:ln w="0"/>
            <a:gradFill flip="none" rotWithShape="1">
              <a:gsLst>
                <a:gs pos="0">
                  <a:schemeClr val="bg1">
                    <a:shade val="30000"/>
                    <a:satMod val="115000"/>
                  </a:schemeClr>
                </a:gs>
                <a:gs pos="50000">
                  <a:schemeClr val="bg1">
                    <a:shade val="67500"/>
                    <a:satMod val="115000"/>
                  </a:schemeClr>
                </a:gs>
                <a:gs pos="100000">
                  <a:schemeClr val="bg1">
                    <a:shade val="100000"/>
                    <a:satMod val="115000"/>
                  </a:schemeClr>
                </a:gs>
              </a:gsLst>
              <a:lin ang="18900000" scaled="1"/>
              <a:tileRect/>
            </a:gradFill>
            <a:effectLst/>
            <a:latin typeface="Bahnschrift Condensed" panose="020B0502040204020203" pitchFamily="34" charset="0"/>
            <a:cs typeface="Browallia New" panose="020B0502040204020203" pitchFamily="34" charset="-34"/>
          </a:endParaRPr>
        </a:p>
      </xdr:txBody>
    </xdr:sp>
    <xdr:clientData/>
  </xdr:twoCellAnchor>
  <xdr:twoCellAnchor>
    <xdr:from>
      <xdr:col>11</xdr:col>
      <xdr:colOff>229150</xdr:colOff>
      <xdr:row>3</xdr:row>
      <xdr:rowOff>165501</xdr:rowOff>
    </xdr:from>
    <xdr:to>
      <xdr:col>12</xdr:col>
      <xdr:colOff>542193</xdr:colOff>
      <xdr:row>5</xdr:row>
      <xdr:rowOff>104236</xdr:rowOff>
    </xdr:to>
    <xdr:sp macro="" textlink="Data!AB19">
      <xdr:nvSpPr>
        <xdr:cNvPr id="55" name="TextBox 54">
          <a:extLst>
            <a:ext uri="{FF2B5EF4-FFF2-40B4-BE49-F238E27FC236}">
              <a16:creationId xmlns:a16="http://schemas.microsoft.com/office/drawing/2014/main" id="{CFC5FA89-245D-454A-A819-43B289CA13D5}"/>
            </a:ext>
          </a:extLst>
        </xdr:cNvPr>
        <xdr:cNvSpPr txBox="1"/>
      </xdr:nvSpPr>
      <xdr:spPr>
        <a:xfrm>
          <a:off x="6838035" y="715020"/>
          <a:ext cx="913850" cy="30508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l"/>
          <a:fld id="{0C1EB783-40A5-4A4F-88BC-AE25B08C6756}" type="TxLink">
            <a:rPr lang="en-US" sz="1500" b="0" i="0" u="none" strike="noStrike" cap="none" spc="0">
              <a:ln w="0"/>
              <a:gradFill flip="none" rotWithShape="1">
                <a:gsLst>
                  <a:gs pos="0">
                    <a:schemeClr val="bg1">
                      <a:shade val="30000"/>
                      <a:satMod val="115000"/>
                    </a:schemeClr>
                  </a:gs>
                  <a:gs pos="50000">
                    <a:schemeClr val="bg1">
                      <a:shade val="67500"/>
                      <a:satMod val="115000"/>
                    </a:schemeClr>
                  </a:gs>
                  <a:gs pos="100000">
                    <a:schemeClr val="bg1">
                      <a:shade val="100000"/>
                      <a:satMod val="115000"/>
                    </a:schemeClr>
                  </a:gs>
                </a:gsLst>
                <a:lin ang="18900000" scaled="1"/>
                <a:tileRect/>
              </a:gradFill>
              <a:effectLst/>
              <a:latin typeface="Bahnschrift Condensed" panose="020B0502040204020203" pitchFamily="34" charset="0"/>
              <a:cs typeface="Calibri"/>
            </a:rPr>
            <a:pPr algn="l"/>
            <a:t>CLIENT</a:t>
          </a:fld>
          <a:endParaRPr lang="en-US" sz="1500" b="0" i="0" u="none" strike="noStrike" cap="none" spc="0">
            <a:ln w="0"/>
            <a:gradFill flip="none" rotWithShape="1">
              <a:gsLst>
                <a:gs pos="0">
                  <a:schemeClr val="bg1">
                    <a:shade val="30000"/>
                    <a:satMod val="115000"/>
                  </a:schemeClr>
                </a:gs>
                <a:gs pos="50000">
                  <a:schemeClr val="bg1">
                    <a:shade val="67500"/>
                    <a:satMod val="115000"/>
                  </a:schemeClr>
                </a:gs>
                <a:gs pos="100000">
                  <a:schemeClr val="bg1">
                    <a:shade val="100000"/>
                    <a:satMod val="115000"/>
                  </a:schemeClr>
                </a:gs>
              </a:gsLst>
              <a:lin ang="18900000" scaled="1"/>
              <a:tileRect/>
            </a:gradFill>
            <a:effectLst/>
            <a:latin typeface="Bahnschrift Condensed" panose="020B0502040204020203" pitchFamily="34" charset="0"/>
            <a:cs typeface="Browallia New" panose="020B0502040204020203" pitchFamily="34" charset="-34"/>
          </a:endParaRPr>
        </a:p>
      </xdr:txBody>
    </xdr:sp>
    <xdr:clientData/>
  </xdr:twoCellAnchor>
  <xdr:twoCellAnchor>
    <xdr:from>
      <xdr:col>1</xdr:col>
      <xdr:colOff>423782</xdr:colOff>
      <xdr:row>11</xdr:row>
      <xdr:rowOff>108896</xdr:rowOff>
    </xdr:from>
    <xdr:to>
      <xdr:col>3</xdr:col>
      <xdr:colOff>39122</xdr:colOff>
      <xdr:row>15</xdr:row>
      <xdr:rowOff>10914</xdr:rowOff>
    </xdr:to>
    <xdr:sp macro="" textlink="Data!AG19">
      <xdr:nvSpPr>
        <xdr:cNvPr id="56" name="TextBox 55">
          <a:extLst>
            <a:ext uri="{FF2B5EF4-FFF2-40B4-BE49-F238E27FC236}">
              <a16:creationId xmlns:a16="http://schemas.microsoft.com/office/drawing/2014/main" id="{4E95A7EB-4D73-4746-9D19-C9639E05FA0E}"/>
            </a:ext>
          </a:extLst>
        </xdr:cNvPr>
        <xdr:cNvSpPr txBox="1"/>
      </xdr:nvSpPr>
      <xdr:spPr>
        <a:xfrm>
          <a:off x="1023222" y="2120576"/>
          <a:ext cx="814220" cy="6335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FFFEB4A2-9F23-4704-B6D5-4CDA3AFB195E}" type="TxLink">
            <a:rPr lang="en-US" sz="4400" b="0" i="0" u="none" strike="noStrike" cap="none" spc="0">
              <a:ln w="0"/>
              <a:gradFill>
                <a:gsLst>
                  <a:gs pos="21000">
                    <a:srgbClr val="53575C"/>
                  </a:gs>
                  <a:gs pos="88000">
                    <a:srgbClr val="C5C7CA"/>
                  </a:gs>
                </a:gsLst>
                <a:lin ang="5400000"/>
              </a:gradFill>
              <a:effectLst/>
              <a:latin typeface="Bahnschrift Condensed" panose="020B0502040204020203" pitchFamily="34" charset="0"/>
              <a:cs typeface="Calibri Light"/>
            </a:rPr>
            <a:pPr algn="ctr"/>
            <a:t> </a:t>
          </a:fld>
          <a:endParaRPr lang="en-US" sz="23900" b="0" cap="none" spc="0">
            <a:ln w="0"/>
            <a:gradFill>
              <a:gsLst>
                <a:gs pos="21000">
                  <a:srgbClr val="53575C"/>
                </a:gs>
                <a:gs pos="88000">
                  <a:srgbClr val="C5C7CA"/>
                </a:gs>
              </a:gsLst>
              <a:lin ang="5400000"/>
            </a:gradFill>
            <a:effectLst/>
            <a:latin typeface="Bahnschrift Condensed" panose="020B0502040204020203" pitchFamily="34" charset="0"/>
            <a:cs typeface="Browallia New" panose="020B0502040204020203" pitchFamily="34" charset="-34"/>
          </a:endParaRPr>
        </a:p>
      </xdr:txBody>
    </xdr:sp>
    <xdr:clientData/>
  </xdr:twoCellAnchor>
  <xdr:twoCellAnchor>
    <xdr:from>
      <xdr:col>1</xdr:col>
      <xdr:colOff>44170</xdr:colOff>
      <xdr:row>15</xdr:row>
      <xdr:rowOff>106619</xdr:rowOff>
    </xdr:from>
    <xdr:to>
      <xdr:col>3</xdr:col>
      <xdr:colOff>448601</xdr:colOff>
      <xdr:row>16</xdr:row>
      <xdr:rowOff>169952</xdr:rowOff>
    </xdr:to>
    <xdr:sp macro="" textlink="Data!AH19">
      <xdr:nvSpPr>
        <xdr:cNvPr id="58" name="TextBox 57">
          <a:extLst>
            <a:ext uri="{FF2B5EF4-FFF2-40B4-BE49-F238E27FC236}">
              <a16:creationId xmlns:a16="http://schemas.microsoft.com/office/drawing/2014/main" id="{7D9C18BC-30FA-4D76-8635-51502795F752}"/>
            </a:ext>
          </a:extLst>
        </xdr:cNvPr>
        <xdr:cNvSpPr txBox="1"/>
      </xdr:nvSpPr>
      <xdr:spPr>
        <a:xfrm>
          <a:off x="643610" y="2849819"/>
          <a:ext cx="1603311" cy="2462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E59A3B6C-FC7F-4D15-ACD2-432AED704466}" type="TxLink">
            <a:rPr lang="en-US" sz="1000" b="0" i="0" u="none" strike="noStrike" cap="none" spc="0">
              <a:ln w="0"/>
              <a:gradFill flip="none" rotWithShape="1">
                <a:gsLst>
                  <a:gs pos="0">
                    <a:schemeClr val="bg1">
                      <a:lumMod val="95000"/>
                      <a:shade val="30000"/>
                      <a:satMod val="115000"/>
                    </a:schemeClr>
                  </a:gs>
                  <a:gs pos="50000">
                    <a:schemeClr val="bg1">
                      <a:lumMod val="95000"/>
                      <a:shade val="67500"/>
                      <a:satMod val="115000"/>
                    </a:schemeClr>
                  </a:gs>
                  <a:gs pos="100000">
                    <a:schemeClr val="bg1">
                      <a:lumMod val="95000"/>
                      <a:shade val="100000"/>
                      <a:satMod val="115000"/>
                    </a:schemeClr>
                  </a:gs>
                </a:gsLst>
                <a:lin ang="18900000" scaled="1"/>
                <a:tileRect/>
              </a:gradFill>
              <a:effectLst/>
              <a:latin typeface="Bahnschrift Condensed" panose="020B0502040204020203" pitchFamily="34" charset="0"/>
              <a:cs typeface="Calibri Light"/>
            </a:rPr>
            <a:pPr algn="ctr"/>
            <a:t> </a:t>
          </a:fld>
          <a:endParaRPr lang="en-US" sz="23900" b="0" cap="none" spc="0">
            <a:ln w="0"/>
            <a:gradFill flip="none" rotWithShape="1">
              <a:gsLst>
                <a:gs pos="0">
                  <a:schemeClr val="bg1">
                    <a:lumMod val="95000"/>
                    <a:shade val="30000"/>
                    <a:satMod val="115000"/>
                  </a:schemeClr>
                </a:gs>
                <a:gs pos="50000">
                  <a:schemeClr val="bg1">
                    <a:lumMod val="95000"/>
                    <a:shade val="67500"/>
                    <a:satMod val="115000"/>
                  </a:schemeClr>
                </a:gs>
                <a:gs pos="100000">
                  <a:schemeClr val="bg1">
                    <a:lumMod val="95000"/>
                    <a:shade val="100000"/>
                    <a:satMod val="115000"/>
                  </a:schemeClr>
                </a:gs>
              </a:gsLst>
              <a:lin ang="18900000" scaled="1"/>
              <a:tileRect/>
            </a:gradFill>
            <a:effectLst/>
            <a:latin typeface="Bahnschrift Condensed" panose="020B0502040204020203" pitchFamily="34" charset="0"/>
            <a:cs typeface="Browallia New" panose="020B0502040204020203" pitchFamily="34" charset="-34"/>
          </a:endParaRPr>
        </a:p>
      </xdr:txBody>
    </xdr:sp>
    <xdr:clientData/>
  </xdr:twoCellAnchor>
  <xdr:twoCellAnchor>
    <xdr:from>
      <xdr:col>1</xdr:col>
      <xdr:colOff>21142</xdr:colOff>
      <xdr:row>9</xdr:row>
      <xdr:rowOff>94073</xdr:rowOff>
    </xdr:from>
    <xdr:to>
      <xdr:col>3</xdr:col>
      <xdr:colOff>377302</xdr:colOff>
      <xdr:row>17</xdr:row>
      <xdr:rowOff>157463</xdr:rowOff>
    </xdr:to>
    <xdr:grpSp>
      <xdr:nvGrpSpPr>
        <xdr:cNvPr id="27" name="Group 26">
          <a:extLst>
            <a:ext uri="{FF2B5EF4-FFF2-40B4-BE49-F238E27FC236}">
              <a16:creationId xmlns:a16="http://schemas.microsoft.com/office/drawing/2014/main" id="{A92D4A46-13DC-4387-96B4-9A9B9F8BC3C8}"/>
            </a:ext>
          </a:extLst>
        </xdr:cNvPr>
        <xdr:cNvGrpSpPr/>
      </xdr:nvGrpSpPr>
      <xdr:grpSpPr>
        <a:xfrm>
          <a:off x="623815" y="1715055"/>
          <a:ext cx="1561505" cy="1504263"/>
          <a:chOff x="152400" y="1728229"/>
          <a:chExt cx="1577909" cy="1522970"/>
        </a:xfrm>
      </xdr:grpSpPr>
      <xdr:sp macro="" textlink="Data!AI20">
        <xdr:nvSpPr>
          <xdr:cNvPr id="28" name="TextBox 27">
            <a:extLst>
              <a:ext uri="{FF2B5EF4-FFF2-40B4-BE49-F238E27FC236}">
                <a16:creationId xmlns:a16="http://schemas.microsoft.com/office/drawing/2014/main" id="{8BF8DF5B-6D4C-A652-E851-829A3F72E2F7}"/>
              </a:ext>
            </a:extLst>
          </xdr:cNvPr>
          <xdr:cNvSpPr txBox="1"/>
        </xdr:nvSpPr>
        <xdr:spPr>
          <a:xfrm>
            <a:off x="1135424" y="2173268"/>
            <a:ext cx="575024" cy="52672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b"/>
          <a:lstStyle/>
          <a:p>
            <a:pPr algn="l"/>
            <a:fld id="{9D9C117C-B0E5-48A4-A925-EDC7FE4C0F6F}" type="TxLink">
              <a:rPr lang="en-US" sz="2400" b="0" i="0" u="none" strike="noStrike">
                <a:gradFill flip="none" rotWithShape="1">
                  <a:gsLst>
                    <a:gs pos="0">
                      <a:srgbClr val="C00000">
                        <a:shade val="30000"/>
                        <a:satMod val="115000"/>
                      </a:srgbClr>
                    </a:gs>
                    <a:gs pos="50000">
                      <a:srgbClr val="C00000">
                        <a:shade val="67500"/>
                        <a:satMod val="115000"/>
                      </a:srgbClr>
                    </a:gs>
                    <a:gs pos="100000">
                      <a:srgbClr val="C00000">
                        <a:shade val="100000"/>
                        <a:satMod val="115000"/>
                      </a:srgbClr>
                    </a:gs>
                  </a:gsLst>
                  <a:lin ang="18900000" scaled="1"/>
                  <a:tileRect/>
                </a:gradFill>
                <a:latin typeface="Bahnschrift Condensed" panose="020B0502040204020203" pitchFamily="34" charset="0"/>
                <a:cs typeface="Calibri Light"/>
              </a:rPr>
              <a:pPr algn="l"/>
              <a:t> </a:t>
            </a:fld>
            <a:endParaRPr lang="en-US" sz="16600">
              <a:gradFill flip="none" rotWithShape="1">
                <a:gsLst>
                  <a:gs pos="0">
                    <a:srgbClr val="C00000">
                      <a:shade val="30000"/>
                      <a:satMod val="115000"/>
                    </a:srgbClr>
                  </a:gs>
                  <a:gs pos="50000">
                    <a:srgbClr val="C00000">
                      <a:shade val="67500"/>
                      <a:satMod val="115000"/>
                    </a:srgbClr>
                  </a:gs>
                  <a:gs pos="100000">
                    <a:srgbClr val="C00000">
                      <a:shade val="100000"/>
                      <a:satMod val="115000"/>
                    </a:srgbClr>
                  </a:gs>
                </a:gsLst>
                <a:lin ang="18900000" scaled="1"/>
                <a:tileRect/>
              </a:gradFill>
              <a:latin typeface="Bahnschrift Condensed" panose="020B0502040204020203" pitchFamily="34" charset="0"/>
              <a:cs typeface="Browallia New" panose="020B0502040204020203" pitchFamily="34" charset="-34"/>
            </a:endParaRPr>
          </a:p>
        </xdr:txBody>
      </xdr:sp>
      <xdr:sp macro="" textlink="Data!AG20">
        <xdr:nvSpPr>
          <xdr:cNvPr id="29" name="TextBox 28">
            <a:extLst>
              <a:ext uri="{FF2B5EF4-FFF2-40B4-BE49-F238E27FC236}">
                <a16:creationId xmlns:a16="http://schemas.microsoft.com/office/drawing/2014/main" id="{2A0CC353-74BB-FB78-1BBD-25D0AA2DA2CB}"/>
              </a:ext>
            </a:extLst>
          </xdr:cNvPr>
          <xdr:cNvSpPr txBox="1"/>
        </xdr:nvSpPr>
        <xdr:spPr>
          <a:xfrm>
            <a:off x="152400" y="1728229"/>
            <a:ext cx="1092201" cy="136457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r"/>
            <a:fld id="{D7045303-6AE5-4006-91EE-3AE29BC4AB11}" type="TxLink">
              <a:rPr lang="en-US" sz="4000" b="0" i="0" u="none" strike="noStrike" cap="none" spc="0">
                <a:ln w="0"/>
                <a:gradFill flip="none" rotWithShape="1">
                  <a:gsLst>
                    <a:gs pos="0">
                      <a:srgbClr val="C00000">
                        <a:shade val="30000"/>
                        <a:satMod val="115000"/>
                      </a:srgbClr>
                    </a:gs>
                    <a:gs pos="50000">
                      <a:srgbClr val="C00000">
                        <a:shade val="67500"/>
                        <a:satMod val="115000"/>
                      </a:srgbClr>
                    </a:gs>
                    <a:gs pos="100000">
                      <a:srgbClr val="C00000">
                        <a:shade val="100000"/>
                        <a:satMod val="115000"/>
                      </a:srgbClr>
                    </a:gs>
                  </a:gsLst>
                  <a:lin ang="18900000" scaled="1"/>
                  <a:tileRect/>
                </a:gradFill>
                <a:effectLst/>
                <a:latin typeface="Bahnschrift Condensed" panose="020B0502040204020203" pitchFamily="34" charset="0"/>
                <a:cs typeface="Calibri Light"/>
              </a:rPr>
              <a:pPr algn="r"/>
              <a:t> </a:t>
            </a:fld>
            <a:endParaRPr lang="en-US" sz="400000" b="0" cap="none" spc="0">
              <a:ln w="0"/>
              <a:gradFill flip="none" rotWithShape="1">
                <a:gsLst>
                  <a:gs pos="0">
                    <a:srgbClr val="C00000">
                      <a:shade val="30000"/>
                      <a:satMod val="115000"/>
                    </a:srgbClr>
                  </a:gs>
                  <a:gs pos="50000">
                    <a:srgbClr val="C00000">
                      <a:shade val="67500"/>
                      <a:satMod val="115000"/>
                    </a:srgbClr>
                  </a:gs>
                  <a:gs pos="100000">
                    <a:srgbClr val="C00000">
                      <a:shade val="100000"/>
                      <a:satMod val="115000"/>
                    </a:srgbClr>
                  </a:gs>
                </a:gsLst>
                <a:lin ang="18900000" scaled="1"/>
                <a:tileRect/>
              </a:gradFill>
              <a:effectLst/>
              <a:latin typeface="Bahnschrift Condensed" panose="020B0502040204020203" pitchFamily="34" charset="0"/>
              <a:cs typeface="Browallia New" panose="020B0502040204020203" pitchFamily="34" charset="-34"/>
            </a:endParaRPr>
          </a:p>
        </xdr:txBody>
      </xdr:sp>
      <xdr:sp macro="" textlink="Data!AH20">
        <xdr:nvSpPr>
          <xdr:cNvPr id="30" name="TextBox 29">
            <a:extLst>
              <a:ext uri="{FF2B5EF4-FFF2-40B4-BE49-F238E27FC236}">
                <a16:creationId xmlns:a16="http://schemas.microsoft.com/office/drawing/2014/main" id="{E54BE040-3CE3-FBBF-9477-4B6471E60A86}"/>
              </a:ext>
            </a:extLst>
          </xdr:cNvPr>
          <xdr:cNvSpPr txBox="1"/>
        </xdr:nvSpPr>
        <xdr:spPr>
          <a:xfrm>
            <a:off x="196850" y="2653712"/>
            <a:ext cx="1533459" cy="24561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fld id="{3A5E3D7F-5D26-4D7D-815F-2FBA977F90A1}" type="TxLink">
              <a:rPr lang="en-US" sz="1000" b="0" i="0" u="none" strike="noStrike" cap="none" spc="0">
                <a:ln w="0"/>
                <a:gradFill flip="none" rotWithShape="1">
                  <a:gsLst>
                    <a:gs pos="0">
                      <a:srgbClr val="C00000">
                        <a:shade val="30000"/>
                        <a:satMod val="115000"/>
                      </a:srgbClr>
                    </a:gs>
                    <a:gs pos="50000">
                      <a:srgbClr val="C00000">
                        <a:shade val="67500"/>
                        <a:satMod val="115000"/>
                      </a:srgbClr>
                    </a:gs>
                    <a:gs pos="100000">
                      <a:srgbClr val="C00000">
                        <a:shade val="100000"/>
                        <a:satMod val="115000"/>
                      </a:srgbClr>
                    </a:gs>
                  </a:gsLst>
                  <a:lin ang="18900000" scaled="1"/>
                  <a:tileRect/>
                </a:gradFill>
                <a:effectLst/>
                <a:latin typeface="Bahnschrift Condensed" panose="020B0502040204020203" pitchFamily="34" charset="0"/>
                <a:cs typeface="Calibri Light"/>
              </a:rPr>
              <a:pPr algn="ctr"/>
              <a:t> </a:t>
            </a:fld>
            <a:endParaRPr lang="en-US" sz="23900" b="0" cap="none" spc="0">
              <a:ln w="0"/>
              <a:gradFill flip="none" rotWithShape="1">
                <a:gsLst>
                  <a:gs pos="0">
                    <a:srgbClr val="C00000">
                      <a:shade val="30000"/>
                      <a:satMod val="115000"/>
                    </a:srgbClr>
                  </a:gs>
                  <a:gs pos="50000">
                    <a:srgbClr val="C00000">
                      <a:shade val="67500"/>
                      <a:satMod val="115000"/>
                    </a:srgbClr>
                  </a:gs>
                  <a:gs pos="100000">
                    <a:srgbClr val="C00000">
                      <a:shade val="100000"/>
                      <a:satMod val="115000"/>
                    </a:srgbClr>
                  </a:gs>
                </a:gsLst>
                <a:lin ang="18900000" scaled="1"/>
                <a:tileRect/>
              </a:gradFill>
              <a:effectLst/>
              <a:latin typeface="Bahnschrift Condensed" panose="020B0502040204020203" pitchFamily="34" charset="0"/>
              <a:cs typeface="Browallia New" panose="020B0502040204020203" pitchFamily="34" charset="-34"/>
            </a:endParaRPr>
          </a:p>
        </xdr:txBody>
      </xdr:sp>
      <xdr:sp macro="" textlink="Data!AE17">
        <xdr:nvSpPr>
          <xdr:cNvPr id="31" name="TextBox 30">
            <a:extLst>
              <a:ext uri="{FF2B5EF4-FFF2-40B4-BE49-F238E27FC236}">
                <a16:creationId xmlns:a16="http://schemas.microsoft.com/office/drawing/2014/main" id="{BC2664AE-7657-C2FD-ACCF-E48BEF79A75B}"/>
              </a:ext>
            </a:extLst>
          </xdr:cNvPr>
          <xdr:cNvSpPr txBox="1"/>
        </xdr:nvSpPr>
        <xdr:spPr>
          <a:xfrm>
            <a:off x="311149" y="2958512"/>
            <a:ext cx="762381" cy="29268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fld id="{E6DBA41E-5438-407C-9F78-8B62079F3CFC}" type="TxLink">
              <a:rPr lang="en-US" sz="1000" b="0" i="0" u="none" strike="noStrike" cap="none" spc="0">
                <a:ln w="0"/>
                <a:gradFill flip="none" rotWithShape="1">
                  <a:gsLst>
                    <a:gs pos="0">
                      <a:schemeClr val="bg1">
                        <a:lumMod val="95000"/>
                        <a:shade val="30000"/>
                        <a:satMod val="115000"/>
                      </a:schemeClr>
                    </a:gs>
                    <a:gs pos="50000">
                      <a:schemeClr val="bg1">
                        <a:lumMod val="95000"/>
                        <a:shade val="67500"/>
                        <a:satMod val="115000"/>
                      </a:schemeClr>
                    </a:gs>
                    <a:gs pos="100000">
                      <a:schemeClr val="bg1">
                        <a:lumMod val="95000"/>
                        <a:shade val="100000"/>
                        <a:satMod val="115000"/>
                      </a:schemeClr>
                    </a:gs>
                  </a:gsLst>
                  <a:lin ang="18900000" scaled="1"/>
                  <a:tileRect/>
                </a:gradFill>
                <a:effectLst/>
                <a:latin typeface="Bahnschrift Condensed" panose="020B0502040204020203" pitchFamily="34" charset="0"/>
                <a:cs typeface="Calibri Light"/>
              </a:rPr>
              <a:pPr algn="l"/>
              <a:t>0 TPC</a:t>
            </a:fld>
            <a:endParaRPr lang="en-US" sz="28700" b="0" cap="none" spc="0">
              <a:ln w="0"/>
              <a:gradFill flip="none" rotWithShape="1">
                <a:gsLst>
                  <a:gs pos="0">
                    <a:schemeClr val="bg1">
                      <a:lumMod val="95000"/>
                      <a:shade val="30000"/>
                      <a:satMod val="115000"/>
                    </a:schemeClr>
                  </a:gs>
                  <a:gs pos="50000">
                    <a:schemeClr val="bg1">
                      <a:lumMod val="95000"/>
                      <a:shade val="67500"/>
                      <a:satMod val="115000"/>
                    </a:schemeClr>
                  </a:gs>
                  <a:gs pos="100000">
                    <a:schemeClr val="bg1">
                      <a:lumMod val="95000"/>
                      <a:shade val="100000"/>
                      <a:satMod val="115000"/>
                    </a:schemeClr>
                  </a:gs>
                </a:gsLst>
                <a:lin ang="18900000" scaled="1"/>
                <a:tileRect/>
              </a:gradFill>
              <a:effectLst/>
              <a:latin typeface="Bahnschrift Condensed" panose="020B0502040204020203" pitchFamily="34" charset="0"/>
              <a:cs typeface="Browallia New" panose="020B0502040204020203" pitchFamily="34" charset="-34"/>
            </a:endParaRPr>
          </a:p>
        </xdr:txBody>
      </xdr:sp>
      <xdr:sp macro="" textlink="Data!AE21">
        <xdr:nvSpPr>
          <xdr:cNvPr id="59" name="TextBox 58">
            <a:extLst>
              <a:ext uri="{FF2B5EF4-FFF2-40B4-BE49-F238E27FC236}">
                <a16:creationId xmlns:a16="http://schemas.microsoft.com/office/drawing/2014/main" id="{87F1DDEA-AC2A-EE75-424A-471255372476}"/>
              </a:ext>
            </a:extLst>
          </xdr:cNvPr>
          <xdr:cNvSpPr txBox="1"/>
        </xdr:nvSpPr>
        <xdr:spPr>
          <a:xfrm>
            <a:off x="958850" y="2958512"/>
            <a:ext cx="692150" cy="29268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fld id="{E5F0B45B-F0C3-4E4F-BC6A-22B938D92ACB}" type="TxLink">
              <a:rPr lang="en-US" sz="1000" b="0" i="0" u="none" strike="noStrike" cap="none" spc="0">
                <a:ln w="0"/>
                <a:gradFill flip="none" rotWithShape="1">
                  <a:gsLst>
                    <a:gs pos="0">
                      <a:srgbClr val="C00000">
                        <a:shade val="30000"/>
                        <a:satMod val="115000"/>
                      </a:srgbClr>
                    </a:gs>
                    <a:gs pos="50000">
                      <a:srgbClr val="C00000">
                        <a:shade val="67500"/>
                        <a:satMod val="115000"/>
                      </a:srgbClr>
                    </a:gs>
                    <a:gs pos="100000">
                      <a:srgbClr val="C00000">
                        <a:shade val="100000"/>
                        <a:satMod val="115000"/>
                      </a:srgbClr>
                    </a:gs>
                  </a:gsLst>
                  <a:lin ang="18900000" scaled="1"/>
                  <a:tileRect/>
                </a:gradFill>
                <a:effectLst/>
                <a:latin typeface="Bahnschrift Condensed" panose="020B0502040204020203" pitchFamily="34" charset="0"/>
                <a:cs typeface="Calibri Light"/>
              </a:rPr>
              <a:pPr algn="ctr"/>
              <a:t> </a:t>
            </a:fld>
            <a:endParaRPr lang="en-US" sz="28700" b="0" cap="none" spc="0">
              <a:ln w="0"/>
              <a:gradFill flip="none" rotWithShape="1">
                <a:gsLst>
                  <a:gs pos="0">
                    <a:srgbClr val="C00000">
                      <a:shade val="30000"/>
                      <a:satMod val="115000"/>
                    </a:srgbClr>
                  </a:gs>
                  <a:gs pos="50000">
                    <a:srgbClr val="C00000">
                      <a:shade val="67500"/>
                      <a:satMod val="115000"/>
                    </a:srgbClr>
                  </a:gs>
                  <a:gs pos="100000">
                    <a:srgbClr val="C00000">
                      <a:shade val="100000"/>
                      <a:satMod val="115000"/>
                    </a:srgbClr>
                  </a:gs>
                </a:gsLst>
                <a:lin ang="18900000" scaled="1"/>
                <a:tileRect/>
              </a:gradFill>
              <a:effectLst/>
              <a:latin typeface="Bahnschrift Condensed" panose="020B0502040204020203" pitchFamily="34" charset="0"/>
              <a:cs typeface="Browallia New" panose="020B0502040204020203" pitchFamily="34" charset="-34"/>
            </a:endParaRPr>
          </a:p>
        </xdr:txBody>
      </xdr:sp>
    </xdr:grpSp>
    <xdr:clientData/>
  </xdr:twoCellAnchor>
  <xdr:twoCellAnchor>
    <xdr:from>
      <xdr:col>1</xdr:col>
      <xdr:colOff>67776</xdr:colOff>
      <xdr:row>9</xdr:row>
      <xdr:rowOff>100786</xdr:rowOff>
    </xdr:from>
    <xdr:to>
      <xdr:col>3</xdr:col>
      <xdr:colOff>380098</xdr:colOff>
      <xdr:row>17</xdr:row>
      <xdr:rowOff>164176</xdr:rowOff>
    </xdr:to>
    <xdr:grpSp>
      <xdr:nvGrpSpPr>
        <xdr:cNvPr id="60" name="Group 59">
          <a:extLst>
            <a:ext uri="{FF2B5EF4-FFF2-40B4-BE49-F238E27FC236}">
              <a16:creationId xmlns:a16="http://schemas.microsoft.com/office/drawing/2014/main" id="{ED831F4F-0F45-4B54-8D18-0F5EAF796730}"/>
            </a:ext>
          </a:extLst>
        </xdr:cNvPr>
        <xdr:cNvGrpSpPr/>
      </xdr:nvGrpSpPr>
      <xdr:grpSpPr>
        <a:xfrm>
          <a:off x="670449" y="1721768"/>
          <a:ext cx="1517667" cy="1504263"/>
          <a:chOff x="4978400" y="1956829"/>
          <a:chExt cx="1533459" cy="1522970"/>
        </a:xfrm>
      </xdr:grpSpPr>
      <xdr:sp macro="" textlink="Data!AI22">
        <xdr:nvSpPr>
          <xdr:cNvPr id="61" name="TextBox 60">
            <a:extLst>
              <a:ext uri="{FF2B5EF4-FFF2-40B4-BE49-F238E27FC236}">
                <a16:creationId xmlns:a16="http://schemas.microsoft.com/office/drawing/2014/main" id="{BD26E6E3-9B68-1974-4FC5-5FBBEDC805C5}"/>
              </a:ext>
            </a:extLst>
          </xdr:cNvPr>
          <xdr:cNvSpPr txBox="1"/>
        </xdr:nvSpPr>
        <xdr:spPr>
          <a:xfrm>
            <a:off x="5916974" y="2401868"/>
            <a:ext cx="575024" cy="52672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b"/>
          <a:lstStyle/>
          <a:p>
            <a:pPr algn="l"/>
            <a:fld id="{5ACD9D33-2A3E-4E71-A51C-4DA9E317C6C7}" type="TxLink">
              <a:rPr lang="en-US" sz="2400" b="0" i="0" u="none" strike="noStrike">
                <a:gradFill flip="none" rotWithShape="1">
                  <a:gsLst>
                    <a:gs pos="0">
                      <a:schemeClr val="accent4">
                        <a:lumMod val="75000"/>
                        <a:shade val="30000"/>
                        <a:satMod val="115000"/>
                      </a:schemeClr>
                    </a:gs>
                    <a:gs pos="50000">
                      <a:schemeClr val="accent4">
                        <a:lumMod val="75000"/>
                        <a:shade val="67500"/>
                        <a:satMod val="115000"/>
                      </a:schemeClr>
                    </a:gs>
                    <a:gs pos="100000">
                      <a:schemeClr val="accent4">
                        <a:lumMod val="75000"/>
                        <a:shade val="100000"/>
                        <a:satMod val="115000"/>
                      </a:schemeClr>
                    </a:gs>
                  </a:gsLst>
                  <a:lin ang="18900000" scaled="1"/>
                  <a:tileRect/>
                </a:gradFill>
                <a:latin typeface="Bahnschrift Condensed" panose="020B0502040204020203" pitchFamily="34" charset="0"/>
                <a:cs typeface="Calibri Light"/>
              </a:rPr>
              <a:pPr algn="l"/>
              <a:t> </a:t>
            </a:fld>
            <a:endParaRPr lang="en-US" sz="307000">
              <a:gradFill flip="none" rotWithShape="1">
                <a:gsLst>
                  <a:gs pos="0">
                    <a:schemeClr val="accent4">
                      <a:lumMod val="75000"/>
                      <a:shade val="30000"/>
                      <a:satMod val="115000"/>
                    </a:schemeClr>
                  </a:gs>
                  <a:gs pos="50000">
                    <a:schemeClr val="accent4">
                      <a:lumMod val="75000"/>
                      <a:shade val="67500"/>
                      <a:satMod val="115000"/>
                    </a:schemeClr>
                  </a:gs>
                  <a:gs pos="100000">
                    <a:schemeClr val="accent4">
                      <a:lumMod val="75000"/>
                      <a:shade val="100000"/>
                      <a:satMod val="115000"/>
                    </a:schemeClr>
                  </a:gs>
                </a:gsLst>
                <a:lin ang="18900000" scaled="1"/>
                <a:tileRect/>
              </a:gradFill>
              <a:latin typeface="Bahnschrift Condensed" panose="020B0502040204020203" pitchFamily="34" charset="0"/>
              <a:cs typeface="Browallia New" panose="020B0502040204020203" pitchFamily="34" charset="-34"/>
            </a:endParaRPr>
          </a:p>
        </xdr:txBody>
      </xdr:sp>
      <xdr:sp macro="" textlink="Data!AG22">
        <xdr:nvSpPr>
          <xdr:cNvPr id="62" name="TextBox 61">
            <a:extLst>
              <a:ext uri="{FF2B5EF4-FFF2-40B4-BE49-F238E27FC236}">
                <a16:creationId xmlns:a16="http://schemas.microsoft.com/office/drawing/2014/main" id="{3C66B1DD-91B2-1DB3-FCF7-A2024C58DD14}"/>
              </a:ext>
            </a:extLst>
          </xdr:cNvPr>
          <xdr:cNvSpPr txBox="1"/>
        </xdr:nvSpPr>
        <xdr:spPr>
          <a:xfrm>
            <a:off x="5048250" y="1956829"/>
            <a:ext cx="916428" cy="136457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r"/>
            <a:fld id="{08F8F823-C6B1-4729-94F1-0C1DA9600773}" type="TxLink">
              <a:rPr lang="en-US" sz="4000" b="0" i="0" u="none" strike="noStrike" cap="none" spc="0">
                <a:ln w="0"/>
                <a:gradFill flip="none" rotWithShape="1">
                  <a:gsLst>
                    <a:gs pos="0">
                      <a:schemeClr val="accent4">
                        <a:lumMod val="75000"/>
                        <a:shade val="30000"/>
                        <a:satMod val="115000"/>
                      </a:schemeClr>
                    </a:gs>
                    <a:gs pos="50000">
                      <a:schemeClr val="accent4">
                        <a:lumMod val="75000"/>
                        <a:shade val="67500"/>
                        <a:satMod val="115000"/>
                      </a:schemeClr>
                    </a:gs>
                    <a:gs pos="100000">
                      <a:schemeClr val="accent4">
                        <a:lumMod val="75000"/>
                        <a:shade val="100000"/>
                        <a:satMod val="115000"/>
                      </a:schemeClr>
                    </a:gs>
                  </a:gsLst>
                  <a:lin ang="18900000" scaled="1"/>
                  <a:tileRect/>
                </a:gradFill>
                <a:effectLst/>
                <a:latin typeface="Bahnschrift Condensed" panose="020B0502040204020203" pitchFamily="34" charset="0"/>
                <a:cs typeface="Calibri Light"/>
              </a:rPr>
              <a:pPr algn="r"/>
              <a:t>0</a:t>
            </a:fld>
            <a:endParaRPr lang="en-US" sz="333300" b="0" cap="none" spc="0">
              <a:ln w="0"/>
              <a:gradFill flip="none" rotWithShape="1">
                <a:gsLst>
                  <a:gs pos="0">
                    <a:schemeClr val="accent4">
                      <a:lumMod val="75000"/>
                      <a:shade val="30000"/>
                      <a:satMod val="115000"/>
                    </a:schemeClr>
                  </a:gs>
                  <a:gs pos="50000">
                    <a:schemeClr val="accent4">
                      <a:lumMod val="75000"/>
                      <a:shade val="67500"/>
                      <a:satMod val="115000"/>
                    </a:schemeClr>
                  </a:gs>
                  <a:gs pos="100000">
                    <a:schemeClr val="accent4">
                      <a:lumMod val="75000"/>
                      <a:shade val="100000"/>
                      <a:satMod val="115000"/>
                    </a:schemeClr>
                  </a:gs>
                </a:gsLst>
                <a:lin ang="18900000" scaled="1"/>
                <a:tileRect/>
              </a:gradFill>
              <a:effectLst/>
              <a:latin typeface="Bahnschrift Condensed" panose="020B0502040204020203" pitchFamily="34" charset="0"/>
              <a:cs typeface="Browallia New" panose="020B0502040204020203" pitchFamily="34" charset="-34"/>
            </a:endParaRPr>
          </a:p>
        </xdr:txBody>
      </xdr:sp>
      <xdr:sp macro="" textlink="Data!AH22">
        <xdr:nvSpPr>
          <xdr:cNvPr id="63" name="TextBox 62">
            <a:extLst>
              <a:ext uri="{FF2B5EF4-FFF2-40B4-BE49-F238E27FC236}">
                <a16:creationId xmlns:a16="http://schemas.microsoft.com/office/drawing/2014/main" id="{9D06DBD1-16AC-5023-3DF4-A445F52F9022}"/>
              </a:ext>
            </a:extLst>
          </xdr:cNvPr>
          <xdr:cNvSpPr txBox="1"/>
        </xdr:nvSpPr>
        <xdr:spPr>
          <a:xfrm>
            <a:off x="4978400" y="2882312"/>
            <a:ext cx="1533459" cy="24561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fld id="{8640E577-2538-4986-84D2-46C75B66042A}" type="TxLink">
              <a:rPr lang="en-US" sz="1000" b="0" i="0" u="none" strike="noStrike" cap="none" spc="0">
                <a:ln w="0"/>
                <a:gradFill flip="none" rotWithShape="1">
                  <a:gsLst>
                    <a:gs pos="0">
                      <a:schemeClr val="accent4">
                        <a:lumMod val="75000"/>
                        <a:shade val="30000"/>
                        <a:satMod val="115000"/>
                      </a:schemeClr>
                    </a:gs>
                    <a:gs pos="50000">
                      <a:schemeClr val="accent4">
                        <a:lumMod val="75000"/>
                        <a:shade val="67500"/>
                        <a:satMod val="115000"/>
                      </a:schemeClr>
                    </a:gs>
                    <a:gs pos="100000">
                      <a:schemeClr val="accent4">
                        <a:lumMod val="75000"/>
                        <a:shade val="100000"/>
                        <a:satMod val="115000"/>
                      </a:schemeClr>
                    </a:gs>
                  </a:gsLst>
                  <a:lin ang="18900000" scaled="1"/>
                  <a:tileRect/>
                </a:gradFill>
                <a:effectLst/>
                <a:latin typeface="Bahnschrift Condensed" panose="020B0502040204020203" pitchFamily="34" charset="0"/>
                <a:cs typeface="Calibri Light"/>
              </a:rPr>
              <a:pPr algn="ctr"/>
              <a:t> </a:t>
            </a:fld>
            <a:endParaRPr lang="en-US" sz="23900" b="0" cap="none" spc="0">
              <a:ln w="0"/>
              <a:gradFill flip="none" rotWithShape="1">
                <a:gsLst>
                  <a:gs pos="0">
                    <a:schemeClr val="accent4">
                      <a:lumMod val="75000"/>
                      <a:shade val="30000"/>
                      <a:satMod val="115000"/>
                    </a:schemeClr>
                  </a:gs>
                  <a:gs pos="50000">
                    <a:schemeClr val="accent4">
                      <a:lumMod val="75000"/>
                      <a:shade val="67500"/>
                      <a:satMod val="115000"/>
                    </a:schemeClr>
                  </a:gs>
                  <a:gs pos="100000">
                    <a:schemeClr val="accent4">
                      <a:lumMod val="75000"/>
                      <a:shade val="100000"/>
                      <a:satMod val="115000"/>
                    </a:schemeClr>
                  </a:gs>
                </a:gsLst>
                <a:lin ang="18900000" scaled="1"/>
                <a:tileRect/>
              </a:gradFill>
              <a:effectLst/>
              <a:latin typeface="Bahnschrift Condensed" panose="020B0502040204020203" pitchFamily="34" charset="0"/>
              <a:cs typeface="Browallia New" panose="020B0502040204020203" pitchFamily="34" charset="-34"/>
            </a:endParaRPr>
          </a:p>
        </xdr:txBody>
      </xdr:sp>
      <xdr:sp macro="" textlink="Data!AE23">
        <xdr:nvSpPr>
          <xdr:cNvPr id="64" name="TextBox 63">
            <a:extLst>
              <a:ext uri="{FF2B5EF4-FFF2-40B4-BE49-F238E27FC236}">
                <a16:creationId xmlns:a16="http://schemas.microsoft.com/office/drawing/2014/main" id="{D5425509-2EBC-041B-EB63-C24A08817355}"/>
              </a:ext>
            </a:extLst>
          </xdr:cNvPr>
          <xdr:cNvSpPr txBox="1"/>
        </xdr:nvSpPr>
        <xdr:spPr>
          <a:xfrm>
            <a:off x="5740400" y="3187112"/>
            <a:ext cx="692150" cy="29268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fld id="{DF47A4D5-A465-447B-9FE7-910C21154B47}" type="TxLink">
              <a:rPr lang="en-US" sz="1000" b="0" i="0" u="none" strike="noStrike" cap="none" spc="0">
                <a:ln w="0"/>
                <a:gradFill flip="none" rotWithShape="1">
                  <a:gsLst>
                    <a:gs pos="0">
                      <a:schemeClr val="accent4">
                        <a:lumMod val="75000"/>
                        <a:shade val="30000"/>
                        <a:satMod val="115000"/>
                      </a:schemeClr>
                    </a:gs>
                    <a:gs pos="50000">
                      <a:schemeClr val="accent4">
                        <a:lumMod val="75000"/>
                        <a:shade val="67500"/>
                        <a:satMod val="115000"/>
                      </a:schemeClr>
                    </a:gs>
                    <a:gs pos="100000">
                      <a:schemeClr val="accent4">
                        <a:lumMod val="75000"/>
                        <a:shade val="100000"/>
                        <a:satMod val="115000"/>
                      </a:schemeClr>
                    </a:gs>
                  </a:gsLst>
                  <a:lin ang="18900000" scaled="1"/>
                  <a:tileRect/>
                </a:gradFill>
                <a:effectLst/>
                <a:latin typeface="Bahnschrift Condensed" panose="020B0502040204020203" pitchFamily="34" charset="0"/>
                <a:cs typeface="Calibri Light"/>
              </a:rPr>
              <a:pPr algn="r"/>
              <a:t>0 TPC</a:t>
            </a:fld>
            <a:endParaRPr lang="en-US" sz="28700" b="0" cap="none" spc="0">
              <a:ln w="0"/>
              <a:gradFill flip="none" rotWithShape="1">
                <a:gsLst>
                  <a:gs pos="0">
                    <a:schemeClr val="accent4">
                      <a:lumMod val="75000"/>
                      <a:shade val="30000"/>
                      <a:satMod val="115000"/>
                    </a:schemeClr>
                  </a:gs>
                  <a:gs pos="50000">
                    <a:schemeClr val="accent4">
                      <a:lumMod val="75000"/>
                      <a:shade val="67500"/>
                      <a:satMod val="115000"/>
                    </a:schemeClr>
                  </a:gs>
                  <a:gs pos="100000">
                    <a:schemeClr val="accent4">
                      <a:lumMod val="75000"/>
                      <a:shade val="100000"/>
                      <a:satMod val="115000"/>
                    </a:schemeClr>
                  </a:gs>
                </a:gsLst>
                <a:lin ang="18900000" scaled="1"/>
                <a:tileRect/>
              </a:gradFill>
              <a:effectLst/>
              <a:latin typeface="Bahnschrift Condensed" panose="020B0502040204020203" pitchFamily="34" charset="0"/>
              <a:cs typeface="Browallia New" panose="020B0502040204020203" pitchFamily="34" charset="-34"/>
            </a:endParaRPr>
          </a:p>
        </xdr:txBody>
      </xdr:sp>
    </xdr:grpSp>
    <xdr:clientData/>
  </xdr:twoCellAnchor>
  <xdr:twoCellAnchor>
    <xdr:from>
      <xdr:col>1</xdr:col>
      <xdr:colOff>61116</xdr:colOff>
      <xdr:row>9</xdr:row>
      <xdr:rowOff>94074</xdr:rowOff>
    </xdr:from>
    <xdr:to>
      <xdr:col>3</xdr:col>
      <xdr:colOff>373438</xdr:colOff>
      <xdr:row>17</xdr:row>
      <xdr:rowOff>157464</xdr:rowOff>
    </xdr:to>
    <xdr:grpSp>
      <xdr:nvGrpSpPr>
        <xdr:cNvPr id="65" name="Group 64">
          <a:extLst>
            <a:ext uri="{FF2B5EF4-FFF2-40B4-BE49-F238E27FC236}">
              <a16:creationId xmlns:a16="http://schemas.microsoft.com/office/drawing/2014/main" id="{726FED8D-0639-451B-9A7B-879193DAFFF0}"/>
            </a:ext>
          </a:extLst>
        </xdr:cNvPr>
        <xdr:cNvGrpSpPr/>
      </xdr:nvGrpSpPr>
      <xdr:grpSpPr>
        <a:xfrm>
          <a:off x="663789" y="1715056"/>
          <a:ext cx="1517667" cy="1504263"/>
          <a:chOff x="3473450" y="1969529"/>
          <a:chExt cx="1533459" cy="1522970"/>
        </a:xfrm>
      </xdr:grpSpPr>
      <xdr:sp macro="" textlink="Data!AI21">
        <xdr:nvSpPr>
          <xdr:cNvPr id="66" name="TextBox 65">
            <a:extLst>
              <a:ext uri="{FF2B5EF4-FFF2-40B4-BE49-F238E27FC236}">
                <a16:creationId xmlns:a16="http://schemas.microsoft.com/office/drawing/2014/main" id="{43B3DFB5-E93E-1427-2040-90965008FFE2}"/>
              </a:ext>
            </a:extLst>
          </xdr:cNvPr>
          <xdr:cNvSpPr txBox="1"/>
        </xdr:nvSpPr>
        <xdr:spPr>
          <a:xfrm>
            <a:off x="4412024" y="2414568"/>
            <a:ext cx="575024" cy="52672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b"/>
          <a:lstStyle/>
          <a:p>
            <a:pPr algn="l"/>
            <a:fld id="{86C900BA-1AD8-49BE-88E8-C96A648B0B65}" type="TxLink">
              <a:rPr lang="en-US" sz="2400" b="0" i="0" u="none" strike="noStrike">
                <a:gradFill flip="none" rotWithShape="1">
                  <a:gsLst>
                    <a:gs pos="0">
                      <a:schemeClr val="accent6">
                        <a:lumMod val="75000"/>
                        <a:shade val="30000"/>
                        <a:satMod val="115000"/>
                      </a:schemeClr>
                    </a:gs>
                    <a:gs pos="50000">
                      <a:schemeClr val="accent6">
                        <a:lumMod val="75000"/>
                        <a:shade val="67500"/>
                        <a:satMod val="115000"/>
                      </a:schemeClr>
                    </a:gs>
                    <a:gs pos="100000">
                      <a:schemeClr val="accent6">
                        <a:lumMod val="75000"/>
                        <a:shade val="100000"/>
                        <a:satMod val="115000"/>
                      </a:schemeClr>
                    </a:gs>
                  </a:gsLst>
                  <a:lin ang="18900000" scaled="1"/>
                  <a:tileRect/>
                </a:gradFill>
                <a:latin typeface="Bahnschrift Condensed" panose="020B0502040204020203" pitchFamily="34" charset="0"/>
                <a:cs typeface="Calibri Light"/>
              </a:rPr>
              <a:pPr algn="l"/>
              <a:t> </a:t>
            </a:fld>
            <a:endParaRPr lang="en-US" sz="2400">
              <a:gradFill flip="none" rotWithShape="1">
                <a:gsLst>
                  <a:gs pos="0">
                    <a:schemeClr val="accent6">
                      <a:lumMod val="75000"/>
                      <a:shade val="30000"/>
                      <a:satMod val="115000"/>
                    </a:schemeClr>
                  </a:gs>
                  <a:gs pos="50000">
                    <a:schemeClr val="accent6">
                      <a:lumMod val="75000"/>
                      <a:shade val="67500"/>
                      <a:satMod val="115000"/>
                    </a:schemeClr>
                  </a:gs>
                  <a:gs pos="100000">
                    <a:schemeClr val="accent6">
                      <a:lumMod val="75000"/>
                      <a:shade val="100000"/>
                      <a:satMod val="115000"/>
                    </a:schemeClr>
                  </a:gs>
                </a:gsLst>
                <a:lin ang="18900000" scaled="1"/>
                <a:tileRect/>
              </a:gradFill>
              <a:latin typeface="Bahnschrift Condensed" panose="020B0502040204020203" pitchFamily="34" charset="0"/>
              <a:cs typeface="Browallia New" panose="020B0502040204020203" pitchFamily="34" charset="-34"/>
            </a:endParaRPr>
          </a:p>
        </xdr:txBody>
      </xdr:sp>
      <xdr:sp macro="" textlink="Data!AG21">
        <xdr:nvSpPr>
          <xdr:cNvPr id="67" name="TextBox 66">
            <a:extLst>
              <a:ext uri="{FF2B5EF4-FFF2-40B4-BE49-F238E27FC236}">
                <a16:creationId xmlns:a16="http://schemas.microsoft.com/office/drawing/2014/main" id="{4DAD6638-1661-F8B2-B390-804F9D805952}"/>
              </a:ext>
            </a:extLst>
          </xdr:cNvPr>
          <xdr:cNvSpPr txBox="1"/>
        </xdr:nvSpPr>
        <xdr:spPr>
          <a:xfrm>
            <a:off x="3587751" y="1969529"/>
            <a:ext cx="939800" cy="136457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r"/>
            <a:fld id="{E94BF58A-965C-4D29-9ABE-19C80C617DDF}" type="TxLink">
              <a:rPr lang="en-US" sz="4000" b="0" i="0" u="none" strike="noStrike" cap="none" spc="0">
                <a:ln w="0"/>
                <a:gradFill flip="none" rotWithShape="1">
                  <a:gsLst>
                    <a:gs pos="0">
                      <a:schemeClr val="accent6">
                        <a:lumMod val="75000"/>
                        <a:shade val="30000"/>
                        <a:satMod val="115000"/>
                      </a:schemeClr>
                    </a:gs>
                    <a:gs pos="50000">
                      <a:schemeClr val="accent6">
                        <a:lumMod val="75000"/>
                        <a:shade val="67500"/>
                        <a:satMod val="115000"/>
                      </a:schemeClr>
                    </a:gs>
                    <a:gs pos="100000">
                      <a:schemeClr val="accent6">
                        <a:lumMod val="75000"/>
                        <a:shade val="100000"/>
                        <a:satMod val="115000"/>
                      </a:schemeClr>
                    </a:gs>
                  </a:gsLst>
                  <a:lin ang="18900000" scaled="1"/>
                  <a:tileRect/>
                </a:gradFill>
                <a:effectLst/>
                <a:latin typeface="Bahnschrift Condensed" panose="020B0502040204020203" pitchFamily="34" charset="0"/>
                <a:cs typeface="Calibri Light"/>
              </a:rPr>
              <a:pPr algn="r"/>
              <a:t> </a:t>
            </a:fld>
            <a:endParaRPr lang="en-US" sz="400000" b="0" cap="none" spc="0">
              <a:ln w="0"/>
              <a:gradFill flip="none" rotWithShape="1">
                <a:gsLst>
                  <a:gs pos="0">
                    <a:schemeClr val="accent6">
                      <a:lumMod val="75000"/>
                      <a:shade val="30000"/>
                      <a:satMod val="115000"/>
                    </a:schemeClr>
                  </a:gs>
                  <a:gs pos="50000">
                    <a:schemeClr val="accent6">
                      <a:lumMod val="75000"/>
                      <a:shade val="67500"/>
                      <a:satMod val="115000"/>
                    </a:schemeClr>
                  </a:gs>
                  <a:gs pos="100000">
                    <a:schemeClr val="accent6">
                      <a:lumMod val="75000"/>
                      <a:shade val="100000"/>
                      <a:satMod val="115000"/>
                    </a:schemeClr>
                  </a:gs>
                </a:gsLst>
                <a:lin ang="18900000" scaled="1"/>
                <a:tileRect/>
              </a:gradFill>
              <a:effectLst/>
              <a:latin typeface="Bahnschrift Condensed" panose="020B0502040204020203" pitchFamily="34" charset="0"/>
              <a:cs typeface="Browallia New" panose="020B0502040204020203" pitchFamily="34" charset="-34"/>
            </a:endParaRPr>
          </a:p>
        </xdr:txBody>
      </xdr:sp>
      <xdr:sp macro="" textlink="Data!AH21">
        <xdr:nvSpPr>
          <xdr:cNvPr id="68" name="TextBox 67">
            <a:extLst>
              <a:ext uri="{FF2B5EF4-FFF2-40B4-BE49-F238E27FC236}">
                <a16:creationId xmlns:a16="http://schemas.microsoft.com/office/drawing/2014/main" id="{7C9AFC54-4D66-436F-0501-1ED2F04CCE89}"/>
              </a:ext>
            </a:extLst>
          </xdr:cNvPr>
          <xdr:cNvSpPr txBox="1"/>
        </xdr:nvSpPr>
        <xdr:spPr>
          <a:xfrm>
            <a:off x="3473450" y="2895012"/>
            <a:ext cx="1533459" cy="24561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fld id="{AAE36F95-5D76-4125-80BA-9B62B7419208}" type="TxLink">
              <a:rPr lang="en-US" sz="1000" b="0" i="0" u="none" strike="noStrike" cap="none" spc="0">
                <a:ln w="0"/>
                <a:gradFill flip="none" rotWithShape="1">
                  <a:gsLst>
                    <a:gs pos="0">
                      <a:schemeClr val="accent6">
                        <a:lumMod val="75000"/>
                        <a:shade val="30000"/>
                        <a:satMod val="115000"/>
                      </a:schemeClr>
                    </a:gs>
                    <a:gs pos="50000">
                      <a:schemeClr val="accent6">
                        <a:lumMod val="75000"/>
                        <a:shade val="67500"/>
                        <a:satMod val="115000"/>
                      </a:schemeClr>
                    </a:gs>
                    <a:gs pos="100000">
                      <a:schemeClr val="accent6">
                        <a:lumMod val="75000"/>
                        <a:shade val="100000"/>
                        <a:satMod val="115000"/>
                      </a:schemeClr>
                    </a:gs>
                  </a:gsLst>
                  <a:lin ang="18900000" scaled="1"/>
                  <a:tileRect/>
                </a:gradFill>
                <a:effectLst/>
                <a:latin typeface="Bahnschrift Condensed" panose="020B0502040204020203" pitchFamily="34" charset="0"/>
                <a:cs typeface="Calibri Light"/>
              </a:rPr>
              <a:pPr algn="ctr"/>
              <a:t> </a:t>
            </a:fld>
            <a:endParaRPr lang="en-US" sz="23900" b="0" cap="none" spc="0">
              <a:ln w="0"/>
              <a:gradFill flip="none" rotWithShape="1">
                <a:gsLst>
                  <a:gs pos="0">
                    <a:schemeClr val="accent6">
                      <a:lumMod val="75000"/>
                      <a:shade val="30000"/>
                      <a:satMod val="115000"/>
                    </a:schemeClr>
                  </a:gs>
                  <a:gs pos="50000">
                    <a:schemeClr val="accent6">
                      <a:lumMod val="75000"/>
                      <a:shade val="67500"/>
                      <a:satMod val="115000"/>
                    </a:schemeClr>
                  </a:gs>
                  <a:gs pos="100000">
                    <a:schemeClr val="accent6">
                      <a:lumMod val="75000"/>
                      <a:shade val="100000"/>
                      <a:satMod val="115000"/>
                    </a:schemeClr>
                  </a:gs>
                </a:gsLst>
                <a:lin ang="18900000" scaled="1"/>
                <a:tileRect/>
              </a:gradFill>
              <a:effectLst/>
              <a:latin typeface="Bahnschrift Condensed" panose="020B0502040204020203" pitchFamily="34" charset="0"/>
              <a:cs typeface="Browallia New" panose="020B0502040204020203" pitchFamily="34" charset="-34"/>
            </a:endParaRPr>
          </a:p>
        </xdr:txBody>
      </xdr:sp>
      <xdr:sp macro="" textlink="Data!AE22">
        <xdr:nvSpPr>
          <xdr:cNvPr id="69" name="TextBox 68">
            <a:extLst>
              <a:ext uri="{FF2B5EF4-FFF2-40B4-BE49-F238E27FC236}">
                <a16:creationId xmlns:a16="http://schemas.microsoft.com/office/drawing/2014/main" id="{A4FAE202-BEA2-B585-E969-60C97ADA2AEA}"/>
              </a:ext>
            </a:extLst>
          </xdr:cNvPr>
          <xdr:cNvSpPr txBox="1"/>
        </xdr:nvSpPr>
        <xdr:spPr>
          <a:xfrm>
            <a:off x="4235450" y="3199812"/>
            <a:ext cx="692150" cy="29268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fld id="{DF068B3C-C534-4FD4-9544-D71C2751AA33}" type="TxLink">
              <a:rPr lang="en-US" sz="1000" b="0" i="0" u="none" strike="noStrike" cap="none" spc="0">
                <a:ln w="0"/>
                <a:gradFill flip="none" rotWithShape="1">
                  <a:gsLst>
                    <a:gs pos="0">
                      <a:schemeClr val="accent6">
                        <a:lumMod val="75000"/>
                        <a:shade val="30000"/>
                        <a:satMod val="115000"/>
                      </a:schemeClr>
                    </a:gs>
                    <a:gs pos="50000">
                      <a:schemeClr val="accent6">
                        <a:lumMod val="75000"/>
                        <a:shade val="67500"/>
                        <a:satMod val="115000"/>
                      </a:schemeClr>
                    </a:gs>
                    <a:gs pos="100000">
                      <a:schemeClr val="accent6">
                        <a:lumMod val="75000"/>
                        <a:shade val="100000"/>
                        <a:satMod val="115000"/>
                      </a:schemeClr>
                    </a:gs>
                  </a:gsLst>
                  <a:lin ang="18900000" scaled="1"/>
                  <a:tileRect/>
                </a:gradFill>
                <a:effectLst/>
                <a:latin typeface="Bahnschrift Condensed" panose="020B0502040204020203" pitchFamily="34" charset="0"/>
                <a:cs typeface="Calibri Light"/>
              </a:rPr>
              <a:pPr algn="r"/>
              <a:t> </a:t>
            </a:fld>
            <a:endParaRPr lang="en-US" sz="28700" b="0" cap="none" spc="0">
              <a:ln w="0"/>
              <a:gradFill flip="none" rotWithShape="1">
                <a:gsLst>
                  <a:gs pos="0">
                    <a:schemeClr val="accent6">
                      <a:lumMod val="75000"/>
                      <a:shade val="30000"/>
                      <a:satMod val="115000"/>
                    </a:schemeClr>
                  </a:gs>
                  <a:gs pos="50000">
                    <a:schemeClr val="accent6">
                      <a:lumMod val="75000"/>
                      <a:shade val="67500"/>
                      <a:satMod val="115000"/>
                    </a:schemeClr>
                  </a:gs>
                  <a:gs pos="100000">
                    <a:schemeClr val="accent6">
                      <a:lumMod val="75000"/>
                      <a:shade val="100000"/>
                      <a:satMod val="115000"/>
                    </a:schemeClr>
                  </a:gs>
                </a:gsLst>
                <a:lin ang="18900000" scaled="1"/>
                <a:tileRect/>
              </a:gradFill>
              <a:effectLst/>
              <a:latin typeface="Bahnschrift Condensed" panose="020B0502040204020203" pitchFamily="34" charset="0"/>
              <a:cs typeface="Browallia New" panose="020B0502040204020203" pitchFamily="34" charset="-34"/>
            </a:endParaRPr>
          </a:p>
        </xdr:txBody>
      </xdr:sp>
    </xdr:grpSp>
    <xdr:clientData/>
  </xdr:twoCellAnchor>
  <xdr:twoCellAnchor>
    <xdr:from>
      <xdr:col>0</xdr:col>
      <xdr:colOff>597647</xdr:colOff>
      <xdr:row>19</xdr:row>
      <xdr:rowOff>49592</xdr:rowOff>
    </xdr:from>
    <xdr:to>
      <xdr:col>3</xdr:col>
      <xdr:colOff>449073</xdr:colOff>
      <xdr:row>26</xdr:row>
      <xdr:rowOff>153986</xdr:rowOff>
    </xdr:to>
    <xdr:grpSp>
      <xdr:nvGrpSpPr>
        <xdr:cNvPr id="70" name="Group 69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62B21C6B-3B62-3BA8-E033-A088B9FCBFF4}"/>
            </a:ext>
          </a:extLst>
        </xdr:cNvPr>
        <xdr:cNvGrpSpPr/>
      </xdr:nvGrpSpPr>
      <xdr:grpSpPr>
        <a:xfrm>
          <a:off x="597647" y="3471665"/>
          <a:ext cx="1659444" cy="1365157"/>
          <a:chOff x="597647" y="3465749"/>
          <a:chExt cx="1649404" cy="1362979"/>
        </a:xfrm>
      </xdr:grpSpPr>
      <xdr:grpSp>
        <xdr:nvGrpSpPr>
          <xdr:cNvPr id="57" name="Group 56">
            <a:extLst>
              <a:ext uri="{FF2B5EF4-FFF2-40B4-BE49-F238E27FC236}">
                <a16:creationId xmlns:a16="http://schemas.microsoft.com/office/drawing/2014/main" id="{52E1B22C-B1A2-C4D2-1797-EC548B032295}"/>
              </a:ext>
            </a:extLst>
          </xdr:cNvPr>
          <xdr:cNvGrpSpPr/>
        </xdr:nvGrpSpPr>
        <xdr:grpSpPr>
          <a:xfrm>
            <a:off x="673057" y="3465749"/>
            <a:ext cx="1523634" cy="1349451"/>
            <a:chOff x="673057" y="3465749"/>
            <a:chExt cx="1523634" cy="1349451"/>
          </a:xfrm>
        </xdr:grpSpPr>
        <xdr:grpSp>
          <xdr:nvGrpSpPr>
            <xdr:cNvPr id="20" name="Group 19">
              <a:hlinkClick xmlns:r="http://schemas.openxmlformats.org/officeDocument/2006/relationships" r:id="rId6"/>
              <a:extLst>
                <a:ext uri="{FF2B5EF4-FFF2-40B4-BE49-F238E27FC236}">
                  <a16:creationId xmlns:a16="http://schemas.microsoft.com/office/drawing/2014/main" id="{3DB03500-B5C6-202E-1563-D6D8FCD1FB1B}"/>
                </a:ext>
              </a:extLst>
            </xdr:cNvPr>
            <xdr:cNvGrpSpPr/>
          </xdr:nvGrpSpPr>
          <xdr:grpSpPr>
            <a:xfrm>
              <a:off x="673057" y="3465749"/>
              <a:ext cx="1523634" cy="1349451"/>
              <a:chOff x="673171" y="3524312"/>
              <a:chExt cx="1523862" cy="1371026"/>
            </a:xfrm>
          </xdr:grpSpPr>
          <xdr:grpSp>
            <xdr:nvGrpSpPr>
              <xdr:cNvPr id="9" name="Group 8">
                <a:extLst>
                  <a:ext uri="{FF2B5EF4-FFF2-40B4-BE49-F238E27FC236}">
                    <a16:creationId xmlns:a16="http://schemas.microsoft.com/office/drawing/2014/main" id="{758A0017-D612-ABB6-CA41-C3BB05E7668B}"/>
                  </a:ext>
                </a:extLst>
              </xdr:cNvPr>
              <xdr:cNvGrpSpPr/>
            </xdr:nvGrpSpPr>
            <xdr:grpSpPr>
              <a:xfrm>
                <a:off x="676842" y="3524312"/>
                <a:ext cx="1506050" cy="1371026"/>
                <a:chOff x="229997" y="1752036"/>
                <a:chExt cx="1521802" cy="1361473"/>
              </a:xfrm>
            </xdr:grpSpPr>
            <xdr:sp macro="" textlink="">
              <xdr:nvSpPr>
                <xdr:cNvPr id="34" name="Rectangle: Rounded Corners 33">
                  <a:extLst>
                    <a:ext uri="{FF2B5EF4-FFF2-40B4-BE49-F238E27FC236}">
                      <a16:creationId xmlns:a16="http://schemas.microsoft.com/office/drawing/2014/main" id="{7CE9FF78-4ED9-DBD4-98A9-DEA2D3856986}"/>
                    </a:ext>
                  </a:extLst>
                </xdr:cNvPr>
                <xdr:cNvSpPr/>
              </xdr:nvSpPr>
              <xdr:spPr>
                <a:xfrm>
                  <a:off x="229997" y="1752036"/>
                  <a:ext cx="1521802" cy="1361473"/>
                </a:xfrm>
                <a:prstGeom prst="roundRect">
                  <a:avLst/>
                </a:prstGeom>
                <a:solidFill>
                  <a:schemeClr val="tx1"/>
                </a:solidFill>
                <a:ln>
                  <a:solidFill>
                    <a:sysClr val="windowText" lastClr="000000"/>
                  </a:solidFill>
                </a:ln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t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l"/>
                  <a:endParaRPr lang="en-US" sz="1100"/>
                </a:p>
              </xdr:txBody>
            </xdr:sp>
            <xdr:sp macro="" textlink="">
              <xdr:nvSpPr>
                <xdr:cNvPr id="35" name="TextBox 51">
                  <a:extLst>
                    <a:ext uri="{FF2B5EF4-FFF2-40B4-BE49-F238E27FC236}">
                      <a16:creationId xmlns:a16="http://schemas.microsoft.com/office/drawing/2014/main" id="{A41B5ECD-CF56-15D1-5DC4-15EC0AB8342F}"/>
                    </a:ext>
                  </a:extLst>
                </xdr:cNvPr>
                <xdr:cNvSpPr txBox="1"/>
              </xdr:nvSpPr>
              <xdr:spPr>
                <a:xfrm>
                  <a:off x="310013" y="1806712"/>
                  <a:ext cx="1353035" cy="265421"/>
                </a:xfrm>
                <a:prstGeom prst="rect">
                  <a:avLst/>
                </a:prstGeom>
                <a:noFill/>
              </xdr:spPr>
              <xdr:txBody>
                <a:bodyPr wrap="square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US" sz="1200">
                      <a:gradFill flip="none" rotWithShape="1">
                        <a:gsLst>
                          <a:gs pos="0">
                            <a:schemeClr val="accent4">
                              <a:lumMod val="75000"/>
                              <a:shade val="30000"/>
                              <a:satMod val="115000"/>
                            </a:schemeClr>
                          </a:gs>
                          <a:gs pos="50000">
                            <a:schemeClr val="accent4">
                              <a:lumMod val="75000"/>
                              <a:shade val="67500"/>
                              <a:satMod val="115000"/>
                            </a:schemeClr>
                          </a:gs>
                          <a:gs pos="100000">
                            <a:schemeClr val="accent4">
                              <a:lumMod val="75000"/>
                              <a:shade val="100000"/>
                              <a:satMod val="115000"/>
                            </a:schemeClr>
                          </a:gs>
                        </a:gsLst>
                        <a:lin ang="18900000" scaled="1"/>
                        <a:tileRect/>
                      </a:gradFill>
                      <a:latin typeface="Cambria" panose="02040503050406030204" pitchFamily="18" charset="0"/>
                      <a:ea typeface="Cambria" panose="02040503050406030204" pitchFamily="18" charset="0"/>
                    </a:rPr>
                    <a:t>Target</a:t>
                  </a:r>
                </a:p>
              </xdr:txBody>
            </xdr:sp>
          </xdr:grpSp>
          <xdr:graphicFrame macro="">
            <xdr:nvGraphicFramePr>
              <xdr:cNvPr id="12" name="Chart 11">
                <a:extLst>
                  <a:ext uri="{FF2B5EF4-FFF2-40B4-BE49-F238E27FC236}">
                    <a16:creationId xmlns:a16="http://schemas.microsoft.com/office/drawing/2014/main" id="{40AB4D11-924B-41DC-8D3A-01DEBADE3EE0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673171" y="3767400"/>
              <a:ext cx="1523862" cy="945691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7"/>
              </a:graphicData>
            </a:graphic>
          </xdr:graphicFrame>
        </xdr:grpSp>
        <xdr:sp macro="" textlink="Data!AI26">
          <xdr:nvSpPr>
            <xdr:cNvPr id="15" name="TextBox 14">
              <a:extLst>
                <a:ext uri="{FF2B5EF4-FFF2-40B4-BE49-F238E27FC236}">
                  <a16:creationId xmlns:a16="http://schemas.microsoft.com/office/drawing/2014/main" id="{60D82C6A-FE36-4167-BBFC-7B3294BD4735}"/>
                </a:ext>
              </a:extLst>
            </xdr:cNvPr>
            <xdr:cNvSpPr txBox="1"/>
          </xdr:nvSpPr>
          <xdr:spPr>
            <a:xfrm>
              <a:off x="777719" y="4043843"/>
              <a:ext cx="1330982" cy="26884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b"/>
            <a:lstStyle/>
            <a:p>
              <a:pPr algn="ctr"/>
              <a:fld id="{0D924FCA-3AC7-4087-928C-EBEC50F3CB67}" type="TxLink">
                <a:rPr lang="en-US" sz="1600" b="0" i="0" u="none" strike="noStrike" cap="none" spc="0">
                  <a:ln w="0"/>
                  <a:gradFill flip="none" rotWithShape="1">
                    <a:gsLst>
                      <a:gs pos="0">
                        <a:schemeClr val="bg1">
                          <a:lumMod val="95000"/>
                          <a:shade val="30000"/>
                          <a:satMod val="115000"/>
                        </a:schemeClr>
                      </a:gs>
                      <a:gs pos="50000">
                        <a:schemeClr val="bg1">
                          <a:lumMod val="95000"/>
                          <a:shade val="67500"/>
                          <a:satMod val="115000"/>
                        </a:schemeClr>
                      </a:gs>
                      <a:gs pos="100000">
                        <a:schemeClr val="bg1">
                          <a:lumMod val="95000"/>
                          <a:shade val="100000"/>
                          <a:satMod val="115000"/>
                        </a:schemeClr>
                      </a:gs>
                    </a:gsLst>
                    <a:lin ang="18900000" scaled="1"/>
                    <a:tileRect/>
                  </a:gradFill>
                  <a:effectLst/>
                  <a:latin typeface="Bahnschrift Condensed" panose="020B0502040204020203" pitchFamily="34" charset="0"/>
                  <a:cs typeface="Calibri Light"/>
                </a:rPr>
                <a:pPr algn="ctr"/>
                <a:t>0%</a:t>
              </a:fld>
              <a:endParaRPr lang="en-US" sz="5400" b="0" i="0" u="none" strike="noStrike" cap="none" spc="0">
                <a:ln w="0"/>
                <a:gradFill flip="none" rotWithShape="1">
                  <a:gsLst>
                    <a:gs pos="0">
                      <a:schemeClr val="bg1">
                        <a:lumMod val="95000"/>
                        <a:shade val="30000"/>
                        <a:satMod val="115000"/>
                      </a:schemeClr>
                    </a:gs>
                    <a:gs pos="50000">
                      <a:schemeClr val="bg1">
                        <a:lumMod val="95000"/>
                        <a:shade val="67500"/>
                        <a:satMod val="115000"/>
                      </a:schemeClr>
                    </a:gs>
                    <a:gs pos="100000">
                      <a:schemeClr val="bg1">
                        <a:lumMod val="95000"/>
                        <a:shade val="100000"/>
                        <a:satMod val="115000"/>
                      </a:schemeClr>
                    </a:gs>
                  </a:gsLst>
                  <a:lin ang="18900000" scaled="1"/>
                  <a:tileRect/>
                </a:gradFill>
                <a:effectLst/>
                <a:latin typeface="Bahnschrift Condensed" panose="020B0502040204020203" pitchFamily="34" charset="0"/>
                <a:cs typeface="Browallia New" panose="020B0502040204020203" pitchFamily="34" charset="-34"/>
              </a:endParaRPr>
            </a:p>
          </xdr:txBody>
        </xdr:sp>
      </xdr:grpSp>
      <xdr:sp macro="" textlink="Data!AJ27">
        <xdr:nvSpPr>
          <xdr:cNvPr id="16" name="TextBox 15">
            <a:extLst>
              <a:ext uri="{FF2B5EF4-FFF2-40B4-BE49-F238E27FC236}">
                <a16:creationId xmlns:a16="http://schemas.microsoft.com/office/drawing/2014/main" id="{18CDC0E7-4CBF-450F-B9F4-2D54ACFE8D7F}"/>
              </a:ext>
            </a:extLst>
          </xdr:cNvPr>
          <xdr:cNvSpPr txBox="1"/>
        </xdr:nvSpPr>
        <xdr:spPr>
          <a:xfrm>
            <a:off x="597647" y="4537012"/>
            <a:ext cx="1649404" cy="29171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fld id="{426051B8-20BB-4835-AE6C-6DE1ECE81D47}" type="TxLink">
              <a:rPr lang="en-US" sz="1000" b="0" i="0" u="none" strike="noStrike" cap="none" spc="0">
                <a:ln w="0"/>
                <a:gradFill flip="none" rotWithShape="1">
                  <a:gsLst>
                    <a:gs pos="0">
                      <a:schemeClr val="bg1">
                        <a:lumMod val="95000"/>
                        <a:shade val="30000"/>
                        <a:satMod val="115000"/>
                      </a:schemeClr>
                    </a:gs>
                    <a:gs pos="50000">
                      <a:schemeClr val="bg1">
                        <a:lumMod val="95000"/>
                        <a:shade val="67500"/>
                        <a:satMod val="115000"/>
                      </a:schemeClr>
                    </a:gs>
                    <a:gs pos="100000">
                      <a:schemeClr val="bg1">
                        <a:lumMod val="95000"/>
                        <a:shade val="100000"/>
                        <a:satMod val="115000"/>
                      </a:schemeClr>
                    </a:gs>
                  </a:gsLst>
                  <a:lin ang="18900000" scaled="1"/>
                  <a:tileRect/>
                </a:gradFill>
                <a:effectLst/>
                <a:latin typeface="Bahnschrift Condensed" panose="020B0502040204020203" pitchFamily="34" charset="0"/>
                <a:cs typeface="Calibri Light"/>
              </a:rPr>
              <a:pPr algn="ctr"/>
              <a:t>Please set variables properly</a:t>
            </a:fld>
            <a:endParaRPr lang="en-US" sz="28700" b="0" cap="none" spc="0">
              <a:ln w="0"/>
              <a:gradFill flip="none" rotWithShape="1">
                <a:gsLst>
                  <a:gs pos="0">
                    <a:schemeClr val="bg1">
                      <a:lumMod val="95000"/>
                      <a:shade val="30000"/>
                      <a:satMod val="115000"/>
                    </a:schemeClr>
                  </a:gs>
                  <a:gs pos="50000">
                    <a:schemeClr val="bg1">
                      <a:lumMod val="95000"/>
                      <a:shade val="67500"/>
                      <a:satMod val="115000"/>
                    </a:schemeClr>
                  </a:gs>
                  <a:gs pos="100000">
                    <a:schemeClr val="bg1">
                      <a:lumMod val="95000"/>
                      <a:shade val="100000"/>
                      <a:satMod val="115000"/>
                    </a:schemeClr>
                  </a:gs>
                </a:gsLst>
                <a:lin ang="18900000" scaled="1"/>
                <a:tileRect/>
              </a:gradFill>
              <a:effectLst/>
              <a:latin typeface="Bahnschrift Condensed" panose="020B0502040204020203" pitchFamily="34" charset="0"/>
              <a:cs typeface="Browallia New" panose="020B0502040204020203" pitchFamily="34" charset="-34"/>
            </a:endParaRPr>
          </a:p>
        </xdr:txBody>
      </xdr:sp>
    </xdr:grpSp>
    <xdr:clientData/>
  </xdr:twoCellAnchor>
  <xdr:twoCellAnchor>
    <xdr:from>
      <xdr:col>1</xdr:col>
      <xdr:colOff>55261</xdr:colOff>
      <xdr:row>29</xdr:row>
      <xdr:rowOff>166521</xdr:rowOff>
    </xdr:from>
    <xdr:to>
      <xdr:col>4</xdr:col>
      <xdr:colOff>191632</xdr:colOff>
      <xdr:row>35</xdr:row>
      <xdr:rowOff>174663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358E319E-251A-45DA-91E4-68BF73F502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</xdr:col>
      <xdr:colOff>170322</xdr:colOff>
      <xdr:row>7</xdr:row>
      <xdr:rowOff>124613</xdr:rowOff>
    </xdr:from>
    <xdr:to>
      <xdr:col>20</xdr:col>
      <xdr:colOff>5460</xdr:colOff>
      <xdr:row>20</xdr:row>
      <xdr:rowOff>75126</xdr:rowOff>
    </xdr:to>
    <xdr:grpSp>
      <xdr:nvGrpSpPr>
        <xdr:cNvPr id="19" name="Group 18">
          <a:extLst>
            <a:ext uri="{FF2B5EF4-FFF2-40B4-BE49-F238E27FC236}">
              <a16:creationId xmlns:a16="http://schemas.microsoft.com/office/drawing/2014/main" id="{1EF132CB-FAA0-D466-D0EB-0ABFAC47E182}"/>
            </a:ext>
          </a:extLst>
        </xdr:cNvPr>
        <xdr:cNvGrpSpPr/>
      </xdr:nvGrpSpPr>
      <xdr:grpSpPr>
        <a:xfrm>
          <a:off x="2581013" y="1385377"/>
          <a:ext cx="9477902" cy="2291931"/>
          <a:chOff x="2595572" y="1413711"/>
          <a:chExt cx="9557684" cy="2342985"/>
        </a:xfrm>
      </xdr:grpSpPr>
      <xdr:grpSp>
        <xdr:nvGrpSpPr>
          <xdr:cNvPr id="6" name="Group 5">
            <a:extLst>
              <a:ext uri="{FF2B5EF4-FFF2-40B4-BE49-F238E27FC236}">
                <a16:creationId xmlns:a16="http://schemas.microsoft.com/office/drawing/2014/main" id="{62F57DA7-6A4B-CEFB-FB8F-548AEF5FF97F}"/>
              </a:ext>
            </a:extLst>
          </xdr:cNvPr>
          <xdr:cNvGrpSpPr/>
        </xdr:nvGrpSpPr>
        <xdr:grpSpPr>
          <a:xfrm>
            <a:off x="2595572" y="1413711"/>
            <a:ext cx="9557684" cy="2342985"/>
            <a:chOff x="2135366" y="1327328"/>
            <a:chExt cx="9515613" cy="2308803"/>
          </a:xfrm>
        </xdr:grpSpPr>
        <xdr:sp macro="" textlink="">
          <xdr:nvSpPr>
            <xdr:cNvPr id="40" name="Rectangle: Rounded Corners 39">
              <a:extLst>
                <a:ext uri="{FF2B5EF4-FFF2-40B4-BE49-F238E27FC236}">
                  <a16:creationId xmlns:a16="http://schemas.microsoft.com/office/drawing/2014/main" id="{16D2FF87-E9D1-45B7-B659-06CEBA0916D0}"/>
                </a:ext>
              </a:extLst>
            </xdr:cNvPr>
            <xdr:cNvSpPr/>
          </xdr:nvSpPr>
          <xdr:spPr>
            <a:xfrm>
              <a:off x="2135366" y="1327328"/>
              <a:ext cx="9515613" cy="2308803"/>
            </a:xfrm>
            <a:prstGeom prst="roundRect">
              <a:avLst/>
            </a:prstGeom>
            <a:solidFill>
              <a:schemeClr val="tx1"/>
            </a:solidFill>
            <a:ln>
              <a:solidFill>
                <a:sysClr val="windowText" lastClr="000000"/>
              </a:solidFill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1100"/>
            </a:p>
          </xdr:txBody>
        </xdr:sp>
        <xdr:sp macro="" textlink="">
          <xdr:nvSpPr>
            <xdr:cNvPr id="41" name="TextBox 40">
              <a:extLst>
                <a:ext uri="{FF2B5EF4-FFF2-40B4-BE49-F238E27FC236}">
                  <a16:creationId xmlns:a16="http://schemas.microsoft.com/office/drawing/2014/main" id="{0B28ABD9-DD81-6387-1EE8-440942EDC5C7}"/>
                </a:ext>
              </a:extLst>
            </xdr:cNvPr>
            <xdr:cNvSpPr txBox="1"/>
          </xdr:nvSpPr>
          <xdr:spPr>
            <a:xfrm>
              <a:off x="2246292" y="1455301"/>
              <a:ext cx="6097604" cy="338554"/>
            </a:xfrm>
            <a:prstGeom prst="rect">
              <a:avLst/>
            </a:prstGeom>
            <a:noFill/>
          </xdr:spPr>
          <xdr:txBody>
            <a:bodyPr wrap="square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sz="1600">
                  <a:gradFill flip="none" rotWithShape="1">
                    <a:gsLst>
                      <a:gs pos="0">
                        <a:schemeClr val="accent4">
                          <a:lumMod val="75000"/>
                          <a:shade val="30000"/>
                          <a:satMod val="115000"/>
                        </a:schemeClr>
                      </a:gs>
                      <a:gs pos="50000">
                        <a:schemeClr val="accent4">
                          <a:lumMod val="75000"/>
                          <a:shade val="67500"/>
                          <a:satMod val="115000"/>
                        </a:schemeClr>
                      </a:gs>
                      <a:gs pos="100000">
                        <a:schemeClr val="accent4">
                          <a:lumMod val="75000"/>
                          <a:shade val="100000"/>
                          <a:satMod val="115000"/>
                        </a:schemeClr>
                      </a:gs>
                    </a:gsLst>
                    <a:lin ang="18900000" scaled="1"/>
                    <a:tileRect/>
                  </a:gradFill>
                  <a:latin typeface="Cambria" panose="02040503050406030204" pitchFamily="18" charset="0"/>
                  <a:ea typeface="Cambria" panose="02040503050406030204" pitchFamily="18" charset="0"/>
                </a:rPr>
                <a:t>Monthly Production in 2024</a:t>
              </a:r>
              <a:endParaRPr lang="en-US" sz="1600">
                <a:gradFill flip="none" rotWithShape="1">
                  <a:gsLst>
                    <a:gs pos="0">
                      <a:schemeClr val="accent4">
                        <a:lumMod val="75000"/>
                        <a:shade val="30000"/>
                        <a:satMod val="115000"/>
                      </a:schemeClr>
                    </a:gs>
                    <a:gs pos="50000">
                      <a:schemeClr val="accent4">
                        <a:lumMod val="75000"/>
                        <a:shade val="67500"/>
                        <a:satMod val="115000"/>
                      </a:schemeClr>
                    </a:gs>
                    <a:gs pos="100000">
                      <a:schemeClr val="accent4">
                        <a:lumMod val="75000"/>
                        <a:shade val="100000"/>
                        <a:satMod val="115000"/>
                      </a:schemeClr>
                    </a:gs>
                  </a:gsLst>
                  <a:lin ang="18900000" scaled="1"/>
                  <a:tileRect/>
                </a:gradFill>
              </a:endParaRPr>
            </a:p>
          </xdr:txBody>
        </xdr:sp>
      </xdr:grpSp>
      <xdr:graphicFrame macro="">
        <xdr:nvGraphicFramePr>
          <xdr:cNvPr id="22" name="Chart 21">
            <a:extLst>
              <a:ext uri="{FF2B5EF4-FFF2-40B4-BE49-F238E27FC236}">
                <a16:creationId xmlns:a16="http://schemas.microsoft.com/office/drawing/2014/main" id="{132982C6-9BD4-4785-AE59-EB07007D728E}"/>
              </a:ext>
            </a:extLst>
          </xdr:cNvPr>
          <xdr:cNvGraphicFramePr>
            <a:graphicFrameLocks/>
          </xdr:cNvGraphicFramePr>
        </xdr:nvGraphicFramePr>
        <xdr:xfrm>
          <a:off x="2806597" y="1919956"/>
          <a:ext cx="9150557" cy="169620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9"/>
          </a:graphicData>
        </a:graphic>
      </xdr:graphicFrame>
    </xdr:grpSp>
    <xdr:clientData/>
  </xdr:twoCellAnchor>
  <xdr:twoCellAnchor>
    <xdr:from>
      <xdr:col>4</xdr:col>
      <xdr:colOff>232347</xdr:colOff>
      <xdr:row>24</xdr:row>
      <xdr:rowOff>100646</xdr:rowOff>
    </xdr:from>
    <xdr:to>
      <xdr:col>11</xdr:col>
      <xdr:colOff>520790</xdr:colOff>
      <xdr:row>35</xdr:row>
      <xdr:rowOff>154097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4" name="Chart 23">
              <a:extLst>
                <a:ext uri="{FF2B5EF4-FFF2-40B4-BE49-F238E27FC236}">
                  <a16:creationId xmlns:a16="http://schemas.microsoft.com/office/drawing/2014/main" id="{803797CD-2CD9-4545-BB1E-7316A24E1FA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40267" y="4489766"/>
              <a:ext cx="4502303" cy="206513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</xdr:col>
      <xdr:colOff>170321</xdr:colOff>
      <xdr:row>22</xdr:row>
      <xdr:rowOff>20727</xdr:rowOff>
    </xdr:from>
    <xdr:to>
      <xdr:col>11</xdr:col>
      <xdr:colOff>592661</xdr:colOff>
      <xdr:row>36</xdr:row>
      <xdr:rowOff>4563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8E956347-275F-3EBD-F8C7-26521503DD0F}"/>
            </a:ext>
          </a:extLst>
        </xdr:cNvPr>
        <xdr:cNvGrpSpPr/>
      </xdr:nvGrpSpPr>
      <xdr:grpSpPr>
        <a:xfrm>
          <a:off x="2581012" y="3983127"/>
          <a:ext cx="4641049" cy="2505363"/>
          <a:chOff x="2135365" y="3944243"/>
          <a:chExt cx="4486815" cy="2523772"/>
        </a:xfrm>
      </xdr:grpSpPr>
      <xdr:sp macro="" textlink="">
        <xdr:nvSpPr>
          <xdr:cNvPr id="32" name="Rectangle: Rounded Corners 31">
            <a:extLst>
              <a:ext uri="{FF2B5EF4-FFF2-40B4-BE49-F238E27FC236}">
                <a16:creationId xmlns:a16="http://schemas.microsoft.com/office/drawing/2014/main" id="{698D34B2-317E-DDE5-9721-59046586DA4A}"/>
              </a:ext>
            </a:extLst>
          </xdr:cNvPr>
          <xdr:cNvSpPr/>
        </xdr:nvSpPr>
        <xdr:spPr>
          <a:xfrm>
            <a:off x="2135365" y="3944243"/>
            <a:ext cx="4486815" cy="2523772"/>
          </a:xfrm>
          <a:prstGeom prst="roundRect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sp macro="" textlink="">
        <xdr:nvSpPr>
          <xdr:cNvPr id="33" name="TextBox 52">
            <a:extLst>
              <a:ext uri="{FF2B5EF4-FFF2-40B4-BE49-F238E27FC236}">
                <a16:creationId xmlns:a16="http://schemas.microsoft.com/office/drawing/2014/main" id="{A05FA93F-A458-A4F3-2639-B1FE4B94D6C0}"/>
              </a:ext>
            </a:extLst>
          </xdr:cNvPr>
          <xdr:cNvSpPr txBox="1"/>
        </xdr:nvSpPr>
        <xdr:spPr>
          <a:xfrm>
            <a:off x="2289415" y="4063638"/>
            <a:ext cx="3030730" cy="307777"/>
          </a:xfrm>
          <a:prstGeom prst="rect">
            <a:avLst/>
          </a:prstGeom>
          <a:noFill/>
        </xdr:spPr>
        <xdr:txBody>
          <a:bodyPr wrap="square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>
                <a:gradFill flip="none" rotWithShape="1">
                  <a:gsLst>
                    <a:gs pos="0">
                      <a:schemeClr val="accent4">
                        <a:lumMod val="75000"/>
                        <a:shade val="30000"/>
                        <a:satMod val="115000"/>
                      </a:schemeClr>
                    </a:gs>
                    <a:gs pos="50000">
                      <a:schemeClr val="accent4">
                        <a:lumMod val="75000"/>
                        <a:shade val="67500"/>
                        <a:satMod val="115000"/>
                      </a:schemeClr>
                    </a:gs>
                    <a:gs pos="100000">
                      <a:schemeClr val="accent4">
                        <a:lumMod val="75000"/>
                        <a:shade val="100000"/>
                        <a:satMod val="115000"/>
                      </a:schemeClr>
                    </a:gs>
                  </a:gsLst>
                  <a:lin ang="18900000" scaled="1"/>
                  <a:tileRect/>
                </a:gradFill>
                <a:latin typeface="Cambria" panose="02040503050406030204" pitchFamily="18" charset="0"/>
                <a:ea typeface="Cambria" panose="02040503050406030204" pitchFamily="18" charset="0"/>
              </a:rPr>
              <a:t>Agent Lifecycle</a:t>
            </a:r>
            <a:endParaRPr lang="en-US" sz="1400">
              <a:gradFill flip="none" rotWithShape="1">
                <a:gsLst>
                  <a:gs pos="0">
                    <a:schemeClr val="accent4">
                      <a:lumMod val="75000"/>
                      <a:shade val="30000"/>
                      <a:satMod val="115000"/>
                    </a:schemeClr>
                  </a:gs>
                  <a:gs pos="50000">
                    <a:schemeClr val="accent4">
                      <a:lumMod val="75000"/>
                      <a:shade val="67500"/>
                      <a:satMod val="115000"/>
                    </a:schemeClr>
                  </a:gs>
                  <a:gs pos="100000">
                    <a:schemeClr val="accent4">
                      <a:lumMod val="75000"/>
                      <a:shade val="100000"/>
                      <a:satMod val="115000"/>
                    </a:schemeClr>
                  </a:gs>
                </a:gsLst>
                <a:lin ang="18900000" scaled="1"/>
                <a:tileRect/>
              </a:gradFill>
            </a:endParaRPr>
          </a:p>
        </xdr:txBody>
      </xdr:sp>
    </xdr:grpSp>
    <xdr:clientData/>
  </xdr:twoCellAnchor>
  <xdr:twoCellAnchor>
    <xdr:from>
      <xdr:col>12</xdr:col>
      <xdr:colOff>271750</xdr:colOff>
      <xdr:row>24</xdr:row>
      <xdr:rowOff>9076</xdr:rowOff>
    </xdr:from>
    <xdr:to>
      <xdr:col>19</xdr:col>
      <xdr:colOff>483628</xdr:colOff>
      <xdr:row>35</xdr:row>
      <xdr:rowOff>162270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2" name="Chart 71">
              <a:extLst>
                <a:ext uri="{FF2B5EF4-FFF2-40B4-BE49-F238E27FC236}">
                  <a16:creationId xmlns:a16="http://schemas.microsoft.com/office/drawing/2014/main" id="{95EF4BCE-7B3F-46F9-A2C1-994398DC606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95510" y="4398196"/>
              <a:ext cx="4425738" cy="216487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</xdr:col>
      <xdr:colOff>216777</xdr:colOff>
      <xdr:row>23</xdr:row>
      <xdr:rowOff>177828</xdr:rowOff>
    </xdr:from>
    <xdr:to>
      <xdr:col>12</xdr:col>
      <xdr:colOff>0</xdr:colOff>
      <xdr:row>36</xdr:row>
      <xdr:rowOff>0</xdr:rowOff>
    </xdr:to>
    <xdr:graphicFrame macro="">
      <xdr:nvGraphicFramePr>
        <xdr:cNvPr id="71" name="Chart 70">
          <a:extLst>
            <a:ext uri="{FF2B5EF4-FFF2-40B4-BE49-F238E27FC236}">
              <a16:creationId xmlns:a16="http://schemas.microsoft.com/office/drawing/2014/main" id="{836C2EC6-F46B-46ED-BD90-CF6AE00828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</xdr:col>
      <xdr:colOff>145516</xdr:colOff>
      <xdr:row>17</xdr:row>
      <xdr:rowOff>165629</xdr:rowOff>
    </xdr:from>
    <xdr:to>
      <xdr:col>6</xdr:col>
      <xdr:colOff>315576</xdr:colOff>
      <xdr:row>20</xdr:row>
      <xdr:rowOff>7326</xdr:rowOff>
    </xdr:to>
    <xdr:sp macro="" textlink="Data!AB30">
      <xdr:nvSpPr>
        <xdr:cNvPr id="25" name="TextBox 24">
          <a:extLst>
            <a:ext uri="{FF2B5EF4-FFF2-40B4-BE49-F238E27FC236}">
              <a16:creationId xmlns:a16="http://schemas.microsoft.com/office/drawing/2014/main" id="{47EFDDCF-D63F-45CC-A56C-A30B1BBB4D8A}"/>
            </a:ext>
          </a:extLst>
        </xdr:cNvPr>
        <xdr:cNvSpPr txBox="1"/>
      </xdr:nvSpPr>
      <xdr:spPr>
        <a:xfrm>
          <a:off x="2546971" y="3305993"/>
          <a:ext cx="1370787" cy="3958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1411F103-053C-4B88-B6C2-966DF630B568}" type="TxLink">
            <a:rPr lang="en-US" sz="1000" b="0" i="0" u="none" strike="noStrike" cap="none" spc="0">
              <a:ln w="0"/>
              <a:gradFill flip="none" rotWithShape="1">
                <a:gsLst>
                  <a:gs pos="0">
                    <a:schemeClr val="bg1">
                      <a:lumMod val="95000"/>
                      <a:shade val="30000"/>
                      <a:satMod val="115000"/>
                    </a:schemeClr>
                  </a:gs>
                  <a:gs pos="50000">
                    <a:schemeClr val="bg1">
                      <a:lumMod val="95000"/>
                      <a:shade val="67500"/>
                      <a:satMod val="115000"/>
                    </a:schemeClr>
                  </a:gs>
                  <a:gs pos="100000">
                    <a:schemeClr val="bg1">
                      <a:lumMod val="95000"/>
                      <a:shade val="100000"/>
                      <a:satMod val="115000"/>
                    </a:schemeClr>
                  </a:gs>
                </a:gsLst>
                <a:lin ang="18900000" scaled="1"/>
                <a:tileRect/>
              </a:gradFill>
              <a:effectLst/>
              <a:latin typeface="Bahnschrift Condensed" panose="020B0502040204020203" pitchFamily="34" charset="0"/>
              <a:cs typeface="Calibri Light"/>
            </a:rPr>
            <a:pPr algn="ctr"/>
            <a:t>Road to 0 TPC</a:t>
          </a:fld>
          <a:endParaRPr lang="en-US" sz="11500" b="0" cap="none" spc="0">
            <a:ln w="0"/>
            <a:gradFill flip="none" rotWithShape="1">
              <a:gsLst>
                <a:gs pos="0">
                  <a:schemeClr val="bg1">
                    <a:lumMod val="95000"/>
                    <a:shade val="30000"/>
                    <a:satMod val="115000"/>
                  </a:schemeClr>
                </a:gs>
                <a:gs pos="50000">
                  <a:schemeClr val="bg1">
                    <a:lumMod val="95000"/>
                    <a:shade val="67500"/>
                    <a:satMod val="115000"/>
                  </a:schemeClr>
                </a:gs>
                <a:gs pos="100000">
                  <a:schemeClr val="bg1">
                    <a:lumMod val="95000"/>
                    <a:shade val="100000"/>
                    <a:satMod val="115000"/>
                  </a:schemeClr>
                </a:gs>
              </a:gsLst>
              <a:lin ang="18900000" scaled="1"/>
              <a:tileRect/>
            </a:gradFill>
            <a:effectLst/>
            <a:latin typeface="Bahnschrift Condensed" panose="020B0502040204020203" pitchFamily="34" charset="0"/>
            <a:cs typeface="Browallia New" panose="020B0502040204020203" pitchFamily="34" charset="-34"/>
          </a:endParaRPr>
        </a:p>
      </xdr:txBody>
    </xdr:sp>
    <xdr:clientData/>
  </xdr:twoCellAnchor>
  <xdr:twoCellAnchor>
    <xdr:from>
      <xdr:col>4</xdr:col>
      <xdr:colOff>0</xdr:colOff>
      <xdr:row>41</xdr:row>
      <xdr:rowOff>0</xdr:rowOff>
    </xdr:from>
    <xdr:to>
      <xdr:col>11</xdr:col>
      <xdr:colOff>337774</xdr:colOff>
      <xdr:row>55</xdr:row>
      <xdr:rowOff>161035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B1370C98-F81B-4C41-A852-985AD1B40E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</xdr:col>
      <xdr:colOff>392011</xdr:colOff>
      <xdr:row>13</xdr:row>
      <xdr:rowOff>127126</xdr:rowOff>
    </xdr:from>
    <xdr:to>
      <xdr:col>6</xdr:col>
      <xdr:colOff>51810</xdr:colOff>
      <xdr:row>17</xdr:row>
      <xdr:rowOff>146172</xdr:rowOff>
    </xdr:to>
    <xdr:grpSp>
      <xdr:nvGrpSpPr>
        <xdr:cNvPr id="74" name="Group 73">
          <a:extLst>
            <a:ext uri="{FF2B5EF4-FFF2-40B4-BE49-F238E27FC236}">
              <a16:creationId xmlns:a16="http://schemas.microsoft.com/office/drawing/2014/main" id="{C82AE86D-9816-25C1-3480-FD07A917855B}"/>
            </a:ext>
          </a:extLst>
        </xdr:cNvPr>
        <xdr:cNvGrpSpPr/>
      </xdr:nvGrpSpPr>
      <xdr:grpSpPr>
        <a:xfrm>
          <a:off x="2802702" y="2468544"/>
          <a:ext cx="865144" cy="739483"/>
          <a:chOff x="2831448" y="2384789"/>
          <a:chExt cx="869573" cy="741768"/>
        </a:xfrm>
      </xdr:grpSpPr>
      <xdr:graphicFrame macro="">
        <xdr:nvGraphicFramePr>
          <xdr:cNvPr id="26" name="Chart 1">
            <a:extLst>
              <a:ext uri="{FF2B5EF4-FFF2-40B4-BE49-F238E27FC236}">
                <a16:creationId xmlns:a16="http://schemas.microsoft.com/office/drawing/2014/main" id="{F4029F93-4288-41AF-9B38-A3CA85D1ECA1}"/>
              </a:ext>
            </a:extLst>
          </xdr:cNvPr>
          <xdr:cNvGraphicFramePr>
            <a:graphicFrameLocks/>
          </xdr:cNvGraphicFramePr>
        </xdr:nvGraphicFramePr>
        <xdr:xfrm>
          <a:off x="2831448" y="2384789"/>
          <a:ext cx="869573" cy="74176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4"/>
          </a:graphicData>
        </a:graphic>
      </xdr:graphicFrame>
      <xdr:sp macro="" textlink="Data!$AC$33">
        <xdr:nvSpPr>
          <xdr:cNvPr id="73" name="TextBox 72">
            <a:extLst>
              <a:ext uri="{FF2B5EF4-FFF2-40B4-BE49-F238E27FC236}">
                <a16:creationId xmlns:a16="http://schemas.microsoft.com/office/drawing/2014/main" id="{53294558-6237-4F43-BDA8-3C1527BC2268}"/>
              </a:ext>
            </a:extLst>
          </xdr:cNvPr>
          <xdr:cNvSpPr txBox="1"/>
        </xdr:nvSpPr>
        <xdr:spPr>
          <a:xfrm>
            <a:off x="2969445" y="2610458"/>
            <a:ext cx="586970" cy="3330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F82598FB-4CD6-4464-8D98-5CCB048F34A8}" type="TxLink">
              <a:rPr lang="en-US" sz="1400" b="0" i="0" u="none" strike="noStrike" cap="none" spc="0">
                <a:ln w="0"/>
                <a:gradFill flip="none" rotWithShape="1">
                  <a:gsLst>
                    <a:gs pos="0">
                      <a:srgbClr val="FF3399">
                        <a:shade val="30000"/>
                        <a:satMod val="115000"/>
                      </a:srgbClr>
                    </a:gs>
                    <a:gs pos="50000">
                      <a:srgbClr val="FF3399">
                        <a:shade val="67500"/>
                        <a:satMod val="115000"/>
                      </a:srgbClr>
                    </a:gs>
                    <a:gs pos="100000">
                      <a:srgbClr val="FF3399">
                        <a:shade val="100000"/>
                        <a:satMod val="115000"/>
                      </a:srgbClr>
                    </a:gs>
                  </a:gsLst>
                  <a:lin ang="18900000" scaled="1"/>
                  <a:tileRect/>
                </a:gradFill>
                <a:effectLst/>
                <a:latin typeface="Bahnschrift Condensed" panose="020B0502040204020203" pitchFamily="34" charset="0"/>
                <a:cs typeface="Calibri Light"/>
              </a:rPr>
              <a:pPr algn="ctr"/>
              <a:t>0%</a:t>
            </a:fld>
            <a:endParaRPr lang="en-US" sz="177700" b="0" cap="none" spc="0">
              <a:ln w="0"/>
              <a:gradFill flip="none" rotWithShape="1">
                <a:gsLst>
                  <a:gs pos="0">
                    <a:srgbClr val="FF3399">
                      <a:shade val="30000"/>
                      <a:satMod val="115000"/>
                    </a:srgbClr>
                  </a:gs>
                  <a:gs pos="50000">
                    <a:srgbClr val="FF3399">
                      <a:shade val="67500"/>
                      <a:satMod val="115000"/>
                    </a:srgbClr>
                  </a:gs>
                  <a:gs pos="100000">
                    <a:srgbClr val="FF3399">
                      <a:shade val="100000"/>
                      <a:satMod val="115000"/>
                    </a:srgbClr>
                  </a:gs>
                </a:gsLst>
                <a:lin ang="18900000" scaled="1"/>
                <a:tileRect/>
              </a:gradFill>
              <a:effectLst/>
              <a:latin typeface="Bahnschrift Condensed" panose="020B0502040204020203" pitchFamily="34" charset="0"/>
              <a:cs typeface="Browallia New" panose="020B0502040204020203" pitchFamily="34" charset="-34"/>
            </a:endParaRPr>
          </a:p>
        </xdr:txBody>
      </xdr:sp>
    </xdr:grpSp>
    <xdr:clientData/>
  </xdr:twoCellAnchor>
  <xdr:twoCellAnchor editAs="oneCell">
    <xdr:from>
      <xdr:col>18</xdr:col>
      <xdr:colOff>293914</xdr:colOff>
      <xdr:row>1</xdr:row>
      <xdr:rowOff>108859</xdr:rowOff>
    </xdr:from>
    <xdr:to>
      <xdr:col>19</xdr:col>
      <xdr:colOff>566103</xdr:colOff>
      <xdr:row>5</xdr:row>
      <xdr:rowOff>130630</xdr:rowOff>
    </xdr:to>
    <xdr:pic>
      <xdr:nvPicPr>
        <xdr:cNvPr id="5" name="Picture 4" descr="logo_MDRT_PNG_website">
          <a:extLst>
            <a:ext uri="{FF2B5EF4-FFF2-40B4-BE49-F238E27FC236}">
              <a16:creationId xmlns:a16="http://schemas.microsoft.com/office/drawing/2014/main" id="{833D3A21-BF47-F151-A3E6-11108C737F5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 cstate="print">
          <a:duotone>
            <a:schemeClr val="accent4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16">
                  <a14:imgEffect>
                    <a14:brightnessContrast bright="-2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r="52364"/>
        <a:stretch/>
      </xdr:blipFill>
      <xdr:spPr bwMode="auto">
        <a:xfrm>
          <a:off x="11070771" y="293916"/>
          <a:ext cx="870903" cy="762000"/>
        </a:xfrm>
        <a:prstGeom prst="rect">
          <a:avLst/>
        </a:prstGeom>
        <a:noFill/>
        <a:effectLst>
          <a:outerShdw blurRad="63500" sx="102000" sy="102000" algn="ctr" rotWithShape="0">
            <a:prstClr val="black">
              <a:alpha val="40000"/>
            </a:prstClr>
          </a:outerShdw>
        </a:effectLst>
        <a:scene3d>
          <a:camera prst="orthographicFront"/>
          <a:lightRig rig="threePt" dir="t"/>
        </a:scene3d>
        <a:sp3d>
          <a:bevelT w="50800"/>
        </a:sp3d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52</xdr:col>
      <xdr:colOff>59377</xdr:colOff>
      <xdr:row>35</xdr:row>
      <xdr:rowOff>69273</xdr:rowOff>
    </xdr:from>
    <xdr:to>
      <xdr:col>56</xdr:col>
      <xdr:colOff>340427</xdr:colOff>
      <xdr:row>38</xdr:row>
      <xdr:rowOff>147531</xdr:rowOff>
    </xdr:to>
    <xdr:sp macro="" textlink="">
      <xdr:nvSpPr>
        <xdr:cNvPr id="3" name="Flowchart: Manual Operation 2">
          <a:extLst>
            <a:ext uri="{FF2B5EF4-FFF2-40B4-BE49-F238E27FC236}">
              <a16:creationId xmlns:a16="http://schemas.microsoft.com/office/drawing/2014/main" id="{3BCBE5CC-271E-06E9-7AF8-027D7BA398A1}"/>
            </a:ext>
          </a:extLst>
        </xdr:cNvPr>
        <xdr:cNvSpPr/>
      </xdr:nvSpPr>
      <xdr:spPr>
        <a:xfrm>
          <a:off x="31667533" y="6303818"/>
          <a:ext cx="2695699" cy="612648"/>
        </a:xfrm>
        <a:prstGeom prst="flowChartManualOperation">
          <a:avLst/>
        </a:prstGeom>
        <a:gradFill>
          <a:gsLst>
            <a:gs pos="0">
              <a:srgbClr val="008C8C"/>
            </a:gs>
            <a:gs pos="50000">
              <a:srgbClr val="007878"/>
            </a:gs>
            <a:gs pos="100000">
              <a:srgbClr val="006969"/>
            </a:gs>
          </a:gsLst>
          <a:lin ang="5400000" scaled="1"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52</xdr:col>
      <xdr:colOff>69271</xdr:colOff>
      <xdr:row>31</xdr:row>
      <xdr:rowOff>168234</xdr:rowOff>
    </xdr:from>
    <xdr:to>
      <xdr:col>56</xdr:col>
      <xdr:colOff>350321</xdr:colOff>
      <xdr:row>35</xdr:row>
      <xdr:rowOff>68363</xdr:rowOff>
    </xdr:to>
    <xdr:sp macro="" textlink="">
      <xdr:nvSpPr>
        <xdr:cNvPr id="4" name="Flowchart: Manual Operation 3">
          <a:extLst>
            <a:ext uri="{FF2B5EF4-FFF2-40B4-BE49-F238E27FC236}">
              <a16:creationId xmlns:a16="http://schemas.microsoft.com/office/drawing/2014/main" id="{A37C0999-F55A-462A-86DD-3A2825484598}"/>
            </a:ext>
          </a:extLst>
        </xdr:cNvPr>
        <xdr:cNvSpPr/>
      </xdr:nvSpPr>
      <xdr:spPr>
        <a:xfrm>
          <a:off x="31677427" y="5690260"/>
          <a:ext cx="2695699" cy="612648"/>
        </a:xfrm>
        <a:prstGeom prst="flowChartManualOperation">
          <a:avLst/>
        </a:prstGeom>
        <a:gradFill>
          <a:gsLst>
            <a:gs pos="0">
              <a:srgbClr val="00B8B8"/>
            </a:gs>
            <a:gs pos="50000">
              <a:srgbClr val="00A5A5"/>
            </a:gs>
            <a:gs pos="100000">
              <a:srgbClr val="009191"/>
            </a:gs>
          </a:gsLst>
          <a:lin ang="5400000" scaled="1"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52</xdr:col>
      <xdr:colOff>63334</xdr:colOff>
      <xdr:row>28</xdr:row>
      <xdr:rowOff>102920</xdr:rowOff>
    </xdr:from>
    <xdr:to>
      <xdr:col>56</xdr:col>
      <xdr:colOff>344384</xdr:colOff>
      <xdr:row>32</xdr:row>
      <xdr:rowOff>3048</xdr:rowOff>
    </xdr:to>
    <xdr:sp macro="" textlink="">
      <xdr:nvSpPr>
        <xdr:cNvPr id="5" name="Flowchart: Manual Operation 4">
          <a:extLst>
            <a:ext uri="{FF2B5EF4-FFF2-40B4-BE49-F238E27FC236}">
              <a16:creationId xmlns:a16="http://schemas.microsoft.com/office/drawing/2014/main" id="{34681B53-D0D0-4AE5-8ABF-E7FFD4CD8426}"/>
            </a:ext>
          </a:extLst>
        </xdr:cNvPr>
        <xdr:cNvSpPr/>
      </xdr:nvSpPr>
      <xdr:spPr>
        <a:xfrm>
          <a:off x="31671490" y="5090556"/>
          <a:ext cx="2695699" cy="612648"/>
        </a:xfrm>
        <a:prstGeom prst="flowChartManualOperation">
          <a:avLst/>
        </a:prstGeom>
        <a:gradFill>
          <a:gsLst>
            <a:gs pos="0">
              <a:srgbClr val="00DFDF"/>
            </a:gs>
            <a:gs pos="50000">
              <a:srgbClr val="00C8C8"/>
            </a:gs>
            <a:gs pos="100000">
              <a:srgbClr val="00B4B4"/>
            </a:gs>
          </a:gsLst>
          <a:lin ang="5400000" scaled="1"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52</xdr:col>
      <xdr:colOff>27708</xdr:colOff>
      <xdr:row>25</xdr:row>
      <xdr:rowOff>37605</xdr:rowOff>
    </xdr:from>
    <xdr:to>
      <xdr:col>56</xdr:col>
      <xdr:colOff>308758</xdr:colOff>
      <xdr:row>28</xdr:row>
      <xdr:rowOff>115864</xdr:rowOff>
    </xdr:to>
    <xdr:sp macro="" textlink="">
      <xdr:nvSpPr>
        <xdr:cNvPr id="6" name="Flowchart: Manual Operation 5">
          <a:extLst>
            <a:ext uri="{FF2B5EF4-FFF2-40B4-BE49-F238E27FC236}">
              <a16:creationId xmlns:a16="http://schemas.microsoft.com/office/drawing/2014/main" id="{00948871-117C-4F65-9573-87C467BF8439}"/>
            </a:ext>
          </a:extLst>
        </xdr:cNvPr>
        <xdr:cNvSpPr/>
      </xdr:nvSpPr>
      <xdr:spPr>
        <a:xfrm>
          <a:off x="31635864" y="4490852"/>
          <a:ext cx="2695699" cy="612648"/>
        </a:xfrm>
        <a:prstGeom prst="flowChartManualOperation">
          <a:avLst/>
        </a:prstGeom>
        <a:gradFill>
          <a:gsLst>
            <a:gs pos="0">
              <a:srgbClr val="00FFFF"/>
            </a:gs>
            <a:gs pos="50000">
              <a:srgbClr val="00EBEB"/>
            </a:gs>
            <a:gs pos="100000">
              <a:srgbClr val="00E1E1"/>
            </a:gs>
          </a:gsLst>
          <a:lin ang="5400000" scaled="1"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51</xdr:col>
      <xdr:colOff>585848</xdr:colOff>
      <xdr:row>21</xdr:row>
      <xdr:rowOff>150422</xdr:rowOff>
    </xdr:from>
    <xdr:to>
      <xdr:col>56</xdr:col>
      <xdr:colOff>263236</xdr:colOff>
      <xdr:row>25</xdr:row>
      <xdr:rowOff>50550</xdr:rowOff>
    </xdr:to>
    <xdr:sp macro="" textlink="">
      <xdr:nvSpPr>
        <xdr:cNvPr id="7" name="Flowchart: Manual Operation 6">
          <a:extLst>
            <a:ext uri="{FF2B5EF4-FFF2-40B4-BE49-F238E27FC236}">
              <a16:creationId xmlns:a16="http://schemas.microsoft.com/office/drawing/2014/main" id="{9F373160-DD11-45D8-99C7-117C0056070B}"/>
            </a:ext>
          </a:extLst>
        </xdr:cNvPr>
        <xdr:cNvSpPr/>
      </xdr:nvSpPr>
      <xdr:spPr>
        <a:xfrm>
          <a:off x="31590342" y="3891149"/>
          <a:ext cx="2695699" cy="612648"/>
        </a:xfrm>
        <a:prstGeom prst="flowChartManualOperation">
          <a:avLst/>
        </a:prstGeom>
        <a:gradFill>
          <a:gsLst>
            <a:gs pos="0">
              <a:srgbClr val="64FFFF"/>
            </a:gs>
            <a:gs pos="50000">
              <a:srgbClr val="33FFFF"/>
            </a:gs>
            <a:gs pos="100000">
              <a:srgbClr val="00FFFF"/>
            </a:gs>
          </a:gsLst>
          <a:lin ang="5400000" scaled="1"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52</xdr:col>
      <xdr:colOff>5937</xdr:colOff>
      <xdr:row>18</xdr:row>
      <xdr:rowOff>75211</xdr:rowOff>
    </xdr:from>
    <xdr:to>
      <xdr:col>56</xdr:col>
      <xdr:colOff>286987</xdr:colOff>
      <xdr:row>21</xdr:row>
      <xdr:rowOff>153470</xdr:rowOff>
    </xdr:to>
    <xdr:sp macro="" textlink="">
      <xdr:nvSpPr>
        <xdr:cNvPr id="8" name="Flowchart: Manual Operation 7">
          <a:extLst>
            <a:ext uri="{FF2B5EF4-FFF2-40B4-BE49-F238E27FC236}">
              <a16:creationId xmlns:a16="http://schemas.microsoft.com/office/drawing/2014/main" id="{4C8E959F-1981-420E-B58E-95A69A879E5A}"/>
            </a:ext>
          </a:extLst>
        </xdr:cNvPr>
        <xdr:cNvSpPr/>
      </xdr:nvSpPr>
      <xdr:spPr>
        <a:xfrm>
          <a:off x="31614093" y="3281549"/>
          <a:ext cx="2695699" cy="612648"/>
        </a:xfrm>
        <a:prstGeom prst="flowChartManualOperation">
          <a:avLst/>
        </a:prstGeom>
        <a:gradFill>
          <a:gsLst>
            <a:gs pos="0">
              <a:srgbClr val="B8FFFF"/>
            </a:gs>
            <a:gs pos="50000">
              <a:srgbClr val="96FFFF"/>
            </a:gs>
            <a:gs pos="100000">
              <a:srgbClr val="78FFFF"/>
            </a:gs>
          </a:gsLst>
          <a:lin ang="5400000" scaled="1"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52</xdr:col>
      <xdr:colOff>9895</xdr:colOff>
      <xdr:row>15</xdr:row>
      <xdr:rowOff>9897</xdr:rowOff>
    </xdr:from>
    <xdr:to>
      <xdr:col>56</xdr:col>
      <xdr:colOff>290945</xdr:colOff>
      <xdr:row>18</xdr:row>
      <xdr:rowOff>88155</xdr:rowOff>
    </xdr:to>
    <xdr:sp macro="" textlink="">
      <xdr:nvSpPr>
        <xdr:cNvPr id="9" name="Flowchart: Manual Operation 8">
          <a:extLst>
            <a:ext uri="{FF2B5EF4-FFF2-40B4-BE49-F238E27FC236}">
              <a16:creationId xmlns:a16="http://schemas.microsoft.com/office/drawing/2014/main" id="{E3DA9E1F-6F03-4EC8-93D0-43A3380DC672}"/>
            </a:ext>
          </a:extLst>
        </xdr:cNvPr>
        <xdr:cNvSpPr/>
      </xdr:nvSpPr>
      <xdr:spPr>
        <a:xfrm>
          <a:off x="31618051" y="2681845"/>
          <a:ext cx="2695699" cy="612648"/>
        </a:xfrm>
        <a:prstGeom prst="flowChartManualOperation">
          <a:avLst/>
        </a:prstGeom>
        <a:gradFill>
          <a:gsLst>
            <a:gs pos="0">
              <a:srgbClr val="EAFFFF"/>
            </a:gs>
            <a:gs pos="50000">
              <a:srgbClr val="CCFFFF"/>
            </a:gs>
            <a:gs pos="100000">
              <a:srgbClr val="C7FFFF"/>
            </a:gs>
          </a:gsLst>
          <a:lin ang="5400000" scaled="1"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C9D05EA-7C57-41D9-952B-23E3A6873149}" name="Table2" displayName="Table2" ref="D4:O104" totalsRowShown="0" headerRowDxfId="15" dataDxfId="13" headerRowBorderDxfId="14" tableBorderDxfId="12">
  <autoFilter ref="D4:O104" xr:uid="{FC9D05EA-7C57-41D9-952B-23E3A6873149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</autoFilter>
  <tableColumns count="12">
    <tableColumn id="1" xr3:uid="{E1E9B5BA-9E8F-4B1F-BFE6-C49891098132}" name="No." dataDxfId="11"/>
    <tableColumn id="2" xr3:uid="{CAA54E5D-20BE-49B4-AC62-9A75C2467BC7}" name="Prospect" dataDxfId="10"/>
    <tableColumn id="3" xr3:uid="{AB5C8D7C-89C3-4E0C-8F00-BABBA51A597A}" name="Pre-Approach" dataDxfId="9"/>
    <tableColumn id="4" xr3:uid="{19EE08CB-E170-4A7F-B600-BD99620F9490}" name="Approach" dataDxfId="8"/>
    <tableColumn id="5" xr3:uid="{86DCDE37-EBC4-46F4-84BC-E60D74CB4D29}" name="Fact Finding" dataDxfId="7"/>
    <tableColumn id="6" xr3:uid="{D8F85B48-3EBA-4117-B4DA-F1DB6F21BA47}" name="Presentation" dataDxfId="6"/>
    <tableColumn id="7" xr3:uid="{DD39B4A9-C9AA-4FEF-870B-3FF078005A53}" name="Closing" dataDxfId="5"/>
    <tableColumn id="8" xr3:uid="{F9B96AFF-1649-4B86-B94B-DDCC6EB091A6}" name="Captured" dataDxfId="4"/>
    <tableColumn id="9" xr3:uid="{D276D786-B883-4320-B581-D9721D6060B7}" name="Remarks" dataDxfId="3"/>
    <tableColumn id="10" xr3:uid="{741EA542-35F4-494E-8C16-6BFAD03B22F6}" name="Plan" dataDxfId="2"/>
    <tableColumn id="12" xr3:uid="{7415F063-605E-4A98-8906-E30EB259EDD0}" name="Premium" dataDxfId="1"/>
    <tableColumn id="11" xr3:uid="{304AC632-D1D4-40B9-8868-FA9A356A09DD}" name="Date Captured" dataDxfId="0"/>
  </tableColumns>
  <tableStyleInfo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F73C61-8BD7-4868-9BD7-BABCEF715B28}">
  <dimension ref="A2:AA105"/>
  <sheetViews>
    <sheetView zoomScale="96" workbookViewId="0">
      <pane ySplit="4" topLeftCell="A5" activePane="bottomLeft" state="frozen"/>
      <selection activeCell="E7" sqref="E7"/>
      <selection pane="bottomLeft" activeCell="B5" sqref="B5"/>
    </sheetView>
  </sheetViews>
  <sheetFormatPr defaultColWidth="8.77734375" defaultRowHeight="13.8" x14ac:dyDescent="0.25"/>
  <cols>
    <col min="1" max="1" width="8.77734375" style="26"/>
    <col min="2" max="2" width="10.21875" style="26" bestFit="1" customWidth="1"/>
    <col min="3" max="3" width="8.77734375" style="26"/>
    <col min="4" max="4" width="5.6640625" style="26" customWidth="1"/>
    <col min="5" max="10" width="13.6640625" style="26" customWidth="1"/>
    <col min="11" max="11" width="13.6640625" style="41" customWidth="1"/>
    <col min="12" max="14" width="13.6640625" style="26" customWidth="1"/>
    <col min="15" max="15" width="13.6640625" style="27" customWidth="1"/>
    <col min="16" max="16" width="8.77734375" style="26"/>
    <col min="17" max="17" width="0.5546875" style="26" hidden="1" customWidth="1"/>
    <col min="18" max="18" width="13.6640625" style="26" bestFit="1" customWidth="1"/>
    <col min="19" max="16384" width="8.77734375" style="26"/>
  </cols>
  <sheetData>
    <row r="2" spans="1:27" x14ac:dyDescent="0.25">
      <c r="K2" s="26"/>
    </row>
    <row r="3" spans="1:27" x14ac:dyDescent="0.25">
      <c r="D3" s="42" t="s">
        <v>5</v>
      </c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</row>
    <row r="4" spans="1:27" x14ac:dyDescent="0.25">
      <c r="B4" s="28" t="s">
        <v>23</v>
      </c>
      <c r="D4" s="29" t="s">
        <v>0</v>
      </c>
      <c r="E4" s="29" t="s">
        <v>7</v>
      </c>
      <c r="F4" s="29" t="s">
        <v>6</v>
      </c>
      <c r="G4" s="29" t="s">
        <v>1</v>
      </c>
      <c r="H4" s="29" t="s">
        <v>8</v>
      </c>
      <c r="I4" s="29" t="s">
        <v>9</v>
      </c>
      <c r="J4" s="29" t="s">
        <v>10</v>
      </c>
      <c r="K4" s="29" t="s">
        <v>19</v>
      </c>
      <c r="L4" s="29" t="s">
        <v>4</v>
      </c>
      <c r="M4" s="29" t="s">
        <v>2</v>
      </c>
      <c r="N4" s="30" t="s">
        <v>11</v>
      </c>
      <c r="O4" s="30" t="s">
        <v>20</v>
      </c>
      <c r="R4" s="31"/>
    </row>
    <row r="5" spans="1:27" x14ac:dyDescent="0.25">
      <c r="A5" s="28" t="s">
        <v>21</v>
      </c>
      <c r="B5" s="32"/>
      <c r="C5" s="33" t="s">
        <v>22</v>
      </c>
      <c r="D5" s="34">
        <v>1</v>
      </c>
      <c r="E5" s="34"/>
      <c r="F5" s="35"/>
      <c r="G5" s="35"/>
      <c r="H5" s="35"/>
      <c r="I5" s="35"/>
      <c r="J5" s="35"/>
      <c r="K5" s="35"/>
      <c r="L5" s="36"/>
      <c r="M5" s="35"/>
      <c r="N5" s="37"/>
      <c r="O5" s="38"/>
      <c r="Q5" s="24" t="s">
        <v>12</v>
      </c>
      <c r="R5" s="24" t="s">
        <v>12</v>
      </c>
      <c r="S5" s="26" t="s">
        <v>18</v>
      </c>
      <c r="AA5" s="26" t="s">
        <v>51</v>
      </c>
    </row>
    <row r="6" spans="1:27" x14ac:dyDescent="0.25">
      <c r="D6" s="34">
        <v>2</v>
      </c>
      <c r="E6" s="34"/>
      <c r="F6" s="35"/>
      <c r="G6" s="35"/>
      <c r="H6" s="35"/>
      <c r="I6" s="35"/>
      <c r="J6" s="35"/>
      <c r="K6" s="35"/>
      <c r="L6" s="36"/>
      <c r="M6" s="35"/>
      <c r="N6" s="37"/>
      <c r="O6" s="38"/>
      <c r="Q6" s="25" t="s">
        <v>13</v>
      </c>
      <c r="R6" s="25" t="s">
        <v>13</v>
      </c>
      <c r="S6" s="26" t="s">
        <v>25</v>
      </c>
      <c r="AA6" s="26" t="s">
        <v>46</v>
      </c>
    </row>
    <row r="7" spans="1:27" x14ac:dyDescent="0.25">
      <c r="B7" s="39" t="s">
        <v>50</v>
      </c>
      <c r="D7" s="34">
        <v>3</v>
      </c>
      <c r="E7" s="34"/>
      <c r="F7" s="35"/>
      <c r="G7" s="35"/>
      <c r="H7" s="35"/>
      <c r="I7" s="35"/>
      <c r="J7" s="35"/>
      <c r="K7" s="35"/>
      <c r="L7" s="36"/>
      <c r="M7" s="35"/>
      <c r="N7" s="37"/>
      <c r="O7" s="38"/>
      <c r="Q7" s="25" t="s">
        <v>14</v>
      </c>
      <c r="R7" s="25" t="s">
        <v>14</v>
      </c>
      <c r="AA7" s="26" t="s">
        <v>52</v>
      </c>
    </row>
    <row r="8" spans="1:27" x14ac:dyDescent="0.25">
      <c r="A8" s="28" t="s">
        <v>21</v>
      </c>
      <c r="B8" s="40" t="s">
        <v>51</v>
      </c>
      <c r="D8" s="34">
        <v>4</v>
      </c>
      <c r="E8" s="34"/>
      <c r="F8" s="35"/>
      <c r="G8" s="35"/>
      <c r="H8" s="35"/>
      <c r="I8" s="35"/>
      <c r="J8" s="35"/>
      <c r="K8" s="35"/>
      <c r="L8" s="36"/>
      <c r="M8" s="35"/>
      <c r="N8" s="37"/>
      <c r="O8" s="38"/>
      <c r="Q8" s="25" t="s">
        <v>15</v>
      </c>
      <c r="R8" s="25" t="s">
        <v>15</v>
      </c>
      <c r="AA8" s="26" t="s">
        <v>53</v>
      </c>
    </row>
    <row r="9" spans="1:27" x14ac:dyDescent="0.25">
      <c r="D9" s="34">
        <v>5</v>
      </c>
      <c r="E9" s="34"/>
      <c r="F9" s="35"/>
      <c r="G9" s="35"/>
      <c r="H9" s="35"/>
      <c r="I9" s="35"/>
      <c r="J9" s="35"/>
      <c r="K9" s="35"/>
      <c r="L9" s="36"/>
      <c r="M9" s="35"/>
      <c r="N9" s="37"/>
      <c r="O9" s="38"/>
      <c r="Q9" s="25" t="s">
        <v>16</v>
      </c>
      <c r="R9" s="25" t="s">
        <v>16</v>
      </c>
      <c r="AA9" s="26" t="s">
        <v>54</v>
      </c>
    </row>
    <row r="10" spans="1:27" x14ac:dyDescent="0.25">
      <c r="B10" s="39" t="s">
        <v>32</v>
      </c>
      <c r="D10" s="34">
        <v>6</v>
      </c>
      <c r="E10" s="34"/>
      <c r="F10" s="35"/>
      <c r="G10" s="35"/>
      <c r="H10" s="35"/>
      <c r="I10" s="35"/>
      <c r="J10" s="35"/>
      <c r="K10" s="35"/>
      <c r="L10" s="36"/>
      <c r="M10" s="35"/>
      <c r="N10" s="37"/>
      <c r="O10" s="38"/>
      <c r="Q10" s="25" t="s">
        <v>17</v>
      </c>
      <c r="R10" s="25" t="s">
        <v>17</v>
      </c>
      <c r="AA10" s="26" t="s">
        <v>55</v>
      </c>
    </row>
    <row r="11" spans="1:27" x14ac:dyDescent="0.25">
      <c r="D11" s="34">
        <v>7</v>
      </c>
      <c r="E11" s="34"/>
      <c r="F11" s="35"/>
      <c r="G11" s="35"/>
      <c r="H11" s="35"/>
      <c r="I11" s="35"/>
      <c r="J11" s="35"/>
      <c r="K11" s="35"/>
      <c r="L11" s="36"/>
      <c r="M11" s="35"/>
      <c r="N11" s="37"/>
      <c r="O11" s="38"/>
      <c r="Q11" s="25" t="s">
        <v>3</v>
      </c>
      <c r="R11" s="25" t="s">
        <v>3</v>
      </c>
      <c r="AA11" s="26" t="s">
        <v>56</v>
      </c>
    </row>
    <row r="12" spans="1:27" x14ac:dyDescent="0.25">
      <c r="D12" s="34">
        <v>8</v>
      </c>
      <c r="E12" s="34"/>
      <c r="F12" s="35"/>
      <c r="G12" s="35"/>
      <c r="H12" s="35"/>
      <c r="I12" s="35"/>
      <c r="J12" s="35"/>
      <c r="K12" s="35"/>
      <c r="L12" s="36"/>
      <c r="M12" s="35"/>
      <c r="N12" s="37"/>
      <c r="O12" s="38"/>
      <c r="AA12" s="26" t="s">
        <v>57</v>
      </c>
    </row>
    <row r="13" spans="1:27" x14ac:dyDescent="0.25">
      <c r="D13" s="34">
        <v>9</v>
      </c>
      <c r="E13" s="34"/>
      <c r="F13" s="35"/>
      <c r="G13" s="35"/>
      <c r="H13" s="35"/>
      <c r="I13" s="35"/>
      <c r="J13" s="35"/>
      <c r="K13" s="35"/>
      <c r="L13" s="36"/>
      <c r="M13" s="35"/>
      <c r="N13" s="37"/>
      <c r="O13" s="38"/>
      <c r="AA13" s="26" t="s">
        <v>58</v>
      </c>
    </row>
    <row r="14" spans="1:27" x14ac:dyDescent="0.25">
      <c r="D14" s="34">
        <v>10</v>
      </c>
      <c r="E14" s="34"/>
      <c r="F14" s="35"/>
      <c r="G14" s="35"/>
      <c r="H14" s="35"/>
      <c r="I14" s="35"/>
      <c r="J14" s="35"/>
      <c r="K14" s="35"/>
      <c r="L14" s="36"/>
      <c r="M14" s="35"/>
      <c r="N14" s="37"/>
      <c r="O14" s="38"/>
      <c r="AA14" s="26" t="s">
        <v>59</v>
      </c>
    </row>
    <row r="15" spans="1:27" x14ac:dyDescent="0.25">
      <c r="D15" s="34">
        <v>11</v>
      </c>
      <c r="E15" s="34"/>
      <c r="F15" s="35"/>
      <c r="G15" s="35"/>
      <c r="H15" s="35"/>
      <c r="I15" s="35"/>
      <c r="J15" s="35"/>
      <c r="K15" s="35"/>
      <c r="L15" s="36"/>
      <c r="M15" s="35"/>
      <c r="N15" s="37"/>
      <c r="O15" s="38"/>
      <c r="AA15" s="26" t="s">
        <v>60</v>
      </c>
    </row>
    <row r="16" spans="1:27" x14ac:dyDescent="0.25">
      <c r="D16" s="34">
        <v>12</v>
      </c>
      <c r="E16" s="34"/>
      <c r="F16" s="35"/>
      <c r="G16" s="35"/>
      <c r="H16" s="35"/>
      <c r="I16" s="35"/>
      <c r="J16" s="35"/>
      <c r="K16" s="35"/>
      <c r="L16" s="36"/>
      <c r="M16" s="35"/>
      <c r="N16" s="37"/>
      <c r="O16" s="38"/>
      <c r="AA16" s="26" t="s">
        <v>61</v>
      </c>
    </row>
    <row r="17" spans="4:15" x14ac:dyDescent="0.25">
      <c r="D17" s="34">
        <v>13</v>
      </c>
      <c r="E17" s="34"/>
      <c r="F17" s="35"/>
      <c r="G17" s="35"/>
      <c r="H17" s="35"/>
      <c r="I17" s="35"/>
      <c r="J17" s="35"/>
      <c r="K17" s="35"/>
      <c r="L17" s="36"/>
      <c r="M17" s="35"/>
      <c r="N17" s="37"/>
      <c r="O17" s="38"/>
    </row>
    <row r="18" spans="4:15" x14ac:dyDescent="0.25">
      <c r="D18" s="34">
        <v>14</v>
      </c>
      <c r="E18" s="34"/>
      <c r="F18" s="35"/>
      <c r="G18" s="35"/>
      <c r="H18" s="35"/>
      <c r="I18" s="35"/>
      <c r="J18" s="35"/>
      <c r="K18" s="35"/>
      <c r="L18" s="36"/>
      <c r="M18" s="35"/>
      <c r="N18" s="37"/>
      <c r="O18" s="38"/>
    </row>
    <row r="19" spans="4:15" x14ac:dyDescent="0.25">
      <c r="D19" s="34">
        <v>15</v>
      </c>
      <c r="E19" s="34"/>
      <c r="F19" s="35"/>
      <c r="G19" s="35"/>
      <c r="H19" s="35"/>
      <c r="I19" s="35"/>
      <c r="J19" s="35"/>
      <c r="K19" s="35"/>
      <c r="L19" s="36"/>
      <c r="M19" s="35"/>
      <c r="N19" s="37"/>
      <c r="O19" s="38"/>
    </row>
    <row r="20" spans="4:15" x14ac:dyDescent="0.25">
      <c r="D20" s="34">
        <v>16</v>
      </c>
      <c r="E20" s="34"/>
      <c r="F20" s="35"/>
      <c r="G20" s="35"/>
      <c r="H20" s="35"/>
      <c r="I20" s="35"/>
      <c r="J20" s="35"/>
      <c r="K20" s="35"/>
      <c r="L20" s="36"/>
      <c r="M20" s="35"/>
      <c r="N20" s="37"/>
      <c r="O20" s="38"/>
    </row>
    <row r="21" spans="4:15" x14ac:dyDescent="0.25">
      <c r="D21" s="34">
        <v>17</v>
      </c>
      <c r="E21" s="34"/>
      <c r="F21" s="35"/>
      <c r="G21" s="35"/>
      <c r="H21" s="35"/>
      <c r="I21" s="35"/>
      <c r="J21" s="35"/>
      <c r="K21" s="35"/>
      <c r="L21" s="36"/>
      <c r="M21" s="35"/>
      <c r="N21" s="37"/>
      <c r="O21" s="38"/>
    </row>
    <row r="22" spans="4:15" x14ac:dyDescent="0.25">
      <c r="D22" s="34">
        <v>18</v>
      </c>
      <c r="E22" s="34"/>
      <c r="F22" s="35"/>
      <c r="G22" s="35"/>
      <c r="H22" s="35"/>
      <c r="I22" s="35"/>
      <c r="J22" s="35"/>
      <c r="K22" s="35"/>
      <c r="L22" s="36"/>
      <c r="M22" s="35"/>
      <c r="N22" s="37"/>
      <c r="O22" s="38"/>
    </row>
    <row r="23" spans="4:15" x14ac:dyDescent="0.25">
      <c r="D23" s="34">
        <v>19</v>
      </c>
      <c r="E23" s="34"/>
      <c r="F23" s="35"/>
      <c r="G23" s="35"/>
      <c r="H23" s="35"/>
      <c r="I23" s="35"/>
      <c r="J23" s="35"/>
      <c r="K23" s="35"/>
      <c r="L23" s="36"/>
      <c r="M23" s="35"/>
      <c r="N23" s="37"/>
      <c r="O23" s="38"/>
    </row>
    <row r="24" spans="4:15" x14ac:dyDescent="0.25">
      <c r="D24" s="34">
        <v>20</v>
      </c>
      <c r="E24" s="34"/>
      <c r="F24" s="35"/>
      <c r="G24" s="35"/>
      <c r="H24" s="35"/>
      <c r="I24" s="35"/>
      <c r="J24" s="35"/>
      <c r="K24" s="35"/>
      <c r="L24" s="36"/>
      <c r="M24" s="35"/>
      <c r="N24" s="37"/>
      <c r="O24" s="38"/>
    </row>
    <row r="25" spans="4:15" x14ac:dyDescent="0.25">
      <c r="D25" s="34">
        <v>21</v>
      </c>
      <c r="E25" s="34"/>
      <c r="F25" s="35"/>
      <c r="G25" s="35"/>
      <c r="H25" s="35"/>
      <c r="I25" s="35"/>
      <c r="J25" s="35"/>
      <c r="K25" s="35"/>
      <c r="L25" s="36"/>
      <c r="M25" s="35"/>
      <c r="N25" s="37"/>
      <c r="O25" s="38"/>
    </row>
    <row r="26" spans="4:15" x14ac:dyDescent="0.25">
      <c r="D26" s="34">
        <v>22</v>
      </c>
      <c r="E26" s="34"/>
      <c r="F26" s="35"/>
      <c r="G26" s="35"/>
      <c r="H26" s="35"/>
      <c r="I26" s="35"/>
      <c r="J26" s="35"/>
      <c r="K26" s="35"/>
      <c r="L26" s="36"/>
      <c r="M26" s="35"/>
      <c r="N26" s="37"/>
      <c r="O26" s="38"/>
    </row>
    <row r="27" spans="4:15" x14ac:dyDescent="0.25">
      <c r="D27" s="34">
        <v>23</v>
      </c>
      <c r="E27" s="34"/>
      <c r="F27" s="35"/>
      <c r="G27" s="35"/>
      <c r="H27" s="35"/>
      <c r="I27" s="35"/>
      <c r="J27" s="35"/>
      <c r="K27" s="35"/>
      <c r="L27" s="36"/>
      <c r="M27" s="35"/>
      <c r="N27" s="37"/>
      <c r="O27" s="38"/>
    </row>
    <row r="28" spans="4:15" x14ac:dyDescent="0.25">
      <c r="D28" s="34">
        <v>24</v>
      </c>
      <c r="E28" s="34"/>
      <c r="F28" s="35"/>
      <c r="G28" s="35"/>
      <c r="H28" s="35"/>
      <c r="I28" s="35"/>
      <c r="J28" s="35"/>
      <c r="K28" s="35"/>
      <c r="L28" s="36"/>
      <c r="M28" s="35"/>
      <c r="N28" s="37"/>
      <c r="O28" s="38"/>
    </row>
    <row r="29" spans="4:15" x14ac:dyDescent="0.25">
      <c r="D29" s="34">
        <v>25</v>
      </c>
      <c r="E29" s="34"/>
      <c r="F29" s="35"/>
      <c r="G29" s="35"/>
      <c r="H29" s="35"/>
      <c r="I29" s="35"/>
      <c r="J29" s="35"/>
      <c r="K29" s="35"/>
      <c r="L29" s="36"/>
      <c r="M29" s="35"/>
      <c r="N29" s="37"/>
      <c r="O29" s="38"/>
    </row>
    <row r="30" spans="4:15" x14ac:dyDescent="0.25">
      <c r="D30" s="34">
        <v>26</v>
      </c>
      <c r="E30" s="34"/>
      <c r="F30" s="35"/>
      <c r="G30" s="35"/>
      <c r="H30" s="35"/>
      <c r="I30" s="35"/>
      <c r="J30" s="35"/>
      <c r="K30" s="35"/>
      <c r="L30" s="36"/>
      <c r="M30" s="35"/>
      <c r="N30" s="37"/>
      <c r="O30" s="38"/>
    </row>
    <row r="31" spans="4:15" x14ac:dyDescent="0.25">
      <c r="D31" s="34">
        <v>27</v>
      </c>
      <c r="E31" s="34"/>
      <c r="F31" s="35"/>
      <c r="G31" s="35"/>
      <c r="H31" s="35"/>
      <c r="I31" s="35"/>
      <c r="J31" s="35"/>
      <c r="K31" s="35"/>
      <c r="L31" s="36"/>
      <c r="M31" s="35"/>
      <c r="N31" s="37"/>
      <c r="O31" s="38"/>
    </row>
    <row r="32" spans="4:15" x14ac:dyDescent="0.25">
      <c r="D32" s="34">
        <v>28</v>
      </c>
      <c r="E32" s="34"/>
      <c r="F32" s="35"/>
      <c r="G32" s="35"/>
      <c r="H32" s="35"/>
      <c r="I32" s="35"/>
      <c r="J32" s="35"/>
      <c r="K32" s="35"/>
      <c r="L32" s="36"/>
      <c r="M32" s="35"/>
      <c r="N32" s="37"/>
      <c r="O32" s="38"/>
    </row>
    <row r="33" spans="4:15" x14ac:dyDescent="0.25">
      <c r="D33" s="34">
        <v>29</v>
      </c>
      <c r="E33" s="34"/>
      <c r="F33" s="35"/>
      <c r="G33" s="35"/>
      <c r="H33" s="35"/>
      <c r="I33" s="35"/>
      <c r="J33" s="35"/>
      <c r="K33" s="35"/>
      <c r="L33" s="36"/>
      <c r="M33" s="35"/>
      <c r="N33" s="37"/>
      <c r="O33" s="38"/>
    </row>
    <row r="34" spans="4:15" x14ac:dyDescent="0.25">
      <c r="D34" s="34">
        <v>30</v>
      </c>
      <c r="E34" s="34"/>
      <c r="F34" s="35"/>
      <c r="G34" s="35"/>
      <c r="H34" s="35"/>
      <c r="I34" s="35"/>
      <c r="J34" s="35"/>
      <c r="K34" s="35"/>
      <c r="L34" s="36"/>
      <c r="M34" s="35"/>
      <c r="N34" s="37"/>
      <c r="O34" s="38"/>
    </row>
    <row r="35" spans="4:15" x14ac:dyDescent="0.25">
      <c r="D35" s="34">
        <v>31</v>
      </c>
      <c r="E35" s="34"/>
      <c r="F35" s="35"/>
      <c r="G35" s="35"/>
      <c r="H35" s="35"/>
      <c r="I35" s="35"/>
      <c r="J35" s="35"/>
      <c r="K35" s="35"/>
      <c r="L35" s="36"/>
      <c r="M35" s="35"/>
      <c r="N35" s="37"/>
      <c r="O35" s="38"/>
    </row>
    <row r="36" spans="4:15" x14ac:dyDescent="0.25">
      <c r="D36" s="34">
        <v>32</v>
      </c>
      <c r="E36" s="34"/>
      <c r="F36" s="35"/>
      <c r="G36" s="35"/>
      <c r="H36" s="35"/>
      <c r="I36" s="35"/>
      <c r="J36" s="35"/>
      <c r="K36" s="35"/>
      <c r="L36" s="36"/>
      <c r="M36" s="35"/>
      <c r="N36" s="37"/>
      <c r="O36" s="38"/>
    </row>
    <row r="37" spans="4:15" x14ac:dyDescent="0.25">
      <c r="D37" s="34">
        <v>33</v>
      </c>
      <c r="E37" s="34"/>
      <c r="F37" s="35"/>
      <c r="G37" s="35"/>
      <c r="H37" s="35"/>
      <c r="I37" s="35"/>
      <c r="J37" s="35"/>
      <c r="K37" s="35"/>
      <c r="L37" s="36"/>
      <c r="M37" s="35"/>
      <c r="N37" s="37"/>
      <c r="O37" s="38"/>
    </row>
    <row r="38" spans="4:15" x14ac:dyDescent="0.25">
      <c r="D38" s="34">
        <v>34</v>
      </c>
      <c r="E38" s="34"/>
      <c r="F38" s="35"/>
      <c r="G38" s="35"/>
      <c r="H38" s="35"/>
      <c r="I38" s="35"/>
      <c r="J38" s="35"/>
      <c r="K38" s="35"/>
      <c r="L38" s="36"/>
      <c r="M38" s="35"/>
      <c r="N38" s="37"/>
      <c r="O38" s="38"/>
    </row>
    <row r="39" spans="4:15" x14ac:dyDescent="0.25">
      <c r="D39" s="34">
        <v>35</v>
      </c>
      <c r="E39" s="34"/>
      <c r="F39" s="35"/>
      <c r="G39" s="35"/>
      <c r="H39" s="35"/>
      <c r="I39" s="35"/>
      <c r="J39" s="35"/>
      <c r="K39" s="35"/>
      <c r="L39" s="36"/>
      <c r="M39" s="35"/>
      <c r="N39" s="37"/>
      <c r="O39" s="38"/>
    </row>
    <row r="40" spans="4:15" x14ac:dyDescent="0.25">
      <c r="D40" s="34">
        <v>36</v>
      </c>
      <c r="E40" s="34"/>
      <c r="F40" s="35"/>
      <c r="G40" s="35"/>
      <c r="H40" s="35"/>
      <c r="I40" s="35"/>
      <c r="J40" s="35"/>
      <c r="K40" s="35"/>
      <c r="L40" s="36"/>
      <c r="M40" s="35"/>
      <c r="N40" s="37"/>
      <c r="O40" s="38"/>
    </row>
    <row r="41" spans="4:15" x14ac:dyDescent="0.25">
      <c r="D41" s="34">
        <v>37</v>
      </c>
      <c r="E41" s="34"/>
      <c r="F41" s="35"/>
      <c r="G41" s="35"/>
      <c r="H41" s="35"/>
      <c r="I41" s="35"/>
      <c r="J41" s="35"/>
      <c r="K41" s="35"/>
      <c r="L41" s="36"/>
      <c r="M41" s="35"/>
      <c r="N41" s="37"/>
      <c r="O41" s="38"/>
    </row>
    <row r="42" spans="4:15" x14ac:dyDescent="0.25">
      <c r="D42" s="34">
        <v>38</v>
      </c>
      <c r="E42" s="34"/>
      <c r="F42" s="35"/>
      <c r="G42" s="35"/>
      <c r="H42" s="35"/>
      <c r="I42" s="35"/>
      <c r="J42" s="35"/>
      <c r="K42" s="35"/>
      <c r="L42" s="36"/>
      <c r="M42" s="35"/>
      <c r="N42" s="37"/>
      <c r="O42" s="38"/>
    </row>
    <row r="43" spans="4:15" x14ac:dyDescent="0.25">
      <c r="D43" s="34">
        <v>39</v>
      </c>
      <c r="E43" s="34"/>
      <c r="F43" s="35"/>
      <c r="G43" s="35"/>
      <c r="H43" s="35"/>
      <c r="I43" s="35"/>
      <c r="J43" s="35"/>
      <c r="K43" s="35"/>
      <c r="L43" s="36"/>
      <c r="M43" s="35"/>
      <c r="N43" s="37"/>
      <c r="O43" s="38"/>
    </row>
    <row r="44" spans="4:15" x14ac:dyDescent="0.25">
      <c r="D44" s="34">
        <v>40</v>
      </c>
      <c r="E44" s="34"/>
      <c r="F44" s="35"/>
      <c r="G44" s="35"/>
      <c r="H44" s="35"/>
      <c r="I44" s="35"/>
      <c r="J44" s="35"/>
      <c r="K44" s="35"/>
      <c r="L44" s="36"/>
      <c r="M44" s="35"/>
      <c r="N44" s="37"/>
      <c r="O44" s="38"/>
    </row>
    <row r="45" spans="4:15" x14ac:dyDescent="0.25">
      <c r="D45" s="34">
        <v>41</v>
      </c>
      <c r="E45" s="34"/>
      <c r="F45" s="35"/>
      <c r="G45" s="35"/>
      <c r="H45" s="35"/>
      <c r="I45" s="35"/>
      <c r="J45" s="35"/>
      <c r="K45" s="35"/>
      <c r="L45" s="36"/>
      <c r="M45" s="35"/>
      <c r="N45" s="37"/>
      <c r="O45" s="38"/>
    </row>
    <row r="46" spans="4:15" x14ac:dyDescent="0.25">
      <c r="D46" s="34">
        <v>42</v>
      </c>
      <c r="E46" s="34"/>
      <c r="F46" s="35"/>
      <c r="G46" s="35"/>
      <c r="H46" s="35"/>
      <c r="I46" s="35"/>
      <c r="J46" s="35"/>
      <c r="K46" s="35"/>
      <c r="L46" s="36"/>
      <c r="M46" s="35"/>
      <c r="N46" s="37"/>
      <c r="O46" s="38"/>
    </row>
    <row r="47" spans="4:15" x14ac:dyDescent="0.25">
      <c r="D47" s="34">
        <v>43</v>
      </c>
      <c r="E47" s="34"/>
      <c r="F47" s="35"/>
      <c r="G47" s="35"/>
      <c r="H47" s="35"/>
      <c r="I47" s="35"/>
      <c r="J47" s="35"/>
      <c r="K47" s="35"/>
      <c r="L47" s="36"/>
      <c r="M47" s="35"/>
      <c r="N47" s="37"/>
      <c r="O47" s="38"/>
    </row>
    <row r="48" spans="4:15" x14ac:dyDescent="0.25">
      <c r="D48" s="34">
        <v>44</v>
      </c>
      <c r="E48" s="34"/>
      <c r="F48" s="35"/>
      <c r="G48" s="35"/>
      <c r="H48" s="35"/>
      <c r="I48" s="35"/>
      <c r="J48" s="35"/>
      <c r="K48" s="35"/>
      <c r="L48" s="36"/>
      <c r="M48" s="35"/>
      <c r="N48" s="37"/>
      <c r="O48" s="38"/>
    </row>
    <row r="49" spans="4:15" x14ac:dyDescent="0.25">
      <c r="D49" s="34">
        <v>45</v>
      </c>
      <c r="E49" s="34"/>
      <c r="F49" s="35"/>
      <c r="G49" s="35"/>
      <c r="H49" s="35"/>
      <c r="I49" s="35"/>
      <c r="J49" s="35"/>
      <c r="K49" s="35"/>
      <c r="L49" s="36"/>
      <c r="M49" s="35"/>
      <c r="N49" s="37"/>
      <c r="O49" s="38"/>
    </row>
    <row r="50" spans="4:15" x14ac:dyDescent="0.25">
      <c r="D50" s="34">
        <v>46</v>
      </c>
      <c r="E50" s="34"/>
      <c r="F50" s="35"/>
      <c r="G50" s="35"/>
      <c r="H50" s="35"/>
      <c r="I50" s="35"/>
      <c r="J50" s="35"/>
      <c r="K50" s="35"/>
      <c r="L50" s="36"/>
      <c r="M50" s="35"/>
      <c r="N50" s="37"/>
      <c r="O50" s="38"/>
    </row>
    <row r="51" spans="4:15" x14ac:dyDescent="0.25">
      <c r="D51" s="34">
        <v>47</v>
      </c>
      <c r="E51" s="34"/>
      <c r="F51" s="35"/>
      <c r="G51" s="35"/>
      <c r="H51" s="35"/>
      <c r="I51" s="35"/>
      <c r="J51" s="35"/>
      <c r="K51" s="35"/>
      <c r="L51" s="36"/>
      <c r="M51" s="35"/>
      <c r="N51" s="37"/>
      <c r="O51" s="38"/>
    </row>
    <row r="52" spans="4:15" x14ac:dyDescent="0.25">
      <c r="D52" s="34">
        <v>48</v>
      </c>
      <c r="E52" s="34"/>
      <c r="F52" s="35"/>
      <c r="G52" s="35"/>
      <c r="H52" s="35"/>
      <c r="I52" s="35"/>
      <c r="J52" s="35"/>
      <c r="K52" s="35"/>
      <c r="L52" s="36"/>
      <c r="M52" s="35"/>
      <c r="N52" s="37"/>
      <c r="O52" s="38"/>
    </row>
    <row r="53" spans="4:15" x14ac:dyDescent="0.25">
      <c r="D53" s="34">
        <v>49</v>
      </c>
      <c r="E53" s="34"/>
      <c r="F53" s="35"/>
      <c r="G53" s="35"/>
      <c r="H53" s="35"/>
      <c r="I53" s="35"/>
      <c r="J53" s="35"/>
      <c r="K53" s="35"/>
      <c r="L53" s="36"/>
      <c r="M53" s="35"/>
      <c r="N53" s="37"/>
      <c r="O53" s="38"/>
    </row>
    <row r="54" spans="4:15" x14ac:dyDescent="0.25">
      <c r="D54" s="34">
        <v>50</v>
      </c>
      <c r="E54" s="34"/>
      <c r="F54" s="35"/>
      <c r="G54" s="35"/>
      <c r="H54" s="35"/>
      <c r="I54" s="35"/>
      <c r="J54" s="35"/>
      <c r="K54" s="35"/>
      <c r="L54" s="36"/>
      <c r="M54" s="35"/>
      <c r="N54" s="37"/>
      <c r="O54" s="38"/>
    </row>
    <row r="55" spans="4:15" x14ac:dyDescent="0.25">
      <c r="D55" s="34">
        <v>51</v>
      </c>
      <c r="E55" s="34"/>
      <c r="F55" s="35"/>
      <c r="G55" s="35"/>
      <c r="H55" s="35"/>
      <c r="I55" s="35"/>
      <c r="J55" s="35"/>
      <c r="K55" s="35"/>
      <c r="L55" s="36"/>
      <c r="M55" s="35"/>
      <c r="N55" s="37"/>
      <c r="O55" s="38"/>
    </row>
    <row r="56" spans="4:15" x14ac:dyDescent="0.25">
      <c r="D56" s="34">
        <v>52</v>
      </c>
      <c r="E56" s="34"/>
      <c r="F56" s="35"/>
      <c r="G56" s="35"/>
      <c r="H56" s="35"/>
      <c r="I56" s="35"/>
      <c r="J56" s="35"/>
      <c r="K56" s="35"/>
      <c r="L56" s="36"/>
      <c r="M56" s="35"/>
      <c r="N56" s="37"/>
      <c r="O56" s="38"/>
    </row>
    <row r="57" spans="4:15" x14ac:dyDescent="0.25">
      <c r="D57" s="34">
        <v>53</v>
      </c>
      <c r="E57" s="34"/>
      <c r="F57" s="35"/>
      <c r="G57" s="35"/>
      <c r="H57" s="35"/>
      <c r="I57" s="35"/>
      <c r="J57" s="35"/>
      <c r="K57" s="35"/>
      <c r="L57" s="36"/>
      <c r="M57" s="35"/>
      <c r="N57" s="37"/>
      <c r="O57" s="38"/>
    </row>
    <row r="58" spans="4:15" x14ac:dyDescent="0.25">
      <c r="D58" s="34">
        <v>54</v>
      </c>
      <c r="E58" s="34"/>
      <c r="F58" s="35"/>
      <c r="G58" s="35"/>
      <c r="H58" s="35"/>
      <c r="I58" s="35"/>
      <c r="J58" s="35"/>
      <c r="K58" s="35"/>
      <c r="L58" s="36"/>
      <c r="M58" s="35"/>
      <c r="N58" s="37"/>
      <c r="O58" s="38"/>
    </row>
    <row r="59" spans="4:15" x14ac:dyDescent="0.25">
      <c r="D59" s="34">
        <v>55</v>
      </c>
      <c r="E59" s="34"/>
      <c r="F59" s="35"/>
      <c r="G59" s="35"/>
      <c r="H59" s="35"/>
      <c r="I59" s="35"/>
      <c r="J59" s="35"/>
      <c r="K59" s="35"/>
      <c r="L59" s="36"/>
      <c r="M59" s="35"/>
      <c r="N59" s="37"/>
      <c r="O59" s="38"/>
    </row>
    <row r="60" spans="4:15" x14ac:dyDescent="0.25">
      <c r="D60" s="34">
        <v>56</v>
      </c>
      <c r="E60" s="34"/>
      <c r="F60" s="35"/>
      <c r="G60" s="35"/>
      <c r="H60" s="35"/>
      <c r="I60" s="35"/>
      <c r="J60" s="35"/>
      <c r="K60" s="35"/>
      <c r="L60" s="36"/>
      <c r="M60" s="35"/>
      <c r="N60" s="37"/>
      <c r="O60" s="38"/>
    </row>
    <row r="61" spans="4:15" x14ac:dyDescent="0.25">
      <c r="D61" s="34">
        <v>57</v>
      </c>
      <c r="E61" s="34"/>
      <c r="F61" s="35"/>
      <c r="G61" s="35"/>
      <c r="H61" s="35"/>
      <c r="I61" s="35"/>
      <c r="J61" s="35"/>
      <c r="K61" s="35"/>
      <c r="L61" s="36"/>
      <c r="M61" s="35"/>
      <c r="N61" s="37"/>
      <c r="O61" s="38"/>
    </row>
    <row r="62" spans="4:15" x14ac:dyDescent="0.25">
      <c r="D62" s="34">
        <v>58</v>
      </c>
      <c r="E62" s="34"/>
      <c r="F62" s="35"/>
      <c r="G62" s="35"/>
      <c r="H62" s="35"/>
      <c r="I62" s="35"/>
      <c r="J62" s="35"/>
      <c r="K62" s="35"/>
      <c r="L62" s="36"/>
      <c r="M62" s="35"/>
      <c r="N62" s="37"/>
      <c r="O62" s="38"/>
    </row>
    <row r="63" spans="4:15" x14ac:dyDescent="0.25">
      <c r="D63" s="34">
        <v>59</v>
      </c>
      <c r="E63" s="34"/>
      <c r="F63" s="35"/>
      <c r="G63" s="35"/>
      <c r="H63" s="35"/>
      <c r="I63" s="35"/>
      <c r="J63" s="35"/>
      <c r="K63" s="35"/>
      <c r="L63" s="36"/>
      <c r="M63" s="35"/>
      <c r="N63" s="37"/>
      <c r="O63" s="38"/>
    </row>
    <row r="64" spans="4:15" x14ac:dyDescent="0.25">
      <c r="D64" s="34">
        <v>60</v>
      </c>
      <c r="E64" s="34"/>
      <c r="F64" s="35"/>
      <c r="G64" s="35"/>
      <c r="H64" s="35"/>
      <c r="I64" s="35"/>
      <c r="J64" s="35"/>
      <c r="K64" s="35"/>
      <c r="L64" s="36"/>
      <c r="M64" s="35"/>
      <c r="N64" s="37"/>
      <c r="O64" s="38"/>
    </row>
    <row r="65" spans="4:15" x14ac:dyDescent="0.25">
      <c r="D65" s="34">
        <v>61</v>
      </c>
      <c r="E65" s="34"/>
      <c r="F65" s="35"/>
      <c r="G65" s="35"/>
      <c r="H65" s="35"/>
      <c r="I65" s="35"/>
      <c r="J65" s="35"/>
      <c r="K65" s="35"/>
      <c r="L65" s="36"/>
      <c r="M65" s="35"/>
      <c r="N65" s="37"/>
      <c r="O65" s="38"/>
    </row>
    <row r="66" spans="4:15" x14ac:dyDescent="0.25">
      <c r="D66" s="34">
        <v>62</v>
      </c>
      <c r="E66" s="34"/>
      <c r="F66" s="35"/>
      <c r="G66" s="35"/>
      <c r="H66" s="35"/>
      <c r="I66" s="35"/>
      <c r="J66" s="35"/>
      <c r="K66" s="35"/>
      <c r="L66" s="36"/>
      <c r="M66" s="35"/>
      <c r="N66" s="37"/>
      <c r="O66" s="38"/>
    </row>
    <row r="67" spans="4:15" x14ac:dyDescent="0.25">
      <c r="D67" s="34">
        <v>63</v>
      </c>
      <c r="E67" s="34"/>
      <c r="F67" s="35"/>
      <c r="G67" s="35"/>
      <c r="H67" s="35"/>
      <c r="I67" s="35"/>
      <c r="J67" s="35"/>
      <c r="K67" s="35"/>
      <c r="L67" s="36"/>
      <c r="M67" s="35"/>
      <c r="N67" s="37"/>
      <c r="O67" s="38"/>
    </row>
    <row r="68" spans="4:15" x14ac:dyDescent="0.25">
      <c r="D68" s="34">
        <v>64</v>
      </c>
      <c r="E68" s="34"/>
      <c r="F68" s="35"/>
      <c r="G68" s="35"/>
      <c r="H68" s="35"/>
      <c r="I68" s="35"/>
      <c r="J68" s="35"/>
      <c r="K68" s="35"/>
      <c r="L68" s="36"/>
      <c r="M68" s="35"/>
      <c r="N68" s="37"/>
      <c r="O68" s="38"/>
    </row>
    <row r="69" spans="4:15" x14ac:dyDescent="0.25">
      <c r="D69" s="34">
        <v>65</v>
      </c>
      <c r="E69" s="34"/>
      <c r="F69" s="35"/>
      <c r="G69" s="35"/>
      <c r="H69" s="35"/>
      <c r="I69" s="35"/>
      <c r="J69" s="35"/>
      <c r="K69" s="35"/>
      <c r="L69" s="36"/>
      <c r="M69" s="35"/>
      <c r="N69" s="37"/>
      <c r="O69" s="38"/>
    </row>
    <row r="70" spans="4:15" x14ac:dyDescent="0.25">
      <c r="D70" s="34">
        <v>66</v>
      </c>
      <c r="E70" s="34"/>
      <c r="F70" s="35"/>
      <c r="G70" s="35"/>
      <c r="H70" s="35"/>
      <c r="I70" s="35"/>
      <c r="J70" s="35"/>
      <c r="K70" s="35"/>
      <c r="L70" s="36"/>
      <c r="M70" s="35"/>
      <c r="N70" s="37"/>
      <c r="O70" s="38"/>
    </row>
    <row r="71" spans="4:15" x14ac:dyDescent="0.25">
      <c r="D71" s="34">
        <v>67</v>
      </c>
      <c r="E71" s="34"/>
      <c r="F71" s="35"/>
      <c r="G71" s="35"/>
      <c r="H71" s="35"/>
      <c r="I71" s="35"/>
      <c r="J71" s="35"/>
      <c r="K71" s="35"/>
      <c r="L71" s="36"/>
      <c r="M71" s="35"/>
      <c r="N71" s="37"/>
      <c r="O71" s="38"/>
    </row>
    <row r="72" spans="4:15" x14ac:dyDescent="0.25">
      <c r="D72" s="34">
        <v>68</v>
      </c>
      <c r="E72" s="34"/>
      <c r="F72" s="35"/>
      <c r="G72" s="35"/>
      <c r="H72" s="35"/>
      <c r="I72" s="35"/>
      <c r="J72" s="35"/>
      <c r="K72" s="35"/>
      <c r="L72" s="36"/>
      <c r="M72" s="35"/>
      <c r="N72" s="37"/>
      <c r="O72" s="38"/>
    </row>
    <row r="73" spans="4:15" x14ac:dyDescent="0.25">
      <c r="D73" s="34">
        <v>69</v>
      </c>
      <c r="E73" s="34"/>
      <c r="F73" s="35"/>
      <c r="G73" s="35"/>
      <c r="H73" s="35"/>
      <c r="I73" s="35"/>
      <c r="J73" s="35"/>
      <c r="K73" s="35"/>
      <c r="L73" s="36"/>
      <c r="M73" s="35"/>
      <c r="N73" s="37"/>
      <c r="O73" s="38"/>
    </row>
    <row r="74" spans="4:15" x14ac:dyDescent="0.25">
      <c r="D74" s="34">
        <v>70</v>
      </c>
      <c r="E74" s="34"/>
      <c r="F74" s="35"/>
      <c r="G74" s="35"/>
      <c r="H74" s="35"/>
      <c r="I74" s="35"/>
      <c r="J74" s="35"/>
      <c r="K74" s="35"/>
      <c r="L74" s="36"/>
      <c r="M74" s="35"/>
      <c r="N74" s="37"/>
      <c r="O74" s="38"/>
    </row>
    <row r="75" spans="4:15" x14ac:dyDescent="0.25">
      <c r="D75" s="34">
        <v>71</v>
      </c>
      <c r="E75" s="34"/>
      <c r="F75" s="35"/>
      <c r="G75" s="35"/>
      <c r="H75" s="35"/>
      <c r="I75" s="35"/>
      <c r="J75" s="35"/>
      <c r="K75" s="35"/>
      <c r="L75" s="36"/>
      <c r="M75" s="35"/>
      <c r="N75" s="37"/>
      <c r="O75" s="38"/>
    </row>
    <row r="76" spans="4:15" x14ac:dyDescent="0.25">
      <c r="D76" s="34">
        <v>72</v>
      </c>
      <c r="E76" s="34"/>
      <c r="F76" s="35"/>
      <c r="G76" s="35"/>
      <c r="H76" s="35"/>
      <c r="I76" s="35"/>
      <c r="J76" s="35"/>
      <c r="K76" s="35"/>
      <c r="L76" s="36"/>
      <c r="M76" s="35"/>
      <c r="N76" s="37"/>
      <c r="O76" s="38"/>
    </row>
    <row r="77" spans="4:15" x14ac:dyDescent="0.25">
      <c r="D77" s="34">
        <v>73</v>
      </c>
      <c r="E77" s="34"/>
      <c r="F77" s="35"/>
      <c r="G77" s="35"/>
      <c r="H77" s="35"/>
      <c r="I77" s="35"/>
      <c r="J77" s="35"/>
      <c r="K77" s="35"/>
      <c r="L77" s="36"/>
      <c r="M77" s="35"/>
      <c r="N77" s="37"/>
      <c r="O77" s="38"/>
    </row>
    <row r="78" spans="4:15" x14ac:dyDescent="0.25">
      <c r="D78" s="34">
        <v>74</v>
      </c>
      <c r="E78" s="34"/>
      <c r="F78" s="35"/>
      <c r="G78" s="35"/>
      <c r="H78" s="35"/>
      <c r="I78" s="35"/>
      <c r="J78" s="35"/>
      <c r="K78" s="35"/>
      <c r="L78" s="36"/>
      <c r="M78" s="35"/>
      <c r="N78" s="37"/>
      <c r="O78" s="38"/>
    </row>
    <row r="79" spans="4:15" x14ac:dyDescent="0.25">
      <c r="D79" s="34">
        <v>75</v>
      </c>
      <c r="E79" s="34"/>
      <c r="F79" s="35"/>
      <c r="G79" s="35"/>
      <c r="H79" s="35"/>
      <c r="I79" s="35"/>
      <c r="J79" s="35"/>
      <c r="K79" s="35"/>
      <c r="L79" s="36"/>
      <c r="M79" s="35"/>
      <c r="N79" s="37"/>
      <c r="O79" s="38"/>
    </row>
    <row r="80" spans="4:15" x14ac:dyDescent="0.25">
      <c r="D80" s="34">
        <v>76</v>
      </c>
      <c r="E80" s="34"/>
      <c r="F80" s="35"/>
      <c r="G80" s="35"/>
      <c r="H80" s="35"/>
      <c r="I80" s="35"/>
      <c r="J80" s="35"/>
      <c r="K80" s="35"/>
      <c r="L80" s="36"/>
      <c r="M80" s="35"/>
      <c r="N80" s="37"/>
      <c r="O80" s="38"/>
    </row>
    <row r="81" spans="4:15" x14ac:dyDescent="0.25">
      <c r="D81" s="34">
        <v>77</v>
      </c>
      <c r="E81" s="34"/>
      <c r="F81" s="35"/>
      <c r="G81" s="35"/>
      <c r="H81" s="35"/>
      <c r="I81" s="35"/>
      <c r="J81" s="35"/>
      <c r="K81" s="35"/>
      <c r="L81" s="36"/>
      <c r="M81" s="35"/>
      <c r="N81" s="37"/>
      <c r="O81" s="38"/>
    </row>
    <row r="82" spans="4:15" x14ac:dyDescent="0.25">
      <c r="D82" s="34">
        <v>78</v>
      </c>
      <c r="E82" s="34"/>
      <c r="F82" s="35"/>
      <c r="G82" s="35"/>
      <c r="H82" s="35"/>
      <c r="I82" s="35"/>
      <c r="J82" s="35"/>
      <c r="K82" s="35"/>
      <c r="L82" s="36"/>
      <c r="M82" s="35"/>
      <c r="N82" s="37"/>
      <c r="O82" s="38"/>
    </row>
    <row r="83" spans="4:15" x14ac:dyDescent="0.25">
      <c r="D83" s="34">
        <v>79</v>
      </c>
      <c r="E83" s="34"/>
      <c r="F83" s="35"/>
      <c r="G83" s="35"/>
      <c r="H83" s="35"/>
      <c r="I83" s="35"/>
      <c r="J83" s="35"/>
      <c r="K83" s="35"/>
      <c r="L83" s="36"/>
      <c r="M83" s="35"/>
      <c r="N83" s="37"/>
      <c r="O83" s="38"/>
    </row>
    <row r="84" spans="4:15" x14ac:dyDescent="0.25">
      <c r="D84" s="34">
        <v>80</v>
      </c>
      <c r="E84" s="34"/>
      <c r="F84" s="35"/>
      <c r="G84" s="35"/>
      <c r="H84" s="35"/>
      <c r="I84" s="35"/>
      <c r="J84" s="35"/>
      <c r="K84" s="35"/>
      <c r="L84" s="36"/>
      <c r="M84" s="35"/>
      <c r="N84" s="37"/>
      <c r="O84" s="38"/>
    </row>
    <row r="85" spans="4:15" x14ac:dyDescent="0.25">
      <c r="D85" s="34">
        <v>81</v>
      </c>
      <c r="E85" s="34"/>
      <c r="F85" s="35"/>
      <c r="G85" s="35"/>
      <c r="H85" s="35"/>
      <c r="I85" s="35"/>
      <c r="J85" s="35"/>
      <c r="K85" s="35"/>
      <c r="L85" s="36"/>
      <c r="M85" s="35"/>
      <c r="N85" s="37"/>
      <c r="O85" s="38"/>
    </row>
    <row r="86" spans="4:15" x14ac:dyDescent="0.25">
      <c r="D86" s="34">
        <v>82</v>
      </c>
      <c r="E86" s="34"/>
      <c r="F86" s="35"/>
      <c r="G86" s="35"/>
      <c r="H86" s="35"/>
      <c r="I86" s="35"/>
      <c r="J86" s="35"/>
      <c r="K86" s="35"/>
      <c r="L86" s="36"/>
      <c r="M86" s="35"/>
      <c r="N86" s="37"/>
      <c r="O86" s="38"/>
    </row>
    <row r="87" spans="4:15" x14ac:dyDescent="0.25">
      <c r="D87" s="34">
        <v>83</v>
      </c>
      <c r="E87" s="34"/>
      <c r="F87" s="35"/>
      <c r="G87" s="35"/>
      <c r="H87" s="35"/>
      <c r="I87" s="35"/>
      <c r="J87" s="35"/>
      <c r="K87" s="35"/>
      <c r="L87" s="36"/>
      <c r="M87" s="35"/>
      <c r="N87" s="37"/>
      <c r="O87" s="38"/>
    </row>
    <row r="88" spans="4:15" x14ac:dyDescent="0.25">
      <c r="D88" s="34">
        <v>84</v>
      </c>
      <c r="E88" s="34"/>
      <c r="F88" s="35"/>
      <c r="G88" s="35"/>
      <c r="H88" s="35"/>
      <c r="I88" s="35"/>
      <c r="J88" s="35"/>
      <c r="K88" s="35"/>
      <c r="L88" s="36"/>
      <c r="M88" s="35"/>
      <c r="N88" s="37"/>
      <c r="O88" s="38"/>
    </row>
    <row r="89" spans="4:15" x14ac:dyDescent="0.25">
      <c r="D89" s="34">
        <v>85</v>
      </c>
      <c r="E89" s="34"/>
      <c r="F89" s="35"/>
      <c r="G89" s="35"/>
      <c r="H89" s="35"/>
      <c r="I89" s="35"/>
      <c r="J89" s="35"/>
      <c r="K89" s="35"/>
      <c r="L89" s="36"/>
      <c r="M89" s="35"/>
      <c r="N89" s="37"/>
      <c r="O89" s="38"/>
    </row>
    <row r="90" spans="4:15" x14ac:dyDescent="0.25">
      <c r="D90" s="34">
        <v>86</v>
      </c>
      <c r="E90" s="34"/>
      <c r="F90" s="35"/>
      <c r="G90" s="35"/>
      <c r="H90" s="35"/>
      <c r="I90" s="35"/>
      <c r="J90" s="35"/>
      <c r="K90" s="35"/>
      <c r="L90" s="36"/>
      <c r="M90" s="35"/>
      <c r="N90" s="37"/>
      <c r="O90" s="38"/>
    </row>
    <row r="91" spans="4:15" x14ac:dyDescent="0.25">
      <c r="D91" s="34">
        <v>87</v>
      </c>
      <c r="E91" s="34"/>
      <c r="F91" s="35"/>
      <c r="G91" s="35"/>
      <c r="H91" s="35"/>
      <c r="I91" s="35"/>
      <c r="J91" s="35"/>
      <c r="K91" s="35"/>
      <c r="L91" s="36"/>
      <c r="M91" s="35"/>
      <c r="N91" s="37"/>
      <c r="O91" s="38"/>
    </row>
    <row r="92" spans="4:15" x14ac:dyDescent="0.25">
      <c r="D92" s="34">
        <v>88</v>
      </c>
      <c r="E92" s="34"/>
      <c r="F92" s="35"/>
      <c r="G92" s="35"/>
      <c r="H92" s="35"/>
      <c r="I92" s="35"/>
      <c r="J92" s="35"/>
      <c r="K92" s="35"/>
      <c r="L92" s="36"/>
      <c r="M92" s="35"/>
      <c r="N92" s="37"/>
      <c r="O92" s="38"/>
    </row>
    <row r="93" spans="4:15" x14ac:dyDescent="0.25">
      <c r="D93" s="34">
        <v>89</v>
      </c>
      <c r="E93" s="34"/>
      <c r="F93" s="35"/>
      <c r="G93" s="35"/>
      <c r="H93" s="35"/>
      <c r="I93" s="35"/>
      <c r="J93" s="35"/>
      <c r="K93" s="35"/>
      <c r="L93" s="36"/>
      <c r="M93" s="35"/>
      <c r="N93" s="37"/>
      <c r="O93" s="38"/>
    </row>
    <row r="94" spans="4:15" x14ac:dyDescent="0.25">
      <c r="D94" s="34">
        <v>90</v>
      </c>
      <c r="E94" s="34"/>
      <c r="F94" s="35"/>
      <c r="G94" s="35"/>
      <c r="H94" s="35"/>
      <c r="I94" s="35"/>
      <c r="J94" s="35"/>
      <c r="K94" s="35"/>
      <c r="L94" s="36"/>
      <c r="M94" s="35"/>
      <c r="N94" s="37"/>
      <c r="O94" s="38"/>
    </row>
    <row r="95" spans="4:15" x14ac:dyDescent="0.25">
      <c r="D95" s="34">
        <v>91</v>
      </c>
      <c r="E95" s="34"/>
      <c r="F95" s="35"/>
      <c r="G95" s="35"/>
      <c r="H95" s="35"/>
      <c r="I95" s="35"/>
      <c r="J95" s="35"/>
      <c r="K95" s="35"/>
      <c r="L95" s="36"/>
      <c r="M95" s="35"/>
      <c r="N95" s="37"/>
      <c r="O95" s="38"/>
    </row>
    <row r="96" spans="4:15" x14ac:dyDescent="0.25">
      <c r="D96" s="34">
        <v>92</v>
      </c>
      <c r="E96" s="34"/>
      <c r="F96" s="35"/>
      <c r="G96" s="35"/>
      <c r="H96" s="35"/>
      <c r="I96" s="35"/>
      <c r="J96" s="35"/>
      <c r="K96" s="35"/>
      <c r="L96" s="36"/>
      <c r="M96" s="35"/>
      <c r="N96" s="37"/>
      <c r="O96" s="38"/>
    </row>
    <row r="97" spans="4:15" x14ac:dyDescent="0.25">
      <c r="D97" s="34">
        <v>93</v>
      </c>
      <c r="E97" s="34"/>
      <c r="F97" s="35"/>
      <c r="G97" s="35"/>
      <c r="H97" s="35"/>
      <c r="I97" s="35"/>
      <c r="J97" s="35"/>
      <c r="K97" s="35"/>
      <c r="L97" s="36"/>
      <c r="M97" s="35"/>
      <c r="N97" s="37"/>
      <c r="O97" s="38"/>
    </row>
    <row r="98" spans="4:15" x14ac:dyDescent="0.25">
      <c r="D98" s="34">
        <v>94</v>
      </c>
      <c r="E98" s="34"/>
      <c r="F98" s="35"/>
      <c r="G98" s="35"/>
      <c r="H98" s="35"/>
      <c r="I98" s="35"/>
      <c r="J98" s="35"/>
      <c r="K98" s="35"/>
      <c r="L98" s="36"/>
      <c r="M98" s="35"/>
      <c r="N98" s="37"/>
      <c r="O98" s="38"/>
    </row>
    <row r="99" spans="4:15" x14ac:dyDescent="0.25">
      <c r="D99" s="34">
        <v>95</v>
      </c>
      <c r="E99" s="34"/>
      <c r="F99" s="35"/>
      <c r="G99" s="35"/>
      <c r="H99" s="35"/>
      <c r="I99" s="35"/>
      <c r="J99" s="35"/>
      <c r="K99" s="35"/>
      <c r="L99" s="36"/>
      <c r="M99" s="35"/>
      <c r="N99" s="37"/>
      <c r="O99" s="38"/>
    </row>
    <row r="100" spans="4:15" x14ac:dyDescent="0.25">
      <c r="D100" s="34">
        <v>96</v>
      </c>
      <c r="E100" s="34"/>
      <c r="F100" s="35"/>
      <c r="G100" s="35"/>
      <c r="H100" s="35"/>
      <c r="I100" s="35"/>
      <c r="J100" s="35"/>
      <c r="K100" s="35"/>
      <c r="L100" s="36"/>
      <c r="M100" s="35"/>
      <c r="N100" s="37"/>
      <c r="O100" s="38"/>
    </row>
    <row r="101" spans="4:15" x14ac:dyDescent="0.25">
      <c r="D101" s="34">
        <v>97</v>
      </c>
      <c r="E101" s="34"/>
      <c r="F101" s="35"/>
      <c r="G101" s="35"/>
      <c r="H101" s="35"/>
      <c r="I101" s="35"/>
      <c r="J101" s="35"/>
      <c r="K101" s="35"/>
      <c r="L101" s="36"/>
      <c r="M101" s="35"/>
      <c r="N101" s="37"/>
      <c r="O101" s="38"/>
    </row>
    <row r="102" spans="4:15" x14ac:dyDescent="0.25">
      <c r="D102" s="34">
        <v>98</v>
      </c>
      <c r="E102" s="34"/>
      <c r="F102" s="35"/>
      <c r="G102" s="35"/>
      <c r="H102" s="35"/>
      <c r="I102" s="35"/>
      <c r="J102" s="35"/>
      <c r="K102" s="35"/>
      <c r="L102" s="36"/>
      <c r="M102" s="35"/>
      <c r="N102" s="37"/>
      <c r="O102" s="38"/>
    </row>
    <row r="103" spans="4:15" x14ac:dyDescent="0.25">
      <c r="D103" s="34">
        <v>99</v>
      </c>
      <c r="E103" s="34"/>
      <c r="F103" s="35"/>
      <c r="G103" s="35"/>
      <c r="H103" s="35"/>
      <c r="I103" s="35"/>
      <c r="J103" s="35"/>
      <c r="K103" s="35"/>
      <c r="L103" s="36"/>
      <c r="M103" s="35"/>
      <c r="N103" s="37"/>
      <c r="O103" s="38"/>
    </row>
    <row r="104" spans="4:15" x14ac:dyDescent="0.25">
      <c r="D104" s="34">
        <v>100</v>
      </c>
      <c r="E104" s="34"/>
      <c r="F104" s="35"/>
      <c r="G104" s="35"/>
      <c r="H104" s="35"/>
      <c r="I104" s="35"/>
      <c r="J104" s="35"/>
      <c r="K104" s="35"/>
      <c r="L104" s="36"/>
      <c r="M104" s="35"/>
      <c r="N104" s="37"/>
      <c r="O104" s="38"/>
    </row>
    <row r="105" spans="4:15" x14ac:dyDescent="0.25">
      <c r="D105" s="26">
        <v>101</v>
      </c>
    </row>
  </sheetData>
  <sheetProtection insertRows="0" selectLockedCells="1"/>
  <mergeCells count="1">
    <mergeCell ref="D3:O3"/>
  </mergeCells>
  <phoneticPr fontId="12" type="noConversion"/>
  <conditionalFormatting sqref="F1:K3 F108:K1048576 F107 H107:K107 F104:K106">
    <cfRule type="containsText" dxfId="20" priority="5" operator="containsText" text="Completed">
      <formula>NOT(ISERROR(SEARCH("Completed",F1)))</formula>
    </cfRule>
  </conditionalFormatting>
  <conditionalFormatting sqref="F108:K1048576 F107 H107:K107 F1:K4 F104:K106">
    <cfRule type="containsText" dxfId="19" priority="4" operator="containsText" text="Cancel">
      <formula>NOT(ISERROR(SEARCH("Cancel",F1)))</formula>
    </cfRule>
  </conditionalFormatting>
  <conditionalFormatting sqref="F5:K103">
    <cfRule type="containsText" dxfId="18" priority="3" operator="containsText" text="Completed">
      <formula>NOT(ISERROR(SEARCH("Completed",F5)))</formula>
    </cfRule>
  </conditionalFormatting>
  <conditionalFormatting sqref="F5:K103">
    <cfRule type="containsText" dxfId="17" priority="2" operator="containsText" text="Cancel">
      <formula>NOT(ISERROR(SEARCH("Cancel",F5)))</formula>
    </cfRule>
  </conditionalFormatting>
  <conditionalFormatting sqref="D5:O1048576">
    <cfRule type="expression" dxfId="16" priority="1">
      <formula>AND($F5="Completed",$G5="Completed",$H5="Completed",$I5="Completed",$J5="Completed",$K5="Completed")</formula>
    </cfRule>
  </conditionalFormatting>
  <dataValidations count="3">
    <dataValidation type="list" allowBlank="1" showInputMessage="1" showErrorMessage="1" sqref="F5:K104" xr:uid="{83E75597-EA82-4917-BDBE-F8C7390DAA33}">
      <formula1>$S$5:$S$6</formula1>
    </dataValidation>
    <dataValidation type="list" allowBlank="1" showInputMessage="1" showErrorMessage="1" sqref="M5:M104" xr:uid="{3FC654A9-6E9D-4A6E-9CB9-6C927CA93CC6}">
      <formula1>$Q$6:$Q$11</formula1>
    </dataValidation>
    <dataValidation type="list" allowBlank="1" showInputMessage="1" showErrorMessage="1" sqref="B8" xr:uid="{33FB1476-8034-49EF-B8FB-4F715697D8E5}">
      <formula1>$AA$5:$AA$16</formula1>
    </dataValidation>
  </dataValidations>
  <pageMargins left="0.7" right="0.7" top="0.75" bottom="0.75" header="0.3" footer="0.3"/>
  <pageSetup paperSize="9" orientation="portrait" horizontalDpi="300" verticalDpi="0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AC466-E73C-4AD2-BD6C-8A6306F0F252}">
  <dimension ref="A1"/>
  <sheetViews>
    <sheetView tabSelected="1" zoomScale="110" zoomScaleNormal="111" workbookViewId="0"/>
  </sheetViews>
  <sheetFormatPr defaultColWidth="8.77734375" defaultRowHeight="14.4" x14ac:dyDescent="0.3"/>
  <cols>
    <col min="1" max="16384" width="8.77734375" style="1"/>
  </cols>
  <sheetData/>
  <sheetProtection algorithmName="SHA-512" hashValue="QMwMkIuudkP7HMyRfvVYJYeRYdMLpn4mrEuuqvDlst/Ow3y6EquDQAReQe8BmChpJ/BEF0xprbGP6UlpCsJhcQ==" saltValue="vBKrVb/dBAZe41XAU0jFQQ==" spinCount="100000" sheet="1" objects="1" scenarios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C6A17-162E-48F3-A8E2-1267CBA81E3F}">
  <dimension ref="A1:BA3061"/>
  <sheetViews>
    <sheetView zoomScale="67" zoomScaleNormal="96" workbookViewId="0">
      <selection activeCell="AC9" sqref="AC9"/>
    </sheetView>
  </sheetViews>
  <sheetFormatPr defaultColWidth="8.77734375" defaultRowHeight="13.8" x14ac:dyDescent="0.3"/>
  <cols>
    <col min="1" max="19" width="8.77734375" style="2"/>
    <col min="20" max="20" width="9.44140625" style="2" bestFit="1" customWidth="1"/>
    <col min="21" max="21" width="9.44140625" style="2" customWidth="1"/>
    <col min="22" max="28" width="8.77734375" style="2"/>
    <col min="29" max="29" width="10.77734375" style="2" bestFit="1" customWidth="1"/>
    <col min="30" max="30" width="8.77734375" style="2"/>
    <col min="31" max="31" width="10.44140625" style="3" bestFit="1" customWidth="1"/>
    <col min="32" max="33" width="10.44140625" style="2" customWidth="1"/>
    <col min="34" max="35" width="8.77734375" style="2"/>
    <col min="36" max="36" width="12.109375" style="2" bestFit="1" customWidth="1"/>
    <col min="37" max="41" width="8.77734375" style="2"/>
    <col min="42" max="42" width="9.33203125" style="2" bestFit="1" customWidth="1"/>
    <col min="43" max="46" width="8.77734375" style="2"/>
    <col min="47" max="47" width="11" style="2" bestFit="1" customWidth="1"/>
    <col min="48" max="16384" width="8.77734375" style="2"/>
  </cols>
  <sheetData>
    <row r="1" spans="1:53" x14ac:dyDescent="0.3">
      <c r="D1" s="2" t="s">
        <v>26</v>
      </c>
      <c r="G1" s="2" t="s">
        <v>24</v>
      </c>
      <c r="AA1" s="2" t="s">
        <v>33</v>
      </c>
      <c r="AG1" s="2" t="s">
        <v>62</v>
      </c>
      <c r="AP1" s="2" t="s">
        <v>81</v>
      </c>
      <c r="AU1" s="2" t="s">
        <v>82</v>
      </c>
      <c r="AZ1" s="2" t="s">
        <v>89</v>
      </c>
    </row>
    <row r="2" spans="1:53" x14ac:dyDescent="0.3">
      <c r="B2" s="2" t="s">
        <v>43</v>
      </c>
      <c r="C2" s="2" t="s">
        <v>47</v>
      </c>
      <c r="D2" s="2" t="s">
        <v>51</v>
      </c>
      <c r="E2" s="2">
        <v>1</v>
      </c>
      <c r="G2" s="4" t="s">
        <v>0</v>
      </c>
      <c r="H2" s="4" t="s">
        <v>7</v>
      </c>
      <c r="I2" s="4" t="s">
        <v>86</v>
      </c>
      <c r="J2" s="4" t="s">
        <v>6</v>
      </c>
      <c r="K2" s="4" t="s">
        <v>1</v>
      </c>
      <c r="L2" s="4" t="s">
        <v>8</v>
      </c>
      <c r="M2" s="4" t="s">
        <v>9</v>
      </c>
      <c r="N2" s="4" t="s">
        <v>10</v>
      </c>
      <c r="O2" s="4" t="s">
        <v>19</v>
      </c>
      <c r="P2" s="4" t="s">
        <v>4</v>
      </c>
      <c r="Q2" s="4" t="s">
        <v>2</v>
      </c>
      <c r="R2" s="4" t="s">
        <v>91</v>
      </c>
      <c r="S2" s="5" t="s">
        <v>11</v>
      </c>
      <c r="T2" s="5" t="s">
        <v>20</v>
      </c>
      <c r="U2" s="6" t="s">
        <v>26</v>
      </c>
      <c r="V2" s="7" t="s">
        <v>28</v>
      </c>
      <c r="W2" s="7" t="s">
        <v>27</v>
      </c>
      <c r="X2" s="6" t="s">
        <v>22</v>
      </c>
      <c r="Y2" s="22" t="s">
        <v>30</v>
      </c>
      <c r="AA2" s="8" t="s">
        <v>40</v>
      </c>
      <c r="AB2" s="8" t="s">
        <v>34</v>
      </c>
      <c r="AC2" s="8" t="s">
        <v>35</v>
      </c>
      <c r="AD2" s="8" t="s">
        <v>37</v>
      </c>
      <c r="AE2" s="9" t="s">
        <v>26</v>
      </c>
      <c r="AG2" s="8" t="s">
        <v>40</v>
      </c>
      <c r="AH2" s="8" t="s">
        <v>41</v>
      </c>
      <c r="AI2" s="8" t="s">
        <v>45</v>
      </c>
      <c r="AJ2" s="8" t="s">
        <v>42</v>
      </c>
      <c r="AK2" s="8" t="s">
        <v>35</v>
      </c>
      <c r="AL2" s="8" t="s">
        <v>37</v>
      </c>
      <c r="AM2" s="9" t="s">
        <v>26</v>
      </c>
      <c r="AP2" s="8" t="s">
        <v>26</v>
      </c>
      <c r="AQ2" s="8" t="s">
        <v>81</v>
      </c>
      <c r="AR2" s="8" t="s">
        <v>73</v>
      </c>
      <c r="AS2" s="8" t="s">
        <v>40</v>
      </c>
      <c r="AU2" s="8" t="s">
        <v>83</v>
      </c>
      <c r="AV2" s="8" t="s">
        <v>84</v>
      </c>
      <c r="AW2" s="8" t="s">
        <v>93</v>
      </c>
      <c r="AX2" s="8" t="s">
        <v>94</v>
      </c>
      <c r="AZ2" s="8" t="s">
        <v>90</v>
      </c>
      <c r="BA2" s="8" t="s">
        <v>84</v>
      </c>
    </row>
    <row r="3" spans="1:53" ht="14.4" x14ac:dyDescent="0.3">
      <c r="B3" s="2">
        <f ca="1">IF(B9&gt;B10,12,--(TEXT(NOW(),"m")))</f>
        <v>5</v>
      </c>
      <c r="D3" s="2" t="s">
        <v>46</v>
      </c>
      <c r="E3" s="2">
        <v>2</v>
      </c>
      <c r="G3" s="2">
        <f>IF(Prospecting!D5&lt;&gt;"", Prospecting!D5, "")</f>
        <v>1</v>
      </c>
      <c r="H3" s="2" t="str">
        <f>IF(Prospecting!E5&lt;&gt;"",Prospecting!E5, "")</f>
        <v/>
      </c>
      <c r="I3" s="2" t="str">
        <f ca="1">IF(AND($B$9&gt;$B$10,S3&lt;&gt;"",S3&lt;&gt;0,V3&lt;&gt;"",O3=1),"Client",IF(V3&lt;$B$6,"Lead",IF(AND(H3&lt;&gt;"",S3&lt;&gt;"",S3&lt;&gt;0,V3&lt;=$B$3,O3=1),"Client",IF(OR(AND(H3&lt;&gt;"",O3&lt;&gt;1),AND(H3&lt;&gt;"",S3=""),AND(H3&lt;&gt;"",S3&lt;&gt;"",V3&gt;$B$3), AND(H3&lt;&gt;"",S3&lt;=0)),"Lead",""))))</f>
        <v/>
      </c>
      <c r="J3" s="2" t="str">
        <f>IF(Prospecting!F5="Completed", 1, "")</f>
        <v/>
      </c>
      <c r="K3" s="2" t="str">
        <f>IF(Prospecting!G5="Completed", 1, "")</f>
        <v/>
      </c>
      <c r="L3" s="2" t="str">
        <f>IF(Prospecting!H5="Completed", 1, "")</f>
        <v/>
      </c>
      <c r="M3" s="2" t="str">
        <f>IF(Prospecting!I5="Completed", 1, "")</f>
        <v/>
      </c>
      <c r="N3" s="2" t="str">
        <f>IF(Prospecting!J5="Completed", 1, "")</f>
        <v/>
      </c>
      <c r="O3" s="2" t="str">
        <f>IF(Prospecting!K5="Completed", 1, "")</f>
        <v/>
      </c>
      <c r="P3" s="2" t="str">
        <f>IF(Prospecting!L5&lt;&gt;"",Prospecting!L5,"")</f>
        <v/>
      </c>
      <c r="Q3" s="2" t="str">
        <f>IF(Prospecting!M5&lt;&gt;"",Prospecting!M5,"")</f>
        <v/>
      </c>
      <c r="R3" s="2" t="str">
        <f ca="1">IF(AND(Q3&lt;&gt;"",V3&gt;=$B$6,V3&lt;=$B$3,Y3=$B$10),"Valid","")</f>
        <v/>
      </c>
      <c r="S3" s="10" t="str">
        <f>IF(OR(Prospecting!N5&lt;&gt;"",Prospecting!N5&lt;&gt;0),Prospecting!N5,"")</f>
        <v/>
      </c>
      <c r="T3" s="11" t="str">
        <f>IF(Prospecting!O5&lt;&gt;"",Prospecting!O5,"")</f>
        <v/>
      </c>
      <c r="U3" s="2" t="str">
        <f>IF(V3&lt;&gt;"",CHOOSE(V3,"January","February","March","April","May","June","July","August","September","October","November","December"),"")</f>
        <v/>
      </c>
      <c r="V3" s="2" t="str">
        <f>IF(AND(T3&lt;&gt;"",Y3=$B$10),MONTH(T3),"")</f>
        <v/>
      </c>
      <c r="W3" s="2" t="str" cm="1">
        <f t="array" ref="W3">IF(V3&lt;&gt;"",_xlfn.IFS(OR(V3=1,V3=2,V3=3),1,OR(V3=4,V3=5,V3=6),2,OR(V3=7,V3=8,V3=9),3,OR(V3=10,V3=11,V3=12),4),"")</f>
        <v/>
      </c>
      <c r="X3" s="2" t="str">
        <f>IF(AND(Q3&lt;&gt;"",S3&lt;&gt;"",S3&lt;&gt;0,O3=1),IF(OR(Q3="AnugerahPlus",Q3="Anggun"), (S3-5)*12,S3*12), "")</f>
        <v/>
      </c>
      <c r="Y3" s="2" t="str">
        <f>IF(T3&lt;&gt;"",YEAR(T3),"")</f>
        <v/>
      </c>
      <c r="AA3" s="2">
        <v>1</v>
      </c>
      <c r="AB3" s="2">
        <f>SUMIF(V:V,AA3,S:S)</f>
        <v>0</v>
      </c>
      <c r="AC3" s="2">
        <f ca="1">IF(AND(AA3&gt;=$B$6,AA3&lt;=$B$3),SUMIF(V:V,AA3,X:X), 0)</f>
        <v>0</v>
      </c>
      <c r="AD3" s="2">
        <f ca="1">IF(OR(AND(AA3&gt;=$B$6,AA3&lt;=$B$3),$B$9=$B$10),COUNTIF(V:V,AA3),0)</f>
        <v>0</v>
      </c>
      <c r="AE3" s="3" t="str">
        <f t="shared" ref="AE3:AE14" si="0">CHOOSE(AA3,"January","February","March","April","May","June","July","August","September","October","November","December")</f>
        <v>January</v>
      </c>
      <c r="AG3" s="2">
        <v>0</v>
      </c>
      <c r="AH3" s="12">
        <f>Prospecting!B5</f>
        <v>0</v>
      </c>
      <c r="AI3" s="2">
        <v>0</v>
      </c>
      <c r="AJ3" s="2">
        <v>0</v>
      </c>
      <c r="AK3" s="2">
        <v>0</v>
      </c>
      <c r="AL3" s="2">
        <v>0</v>
      </c>
      <c r="AM3" s="2" t="s">
        <v>80</v>
      </c>
      <c r="AP3" s="2" t="str">
        <f>AM4</f>
        <v>January</v>
      </c>
      <c r="AQ3" s="12">
        <f ca="1">IF(OR(AS3&lt;$B$6,AS3&gt;$B$3),NA(),AK4)</f>
        <v>0</v>
      </c>
      <c r="AR3" s="12">
        <f ca="1">IF(AS3&lt;$B$6,NA(),AJ4)</f>
        <v>0</v>
      </c>
      <c r="AS3" s="2">
        <v>1</v>
      </c>
      <c r="AU3" s="2" t="s">
        <v>85</v>
      </c>
      <c r="AV3" s="2">
        <f ca="1">COUNTIF(I:I,"Lead")</f>
        <v>0</v>
      </c>
      <c r="AW3" s="2">
        <f ca="1">(MAX($AV$3:$AV$9)-AV3)/2</f>
        <v>0</v>
      </c>
      <c r="AX3" s="2">
        <f ca="1">(MAX($AV$3:$AV$9)-AV3)/2</f>
        <v>0</v>
      </c>
      <c r="AZ3" s="13" t="s">
        <v>13</v>
      </c>
      <c r="BA3" s="2">
        <f>COUNTIFS(Q:Q,AZ3,R:R,"Valid")</f>
        <v>0</v>
      </c>
    </row>
    <row r="4" spans="1:53" ht="14.4" x14ac:dyDescent="0.3">
      <c r="A4" s="2" t="s">
        <v>30</v>
      </c>
      <c r="B4" s="2">
        <f ca="1">IF(B9&gt;B10,12,--(TEXT(NOW(),"m")))</f>
        <v>5</v>
      </c>
      <c r="D4" s="2" t="s">
        <v>52</v>
      </c>
      <c r="E4" s="2">
        <v>3</v>
      </c>
      <c r="G4" s="2">
        <f>IF(Prospecting!D6&lt;&gt;"", Prospecting!D6, "")</f>
        <v>2</v>
      </c>
      <c r="H4" s="2" t="str">
        <f>IF(Prospecting!E6&lt;&gt;"",Prospecting!E6, "")</f>
        <v/>
      </c>
      <c r="I4" s="2" t="str">
        <f t="shared" ref="I4:I67" ca="1" si="1">IF(AND($B$9&gt;$B$10,S4&lt;&gt;"",S4&lt;&gt;0,V4&lt;&gt;"",O4=1),"Client",IF(V4&lt;$B$6,"Lead",IF(AND(H4&lt;&gt;"",S4&lt;&gt;"",S4&lt;&gt;0,V4&lt;=$B$3,O4=1),"Client",IF(OR(AND(H4&lt;&gt;"",O4&lt;&gt;1),AND(H4&lt;&gt;"",S4=""),AND(H4&lt;&gt;"",S4&lt;&gt;"",V4&gt;$B$3), AND(H4&lt;&gt;"",S4&lt;=0)),"Lead",""))))</f>
        <v/>
      </c>
      <c r="J4" s="2" t="str">
        <f>IF(Prospecting!F6="Completed", 1, "")</f>
        <v/>
      </c>
      <c r="K4" s="2" t="str">
        <f>IF(Prospecting!G6="Completed", 1, "")</f>
        <v/>
      </c>
      <c r="L4" s="2" t="str">
        <f>IF(Prospecting!H6="Completed", 1, "")</f>
        <v/>
      </c>
      <c r="M4" s="2" t="str">
        <f>IF(Prospecting!I6="Completed", 1, "")</f>
        <v/>
      </c>
      <c r="N4" s="2" t="str">
        <f>IF(Prospecting!J6="Completed", 1, "")</f>
        <v/>
      </c>
      <c r="O4" s="2" t="str">
        <f>IF(Prospecting!K6="Completed", 1, "")</f>
        <v/>
      </c>
      <c r="P4" s="2" t="str">
        <f>IF(Prospecting!L6&lt;&gt;"",Prospecting!L6,"")</f>
        <v/>
      </c>
      <c r="Q4" s="2" t="str">
        <f>IF(Prospecting!M6&lt;&gt;"",Prospecting!M6,"")</f>
        <v/>
      </c>
      <c r="R4" s="2" t="str">
        <f t="shared" ref="R4:R67" ca="1" si="2">IF(AND(Q4&lt;&gt;"",V4&gt;=$B$6,V4&lt;=$B$3,Y4=$B$10),"Valid","")</f>
        <v/>
      </c>
      <c r="S4" s="10" t="str">
        <f>IF(OR(Prospecting!N6&lt;&gt;"",Prospecting!N6&lt;&gt;0),Prospecting!N6,"")</f>
        <v/>
      </c>
      <c r="T4" s="11" t="str">
        <f>IF(Prospecting!O6&lt;&gt;"",Prospecting!O6,"")</f>
        <v/>
      </c>
      <c r="U4" s="2" t="str">
        <f t="shared" ref="U4:U67" si="3">IF(V4&lt;&gt;"",CHOOSE(V4,"January","February","March","April","May","June","July","August","September","October","November","December"),"")</f>
        <v/>
      </c>
      <c r="V4" s="2" t="str">
        <f t="shared" ref="V4:V67" si="4">IF(AND(T4&lt;&gt;"",Y4=$B$10),MONTH(T4),"")</f>
        <v/>
      </c>
      <c r="W4" s="2" t="str" cm="1">
        <f t="array" ref="W4">IF(V4&lt;&gt;"",_xlfn.IFS(OR(V4=1,V4=2,V4=3),1,OR(V4=4,V4=5,V4=6),2,OR(V4=7,V4=8,V4=9),3,OR(V4=10,V4=11,V4=12),4),"")</f>
        <v/>
      </c>
      <c r="X4" s="2" t="str">
        <f t="shared" ref="X4:X67" si="5">IF(AND(Q4&lt;&gt;"",S4&lt;&gt;"",S4&lt;&gt;0,O4=1),IF(OR(Q4="AnugerahPlus",Q4="Anggun"), (S4-5)*12,S4*12), "")</f>
        <v/>
      </c>
      <c r="Y4" s="2" t="str">
        <f t="shared" ref="Y4:Y67" si="6">IF(T4&lt;&gt;"",YEAR(T4),"")</f>
        <v/>
      </c>
      <c r="AA4" s="2">
        <v>2</v>
      </c>
      <c r="AB4" s="2">
        <f t="shared" ref="AB4:AB14" si="7">SUMIF(V:V,AA4,S:S)</f>
        <v>0</v>
      </c>
      <c r="AC4" s="2">
        <f t="shared" ref="AC4:AC14" ca="1" si="8">IF(AND(AA4&gt;=$B$6,AA4&lt;=$B$3),SUMIF(V:V,AA4,X:X), 0)</f>
        <v>0</v>
      </c>
      <c r="AD4" s="2">
        <f t="shared" ref="AD4:AD13" ca="1" si="9">IF(OR(AND(AA4&gt;=$B$6,AA4&lt;=$B$3),$B$9=$B$10),COUNTIF(V:V,AA4),0)</f>
        <v>0</v>
      </c>
      <c r="AE4" s="3" t="str">
        <f t="shared" si="0"/>
        <v>February</v>
      </c>
      <c r="AG4" s="2">
        <v>1</v>
      </c>
      <c r="AH4" s="12">
        <f>IF(OR(AG4&lt;$B$6,AH3-AK3&lt;0),0,IF(AG4=$B$6,Prospecting!$B$5,AH3-AK3))</f>
        <v>0</v>
      </c>
      <c r="AI4" s="12">
        <v>12</v>
      </c>
      <c r="AJ4" s="12">
        <f ca="1">ROUNDUP(IF(AG4&gt;$B$3,AJ3,AH4/AI4),0)</f>
        <v>0</v>
      </c>
      <c r="AK4" s="2">
        <f ca="1">AC3</f>
        <v>0</v>
      </c>
      <c r="AL4" s="2">
        <f ca="1">AD3</f>
        <v>0</v>
      </c>
      <c r="AM4" s="3" t="str">
        <f>CHOOSE(AG4,"January","February","March","April","May","June","July","August","September","October","November","December")</f>
        <v>January</v>
      </c>
      <c r="AP4" s="2" t="str">
        <f t="shared" ref="AP4:AP14" si="10">AM5</f>
        <v>February</v>
      </c>
      <c r="AQ4" s="12">
        <f t="shared" ref="AQ4:AQ14" ca="1" si="11">IF(OR(AS4&lt;$B$6,AS4&gt;$B$3),NA(),AK5)</f>
        <v>0</v>
      </c>
      <c r="AR4" s="12">
        <f ca="1">IF(AS4&lt;$B$6,NA(),AJ5)</f>
        <v>0</v>
      </c>
      <c r="AS4" s="2">
        <v>2</v>
      </c>
      <c r="AU4" s="2" t="s">
        <v>6</v>
      </c>
      <c r="AV4" s="2">
        <f ca="1">SUMIF(I:I,"Lead",J:J)</f>
        <v>0</v>
      </c>
      <c r="AW4" s="2">
        <f t="shared" ref="AW4:AW9" ca="1" si="12">(MAX($AV$3:$AV$9)-AV4)/2</f>
        <v>0</v>
      </c>
      <c r="AX4" s="2">
        <f t="shared" ref="AX4:AX9" ca="1" si="13">(MAX($AV$3:$AV$9)-AV4)/2</f>
        <v>0</v>
      </c>
      <c r="AZ4" s="13" t="s">
        <v>14</v>
      </c>
      <c r="BA4" s="2">
        <f t="shared" ref="BA4:BA8" si="14">COUNTIFS(Q:Q,AZ4,R:R,"Valid")</f>
        <v>0</v>
      </c>
    </row>
    <row r="5" spans="1:53" ht="14.4" x14ac:dyDescent="0.3">
      <c r="B5" s="2" t="s">
        <v>49</v>
      </c>
      <c r="D5" s="2" t="s">
        <v>53</v>
      </c>
      <c r="E5" s="2">
        <v>4</v>
      </c>
      <c r="G5" s="2">
        <f>IF(Prospecting!D7&lt;&gt;"", Prospecting!D7, "")</f>
        <v>3</v>
      </c>
      <c r="H5" s="2" t="str">
        <f>IF(Prospecting!E7&lt;&gt;"",Prospecting!E7, "")</f>
        <v/>
      </c>
      <c r="I5" s="2" t="str">
        <f ca="1">IF(AND($B$9&gt;$B$10,S5&lt;&gt;"",S5&lt;&gt;0,V5&lt;&gt;"",O5=1),"Client",IF(V5&lt;$B$6,"Lead",IF(AND(H5&lt;&gt;"",S5&lt;&gt;"",S5&lt;&gt;0,V5&lt;=$B$3,O5=1),"Client",IF(OR(AND(H5&lt;&gt;"",O5&lt;&gt;1),AND(H5&lt;&gt;"",S5=""),AND(H5&lt;&gt;"",S5&lt;&gt;"",V5&gt;$B$3), AND(H5&lt;&gt;"",S5&lt;=0)),"Lead",""))))</f>
        <v/>
      </c>
      <c r="J5" s="2" t="str">
        <f>IF(Prospecting!F7="Completed", 1, "")</f>
        <v/>
      </c>
      <c r="K5" s="2" t="str">
        <f>IF(Prospecting!G7="Completed", 1, "")</f>
        <v/>
      </c>
      <c r="L5" s="2" t="str">
        <f>IF(Prospecting!H7="Completed", 1, "")</f>
        <v/>
      </c>
      <c r="M5" s="2" t="str">
        <f>IF(Prospecting!I7="Completed", 1, "")</f>
        <v/>
      </c>
      <c r="N5" s="2" t="str">
        <f>IF(Prospecting!J7="Completed", 1, "")</f>
        <v/>
      </c>
      <c r="O5" s="2" t="str">
        <f>IF(Prospecting!K7="Completed", 1, "")</f>
        <v/>
      </c>
      <c r="P5" s="2" t="str">
        <f>IF(Prospecting!L7&lt;&gt;"",Prospecting!L7,"")</f>
        <v/>
      </c>
      <c r="Q5" s="2" t="str">
        <f>IF(Prospecting!M7&lt;&gt;"",Prospecting!M7,"")</f>
        <v/>
      </c>
      <c r="R5" s="2" t="str">
        <f t="shared" ca="1" si="2"/>
        <v/>
      </c>
      <c r="S5" s="10" t="str">
        <f>IF(OR(Prospecting!N7&lt;&gt;"",Prospecting!N7&lt;&gt;0),Prospecting!N7,"")</f>
        <v/>
      </c>
      <c r="T5" s="11" t="str">
        <f>IF(Prospecting!O7&lt;&gt;"",Prospecting!O7,"")</f>
        <v/>
      </c>
      <c r="U5" s="2" t="str">
        <f t="shared" si="3"/>
        <v/>
      </c>
      <c r="V5" s="2" t="str">
        <f t="shared" si="4"/>
        <v/>
      </c>
      <c r="W5" s="2" t="str" cm="1">
        <f t="array" ref="W5">IF(V5&lt;&gt;"",_xlfn.IFS(OR(V5=1,V5=2,V5=3),1,OR(V5=4,V5=5,V5=6),2,OR(V5=7,V5=8,V5=9),3,OR(V5=10,V5=11,V5=12),4),"")</f>
        <v/>
      </c>
      <c r="X5" s="2" t="str">
        <f t="shared" si="5"/>
        <v/>
      </c>
      <c r="Y5" s="2" t="str">
        <f t="shared" si="6"/>
        <v/>
      </c>
      <c r="AA5" s="2">
        <v>3</v>
      </c>
      <c r="AB5" s="2">
        <f t="shared" si="7"/>
        <v>0</v>
      </c>
      <c r="AC5" s="2">
        <f t="shared" ca="1" si="8"/>
        <v>0</v>
      </c>
      <c r="AD5" s="2">
        <f ca="1">IF(OR(AND(AA5&gt;=$B$6,AA5&lt;=$B$3),$B$9=$B$10),COUNTIF(V:V,AA5),0)</f>
        <v>0</v>
      </c>
      <c r="AE5" s="3" t="str">
        <f t="shared" si="0"/>
        <v>March</v>
      </c>
      <c r="AG5" s="2">
        <v>2</v>
      </c>
      <c r="AH5" s="12">
        <f ca="1">IF(OR(AG5&lt;$B$6,AH4-AK4&lt;0),0,IF(AG5=$B$6,Prospecting!$B$5,AH4-AK4))</f>
        <v>0</v>
      </c>
      <c r="AI5" s="12">
        <v>11</v>
      </c>
      <c r="AJ5" s="12">
        <f ca="1">ROUNDUP(IF(AG5&gt;$B$3,AJ4,AH5/AI5),0)</f>
        <v>0</v>
      </c>
      <c r="AK5" s="2">
        <f t="shared" ref="AK5:AL15" ca="1" si="15">AC4</f>
        <v>0</v>
      </c>
      <c r="AL5" s="2">
        <f t="shared" ca="1" si="15"/>
        <v>0</v>
      </c>
      <c r="AM5" s="3" t="str">
        <f t="shared" ref="AM5:AM15" si="16">CHOOSE(AG5,"January","February","March","April","May","June","July","August","September","October","November","December")</f>
        <v>February</v>
      </c>
      <c r="AP5" s="2" t="str">
        <f t="shared" si="10"/>
        <v>March</v>
      </c>
      <c r="AQ5" s="12">
        <f t="shared" ca="1" si="11"/>
        <v>0</v>
      </c>
      <c r="AR5" s="12">
        <f t="shared" ref="AR5:AR14" ca="1" si="17">IF(AS5&lt;$B$6,NA(),AJ6)</f>
        <v>0</v>
      </c>
      <c r="AS5" s="2">
        <v>3</v>
      </c>
      <c r="AU5" s="2" t="s">
        <v>1</v>
      </c>
      <c r="AV5" s="2">
        <f ca="1">SUMIF(I:I,"Lead",K:K)</f>
        <v>0</v>
      </c>
      <c r="AW5" s="2">
        <f t="shared" ca="1" si="12"/>
        <v>0</v>
      </c>
      <c r="AX5" s="2">
        <f t="shared" ca="1" si="13"/>
        <v>0</v>
      </c>
      <c r="AZ5" s="13" t="s">
        <v>15</v>
      </c>
      <c r="BA5" s="2">
        <f t="shared" si="14"/>
        <v>0</v>
      </c>
    </row>
    <row r="6" spans="1:53" ht="14.4" x14ac:dyDescent="0.3">
      <c r="B6" s="2">
        <f>VLOOKUP(Prospecting!B8,Data!D2:E13,2,FALSE)</f>
        <v>1</v>
      </c>
      <c r="D6" s="2" t="s">
        <v>54</v>
      </c>
      <c r="E6" s="2">
        <v>5</v>
      </c>
      <c r="G6" s="2">
        <f>IF(Prospecting!D8&lt;&gt;"", Prospecting!D8, "")</f>
        <v>4</v>
      </c>
      <c r="H6" s="2" t="str">
        <f>IF(Prospecting!E8&lt;&gt;"",Prospecting!E8, "")</f>
        <v/>
      </c>
      <c r="I6" s="2" t="str">
        <f t="shared" ca="1" si="1"/>
        <v/>
      </c>
      <c r="J6" s="2" t="str">
        <f>IF(Prospecting!F8="Completed", 1, "")</f>
        <v/>
      </c>
      <c r="K6" s="2" t="str">
        <f>IF(Prospecting!G8="Completed", 1, "")</f>
        <v/>
      </c>
      <c r="L6" s="2" t="str">
        <f>IF(Prospecting!H8="Completed", 1, "")</f>
        <v/>
      </c>
      <c r="M6" s="2" t="str">
        <f>IF(Prospecting!I8="Completed", 1, "")</f>
        <v/>
      </c>
      <c r="N6" s="2" t="str">
        <f>IF(Prospecting!J8="Completed", 1, "")</f>
        <v/>
      </c>
      <c r="O6" s="2" t="str">
        <f>IF(Prospecting!K8="Completed", 1, "")</f>
        <v/>
      </c>
      <c r="P6" s="2" t="str">
        <f>IF(Prospecting!L8&lt;&gt;"",Prospecting!L8,"")</f>
        <v/>
      </c>
      <c r="Q6" s="2" t="str">
        <f>IF(Prospecting!M8&lt;&gt;"",Prospecting!M8,"")</f>
        <v/>
      </c>
      <c r="R6" s="2" t="str">
        <f t="shared" ca="1" si="2"/>
        <v/>
      </c>
      <c r="S6" s="10" t="str">
        <f>IF(OR(Prospecting!N8&lt;&gt;"",Prospecting!N8&lt;&gt;0),Prospecting!N8,"")</f>
        <v/>
      </c>
      <c r="T6" s="11" t="str">
        <f>IF(Prospecting!O8&lt;&gt;"",Prospecting!O8,"")</f>
        <v/>
      </c>
      <c r="U6" s="2" t="str">
        <f t="shared" si="3"/>
        <v/>
      </c>
      <c r="V6" s="2" t="str">
        <f t="shared" si="4"/>
        <v/>
      </c>
      <c r="W6" s="2" t="str" cm="1">
        <f t="array" ref="W6">IF(V6&lt;&gt;"",_xlfn.IFS(OR(V6=1,V6=2,V6=3),1,OR(V6=4,V6=5,V6=6),2,OR(V6=7,V6=8,V6=9),3,OR(V6=10,V6=11,V6=12),4),"")</f>
        <v/>
      </c>
      <c r="X6" s="2" t="str">
        <f t="shared" si="5"/>
        <v/>
      </c>
      <c r="Y6" s="2" t="str">
        <f t="shared" si="6"/>
        <v/>
      </c>
      <c r="AA6" s="2">
        <v>4</v>
      </c>
      <c r="AB6" s="2">
        <f t="shared" si="7"/>
        <v>0</v>
      </c>
      <c r="AC6" s="2">
        <f t="shared" ca="1" si="8"/>
        <v>0</v>
      </c>
      <c r="AD6" s="2">
        <f t="shared" ca="1" si="9"/>
        <v>0</v>
      </c>
      <c r="AE6" s="3" t="str">
        <f t="shared" si="0"/>
        <v>April</v>
      </c>
      <c r="AG6" s="2">
        <v>3</v>
      </c>
      <c r="AH6" s="12">
        <f ca="1">IF(OR(AG6&lt;$B$6,AH5-AK5&lt;0),0,IF(AG6=$B$6,Prospecting!$B$5,AH5-AK5))</f>
        <v>0</v>
      </c>
      <c r="AI6" s="12">
        <v>10</v>
      </c>
      <c r="AJ6" s="12">
        <f t="shared" ref="AJ6" ca="1" si="18">ROUNDUP(IF(AG6&gt;$B$3,AJ5,AH6/AI6),0)</f>
        <v>0</v>
      </c>
      <c r="AK6" s="2">
        <f t="shared" ca="1" si="15"/>
        <v>0</v>
      </c>
      <c r="AL6" s="2">
        <f t="shared" ca="1" si="15"/>
        <v>0</v>
      </c>
      <c r="AM6" s="3" t="str">
        <f t="shared" si="16"/>
        <v>March</v>
      </c>
      <c r="AP6" s="2" t="str">
        <f t="shared" si="10"/>
        <v>April</v>
      </c>
      <c r="AQ6" s="12">
        <f t="shared" ca="1" si="11"/>
        <v>0</v>
      </c>
      <c r="AR6" s="12">
        <f t="shared" ca="1" si="17"/>
        <v>0</v>
      </c>
      <c r="AS6" s="2">
        <v>4</v>
      </c>
      <c r="AU6" s="2" t="s">
        <v>8</v>
      </c>
      <c r="AV6" s="2">
        <f ca="1">SUMIF(I:I,"Lead",L:L)</f>
        <v>0</v>
      </c>
      <c r="AW6" s="2">
        <f t="shared" ca="1" si="12"/>
        <v>0</v>
      </c>
      <c r="AX6" s="2">
        <f t="shared" ca="1" si="13"/>
        <v>0</v>
      </c>
      <c r="AZ6" s="13" t="s">
        <v>16</v>
      </c>
      <c r="BA6" s="2">
        <f t="shared" si="14"/>
        <v>0</v>
      </c>
    </row>
    <row r="7" spans="1:53" ht="14.4" x14ac:dyDescent="0.3">
      <c r="A7" s="2" t="s">
        <v>29</v>
      </c>
      <c r="D7" s="2" t="s">
        <v>55</v>
      </c>
      <c r="E7" s="2">
        <v>6</v>
      </c>
      <c r="G7" s="2">
        <f>IF(Prospecting!D9&lt;&gt;"", Prospecting!D9, "")</f>
        <v>5</v>
      </c>
      <c r="H7" s="2" t="str">
        <f>IF(Prospecting!E9&lt;&gt;"",Prospecting!E9, "")</f>
        <v/>
      </c>
      <c r="I7" s="2" t="str">
        <f t="shared" ca="1" si="1"/>
        <v/>
      </c>
      <c r="J7" s="2" t="str">
        <f>IF(Prospecting!F9="Completed", 1, "")</f>
        <v/>
      </c>
      <c r="K7" s="2" t="str">
        <f>IF(Prospecting!G9="Completed", 1, "")</f>
        <v/>
      </c>
      <c r="L7" s="2" t="str">
        <f>IF(Prospecting!H9="Completed", 1, "")</f>
        <v/>
      </c>
      <c r="M7" s="2" t="str">
        <f>IF(Prospecting!I9="Completed", 1, "")</f>
        <v/>
      </c>
      <c r="N7" s="2" t="str">
        <f>IF(Prospecting!J9="Completed", 1, "")</f>
        <v/>
      </c>
      <c r="O7" s="2" t="str">
        <f>IF(Prospecting!K9="Completed", 1, "")</f>
        <v/>
      </c>
      <c r="P7" s="2" t="str">
        <f>IF(Prospecting!L9&lt;&gt;"",Prospecting!L9,"")</f>
        <v/>
      </c>
      <c r="Q7" s="2" t="str">
        <f>IF(Prospecting!M9&lt;&gt;"",Prospecting!M9,"")</f>
        <v/>
      </c>
      <c r="R7" s="2" t="str">
        <f t="shared" ca="1" si="2"/>
        <v/>
      </c>
      <c r="S7" s="10" t="str">
        <f>IF(OR(Prospecting!N9&lt;&gt;"",Prospecting!N9&lt;&gt;0),Prospecting!N9,"")</f>
        <v/>
      </c>
      <c r="T7" s="11" t="str">
        <f>IF(Prospecting!O9&lt;&gt;"",Prospecting!O9,"")</f>
        <v/>
      </c>
      <c r="U7" s="2" t="str">
        <f t="shared" si="3"/>
        <v/>
      </c>
      <c r="V7" s="2" t="str">
        <f t="shared" si="4"/>
        <v/>
      </c>
      <c r="W7" s="2" t="str" cm="1">
        <f t="array" ref="W7">IF(V7&lt;&gt;"",_xlfn.IFS(OR(V7=1,V7=2,V7=3),1,OR(V7=4,V7=5,V7=6),2,OR(V7=7,V7=8,V7=9),3,OR(V7=10,V7=11,V7=12),4),"")</f>
        <v/>
      </c>
      <c r="X7" s="2" t="str">
        <f t="shared" si="5"/>
        <v/>
      </c>
      <c r="Y7" s="2" t="str">
        <f t="shared" si="6"/>
        <v/>
      </c>
      <c r="AA7" s="2">
        <v>5</v>
      </c>
      <c r="AB7" s="2">
        <f t="shared" si="7"/>
        <v>0</v>
      </c>
      <c r="AC7" s="2">
        <f t="shared" ca="1" si="8"/>
        <v>0</v>
      </c>
      <c r="AD7" s="2">
        <f t="shared" ca="1" si="9"/>
        <v>0</v>
      </c>
      <c r="AE7" s="3" t="str">
        <f t="shared" si="0"/>
        <v>May</v>
      </c>
      <c r="AG7" s="2">
        <v>4</v>
      </c>
      <c r="AH7" s="12">
        <f ca="1">IF(OR(AG7&lt;$B$6,AH6-AK6&lt;0),0,IF(AG7=$B$6,Prospecting!$B$5,AH6-AK6))</f>
        <v>0</v>
      </c>
      <c r="AI7" s="12">
        <v>9</v>
      </c>
      <c r="AJ7" s="12">
        <f ca="1">ROUNDUP(IF(AG7&gt;$B$3,AJ6,AH7/AI7),0)</f>
        <v>0</v>
      </c>
      <c r="AK7" s="2">
        <f t="shared" ca="1" si="15"/>
        <v>0</v>
      </c>
      <c r="AL7" s="2">
        <f t="shared" ca="1" si="15"/>
        <v>0</v>
      </c>
      <c r="AM7" s="3" t="str">
        <f t="shared" si="16"/>
        <v>April</v>
      </c>
      <c r="AP7" s="2" t="str">
        <f t="shared" si="10"/>
        <v>May</v>
      </c>
      <c r="AQ7" s="12">
        <f t="shared" ca="1" si="11"/>
        <v>0</v>
      </c>
      <c r="AR7" s="12">
        <f t="shared" ca="1" si="17"/>
        <v>0</v>
      </c>
      <c r="AS7" s="2">
        <v>5</v>
      </c>
      <c r="AU7" s="2" t="s">
        <v>9</v>
      </c>
      <c r="AV7" s="2">
        <f ca="1">SUMIF(I:I,"Lead",M:M)</f>
        <v>0</v>
      </c>
      <c r="AW7" s="2">
        <f t="shared" ca="1" si="12"/>
        <v>0</v>
      </c>
      <c r="AX7" s="2">
        <f t="shared" ca="1" si="13"/>
        <v>0</v>
      </c>
      <c r="AZ7" s="13" t="s">
        <v>17</v>
      </c>
      <c r="BA7" s="2">
        <f t="shared" si="14"/>
        <v>0</v>
      </c>
    </row>
    <row r="8" spans="1:53" ht="14.4" x14ac:dyDescent="0.3">
      <c r="A8" s="2" t="s">
        <v>31</v>
      </c>
      <c r="B8" s="2" t="s">
        <v>44</v>
      </c>
      <c r="D8" s="2" t="s">
        <v>56</v>
      </c>
      <c r="E8" s="2">
        <v>7</v>
      </c>
      <c r="G8" s="2">
        <f>IF(Prospecting!D10&lt;&gt;"", Prospecting!D10, "")</f>
        <v>6</v>
      </c>
      <c r="H8" s="2" t="str">
        <f>IF(Prospecting!E10&lt;&gt;"",Prospecting!E10, "")</f>
        <v/>
      </c>
      <c r="I8" s="2" t="str">
        <f t="shared" ca="1" si="1"/>
        <v/>
      </c>
      <c r="J8" s="2" t="str">
        <f>IF(Prospecting!F10="Completed", 1, "")</f>
        <v/>
      </c>
      <c r="K8" s="2" t="str">
        <f>IF(Prospecting!G10="Completed", 1, "")</f>
        <v/>
      </c>
      <c r="L8" s="2" t="str">
        <f>IF(Prospecting!H10="Completed", 1, "")</f>
        <v/>
      </c>
      <c r="M8" s="2" t="str">
        <f>IF(Prospecting!I10="Completed", 1, "")</f>
        <v/>
      </c>
      <c r="N8" s="2" t="str">
        <f>IF(Prospecting!J10="Completed", 1, "")</f>
        <v/>
      </c>
      <c r="O8" s="2" t="str">
        <f>IF(Prospecting!K10="Completed", 1, "")</f>
        <v/>
      </c>
      <c r="P8" s="2" t="str">
        <f>IF(Prospecting!L10&lt;&gt;"",Prospecting!L10,"")</f>
        <v/>
      </c>
      <c r="Q8" s="2" t="str">
        <f>IF(Prospecting!M10&lt;&gt;"",Prospecting!M10,"")</f>
        <v/>
      </c>
      <c r="R8" s="2" t="str">
        <f t="shared" ca="1" si="2"/>
        <v/>
      </c>
      <c r="S8" s="10" t="str">
        <f>IF(OR(Prospecting!N10&lt;&gt;"",Prospecting!N10&lt;&gt;0),Prospecting!N10,"")</f>
        <v/>
      </c>
      <c r="T8" s="11" t="str">
        <f>IF(Prospecting!O10&lt;&gt;"",Prospecting!O10,"")</f>
        <v/>
      </c>
      <c r="U8" s="2" t="str">
        <f t="shared" si="3"/>
        <v/>
      </c>
      <c r="V8" s="2" t="str">
        <f t="shared" si="4"/>
        <v/>
      </c>
      <c r="W8" s="2" t="str" cm="1">
        <f t="array" ref="W8">IF(V8&lt;&gt;"",_xlfn.IFS(OR(V8=1,V8=2,V8=3),1,OR(V8=4,V8=5,V8=6),2,OR(V8=7,V8=8,V8=9),3,OR(V8=10,V8=11,V8=12),4),"")</f>
        <v/>
      </c>
      <c r="X8" s="2" t="str">
        <f t="shared" si="5"/>
        <v/>
      </c>
      <c r="Y8" s="2" t="str">
        <f t="shared" si="6"/>
        <v/>
      </c>
      <c r="AA8" s="2">
        <v>6</v>
      </c>
      <c r="AB8" s="2">
        <f t="shared" si="7"/>
        <v>0</v>
      </c>
      <c r="AC8" s="2">
        <f t="shared" ca="1" si="8"/>
        <v>0</v>
      </c>
      <c r="AD8" s="2">
        <f t="shared" ca="1" si="9"/>
        <v>0</v>
      </c>
      <c r="AE8" s="3" t="str">
        <f t="shared" si="0"/>
        <v>June</v>
      </c>
      <c r="AG8" s="2">
        <v>5</v>
      </c>
      <c r="AH8" s="12">
        <f ca="1">IF(OR(AG8&lt;$B$6,AH7-AK7&lt;0),0,IF(AG8=$B$6,Prospecting!$B$5,AH7-AK7))</f>
        <v>0</v>
      </c>
      <c r="AI8" s="12">
        <v>8</v>
      </c>
      <c r="AJ8" s="12">
        <f ca="1">ROUNDUP(IF(AG8&gt;$B$3,AJ7,AH8/AI8),0)</f>
        <v>0</v>
      </c>
      <c r="AK8" s="2">
        <f t="shared" ca="1" si="15"/>
        <v>0</v>
      </c>
      <c r="AL8" s="2">
        <f t="shared" ca="1" si="15"/>
        <v>0</v>
      </c>
      <c r="AM8" s="3" t="str">
        <f t="shared" si="16"/>
        <v>May</v>
      </c>
      <c r="AP8" s="2" t="str">
        <f t="shared" si="10"/>
        <v>June</v>
      </c>
      <c r="AQ8" s="12" t="e">
        <f t="shared" ca="1" si="11"/>
        <v>#N/A</v>
      </c>
      <c r="AR8" s="12">
        <f t="shared" ca="1" si="17"/>
        <v>0</v>
      </c>
      <c r="AS8" s="2">
        <v>6</v>
      </c>
      <c r="AU8" s="2" t="s">
        <v>10</v>
      </c>
      <c r="AV8" s="2">
        <f ca="1">SUMIF(I:I,"Lead",N:N)</f>
        <v>0</v>
      </c>
      <c r="AW8" s="2">
        <f t="shared" ca="1" si="12"/>
        <v>0</v>
      </c>
      <c r="AX8" s="2">
        <f t="shared" ca="1" si="13"/>
        <v>0</v>
      </c>
      <c r="AZ8" s="13" t="s">
        <v>3</v>
      </c>
      <c r="BA8" s="2">
        <f t="shared" si="14"/>
        <v>0</v>
      </c>
    </row>
    <row r="9" spans="1:53" x14ac:dyDescent="0.3">
      <c r="B9" s="2">
        <f ca="1">--(TEXT(NOW(),"yyyy"))</f>
        <v>2024</v>
      </c>
      <c r="D9" s="2" t="s">
        <v>57</v>
      </c>
      <c r="E9" s="2">
        <v>8</v>
      </c>
      <c r="G9" s="2">
        <f>IF(Prospecting!D11&lt;&gt;"", Prospecting!D11, "")</f>
        <v>7</v>
      </c>
      <c r="H9" s="2" t="str">
        <f>IF(Prospecting!E11&lt;&gt;"",Prospecting!E11, "")</f>
        <v/>
      </c>
      <c r="I9" s="2" t="str">
        <f t="shared" ca="1" si="1"/>
        <v/>
      </c>
      <c r="J9" s="2" t="str">
        <f>IF(Prospecting!F11="Completed", 1, "")</f>
        <v/>
      </c>
      <c r="K9" s="2" t="str">
        <f>IF(Prospecting!G11="Completed", 1, "")</f>
        <v/>
      </c>
      <c r="L9" s="2" t="str">
        <f>IF(Prospecting!H11="Completed", 1, "")</f>
        <v/>
      </c>
      <c r="M9" s="2" t="str">
        <f>IF(Prospecting!I11="Completed", 1, "")</f>
        <v/>
      </c>
      <c r="N9" s="2" t="str">
        <f>IF(Prospecting!J11="Completed", 1, "")</f>
        <v/>
      </c>
      <c r="O9" s="2" t="str">
        <f>IF(Prospecting!K11="Completed", 1, "")</f>
        <v/>
      </c>
      <c r="P9" s="2" t="str">
        <f>IF(Prospecting!L11&lt;&gt;"",Prospecting!L11,"")</f>
        <v/>
      </c>
      <c r="Q9" s="2" t="str">
        <f>IF(Prospecting!M11&lt;&gt;"",Prospecting!M11,"")</f>
        <v/>
      </c>
      <c r="R9" s="2" t="str">
        <f t="shared" ca="1" si="2"/>
        <v/>
      </c>
      <c r="S9" s="10" t="str">
        <f>IF(OR(Prospecting!N11&lt;&gt;"",Prospecting!N11&lt;&gt;0),Prospecting!N11,"")</f>
        <v/>
      </c>
      <c r="T9" s="11" t="str">
        <f>IF(Prospecting!O11&lt;&gt;"",Prospecting!O11,"")</f>
        <v/>
      </c>
      <c r="U9" s="2" t="str">
        <f t="shared" si="3"/>
        <v/>
      </c>
      <c r="V9" s="2" t="str">
        <f t="shared" si="4"/>
        <v/>
      </c>
      <c r="W9" s="2" t="str" cm="1">
        <f t="array" ref="W9">IF(V9&lt;&gt;"",_xlfn.IFS(OR(V9=1,V9=2,V9=3),1,OR(V9=4,V9=5,V9=6),2,OR(V9=7,V9=8,V9=9),3,OR(V9=10,V9=11,V9=12),4),"")</f>
        <v/>
      </c>
      <c r="X9" s="2" t="str">
        <f t="shared" si="5"/>
        <v/>
      </c>
      <c r="Y9" s="2" t="str">
        <f t="shared" si="6"/>
        <v/>
      </c>
      <c r="AA9" s="2">
        <v>7</v>
      </c>
      <c r="AB9" s="2">
        <f t="shared" si="7"/>
        <v>0</v>
      </c>
      <c r="AC9" s="2">
        <f t="shared" ca="1" si="8"/>
        <v>0</v>
      </c>
      <c r="AD9" s="2">
        <f t="shared" ca="1" si="9"/>
        <v>0</v>
      </c>
      <c r="AE9" s="3" t="str">
        <f t="shared" si="0"/>
        <v>July</v>
      </c>
      <c r="AG9" s="2">
        <v>6</v>
      </c>
      <c r="AH9" s="12">
        <f ca="1">IF(OR(AG9&lt;$B$6,AH8-AK8&lt;0),0,IF(AG9=$B$6,Prospecting!$B$5,AH8-AK8))</f>
        <v>0</v>
      </c>
      <c r="AI9" s="12">
        <v>7</v>
      </c>
      <c r="AJ9" s="12">
        <f t="shared" ref="AJ9:AJ14" ca="1" si="19">ROUNDUP(IF(AG9&gt;$B$3,AJ8,AH9/AI9),0)</f>
        <v>0</v>
      </c>
      <c r="AK9" s="2">
        <f t="shared" ca="1" si="15"/>
        <v>0</v>
      </c>
      <c r="AL9" s="2">
        <f t="shared" ca="1" si="15"/>
        <v>0</v>
      </c>
      <c r="AM9" s="3" t="str">
        <f t="shared" si="16"/>
        <v>June</v>
      </c>
      <c r="AP9" s="2" t="str">
        <f t="shared" si="10"/>
        <v>July</v>
      </c>
      <c r="AQ9" s="12" t="e">
        <f t="shared" ca="1" si="11"/>
        <v>#N/A</v>
      </c>
      <c r="AR9" s="12">
        <f t="shared" ca="1" si="17"/>
        <v>0</v>
      </c>
      <c r="AS9" s="2">
        <v>7</v>
      </c>
      <c r="AU9" s="2" t="s">
        <v>19</v>
      </c>
      <c r="AV9" s="2">
        <f ca="1">COUNTIF(I:I,"Client")</f>
        <v>0</v>
      </c>
      <c r="AW9" s="2">
        <f t="shared" ca="1" si="12"/>
        <v>0</v>
      </c>
      <c r="AX9" s="2">
        <f t="shared" ca="1" si="13"/>
        <v>0</v>
      </c>
    </row>
    <row r="10" spans="1:53" x14ac:dyDescent="0.3">
      <c r="A10" s="2" t="s">
        <v>92</v>
      </c>
      <c r="B10" s="2">
        <v>2024</v>
      </c>
      <c r="D10" s="2" t="s">
        <v>58</v>
      </c>
      <c r="E10" s="2">
        <v>9</v>
      </c>
      <c r="G10" s="2">
        <f>IF(Prospecting!D12&lt;&gt;"", Prospecting!D12, "")</f>
        <v>8</v>
      </c>
      <c r="H10" s="2" t="str">
        <f>IF(Prospecting!E12&lt;&gt;"",Prospecting!E12, "")</f>
        <v/>
      </c>
      <c r="I10" s="2" t="str">
        <f t="shared" ca="1" si="1"/>
        <v/>
      </c>
      <c r="J10" s="2" t="str">
        <f>IF(Prospecting!F12="Completed", 1, "")</f>
        <v/>
      </c>
      <c r="K10" s="2" t="str">
        <f>IF(Prospecting!G12="Completed", 1, "")</f>
        <v/>
      </c>
      <c r="L10" s="2" t="str">
        <f>IF(Prospecting!H12="Completed", 1, "")</f>
        <v/>
      </c>
      <c r="M10" s="2" t="str">
        <f>IF(Prospecting!I12="Completed", 1, "")</f>
        <v/>
      </c>
      <c r="N10" s="2" t="str">
        <f>IF(Prospecting!J12="Completed", 1, "")</f>
        <v/>
      </c>
      <c r="O10" s="2" t="str">
        <f>IF(Prospecting!K12="Completed", 1, "")</f>
        <v/>
      </c>
      <c r="P10" s="2" t="str">
        <f>IF(Prospecting!L12&lt;&gt;"",Prospecting!L12,"")</f>
        <v/>
      </c>
      <c r="Q10" s="2" t="str">
        <f>IF(Prospecting!M12&lt;&gt;"",Prospecting!M12,"")</f>
        <v/>
      </c>
      <c r="R10" s="2" t="str">
        <f t="shared" ca="1" si="2"/>
        <v/>
      </c>
      <c r="S10" s="10" t="str">
        <f>IF(OR(Prospecting!N12&lt;&gt;"",Prospecting!N12&lt;&gt;0),Prospecting!N12,"")</f>
        <v/>
      </c>
      <c r="T10" s="11" t="str">
        <f>IF(Prospecting!O12&lt;&gt;"",Prospecting!O12,"")</f>
        <v/>
      </c>
      <c r="U10" s="2" t="str">
        <f t="shared" si="3"/>
        <v/>
      </c>
      <c r="V10" s="2" t="str">
        <f t="shared" si="4"/>
        <v/>
      </c>
      <c r="W10" s="2" t="str" cm="1">
        <f t="array" ref="W10">IF(V10&lt;&gt;"",_xlfn.IFS(OR(V10=1,V10=2,V10=3),1,OR(V10=4,V10=5,V10=6),2,OR(V10=7,V10=8,V10=9),3,OR(V10=10,V10=11,V10=12),4),"")</f>
        <v/>
      </c>
      <c r="X10" s="2" t="str">
        <f t="shared" si="5"/>
        <v/>
      </c>
      <c r="Y10" s="2" t="str">
        <f t="shared" si="6"/>
        <v/>
      </c>
      <c r="AA10" s="2">
        <v>8</v>
      </c>
      <c r="AB10" s="2">
        <f t="shared" si="7"/>
        <v>0</v>
      </c>
      <c r="AC10" s="2">
        <f t="shared" ca="1" si="8"/>
        <v>0</v>
      </c>
      <c r="AD10" s="2">
        <f t="shared" ca="1" si="9"/>
        <v>0</v>
      </c>
      <c r="AE10" s="3" t="str">
        <f t="shared" si="0"/>
        <v>August</v>
      </c>
      <c r="AG10" s="2">
        <v>7</v>
      </c>
      <c r="AH10" s="12">
        <f ca="1">IF(OR(AG10&lt;$B$6,AH9-AK9&lt;0),0,IF(AG10=$B$6,Prospecting!$B$5,AH9-AK9))</f>
        <v>0</v>
      </c>
      <c r="AI10" s="12">
        <v>6</v>
      </c>
      <c r="AJ10" s="12">
        <f t="shared" ca="1" si="19"/>
        <v>0</v>
      </c>
      <c r="AK10" s="2">
        <f t="shared" ca="1" si="15"/>
        <v>0</v>
      </c>
      <c r="AL10" s="2">
        <f t="shared" ca="1" si="15"/>
        <v>0</v>
      </c>
      <c r="AM10" s="3" t="str">
        <f t="shared" si="16"/>
        <v>July</v>
      </c>
      <c r="AP10" s="2" t="str">
        <f t="shared" si="10"/>
        <v>August</v>
      </c>
      <c r="AQ10" s="12" t="e">
        <f t="shared" ca="1" si="11"/>
        <v>#N/A</v>
      </c>
      <c r="AR10" s="12">
        <f t="shared" ca="1" si="17"/>
        <v>0</v>
      </c>
      <c r="AS10" s="2">
        <v>8</v>
      </c>
    </row>
    <row r="11" spans="1:53" x14ac:dyDescent="0.3">
      <c r="D11" s="2" t="s">
        <v>59</v>
      </c>
      <c r="E11" s="2">
        <v>10</v>
      </c>
      <c r="G11" s="2">
        <f>IF(Prospecting!D13&lt;&gt;"", Prospecting!D13, "")</f>
        <v>9</v>
      </c>
      <c r="H11" s="2" t="str">
        <f>IF(Prospecting!E13&lt;&gt;"",Prospecting!E13, "")</f>
        <v/>
      </c>
      <c r="I11" s="2" t="str">
        <f t="shared" ca="1" si="1"/>
        <v/>
      </c>
      <c r="J11" s="2" t="str">
        <f>IF(Prospecting!F13="Completed", 1, "")</f>
        <v/>
      </c>
      <c r="K11" s="2" t="str">
        <f>IF(Prospecting!G13="Completed", 1, "")</f>
        <v/>
      </c>
      <c r="L11" s="2" t="str">
        <f>IF(Prospecting!H13="Completed", 1, "")</f>
        <v/>
      </c>
      <c r="M11" s="2" t="str">
        <f>IF(Prospecting!I13="Completed", 1, "")</f>
        <v/>
      </c>
      <c r="N11" s="2" t="str">
        <f>IF(Prospecting!J13="Completed", 1, "")</f>
        <v/>
      </c>
      <c r="O11" s="2" t="str">
        <f>IF(Prospecting!K13="Completed", 1, "")</f>
        <v/>
      </c>
      <c r="P11" s="2" t="str">
        <f>IF(Prospecting!L13&lt;&gt;"",Prospecting!L13,"")</f>
        <v/>
      </c>
      <c r="Q11" s="2" t="str">
        <f>IF(Prospecting!M13&lt;&gt;"",Prospecting!M13,"")</f>
        <v/>
      </c>
      <c r="R11" s="2" t="str">
        <f t="shared" ca="1" si="2"/>
        <v/>
      </c>
      <c r="S11" s="10" t="str">
        <f>IF(OR(Prospecting!N13&lt;&gt;"",Prospecting!N13&lt;&gt;0),Prospecting!N13,"")</f>
        <v/>
      </c>
      <c r="T11" s="11" t="str">
        <f>IF(Prospecting!O13&lt;&gt;"",Prospecting!O13,"")</f>
        <v/>
      </c>
      <c r="U11" s="2" t="str">
        <f t="shared" si="3"/>
        <v/>
      </c>
      <c r="V11" s="2" t="str">
        <f t="shared" si="4"/>
        <v/>
      </c>
      <c r="W11" s="2" t="str" cm="1">
        <f t="array" ref="W11">IF(V11&lt;&gt;"",_xlfn.IFS(OR(V11=1,V11=2,V11=3),1,OR(V11=4,V11=5,V11=6),2,OR(V11=7,V11=8,V11=9),3,OR(V11=10,V11=11,V11=12),4),"")</f>
        <v/>
      </c>
      <c r="X11" s="2" t="str">
        <f t="shared" si="5"/>
        <v/>
      </c>
      <c r="Y11" s="2" t="str">
        <f t="shared" si="6"/>
        <v/>
      </c>
      <c r="AA11" s="2">
        <v>9</v>
      </c>
      <c r="AB11" s="2">
        <f t="shared" si="7"/>
        <v>0</v>
      </c>
      <c r="AC11" s="2">
        <f t="shared" ca="1" si="8"/>
        <v>0</v>
      </c>
      <c r="AD11" s="2">
        <f t="shared" ca="1" si="9"/>
        <v>0</v>
      </c>
      <c r="AE11" s="3" t="str">
        <f t="shared" si="0"/>
        <v>September</v>
      </c>
      <c r="AG11" s="2">
        <v>8</v>
      </c>
      <c r="AH11" s="12">
        <f ca="1">IF(OR(AG11&lt;$B$6,AH10-AK10&lt;0),0,IF(AG11=$B$6,Prospecting!$B$5,AH10-AK10))</f>
        <v>0</v>
      </c>
      <c r="AI11" s="12">
        <v>5</v>
      </c>
      <c r="AJ11" s="12">
        <f t="shared" ca="1" si="19"/>
        <v>0</v>
      </c>
      <c r="AK11" s="2">
        <f t="shared" ca="1" si="15"/>
        <v>0</v>
      </c>
      <c r="AL11" s="2">
        <f t="shared" ca="1" si="15"/>
        <v>0</v>
      </c>
      <c r="AM11" s="3" t="str">
        <f t="shared" si="16"/>
        <v>August</v>
      </c>
      <c r="AP11" s="2" t="str">
        <f t="shared" si="10"/>
        <v>September</v>
      </c>
      <c r="AQ11" s="12" t="e">
        <f t="shared" ca="1" si="11"/>
        <v>#N/A</v>
      </c>
      <c r="AR11" s="12">
        <f t="shared" ca="1" si="17"/>
        <v>0</v>
      </c>
      <c r="AS11" s="2">
        <v>9</v>
      </c>
    </row>
    <row r="12" spans="1:53" x14ac:dyDescent="0.3">
      <c r="D12" s="2" t="s">
        <v>60</v>
      </c>
      <c r="E12" s="2">
        <v>11</v>
      </c>
      <c r="G12" s="2">
        <f>IF(Prospecting!D14&lt;&gt;"", Prospecting!D14, "")</f>
        <v>10</v>
      </c>
      <c r="H12" s="2" t="str">
        <f>IF(Prospecting!E14&lt;&gt;"",Prospecting!E14, "")</f>
        <v/>
      </c>
      <c r="I12" s="2" t="str">
        <f t="shared" ca="1" si="1"/>
        <v/>
      </c>
      <c r="J12" s="2" t="str">
        <f>IF(Prospecting!F14="Completed", 1, "")</f>
        <v/>
      </c>
      <c r="K12" s="2" t="str">
        <f>IF(Prospecting!G14="Completed", 1, "")</f>
        <v/>
      </c>
      <c r="L12" s="2" t="str">
        <f>IF(Prospecting!H14="Completed", 1, "")</f>
        <v/>
      </c>
      <c r="M12" s="2" t="str">
        <f>IF(Prospecting!I14="Completed", 1, "")</f>
        <v/>
      </c>
      <c r="N12" s="2" t="str">
        <f>IF(Prospecting!J14="Completed", 1, "")</f>
        <v/>
      </c>
      <c r="O12" s="2" t="str">
        <f>IF(Prospecting!K14="Completed", 1, "")</f>
        <v/>
      </c>
      <c r="P12" s="2" t="str">
        <f>IF(Prospecting!L14&lt;&gt;"",Prospecting!L14,"")</f>
        <v/>
      </c>
      <c r="Q12" s="2" t="str">
        <f>IF(Prospecting!M14&lt;&gt;"",Prospecting!M14,"")</f>
        <v/>
      </c>
      <c r="R12" s="2" t="str">
        <f t="shared" ca="1" si="2"/>
        <v/>
      </c>
      <c r="S12" s="10" t="str">
        <f>IF(OR(Prospecting!N14&lt;&gt;"",Prospecting!N14&lt;&gt;0),Prospecting!N14,"")</f>
        <v/>
      </c>
      <c r="T12" s="11" t="str">
        <f>IF(Prospecting!O14&lt;&gt;"",Prospecting!O14,"")</f>
        <v/>
      </c>
      <c r="U12" s="2" t="str">
        <f t="shared" si="3"/>
        <v/>
      </c>
      <c r="V12" s="2" t="str">
        <f t="shared" si="4"/>
        <v/>
      </c>
      <c r="W12" s="2" t="str" cm="1">
        <f t="array" ref="W12">IF(V12&lt;&gt;"",_xlfn.IFS(OR(V12=1,V12=2,V12=3),1,OR(V12=4,V12=5,V12=6),2,OR(V12=7,V12=8,V12=9),3,OR(V12=10,V12=11,V12=12),4),"")</f>
        <v/>
      </c>
      <c r="X12" s="2" t="str">
        <f t="shared" si="5"/>
        <v/>
      </c>
      <c r="Y12" s="2" t="str">
        <f t="shared" si="6"/>
        <v/>
      </c>
      <c r="AA12" s="2">
        <v>10</v>
      </c>
      <c r="AB12" s="2">
        <f t="shared" si="7"/>
        <v>0</v>
      </c>
      <c r="AC12" s="2">
        <f t="shared" ca="1" si="8"/>
        <v>0</v>
      </c>
      <c r="AD12" s="2">
        <f t="shared" ca="1" si="9"/>
        <v>0</v>
      </c>
      <c r="AE12" s="3" t="str">
        <f t="shared" si="0"/>
        <v>October</v>
      </c>
      <c r="AG12" s="2">
        <v>9</v>
      </c>
      <c r="AH12" s="12">
        <f ca="1">IF(OR(AG12&lt;$B$6,AH11-AK11&lt;0),0,IF(AG12=$B$6,Prospecting!$B$5,AH11-AK11))</f>
        <v>0</v>
      </c>
      <c r="AI12" s="12">
        <v>4</v>
      </c>
      <c r="AJ12" s="12">
        <f t="shared" ca="1" si="19"/>
        <v>0</v>
      </c>
      <c r="AK12" s="2">
        <f t="shared" ca="1" si="15"/>
        <v>0</v>
      </c>
      <c r="AL12" s="2">
        <f t="shared" ca="1" si="15"/>
        <v>0</v>
      </c>
      <c r="AM12" s="3" t="str">
        <f t="shared" si="16"/>
        <v>September</v>
      </c>
      <c r="AP12" s="2" t="str">
        <f t="shared" si="10"/>
        <v>October</v>
      </c>
      <c r="AQ12" s="12" t="e">
        <f t="shared" ca="1" si="11"/>
        <v>#N/A</v>
      </c>
      <c r="AR12" s="12">
        <f t="shared" ca="1" si="17"/>
        <v>0</v>
      </c>
      <c r="AS12" s="2">
        <v>10</v>
      </c>
    </row>
    <row r="13" spans="1:53" x14ac:dyDescent="0.3">
      <c r="D13" s="2" t="s">
        <v>61</v>
      </c>
      <c r="E13" s="2">
        <v>12</v>
      </c>
      <c r="G13" s="2">
        <f>IF(Prospecting!D15&lt;&gt;"", Prospecting!D15, "")</f>
        <v>11</v>
      </c>
      <c r="H13" s="2" t="str">
        <f>IF(Prospecting!E15&lt;&gt;"",Prospecting!E15, "")</f>
        <v/>
      </c>
      <c r="I13" s="2" t="str">
        <f t="shared" ca="1" si="1"/>
        <v/>
      </c>
      <c r="J13" s="2" t="str">
        <f>IF(Prospecting!F15="Completed", 1, "")</f>
        <v/>
      </c>
      <c r="K13" s="2" t="str">
        <f>IF(Prospecting!G15="Completed", 1, "")</f>
        <v/>
      </c>
      <c r="L13" s="2" t="str">
        <f>IF(Prospecting!H15="Completed", 1, "")</f>
        <v/>
      </c>
      <c r="M13" s="2" t="str">
        <f>IF(Prospecting!I15="Completed", 1, "")</f>
        <v/>
      </c>
      <c r="N13" s="2" t="str">
        <f>IF(Prospecting!J15="Completed", 1, "")</f>
        <v/>
      </c>
      <c r="O13" s="2" t="str">
        <f>IF(Prospecting!K15="Completed", 1, "")</f>
        <v/>
      </c>
      <c r="P13" s="2" t="str">
        <f>IF(Prospecting!L15&lt;&gt;"",Prospecting!L15,"")</f>
        <v/>
      </c>
      <c r="Q13" s="2" t="str">
        <f>IF(Prospecting!M15&lt;&gt;"",Prospecting!M15,"")</f>
        <v/>
      </c>
      <c r="R13" s="2" t="str">
        <f t="shared" ca="1" si="2"/>
        <v/>
      </c>
      <c r="S13" s="10" t="str">
        <f>IF(OR(Prospecting!N15&lt;&gt;"",Prospecting!N15&lt;&gt;0),Prospecting!N15,"")</f>
        <v/>
      </c>
      <c r="T13" s="11" t="str">
        <f>IF(Prospecting!O15&lt;&gt;"",Prospecting!O15,"")</f>
        <v/>
      </c>
      <c r="U13" s="2" t="str">
        <f t="shared" si="3"/>
        <v/>
      </c>
      <c r="V13" s="2" t="str">
        <f t="shared" si="4"/>
        <v/>
      </c>
      <c r="W13" s="2" t="str" cm="1">
        <f t="array" ref="W13">IF(V13&lt;&gt;"",_xlfn.IFS(OR(V13=1,V13=2,V13=3),1,OR(V13=4,V13=5,V13=6),2,OR(V13=7,V13=8,V13=9),3,OR(V13=10,V13=11,V13=12),4),"")</f>
        <v/>
      </c>
      <c r="X13" s="2" t="str">
        <f t="shared" si="5"/>
        <v/>
      </c>
      <c r="Y13" s="2" t="str">
        <f t="shared" si="6"/>
        <v/>
      </c>
      <c r="AA13" s="2">
        <v>11</v>
      </c>
      <c r="AB13" s="2">
        <f t="shared" si="7"/>
        <v>0</v>
      </c>
      <c r="AC13" s="2">
        <f t="shared" ca="1" si="8"/>
        <v>0</v>
      </c>
      <c r="AD13" s="2">
        <f t="shared" ca="1" si="9"/>
        <v>0</v>
      </c>
      <c r="AE13" s="3" t="str">
        <f t="shared" si="0"/>
        <v>November</v>
      </c>
      <c r="AG13" s="2">
        <v>10</v>
      </c>
      <c r="AH13" s="12">
        <f ca="1">IF(OR(AG13&lt;$B$6,AH12-AK12&lt;0),0,IF(AG13=$B$6,Prospecting!$B$5,AH12-AK12))</f>
        <v>0</v>
      </c>
      <c r="AI13" s="12">
        <v>3</v>
      </c>
      <c r="AJ13" s="12">
        <f t="shared" ca="1" si="19"/>
        <v>0</v>
      </c>
      <c r="AK13" s="2">
        <f t="shared" ca="1" si="15"/>
        <v>0</v>
      </c>
      <c r="AL13" s="2">
        <f t="shared" ca="1" si="15"/>
        <v>0</v>
      </c>
      <c r="AM13" s="3" t="str">
        <f t="shared" si="16"/>
        <v>October</v>
      </c>
      <c r="AP13" s="2" t="str">
        <f t="shared" si="10"/>
        <v>November</v>
      </c>
      <c r="AQ13" s="12" t="e">
        <f t="shared" ca="1" si="11"/>
        <v>#N/A</v>
      </c>
      <c r="AR13" s="12">
        <f t="shared" ca="1" si="17"/>
        <v>0</v>
      </c>
      <c r="AS13" s="2">
        <v>11</v>
      </c>
    </row>
    <row r="14" spans="1:53" x14ac:dyDescent="0.3">
      <c r="G14" s="2">
        <f>IF(Prospecting!D16&lt;&gt;"", Prospecting!D16, "")</f>
        <v>12</v>
      </c>
      <c r="H14" s="2" t="str">
        <f>IF(Prospecting!E16&lt;&gt;"",Prospecting!E16, "")</f>
        <v/>
      </c>
      <c r="I14" s="2" t="str">
        <f t="shared" ca="1" si="1"/>
        <v/>
      </c>
      <c r="J14" s="2" t="str">
        <f>IF(Prospecting!F16="Completed", 1, "")</f>
        <v/>
      </c>
      <c r="K14" s="2" t="str">
        <f>IF(Prospecting!G16="Completed", 1, "")</f>
        <v/>
      </c>
      <c r="L14" s="2" t="str">
        <f>IF(Prospecting!H16="Completed", 1, "")</f>
        <v/>
      </c>
      <c r="M14" s="2" t="str">
        <f>IF(Prospecting!I16="Completed", 1, "")</f>
        <v/>
      </c>
      <c r="N14" s="2" t="str">
        <f>IF(Prospecting!J16="Completed", 1, "")</f>
        <v/>
      </c>
      <c r="O14" s="2" t="str">
        <f>IF(Prospecting!K16="Completed", 1, "")</f>
        <v/>
      </c>
      <c r="P14" s="2" t="str">
        <f>IF(Prospecting!L16&lt;&gt;"",Prospecting!L16,"")</f>
        <v/>
      </c>
      <c r="Q14" s="2" t="str">
        <f>IF(Prospecting!M16&lt;&gt;"",Prospecting!M16,"")</f>
        <v/>
      </c>
      <c r="R14" s="2" t="str">
        <f t="shared" ca="1" si="2"/>
        <v/>
      </c>
      <c r="S14" s="10" t="str">
        <f>IF(OR(Prospecting!N16&lt;&gt;"",Prospecting!N16&lt;&gt;0),Prospecting!N16,"")</f>
        <v/>
      </c>
      <c r="T14" s="11" t="str">
        <f>IF(Prospecting!O16&lt;&gt;"",Prospecting!O16,"")</f>
        <v/>
      </c>
      <c r="U14" s="2" t="str">
        <f t="shared" si="3"/>
        <v/>
      </c>
      <c r="V14" s="2" t="str">
        <f t="shared" si="4"/>
        <v/>
      </c>
      <c r="W14" s="2" t="str" cm="1">
        <f t="array" ref="W14">IF(V14&lt;&gt;"",_xlfn.IFS(OR(V14=1,V14=2,V14=3),1,OR(V14=4,V14=5,V14=6),2,OR(V14=7,V14=8,V14=9),3,OR(V14=10,V14=11,V14=12),4),"")</f>
        <v/>
      </c>
      <c r="X14" s="2" t="str">
        <f t="shared" si="5"/>
        <v/>
      </c>
      <c r="Y14" s="2" t="str">
        <f t="shared" si="6"/>
        <v/>
      </c>
      <c r="AA14" s="2">
        <v>12</v>
      </c>
      <c r="AB14" s="2">
        <f t="shared" si="7"/>
        <v>0</v>
      </c>
      <c r="AC14" s="2">
        <f t="shared" ca="1" si="8"/>
        <v>0</v>
      </c>
      <c r="AD14" s="2">
        <f ca="1">IF(OR(AND(AA14&gt;=$B$6,AA14&lt;=$B$3),$B$9=$B$10),COUNTIF(V:V,AA14),0)</f>
        <v>0</v>
      </c>
      <c r="AE14" s="3" t="str">
        <f t="shared" si="0"/>
        <v>December</v>
      </c>
      <c r="AG14" s="2">
        <v>11</v>
      </c>
      <c r="AH14" s="12">
        <f ca="1">IF(OR(AG14&lt;$B$6,AH13-AK13&lt;0),0,IF(AG14=$B$6,Prospecting!$B$5,AH13-AK13))</f>
        <v>0</v>
      </c>
      <c r="AI14" s="12">
        <v>2</v>
      </c>
      <c r="AJ14" s="12">
        <f t="shared" ca="1" si="19"/>
        <v>0</v>
      </c>
      <c r="AK14" s="2">
        <f t="shared" ca="1" si="15"/>
        <v>0</v>
      </c>
      <c r="AL14" s="2">
        <f t="shared" ca="1" si="15"/>
        <v>0</v>
      </c>
      <c r="AM14" s="3" t="str">
        <f t="shared" si="16"/>
        <v>November</v>
      </c>
      <c r="AP14" s="2" t="str">
        <f t="shared" si="10"/>
        <v>December</v>
      </c>
      <c r="AQ14" s="12" t="e">
        <f t="shared" ca="1" si="11"/>
        <v>#N/A</v>
      </c>
      <c r="AR14" s="12">
        <f t="shared" ca="1" si="17"/>
        <v>0</v>
      </c>
      <c r="AS14" s="2">
        <v>12</v>
      </c>
    </row>
    <row r="15" spans="1:53" x14ac:dyDescent="0.3">
      <c r="G15" s="2">
        <f>IF(Prospecting!D17&lt;&gt;"", Prospecting!D17, "")</f>
        <v>13</v>
      </c>
      <c r="H15" s="2" t="str">
        <f>IF(Prospecting!E17&lt;&gt;"",Prospecting!E17, "")</f>
        <v/>
      </c>
      <c r="I15" s="2" t="str">
        <f t="shared" ca="1" si="1"/>
        <v/>
      </c>
      <c r="J15" s="2" t="str">
        <f>IF(Prospecting!F17="Completed", 1, "")</f>
        <v/>
      </c>
      <c r="K15" s="2" t="str">
        <f>IF(Prospecting!G17="Completed", 1, "")</f>
        <v/>
      </c>
      <c r="L15" s="2" t="str">
        <f>IF(Prospecting!H17="Completed", 1, "")</f>
        <v/>
      </c>
      <c r="M15" s="2" t="str">
        <f>IF(Prospecting!I17="Completed", 1, "")</f>
        <v/>
      </c>
      <c r="N15" s="2" t="str">
        <f>IF(Prospecting!J17="Completed", 1, "")</f>
        <v/>
      </c>
      <c r="O15" s="2" t="str">
        <f>IF(Prospecting!K17="Completed", 1, "")</f>
        <v/>
      </c>
      <c r="P15" s="2" t="str">
        <f>IF(Prospecting!L17&lt;&gt;"",Prospecting!L17,"")</f>
        <v/>
      </c>
      <c r="Q15" s="2" t="str">
        <f>IF(Prospecting!M17&lt;&gt;"",Prospecting!M17,"")</f>
        <v/>
      </c>
      <c r="R15" s="2" t="str">
        <f t="shared" ca="1" si="2"/>
        <v/>
      </c>
      <c r="S15" s="10" t="str">
        <f>IF(OR(Prospecting!N17&lt;&gt;"",Prospecting!N17&lt;&gt;0),Prospecting!N17,"")</f>
        <v/>
      </c>
      <c r="T15" s="11" t="str">
        <f>IF(Prospecting!O17&lt;&gt;"",Prospecting!O17,"")</f>
        <v/>
      </c>
      <c r="U15" s="2" t="str">
        <f t="shared" si="3"/>
        <v/>
      </c>
      <c r="V15" s="2" t="str">
        <f t="shared" si="4"/>
        <v/>
      </c>
      <c r="W15" s="2" t="str" cm="1">
        <f t="array" ref="W15">IF(V15&lt;&gt;"",_xlfn.IFS(OR(V15=1,V15=2,V15=3),1,OR(V15=4,V15=5,V15=6),2,OR(V15=7,V15=8,V15=9),3,OR(V15=10,V15=11,V15=12),4),"")</f>
        <v/>
      </c>
      <c r="X15" s="2" t="str">
        <f t="shared" si="5"/>
        <v/>
      </c>
      <c r="Y15" s="2" t="str">
        <f t="shared" si="6"/>
        <v/>
      </c>
      <c r="AD15" s="14" t="s">
        <v>21</v>
      </c>
      <c r="AG15" s="2">
        <v>12</v>
      </c>
      <c r="AH15" s="12">
        <f ca="1">IF(OR(AG15&lt;$B$6,AH14-AK14&lt;0),0,IF(AG15=$B$6,Prospecting!$B$5,AH14-AK14))</f>
        <v>0</v>
      </c>
      <c r="AI15" s="12">
        <v>1</v>
      </c>
      <c r="AJ15" s="12">
        <f ca="1">ROUNDUP(IF(AG15&gt;$B$3,AJ14,AH15/AI15),0)</f>
        <v>0</v>
      </c>
      <c r="AK15" s="2">
        <f t="shared" ca="1" si="15"/>
        <v>0</v>
      </c>
      <c r="AL15" s="2">
        <f t="shared" ca="1" si="15"/>
        <v>0</v>
      </c>
      <c r="AM15" s="3" t="str">
        <f t="shared" si="16"/>
        <v>December</v>
      </c>
    </row>
    <row r="16" spans="1:53" x14ac:dyDescent="0.3">
      <c r="G16" s="2">
        <f>IF(Prospecting!D18&lt;&gt;"", Prospecting!D18, "")</f>
        <v>14</v>
      </c>
      <c r="H16" s="2" t="str">
        <f>IF(Prospecting!E18&lt;&gt;"",Prospecting!E18, "")</f>
        <v/>
      </c>
      <c r="I16" s="2" t="str">
        <f t="shared" ca="1" si="1"/>
        <v/>
      </c>
      <c r="J16" s="2" t="str">
        <f>IF(Prospecting!F18="Completed", 1, "")</f>
        <v/>
      </c>
      <c r="K16" s="2" t="str">
        <f>IF(Prospecting!G18="Completed", 1, "")</f>
        <v/>
      </c>
      <c r="L16" s="2" t="str">
        <f>IF(Prospecting!H18="Completed", 1, "")</f>
        <v/>
      </c>
      <c r="M16" s="2" t="str">
        <f>IF(Prospecting!I18="Completed", 1, "")</f>
        <v/>
      </c>
      <c r="N16" s="2" t="str">
        <f>IF(Prospecting!J18="Completed", 1, "")</f>
        <v/>
      </c>
      <c r="O16" s="2" t="str">
        <f>IF(Prospecting!K18="Completed", 1, "")</f>
        <v/>
      </c>
      <c r="P16" s="2" t="str">
        <f>IF(Prospecting!L18&lt;&gt;"",Prospecting!L18,"")</f>
        <v/>
      </c>
      <c r="Q16" s="2" t="str">
        <f>IF(Prospecting!M18&lt;&gt;"",Prospecting!M18,"")</f>
        <v/>
      </c>
      <c r="R16" s="2" t="str">
        <f t="shared" ca="1" si="2"/>
        <v/>
      </c>
      <c r="S16" s="10" t="str">
        <f>IF(OR(Prospecting!N18&lt;&gt;"",Prospecting!N18&lt;&gt;0),Prospecting!N18,"")</f>
        <v/>
      </c>
      <c r="T16" s="11" t="str">
        <f>IF(Prospecting!O18&lt;&gt;"",Prospecting!O18,"")</f>
        <v/>
      </c>
      <c r="U16" s="2" t="str">
        <f t="shared" si="3"/>
        <v/>
      </c>
      <c r="V16" s="2" t="str">
        <f t="shared" si="4"/>
        <v/>
      </c>
      <c r="W16" s="2" t="str" cm="1">
        <f t="array" ref="W16">IF(V16&lt;&gt;"",_xlfn.IFS(OR(V16=1,V16=2,V16=3),1,OR(V16=4,V16=5,V16=6),2,OR(V16=7,V16=8,V16=9),3,OR(V16=10,V16=11,V16=12),4),"")</f>
        <v/>
      </c>
      <c r="X16" s="2" t="str">
        <f t="shared" si="5"/>
        <v/>
      </c>
      <c r="Y16" s="2" t="str">
        <f t="shared" si="6"/>
        <v/>
      </c>
      <c r="AA16" s="15" t="s">
        <v>36</v>
      </c>
      <c r="AD16" s="15" t="s">
        <v>63</v>
      </c>
      <c r="AG16" s="15"/>
      <c r="AJ16" s="12"/>
    </row>
    <row r="17" spans="1:44" x14ac:dyDescent="0.3">
      <c r="G17" s="2">
        <f>IF(Prospecting!D19&lt;&gt;"", Prospecting!D19, "")</f>
        <v>15</v>
      </c>
      <c r="H17" s="2" t="str">
        <f>IF(Prospecting!E19&lt;&gt;"",Prospecting!E19, "")</f>
        <v/>
      </c>
      <c r="I17" s="2" t="str">
        <f t="shared" ca="1" si="1"/>
        <v/>
      </c>
      <c r="J17" s="2" t="str">
        <f>IF(Prospecting!F19="Completed", 1, "")</f>
        <v/>
      </c>
      <c r="K17" s="2" t="str">
        <f>IF(Prospecting!G19="Completed", 1, "")</f>
        <v/>
      </c>
      <c r="L17" s="2" t="str">
        <f>IF(Prospecting!H19="Completed", 1, "")</f>
        <v/>
      </c>
      <c r="M17" s="2" t="str">
        <f>IF(Prospecting!I19="Completed", 1, "")</f>
        <v/>
      </c>
      <c r="N17" s="2" t="str">
        <f>IF(Prospecting!J19="Completed", 1, "")</f>
        <v/>
      </c>
      <c r="O17" s="2" t="str">
        <f>IF(Prospecting!K19="Completed", 1, "")</f>
        <v/>
      </c>
      <c r="P17" s="2" t="str">
        <f>IF(Prospecting!L19&lt;&gt;"",Prospecting!L19,"")</f>
        <v/>
      </c>
      <c r="Q17" s="2" t="str">
        <f>IF(Prospecting!M19&lt;&gt;"",Prospecting!M19,"")</f>
        <v/>
      </c>
      <c r="R17" s="2" t="str">
        <f t="shared" ca="1" si="2"/>
        <v/>
      </c>
      <c r="S17" s="10" t="str">
        <f>IF(OR(Prospecting!N19&lt;&gt;"",Prospecting!N19&lt;&gt;0),Prospecting!N19,"")</f>
        <v/>
      </c>
      <c r="T17" s="11" t="str">
        <f>IF(Prospecting!O19&lt;&gt;"",Prospecting!O19,"")</f>
        <v/>
      </c>
      <c r="U17" s="2" t="str">
        <f t="shared" si="3"/>
        <v/>
      </c>
      <c r="V17" s="2" t="str">
        <f t="shared" si="4"/>
        <v/>
      </c>
      <c r="W17" s="2" t="str" cm="1">
        <f t="array" ref="W17">IF(V17&lt;&gt;"",_xlfn.IFS(OR(V17=1,V17=2,V17=3),1,OR(V17=4,V17=5,V17=6),2,OR(V17=7,V17=8,V17=9),3,OR(V17=10,V17=11,V17=12),4),"")</f>
        <v/>
      </c>
      <c r="X17" s="2" t="str">
        <f t="shared" si="5"/>
        <v/>
      </c>
      <c r="Y17" s="2" t="str">
        <f t="shared" si="6"/>
        <v/>
      </c>
      <c r="AA17" s="16">
        <f ca="1">IF(B9=2024,VLOOKUP(B3,AA2:AC14,3,FALSE),VLOOKUP(12,AA2:AC14,3,FALSE))</f>
        <v>0</v>
      </c>
      <c r="AD17" s="12">
        <f ca="1">IF(B3=1,0,VLOOKUP(B3-1,AA2:AE14,3,FALSE))</f>
        <v>0</v>
      </c>
      <c r="AE17" s="3" t="str">
        <f ca="1">IF(AND(AD17=0,B3&lt;&gt;B6),_xlfn.CONCAT(TEXT(AD17,"#,##0"), " TPC"),IF(AD17&lt;&gt;0,_xlfn.CONCAT(TEXT(AD17,"#,##0")," TPC"),""))</f>
        <v>0 TPC</v>
      </c>
      <c r="AG17" s="15" t="s">
        <v>48</v>
      </c>
      <c r="AI17" s="15"/>
      <c r="AJ17" s="12"/>
    </row>
    <row r="18" spans="1:44" x14ac:dyDescent="0.3">
      <c r="G18" s="2">
        <f>IF(Prospecting!D20&lt;&gt;"", Prospecting!D20, "")</f>
        <v>16</v>
      </c>
      <c r="H18" s="2" t="str">
        <f>IF(Prospecting!E20&lt;&gt;"",Prospecting!E20, "")</f>
        <v/>
      </c>
      <c r="I18" s="2" t="str">
        <f t="shared" ca="1" si="1"/>
        <v/>
      </c>
      <c r="J18" s="2" t="str">
        <f>IF(Prospecting!F20="Completed", 1, "")</f>
        <v/>
      </c>
      <c r="K18" s="2" t="str">
        <f>IF(Prospecting!G20="Completed", 1, "")</f>
        <v/>
      </c>
      <c r="L18" s="2" t="str">
        <f>IF(Prospecting!H20="Completed", 1, "")</f>
        <v/>
      </c>
      <c r="M18" s="2" t="str">
        <f>IF(Prospecting!I20="Completed", 1, "")</f>
        <v/>
      </c>
      <c r="N18" s="2" t="str">
        <f>IF(Prospecting!J20="Completed", 1, "")</f>
        <v/>
      </c>
      <c r="O18" s="2" t="str">
        <f>IF(Prospecting!K20="Completed", 1, "")</f>
        <v/>
      </c>
      <c r="P18" s="2" t="str">
        <f>IF(Prospecting!L20&lt;&gt;"",Prospecting!L20,"")</f>
        <v/>
      </c>
      <c r="Q18" s="2" t="str">
        <f>IF(Prospecting!M20&lt;&gt;"",Prospecting!M20,"")</f>
        <v/>
      </c>
      <c r="R18" s="2" t="str">
        <f t="shared" ca="1" si="2"/>
        <v/>
      </c>
      <c r="S18" s="10" t="str">
        <f>IF(OR(Prospecting!N20&lt;&gt;"",Prospecting!N20&lt;&gt;0),Prospecting!N20,"")</f>
        <v/>
      </c>
      <c r="T18" s="11" t="str">
        <f>IF(Prospecting!O20&lt;&gt;"",Prospecting!O20,"")</f>
        <v/>
      </c>
      <c r="U18" s="2" t="str">
        <f t="shared" si="3"/>
        <v/>
      </c>
      <c r="V18" s="2" t="str">
        <f t="shared" si="4"/>
        <v/>
      </c>
      <c r="W18" s="2" t="str" cm="1">
        <f t="array" ref="W18">IF(V18&lt;&gt;"",_xlfn.IFS(OR(V18=1,V18=2,V18=3),1,OR(V18=4,V18=5,V18=6),2,OR(V18=7,V18=8,V18=9),3,OR(V18=10,V18=11,V18=12),4),"")</f>
        <v/>
      </c>
      <c r="X18" s="2" t="str">
        <f t="shared" si="5"/>
        <v/>
      </c>
      <c r="Y18" s="2" t="str">
        <f t="shared" si="6"/>
        <v/>
      </c>
      <c r="AA18" s="15" t="s">
        <v>38</v>
      </c>
      <c r="AG18" s="2">
        <f ca="1">IF(AND(VLOOKUP(B3-1,AG2:AK15,5,FALSE)=0,B3&lt;&gt;B6,VLOOKUP(B3,AG2:AK15,5,FALSE)&lt;&gt;0),100,IF(VLOOKUP(B3-1,AG2:AK15,5,FALSE)=0,0,ROUND(((VLOOKUP(B3,AG2:AK15,5,FALSE)-VLOOKUP(B3-1,AG2:AK15,5,FALSE))/VLOOKUP(B3-1,AG2:AK15,5,FALSE))*100,0)))</f>
        <v>0</v>
      </c>
      <c r="AJ18" s="12"/>
      <c r="AK18" s="12">
        <f ca="1">SUM(AJ8:AJ15)+SUM(AK6:AK7)</f>
        <v>0</v>
      </c>
      <c r="AM18" s="12">
        <f ca="1">SUM(AJ7:AJ15)+AK6</f>
        <v>0</v>
      </c>
      <c r="AR18" s="12"/>
    </row>
    <row r="19" spans="1:44" x14ac:dyDescent="0.3">
      <c r="G19" s="2">
        <f>IF(Prospecting!D21&lt;&gt;"", Prospecting!D21, "")</f>
        <v>17</v>
      </c>
      <c r="H19" s="2" t="str">
        <f>IF(Prospecting!E21&lt;&gt;"",Prospecting!E21, "")</f>
        <v/>
      </c>
      <c r="I19" s="2" t="str">
        <f t="shared" ca="1" si="1"/>
        <v/>
      </c>
      <c r="J19" s="2" t="str">
        <f>IF(Prospecting!F21="Completed", 1, "")</f>
        <v/>
      </c>
      <c r="K19" s="2" t="str">
        <f>IF(Prospecting!G21="Completed", 1, "")</f>
        <v/>
      </c>
      <c r="L19" s="2" t="str">
        <f>IF(Prospecting!H21="Completed", 1, "")</f>
        <v/>
      </c>
      <c r="M19" s="2" t="str">
        <f>IF(Prospecting!I21="Completed", 1, "")</f>
        <v/>
      </c>
      <c r="N19" s="2" t="str">
        <f>IF(Prospecting!J21="Completed", 1, "")</f>
        <v/>
      </c>
      <c r="O19" s="2" t="str">
        <f>IF(Prospecting!K21="Completed", 1, "")</f>
        <v/>
      </c>
      <c r="P19" s="2" t="str">
        <f>IF(Prospecting!L21&lt;&gt;"",Prospecting!L21,"")</f>
        <v/>
      </c>
      <c r="Q19" s="2" t="str">
        <f>IF(Prospecting!M21&lt;&gt;"",Prospecting!M21,"")</f>
        <v/>
      </c>
      <c r="R19" s="2" t="str">
        <f t="shared" ca="1" si="2"/>
        <v/>
      </c>
      <c r="S19" s="10" t="str">
        <f>IF(OR(Prospecting!N21&lt;&gt;"",Prospecting!N21&lt;&gt;0),Prospecting!N21,"")</f>
        <v/>
      </c>
      <c r="T19" s="11" t="str">
        <f>IF(Prospecting!O21&lt;&gt;"",Prospecting!O21,"")</f>
        <v/>
      </c>
      <c r="U19" s="2" t="str">
        <f t="shared" si="3"/>
        <v/>
      </c>
      <c r="V19" s="2" t="str">
        <f t="shared" si="4"/>
        <v/>
      </c>
      <c r="W19" s="2" t="str" cm="1">
        <f t="array" ref="W19">IF(V19&lt;&gt;"",_xlfn.IFS(OR(V19=1,V19=2,V19=3),1,OR(V19=4,V19=5,V19=6),2,OR(V19=7,V19=8,V19=9),3,OR(V19=10,V19=11,V19=12),4),"")</f>
        <v/>
      </c>
      <c r="X19" s="2" t="str">
        <f t="shared" si="5"/>
        <v/>
      </c>
      <c r="Y19" s="2" t="str">
        <f t="shared" si="6"/>
        <v/>
      </c>
      <c r="AA19" s="12">
        <f ca="1">IF(B9=2024,VLOOKUP(B3,AA2:AD14, 4, FALSE),VLOOKUP(12,AA2:AD14, 4, FALSE))</f>
        <v>0</v>
      </c>
      <c r="AB19" s="2" t="str">
        <f ca="1">IF(AA19&gt;1,"CLIENTS","CLIENT")</f>
        <v>CLIENT</v>
      </c>
      <c r="AD19" s="15" t="s">
        <v>64</v>
      </c>
      <c r="AF19" s="2" t="s">
        <v>68</v>
      </c>
      <c r="AG19" s="17" t="str">
        <f ca="1">IF(AH19&lt;&gt;"","--","")</f>
        <v/>
      </c>
      <c r="AH19" s="17" t="str">
        <f ca="1">IF(AND(AG18=0,B3=B6), "The start of a new journey!","")</f>
        <v/>
      </c>
      <c r="AI19" s="17" t="str">
        <f ca="1">IF(AH19&lt;&gt;"","%","")</f>
        <v/>
      </c>
      <c r="AJ19" s="12"/>
    </row>
    <row r="20" spans="1:44" x14ac:dyDescent="0.3">
      <c r="G20" s="2">
        <f>IF(Prospecting!D22&lt;&gt;"", Prospecting!D22, "")</f>
        <v>18</v>
      </c>
      <c r="H20" s="2" t="str">
        <f>IF(Prospecting!E22&lt;&gt;"",Prospecting!E22, "")</f>
        <v/>
      </c>
      <c r="I20" s="2" t="str">
        <f t="shared" ca="1" si="1"/>
        <v/>
      </c>
      <c r="J20" s="2" t="str">
        <f>IF(Prospecting!F22="Completed", 1, "")</f>
        <v/>
      </c>
      <c r="K20" s="2" t="str">
        <f>IF(Prospecting!G22="Completed", 1, "")</f>
        <v/>
      </c>
      <c r="L20" s="2" t="str">
        <f>IF(Prospecting!H22="Completed", 1, "")</f>
        <v/>
      </c>
      <c r="M20" s="2" t="str">
        <f>IF(Prospecting!I22="Completed", 1, "")</f>
        <v/>
      </c>
      <c r="N20" s="2" t="str">
        <f>IF(Prospecting!J22="Completed", 1, "")</f>
        <v/>
      </c>
      <c r="O20" s="2" t="str">
        <f>IF(Prospecting!K22="Completed", 1, "")</f>
        <v/>
      </c>
      <c r="P20" s="2" t="str">
        <f>IF(Prospecting!L22&lt;&gt;"",Prospecting!L22,"")</f>
        <v/>
      </c>
      <c r="Q20" s="2" t="str">
        <f>IF(Prospecting!M22&lt;&gt;"",Prospecting!M22,"")</f>
        <v/>
      </c>
      <c r="R20" s="2" t="str">
        <f t="shared" ca="1" si="2"/>
        <v/>
      </c>
      <c r="S20" s="10" t="str">
        <f>IF(OR(Prospecting!N22&lt;&gt;"",Prospecting!N22&lt;&gt;0),Prospecting!N22,"")</f>
        <v/>
      </c>
      <c r="T20" s="11" t="str">
        <f>IF(Prospecting!O22&lt;&gt;"",Prospecting!O22,"")</f>
        <v/>
      </c>
      <c r="U20" s="2" t="str">
        <f t="shared" si="3"/>
        <v/>
      </c>
      <c r="V20" s="2" t="str">
        <f t="shared" si="4"/>
        <v/>
      </c>
      <c r="W20" s="2" t="str" cm="1">
        <f t="array" ref="W20">IF(V20&lt;&gt;"",_xlfn.IFS(OR(V20=1,V20=2,V20=3),1,OR(V20=4,V20=5,V20=6),2,OR(V20=7,V20=8,V20=9),3,OR(V20=10,V20=11,V20=12),4),"")</f>
        <v/>
      </c>
      <c r="X20" s="2" t="str">
        <f t="shared" si="5"/>
        <v/>
      </c>
      <c r="Y20" s="2" t="str">
        <f t="shared" si="6"/>
        <v/>
      </c>
      <c r="AA20" s="15" t="s">
        <v>39</v>
      </c>
      <c r="AD20" s="2">
        <f ca="1">IF(B3&lt;&gt;1,AA17-AD17,"")</f>
        <v>0</v>
      </c>
      <c r="AF20" s="2" t="s">
        <v>69</v>
      </c>
      <c r="AG20" s="17" t="str">
        <f ca="1">IF(AH20&lt;&gt;"",$AG$18*(-1),"")</f>
        <v/>
      </c>
      <c r="AH20" s="17" t="str">
        <f ca="1">IF(AG18&lt;0,"Drop from last month","")</f>
        <v/>
      </c>
      <c r="AI20" s="17" t="str">
        <f t="shared" ref="AI20:AI21" ca="1" si="20">IF(AH20&lt;&gt;"","%","")</f>
        <v/>
      </c>
      <c r="AJ20" s="12"/>
      <c r="AP20" s="21"/>
    </row>
    <row r="21" spans="1:44" x14ac:dyDescent="0.3">
      <c r="A21" s="2" t="s">
        <v>95</v>
      </c>
      <c r="G21" s="2">
        <f>IF(Prospecting!D23&lt;&gt;"", Prospecting!D23, "")</f>
        <v>19</v>
      </c>
      <c r="H21" s="2" t="str">
        <f>IF(Prospecting!E23&lt;&gt;"",Prospecting!E23, "")</f>
        <v/>
      </c>
      <c r="I21" s="2" t="str">
        <f t="shared" ca="1" si="1"/>
        <v/>
      </c>
      <c r="J21" s="2" t="str">
        <f>IF(Prospecting!F23="Completed", 1, "")</f>
        <v/>
      </c>
      <c r="K21" s="2" t="str">
        <f>IF(Prospecting!G23="Completed", 1, "")</f>
        <v/>
      </c>
      <c r="L21" s="2" t="str">
        <f>IF(Prospecting!H23="Completed", 1, "")</f>
        <v/>
      </c>
      <c r="M21" s="2" t="str">
        <f>IF(Prospecting!I23="Completed", 1, "")</f>
        <v/>
      </c>
      <c r="N21" s="2" t="str">
        <f>IF(Prospecting!J23="Completed", 1, "")</f>
        <v/>
      </c>
      <c r="O21" s="2" t="str">
        <f>IF(Prospecting!K23="Completed", 1, "")</f>
        <v/>
      </c>
      <c r="P21" s="2" t="str">
        <f>IF(Prospecting!L23&lt;&gt;"",Prospecting!L23,"")</f>
        <v/>
      </c>
      <c r="Q21" s="2" t="str">
        <f>IF(Prospecting!M23&lt;&gt;"",Prospecting!M23,"")</f>
        <v/>
      </c>
      <c r="R21" s="2" t="str">
        <f t="shared" ca="1" si="2"/>
        <v/>
      </c>
      <c r="S21" s="10" t="str">
        <f>IF(OR(Prospecting!N23&lt;&gt;"",Prospecting!N23&lt;&gt;0),Prospecting!N23,"")</f>
        <v/>
      </c>
      <c r="T21" s="11" t="str">
        <f>IF(Prospecting!O23&lt;&gt;"",Prospecting!O23,"")</f>
        <v/>
      </c>
      <c r="U21" s="2" t="str">
        <f t="shared" si="3"/>
        <v/>
      </c>
      <c r="V21" s="2" t="str">
        <f t="shared" si="4"/>
        <v/>
      </c>
      <c r="W21" s="2" t="str" cm="1">
        <f t="array" ref="W21">IF(V21&lt;&gt;"",_xlfn.IFS(OR(V21=1,V21=2,V21=3),1,OR(V21=4,V21=5,V21=6),2,OR(V21=7,V21=8,V21=9),3,OR(V21=10,V21=11,V21=12),4),"")</f>
        <v/>
      </c>
      <c r="X21" s="2" t="str">
        <f t="shared" si="5"/>
        <v/>
      </c>
      <c r="Y21" s="2" t="str">
        <f t="shared" si="6"/>
        <v/>
      </c>
      <c r="AA21" s="12">
        <f ca="1">SUM(AC3:AC14)</f>
        <v>0</v>
      </c>
      <c r="AD21" s="2" t="s">
        <v>66</v>
      </c>
      <c r="AE21" s="3" t="str">
        <f ca="1">IF(AND(AD20&lt;0,AD20&lt;&gt;"",AH19=""),_xlfn.CONCAT(TEXT(AD20,"#,##0")," TPC"),"")</f>
        <v/>
      </c>
      <c r="AF21" s="2" t="s">
        <v>70</v>
      </c>
      <c r="AG21" s="17" t="str">
        <f ca="1">IF(AH21&lt;&gt;"",$AG$18,"")</f>
        <v/>
      </c>
      <c r="AH21" s="17" t="str">
        <f ca="1">IF(AG18&gt;0, "Better than last month","")</f>
        <v/>
      </c>
      <c r="AI21" s="17" t="str">
        <f t="shared" ca="1" si="20"/>
        <v/>
      </c>
      <c r="AJ21" s="12"/>
    </row>
    <row r="22" spans="1:44" x14ac:dyDescent="0.3">
      <c r="G22" s="2">
        <f>IF(Prospecting!D24&lt;&gt;"", Prospecting!D24, "")</f>
        <v>20</v>
      </c>
      <c r="H22" s="2" t="str">
        <f>IF(Prospecting!E24&lt;&gt;"",Prospecting!E24, "")</f>
        <v/>
      </c>
      <c r="I22" s="2" t="str">
        <f t="shared" ca="1" si="1"/>
        <v/>
      </c>
      <c r="J22" s="2" t="str">
        <f>IF(Prospecting!F24="Completed", 1, "")</f>
        <v/>
      </c>
      <c r="K22" s="2" t="str">
        <f>IF(Prospecting!G24="Completed", 1, "")</f>
        <v/>
      </c>
      <c r="L22" s="2" t="str">
        <f>IF(Prospecting!H24="Completed", 1, "")</f>
        <v/>
      </c>
      <c r="M22" s="2" t="str">
        <f>IF(Prospecting!I24="Completed", 1, "")</f>
        <v/>
      </c>
      <c r="N22" s="2" t="str">
        <f>IF(Prospecting!J24="Completed", 1, "")</f>
        <v/>
      </c>
      <c r="O22" s="2" t="str">
        <f>IF(Prospecting!K24="Completed", 1, "")</f>
        <v/>
      </c>
      <c r="P22" s="2" t="str">
        <f>IF(Prospecting!L24&lt;&gt;"",Prospecting!L24,"")</f>
        <v/>
      </c>
      <c r="Q22" s="2" t="str">
        <f>IF(Prospecting!M24&lt;&gt;"",Prospecting!M24,"")</f>
        <v/>
      </c>
      <c r="R22" s="2" t="str">
        <f t="shared" ca="1" si="2"/>
        <v/>
      </c>
      <c r="S22" s="10" t="str">
        <f>IF(OR(Prospecting!N24&lt;&gt;"",Prospecting!N24&lt;&gt;0),Prospecting!N24,"")</f>
        <v/>
      </c>
      <c r="T22" s="11" t="str">
        <f>IF(Prospecting!O24&lt;&gt;"",Prospecting!O24,"")</f>
        <v/>
      </c>
      <c r="U22" s="2" t="str">
        <f t="shared" si="3"/>
        <v/>
      </c>
      <c r="V22" s="2" t="str">
        <f t="shared" si="4"/>
        <v/>
      </c>
      <c r="W22" s="2" t="str" cm="1">
        <f t="array" ref="W22">IF(V22&lt;&gt;"",_xlfn.IFS(OR(V22=1,V22=2,V22=3),1,OR(V22=4,V22=5,V22=6),2,OR(V22=7,V22=8,V22=9),3,OR(V22=10,V22=11,V22=12),4),"")</f>
        <v/>
      </c>
      <c r="X22" s="2" t="str">
        <f t="shared" si="5"/>
        <v/>
      </c>
      <c r="Y22" s="2" t="str">
        <f t="shared" si="6"/>
        <v/>
      </c>
      <c r="AD22" s="2" t="s">
        <v>65</v>
      </c>
      <c r="AE22" s="3" t="str">
        <f ca="1">IF(AND(AD20&gt;0,AD20&lt;&gt;"",AH19=""),_xlfn.CONCAT(TEXT(AD20,"#,##0")," TPC"),"")</f>
        <v/>
      </c>
      <c r="AF22" s="2" t="s">
        <v>71</v>
      </c>
      <c r="AG22" s="17">
        <f ca="1">IF(AND(AG18=0,B3&lt;&gt;B6),0,"")</f>
        <v>0</v>
      </c>
      <c r="AH22" s="17" t="str">
        <f ca="1">IF(AND(AG18=0,AD17&lt;&gt;0), "Let's do better than last month!","")</f>
        <v/>
      </c>
      <c r="AI22" s="17" t="str">
        <f ca="1">IF(AH22&lt;&gt;"","%","")</f>
        <v/>
      </c>
      <c r="AJ22" s="12"/>
    </row>
    <row r="23" spans="1:44" x14ac:dyDescent="0.3">
      <c r="G23" s="2">
        <f>IF(Prospecting!D25&lt;&gt;"", Prospecting!D25, "")</f>
        <v>21</v>
      </c>
      <c r="H23" s="2" t="str">
        <f>IF(Prospecting!E25&lt;&gt;"",Prospecting!E25, "")</f>
        <v/>
      </c>
      <c r="I23" s="2" t="str">
        <f t="shared" ca="1" si="1"/>
        <v/>
      </c>
      <c r="J23" s="2" t="str">
        <f>IF(Prospecting!F25="Completed", 1, "")</f>
        <v/>
      </c>
      <c r="K23" s="2" t="str">
        <f>IF(Prospecting!G25="Completed", 1, "")</f>
        <v/>
      </c>
      <c r="L23" s="2" t="str">
        <f>IF(Prospecting!H25="Completed", 1, "")</f>
        <v/>
      </c>
      <c r="M23" s="2" t="str">
        <f>IF(Prospecting!I25="Completed", 1, "")</f>
        <v/>
      </c>
      <c r="N23" s="2" t="str">
        <f>IF(Prospecting!J25="Completed", 1, "")</f>
        <v/>
      </c>
      <c r="O23" s="2" t="str">
        <f>IF(Prospecting!K25="Completed", 1, "")</f>
        <v/>
      </c>
      <c r="P23" s="2" t="str">
        <f>IF(Prospecting!L25&lt;&gt;"",Prospecting!L25,"")</f>
        <v/>
      </c>
      <c r="Q23" s="2" t="str">
        <f>IF(Prospecting!M25&lt;&gt;"",Prospecting!M25,"")</f>
        <v/>
      </c>
      <c r="R23" s="2" t="str">
        <f t="shared" ca="1" si="2"/>
        <v/>
      </c>
      <c r="S23" s="10" t="str">
        <f>IF(OR(Prospecting!N25&lt;&gt;"",Prospecting!N25&lt;&gt;0),Prospecting!N25,"")</f>
        <v/>
      </c>
      <c r="T23" s="11" t="str">
        <f>IF(Prospecting!O25&lt;&gt;"",Prospecting!O25,"")</f>
        <v/>
      </c>
      <c r="U23" s="2" t="str">
        <f t="shared" si="3"/>
        <v/>
      </c>
      <c r="V23" s="2" t="str">
        <f t="shared" si="4"/>
        <v/>
      </c>
      <c r="W23" s="2" t="str" cm="1">
        <f t="array" ref="W23">IF(V23&lt;&gt;"",_xlfn.IFS(OR(V23=1,V23=2,V23=3),1,OR(V23=4,V23=5,V23=6),2,OR(V23=7,V23=8,V23=9),3,OR(V23=10,V23=11,V23=12),4),"")</f>
        <v/>
      </c>
      <c r="X23" s="2" t="str">
        <f t="shared" si="5"/>
        <v/>
      </c>
      <c r="Y23" s="2" t="str">
        <f t="shared" si="6"/>
        <v/>
      </c>
      <c r="AD23" s="2" t="s">
        <v>67</v>
      </c>
      <c r="AE23" s="3" t="str">
        <f ca="1">IF(AND(AD17=AA17,AH19=""),"0 TPC","")</f>
        <v>0 TPC</v>
      </c>
      <c r="AJ23" s="12"/>
    </row>
    <row r="24" spans="1:44" x14ac:dyDescent="0.3">
      <c r="G24" s="2">
        <f>IF(Prospecting!D26&lt;&gt;"", Prospecting!D26, "")</f>
        <v>22</v>
      </c>
      <c r="H24" s="2" t="str">
        <f>IF(Prospecting!E26&lt;&gt;"",Prospecting!E26, "")</f>
        <v/>
      </c>
      <c r="I24" s="2" t="str">
        <f t="shared" ca="1" si="1"/>
        <v/>
      </c>
      <c r="J24" s="2" t="str">
        <f>IF(Prospecting!F26="Completed", 1, "")</f>
        <v/>
      </c>
      <c r="K24" s="2" t="str">
        <f>IF(Prospecting!G26="Completed", 1, "")</f>
        <v/>
      </c>
      <c r="L24" s="2" t="str">
        <f>IF(Prospecting!H26="Completed", 1, "")</f>
        <v/>
      </c>
      <c r="M24" s="2" t="str">
        <f>IF(Prospecting!I26="Completed", 1, "")</f>
        <v/>
      </c>
      <c r="N24" s="2" t="str">
        <f>IF(Prospecting!J26="Completed", 1, "")</f>
        <v/>
      </c>
      <c r="O24" s="2" t="str">
        <f>IF(Prospecting!K26="Completed", 1, "")</f>
        <v/>
      </c>
      <c r="P24" s="2" t="str">
        <f>IF(Prospecting!L26&lt;&gt;"",Prospecting!L26,"")</f>
        <v/>
      </c>
      <c r="Q24" s="2" t="str">
        <f>IF(Prospecting!M26&lt;&gt;"",Prospecting!M26,"")</f>
        <v/>
      </c>
      <c r="R24" s="2" t="str">
        <f t="shared" ca="1" si="2"/>
        <v/>
      </c>
      <c r="S24" s="10" t="str">
        <f>IF(OR(Prospecting!N26&lt;&gt;"",Prospecting!N26&lt;&gt;0),Prospecting!N26,"")</f>
        <v/>
      </c>
      <c r="T24" s="11" t="str">
        <f>IF(Prospecting!O26&lt;&gt;"",Prospecting!O26,"")</f>
        <v/>
      </c>
      <c r="U24" s="2" t="str">
        <f t="shared" si="3"/>
        <v/>
      </c>
      <c r="V24" s="2" t="str">
        <f t="shared" si="4"/>
        <v/>
      </c>
      <c r="W24" s="2" t="str" cm="1">
        <f t="array" ref="W24">IF(V24&lt;&gt;"",_xlfn.IFS(OR(V24=1,V24=2,V24=3),1,OR(V24=4,V24=5,V24=6),2,OR(V24=7,V24=8,V24=9),3,OR(V24=10,V24=11,V24=12),4),"")</f>
        <v/>
      </c>
      <c r="X24" s="2" t="str">
        <f t="shared" si="5"/>
        <v/>
      </c>
      <c r="Y24" s="2" t="str">
        <f t="shared" si="6"/>
        <v/>
      </c>
      <c r="AA24" s="15" t="s">
        <v>96</v>
      </c>
      <c r="AG24" s="15" t="s">
        <v>72</v>
      </c>
      <c r="AJ24" s="12"/>
    </row>
    <row r="25" spans="1:44" x14ac:dyDescent="0.3">
      <c r="G25" s="2">
        <f>IF(Prospecting!D27&lt;&gt;"", Prospecting!D27, "")</f>
        <v>23</v>
      </c>
      <c r="H25" s="2" t="str">
        <f>IF(Prospecting!E27&lt;&gt;"",Prospecting!E27, "")</f>
        <v/>
      </c>
      <c r="I25" s="2" t="str">
        <f t="shared" ca="1" si="1"/>
        <v/>
      </c>
      <c r="J25" s="2" t="str">
        <f>IF(Prospecting!F27="Completed", 1, "")</f>
        <v/>
      </c>
      <c r="K25" s="2" t="str">
        <f>IF(Prospecting!G27="Completed", 1, "")</f>
        <v/>
      </c>
      <c r="L25" s="2" t="str">
        <f>IF(Prospecting!H27="Completed", 1, "")</f>
        <v/>
      </c>
      <c r="M25" s="2" t="str">
        <f>IF(Prospecting!I27="Completed", 1, "")</f>
        <v/>
      </c>
      <c r="N25" s="2" t="str">
        <f>IF(Prospecting!J27="Completed", 1, "")</f>
        <v/>
      </c>
      <c r="O25" s="2" t="str">
        <f>IF(Prospecting!K27="Completed", 1, "")</f>
        <v/>
      </c>
      <c r="P25" s="2" t="str">
        <f>IF(Prospecting!L27&lt;&gt;"",Prospecting!L27,"")</f>
        <v/>
      </c>
      <c r="Q25" s="2" t="str">
        <f>IF(Prospecting!M27&lt;&gt;"",Prospecting!M27,"")</f>
        <v/>
      </c>
      <c r="R25" s="2" t="str">
        <f t="shared" ca="1" si="2"/>
        <v/>
      </c>
      <c r="S25" s="10" t="str">
        <f>IF(OR(Prospecting!N27&lt;&gt;"",Prospecting!N27&lt;&gt;0),Prospecting!N27,"")</f>
        <v/>
      </c>
      <c r="T25" s="11" t="str">
        <f>IF(Prospecting!O27&lt;&gt;"",Prospecting!O27,"")</f>
        <v/>
      </c>
      <c r="U25" s="2" t="str">
        <f t="shared" si="3"/>
        <v/>
      </c>
      <c r="V25" s="2" t="str">
        <f t="shared" si="4"/>
        <v/>
      </c>
      <c r="W25" s="2" t="str" cm="1">
        <f t="array" ref="W25">IF(V25&lt;&gt;"",_xlfn.IFS(OR(V25=1,V25=2,V25=3),1,OR(V25=4,V25=5,V25=6),2,OR(V25=7,V25=8,V25=9),3,OR(V25=10,V25=11,V25=12),4),"")</f>
        <v/>
      </c>
      <c r="X25" s="2" t="str">
        <f t="shared" si="5"/>
        <v/>
      </c>
      <c r="Y25" s="2" t="str">
        <f t="shared" si="6"/>
        <v/>
      </c>
      <c r="AA25" s="12">
        <f ca="1">AA19</f>
        <v>0</v>
      </c>
      <c r="AB25" s="12" t="str">
        <f ca="1">VLOOKUP(B3,AA2:AE14,5,FALSE)</f>
        <v>May</v>
      </c>
      <c r="AC25" s="2" t="str">
        <f ca="1">IF(B9=B10,_xlfn.CONCAT("New ",AB25, " Clients"),_xlfn.CONCAT("New ",AB26, " Clients"))</f>
        <v>New May Clients</v>
      </c>
      <c r="AG25" s="2" t="s">
        <v>73</v>
      </c>
      <c r="AH25" s="12">
        <f ca="1">VLOOKUP(B3,AG2:AK15,4,FALSE)</f>
        <v>0</v>
      </c>
      <c r="AI25" s="18">
        <v>1</v>
      </c>
      <c r="AJ25" s="2" t="str">
        <f ca="1">_xlfn.CONCAT(TEXT(AH25,"#,##0")," TPC")</f>
        <v>0 TPC</v>
      </c>
    </row>
    <row r="26" spans="1:44" x14ac:dyDescent="0.3">
      <c r="G26" s="2">
        <f>IF(Prospecting!D28&lt;&gt;"", Prospecting!D28, "")</f>
        <v>24</v>
      </c>
      <c r="H26" s="2" t="str">
        <f>IF(Prospecting!E28&lt;&gt;"",Prospecting!E28, "")</f>
        <v/>
      </c>
      <c r="I26" s="2" t="str">
        <f t="shared" ca="1" si="1"/>
        <v/>
      </c>
      <c r="J26" s="2" t="str">
        <f>IF(Prospecting!F28="Completed", 1, "")</f>
        <v/>
      </c>
      <c r="K26" s="2" t="str">
        <f>IF(Prospecting!G28="Completed", 1, "")</f>
        <v/>
      </c>
      <c r="L26" s="2" t="str">
        <f>IF(Prospecting!H28="Completed", 1, "")</f>
        <v/>
      </c>
      <c r="M26" s="2" t="str">
        <f>IF(Prospecting!I28="Completed", 1, "")</f>
        <v/>
      </c>
      <c r="N26" s="2" t="str">
        <f>IF(Prospecting!J28="Completed", 1, "")</f>
        <v/>
      </c>
      <c r="O26" s="2" t="str">
        <f>IF(Prospecting!K28="Completed", 1, "")</f>
        <v/>
      </c>
      <c r="P26" s="2" t="str">
        <f>IF(Prospecting!L28&lt;&gt;"",Prospecting!L28,"")</f>
        <v/>
      </c>
      <c r="Q26" s="2" t="str">
        <f>IF(Prospecting!M28&lt;&gt;"",Prospecting!M28,"")</f>
        <v/>
      </c>
      <c r="R26" s="2" t="str">
        <f t="shared" ca="1" si="2"/>
        <v/>
      </c>
      <c r="S26" s="10" t="str">
        <f>IF(OR(Prospecting!N28&lt;&gt;"",Prospecting!N28&lt;&gt;0),Prospecting!N28,"")</f>
        <v/>
      </c>
      <c r="T26" s="11" t="str">
        <f>IF(Prospecting!O28&lt;&gt;"",Prospecting!O28,"")</f>
        <v/>
      </c>
      <c r="U26" s="2" t="str">
        <f t="shared" si="3"/>
        <v/>
      </c>
      <c r="V26" s="2" t="str">
        <f t="shared" si="4"/>
        <v/>
      </c>
      <c r="W26" s="2" t="str" cm="1">
        <f t="array" ref="W26">IF(V26&lt;&gt;"",_xlfn.IFS(OR(V26=1,V26=2,V26=3),1,OR(V26=4,V26=5,V26=6),2,OR(V26=7,V26=8,V26=9),3,OR(V26=10,V26=11,V26=12),4),"")</f>
        <v/>
      </c>
      <c r="X26" s="2" t="str">
        <f t="shared" si="5"/>
        <v/>
      </c>
      <c r="Y26" s="2" t="str">
        <f t="shared" si="6"/>
        <v/>
      </c>
      <c r="AA26" s="2">
        <f ca="1">SUM(AD3:AD14)</f>
        <v>0</v>
      </c>
      <c r="AB26" s="2">
        <f>B10</f>
        <v>2024</v>
      </c>
      <c r="AC26" s="2">
        <f ca="1">IF(B9=B10,AA25,AA26)</f>
        <v>0</v>
      </c>
      <c r="AG26" s="2" t="s">
        <v>74</v>
      </c>
      <c r="AH26" s="12">
        <f ca="1">IF(VLOOKUP(B3,AG2:AK15,5,FALSE)&gt;AH25,AH25,VLOOKUP(B3,AG2:AK15,5,FALSE))</f>
        <v>0</v>
      </c>
      <c r="AI26" s="19">
        <f ca="1">IF(OR(B6&gt;B3,Prospecting!B5=""),0,IF(AH25&lt;&gt;0,AH26/AH$25,1))</f>
        <v>0</v>
      </c>
    </row>
    <row r="27" spans="1:44" x14ac:dyDescent="0.3">
      <c r="G27" s="2">
        <f>IF(Prospecting!D29&lt;&gt;"", Prospecting!D29, "")</f>
        <v>25</v>
      </c>
      <c r="H27" s="2" t="str">
        <f>IF(Prospecting!E29&lt;&gt;"",Prospecting!E29, "")</f>
        <v/>
      </c>
      <c r="I27" s="2" t="str">
        <f t="shared" ca="1" si="1"/>
        <v/>
      </c>
      <c r="J27" s="2" t="str">
        <f>IF(Prospecting!F29="Completed", 1, "")</f>
        <v/>
      </c>
      <c r="K27" s="2" t="str">
        <f>IF(Prospecting!G29="Completed", 1, "")</f>
        <v/>
      </c>
      <c r="L27" s="2" t="str">
        <f>IF(Prospecting!H29="Completed", 1, "")</f>
        <v/>
      </c>
      <c r="M27" s="2" t="str">
        <f>IF(Prospecting!I29="Completed", 1, "")</f>
        <v/>
      </c>
      <c r="N27" s="2" t="str">
        <f>IF(Prospecting!J29="Completed", 1, "")</f>
        <v/>
      </c>
      <c r="O27" s="2" t="str">
        <f>IF(Prospecting!K29="Completed", 1, "")</f>
        <v/>
      </c>
      <c r="P27" s="2" t="str">
        <f>IF(Prospecting!L29&lt;&gt;"",Prospecting!L29,"")</f>
        <v/>
      </c>
      <c r="Q27" s="2" t="str">
        <f>IF(Prospecting!M29&lt;&gt;"",Prospecting!M29,"")</f>
        <v/>
      </c>
      <c r="R27" s="2" t="str">
        <f t="shared" ca="1" si="2"/>
        <v/>
      </c>
      <c r="S27" s="10" t="str">
        <f>IF(OR(Prospecting!N29&lt;&gt;"",Prospecting!N29&lt;&gt;0),Prospecting!N29,"")</f>
        <v/>
      </c>
      <c r="T27" s="11" t="str">
        <f>IF(Prospecting!O29&lt;&gt;"",Prospecting!O29,"")</f>
        <v/>
      </c>
      <c r="U27" s="2" t="str">
        <f t="shared" si="3"/>
        <v/>
      </c>
      <c r="V27" s="2" t="str">
        <f t="shared" si="4"/>
        <v/>
      </c>
      <c r="W27" s="2" t="str" cm="1">
        <f t="array" ref="W27">IF(V27&lt;&gt;"",_xlfn.IFS(OR(V27=1,V27=2,V27=3),1,OR(V27=4,V27=5,V27=6),2,OR(V27=7,V27=8,V27=9),3,OR(V27=10,V27=11,V27=12),4),"")</f>
        <v/>
      </c>
      <c r="X27" s="2" t="str">
        <f t="shared" si="5"/>
        <v/>
      </c>
      <c r="Y27" s="2" t="str">
        <f t="shared" si="6"/>
        <v/>
      </c>
      <c r="AC27" s="2" t="str">
        <f ca="1">_xlfn.CONCAT(AB25, " Production")</f>
        <v>May Production</v>
      </c>
      <c r="AG27" s="2" t="s">
        <v>75</v>
      </c>
      <c r="AH27" s="12">
        <f ca="1">AH25-AH26</f>
        <v>0</v>
      </c>
      <c r="AI27" s="19">
        <f ca="1">IF(AH25&lt;&gt;0,AH27/AH$25,0)</f>
        <v>0</v>
      </c>
      <c r="AJ27" s="2" t="str" cm="1">
        <f t="array" aca="1" ref="AJ27" ca="1">_xlfn.IFS(AH27&gt;0,_xlfn.CONCAT(TEXT(AH27,"#,##0")," TPC more to complete!"),AND(AH27=0,AH25&lt;&gt;0),"Monthly target achieved",OR(B6&gt;B3,Prospecting!B5=""),"Please set variables properly",AH25=0,"Please set higher goal!")</f>
        <v>Please set variables properly</v>
      </c>
    </row>
    <row r="28" spans="1:44" x14ac:dyDescent="0.3">
      <c r="G28" s="2">
        <f>IF(Prospecting!D30&lt;&gt;"", Prospecting!D30, "")</f>
        <v>26</v>
      </c>
      <c r="H28" s="2" t="str">
        <f>IF(Prospecting!E30&lt;&gt;"",Prospecting!E30, "")</f>
        <v/>
      </c>
      <c r="I28" s="2" t="str">
        <f t="shared" ca="1" si="1"/>
        <v/>
      </c>
      <c r="J28" s="2" t="str">
        <f>IF(Prospecting!F30="Completed", 1, "")</f>
        <v/>
      </c>
      <c r="K28" s="2" t="str">
        <f>IF(Prospecting!G30="Completed", 1, "")</f>
        <v/>
      </c>
      <c r="L28" s="2" t="str">
        <f>IF(Prospecting!H30="Completed", 1, "")</f>
        <v/>
      </c>
      <c r="M28" s="2" t="str">
        <f>IF(Prospecting!I30="Completed", 1, "")</f>
        <v/>
      </c>
      <c r="N28" s="2" t="str">
        <f>IF(Prospecting!J30="Completed", 1, "")</f>
        <v/>
      </c>
      <c r="O28" s="2" t="str">
        <f>IF(Prospecting!K30="Completed", 1, "")</f>
        <v/>
      </c>
      <c r="P28" s="2" t="str">
        <f>IF(Prospecting!L30&lt;&gt;"",Prospecting!L30,"")</f>
        <v/>
      </c>
      <c r="Q28" s="2" t="str">
        <f>IF(Prospecting!M30&lt;&gt;"",Prospecting!M30,"")</f>
        <v/>
      </c>
      <c r="R28" s="2" t="str">
        <f t="shared" ca="1" si="2"/>
        <v/>
      </c>
      <c r="S28" s="10" t="str">
        <f>IF(OR(Prospecting!N30&lt;&gt;"",Prospecting!N30&lt;&gt;0),Prospecting!N30,"")</f>
        <v/>
      </c>
      <c r="T28" s="11" t="str">
        <f>IF(Prospecting!O30&lt;&gt;"",Prospecting!O30,"")</f>
        <v/>
      </c>
      <c r="U28" s="2" t="str">
        <f t="shared" si="3"/>
        <v/>
      </c>
      <c r="V28" s="2" t="str">
        <f t="shared" si="4"/>
        <v/>
      </c>
      <c r="W28" s="2" t="str" cm="1">
        <f t="array" ref="W28">IF(V28&lt;&gt;"",_xlfn.IFS(OR(V28=1,V28=2,V28=3),1,OR(V28=4,V28=5,V28=6),2,OR(V28=7,V28=8,V28=9),3,OR(V28=10,V28=11,V28=12),4),"")</f>
        <v/>
      </c>
      <c r="X28" s="2" t="str">
        <f t="shared" si="5"/>
        <v/>
      </c>
      <c r="Y28" s="2" t="str">
        <f t="shared" si="6"/>
        <v/>
      </c>
      <c r="AJ28" s="20"/>
    </row>
    <row r="29" spans="1:44" x14ac:dyDescent="0.3">
      <c r="G29" s="2">
        <f>IF(Prospecting!D31&lt;&gt;"", Prospecting!D31, "")</f>
        <v>27</v>
      </c>
      <c r="H29" s="2" t="str">
        <f>IF(Prospecting!E31&lt;&gt;"",Prospecting!E31, "")</f>
        <v/>
      </c>
      <c r="I29" s="2" t="str">
        <f t="shared" ca="1" si="1"/>
        <v/>
      </c>
      <c r="J29" s="2" t="str">
        <f>IF(Prospecting!F31="Completed", 1, "")</f>
        <v/>
      </c>
      <c r="K29" s="2" t="str">
        <f>IF(Prospecting!G31="Completed", 1, "")</f>
        <v/>
      </c>
      <c r="L29" s="2" t="str">
        <f>IF(Prospecting!H31="Completed", 1, "")</f>
        <v/>
      </c>
      <c r="M29" s="2" t="str">
        <f>IF(Prospecting!I31="Completed", 1, "")</f>
        <v/>
      </c>
      <c r="N29" s="2" t="str">
        <f>IF(Prospecting!J31="Completed", 1, "")</f>
        <v/>
      </c>
      <c r="O29" s="2" t="str">
        <f>IF(Prospecting!K31="Completed", 1, "")</f>
        <v/>
      </c>
      <c r="P29" s="2" t="str">
        <f>IF(Prospecting!L31&lt;&gt;"",Prospecting!L31,"")</f>
        <v/>
      </c>
      <c r="Q29" s="2" t="str">
        <f>IF(Prospecting!M31&lt;&gt;"",Prospecting!M31,"")</f>
        <v/>
      </c>
      <c r="R29" s="2" t="str">
        <f t="shared" ca="1" si="2"/>
        <v/>
      </c>
      <c r="S29" s="10" t="str">
        <f>IF(OR(Prospecting!N31&lt;&gt;"",Prospecting!N31&lt;&gt;0),Prospecting!N31,"")</f>
        <v/>
      </c>
      <c r="T29" s="11" t="str">
        <f>IF(Prospecting!O31&lt;&gt;"",Prospecting!O31,"")</f>
        <v/>
      </c>
      <c r="U29" s="2" t="str">
        <f t="shared" si="3"/>
        <v/>
      </c>
      <c r="V29" s="2" t="str">
        <f t="shared" si="4"/>
        <v/>
      </c>
      <c r="W29" s="2" t="str" cm="1">
        <f t="array" ref="W29">IF(V29&lt;&gt;"",_xlfn.IFS(OR(V29=1,V29=2,V29=3),1,OR(V29=4,V29=5,V29=6),2,OR(V29=7,V29=8,V29=9),3,OR(V29=10,V29=11,V29=12),4),"")</f>
        <v/>
      </c>
      <c r="X29" s="2" t="str">
        <f t="shared" si="5"/>
        <v/>
      </c>
      <c r="Y29" s="2" t="str">
        <f t="shared" si="6"/>
        <v/>
      </c>
      <c r="AG29" s="15" t="s">
        <v>77</v>
      </c>
      <c r="AJ29" s="20"/>
    </row>
    <row r="30" spans="1:44" x14ac:dyDescent="0.3">
      <c r="G30" s="2">
        <f>IF(Prospecting!D32&lt;&gt;"", Prospecting!D32, "")</f>
        <v>28</v>
      </c>
      <c r="H30" s="2" t="str">
        <f>IF(Prospecting!E32&lt;&gt;"",Prospecting!E32, "")</f>
        <v/>
      </c>
      <c r="I30" s="2" t="str">
        <f t="shared" ca="1" si="1"/>
        <v/>
      </c>
      <c r="J30" s="2" t="str">
        <f>IF(Prospecting!F32="Completed", 1, "")</f>
        <v/>
      </c>
      <c r="K30" s="2" t="str">
        <f>IF(Prospecting!G32="Completed", 1, "")</f>
        <v/>
      </c>
      <c r="L30" s="2" t="str">
        <f>IF(Prospecting!H32="Completed", 1, "")</f>
        <v/>
      </c>
      <c r="M30" s="2" t="str">
        <f>IF(Prospecting!I32="Completed", 1, "")</f>
        <v/>
      </c>
      <c r="N30" s="2" t="str">
        <f>IF(Prospecting!J32="Completed", 1, "")</f>
        <v/>
      </c>
      <c r="O30" s="2" t="str">
        <f>IF(Prospecting!K32="Completed", 1, "")</f>
        <v/>
      </c>
      <c r="P30" s="2" t="str">
        <f>IF(Prospecting!L32&lt;&gt;"",Prospecting!L32,"")</f>
        <v/>
      </c>
      <c r="Q30" s="2" t="str">
        <f>IF(Prospecting!M32&lt;&gt;"",Prospecting!M32,"")</f>
        <v/>
      </c>
      <c r="R30" s="2" t="str">
        <f t="shared" ca="1" si="2"/>
        <v/>
      </c>
      <c r="S30" s="10" t="str">
        <f>IF(OR(Prospecting!N32&lt;&gt;"",Prospecting!N32&lt;&gt;0),Prospecting!N32,"")</f>
        <v/>
      </c>
      <c r="T30" s="11" t="str">
        <f>IF(Prospecting!O32&lt;&gt;"",Prospecting!O32,"")</f>
        <v/>
      </c>
      <c r="U30" s="2" t="str">
        <f t="shared" si="3"/>
        <v/>
      </c>
      <c r="V30" s="2" t="str">
        <f t="shared" si="4"/>
        <v/>
      </c>
      <c r="W30" s="2" t="str" cm="1">
        <f t="array" ref="W30">IF(V30&lt;&gt;"",_xlfn.IFS(OR(V30=1,V30=2,V30=3),1,OR(V30=4,V30=5,V30=6),2,OR(V30=7,V30=8,V30=9),3,OR(V30=10,V30=11,V30=12),4),"")</f>
        <v/>
      </c>
      <c r="X30" s="2" t="str">
        <f t="shared" si="5"/>
        <v/>
      </c>
      <c r="Y30" s="2" t="str">
        <f t="shared" si="6"/>
        <v/>
      </c>
      <c r="AB30" s="2" t="str">
        <f>_xlfn.CONCAT("Road to ",TEXT(Prospecting!B5,"#,##0")," TPC")</f>
        <v>Road to 0 TPC</v>
      </c>
      <c r="AH30" s="12"/>
    </row>
    <row r="31" spans="1:44" x14ac:dyDescent="0.3">
      <c r="G31" s="2">
        <f>IF(Prospecting!D33&lt;&gt;"", Prospecting!D33, "")</f>
        <v>29</v>
      </c>
      <c r="H31" s="2" t="str">
        <f>IF(Prospecting!E33&lt;&gt;"",Prospecting!E33, "")</f>
        <v/>
      </c>
      <c r="I31" s="2" t="str">
        <f t="shared" ca="1" si="1"/>
        <v/>
      </c>
      <c r="J31" s="2" t="str">
        <f>IF(Prospecting!F33="Completed", 1, "")</f>
        <v/>
      </c>
      <c r="K31" s="2" t="str">
        <f>IF(Prospecting!G33="Completed", 1, "")</f>
        <v/>
      </c>
      <c r="L31" s="2" t="str">
        <f>IF(Prospecting!H33="Completed", 1, "")</f>
        <v/>
      </c>
      <c r="M31" s="2" t="str">
        <f>IF(Prospecting!I33="Completed", 1, "")</f>
        <v/>
      </c>
      <c r="N31" s="2" t="str">
        <f>IF(Prospecting!J33="Completed", 1, "")</f>
        <v/>
      </c>
      <c r="O31" s="2" t="str">
        <f>IF(Prospecting!K33="Completed", 1, "")</f>
        <v/>
      </c>
      <c r="P31" s="2" t="str">
        <f>IF(Prospecting!L33&lt;&gt;"",Prospecting!L33,"")</f>
        <v/>
      </c>
      <c r="Q31" s="2" t="str">
        <f>IF(Prospecting!M33&lt;&gt;"",Prospecting!M33,"")</f>
        <v/>
      </c>
      <c r="R31" s="2" t="str">
        <f t="shared" ca="1" si="2"/>
        <v/>
      </c>
      <c r="S31" s="10" t="str">
        <f>IF(OR(Prospecting!N33&lt;&gt;"",Prospecting!N33&lt;&gt;0),Prospecting!N33,"")</f>
        <v/>
      </c>
      <c r="T31" s="11" t="str">
        <f>IF(Prospecting!O33&lt;&gt;"",Prospecting!O33,"")</f>
        <v/>
      </c>
      <c r="U31" s="2" t="str">
        <f t="shared" si="3"/>
        <v/>
      </c>
      <c r="V31" s="2" t="str">
        <f t="shared" si="4"/>
        <v/>
      </c>
      <c r="W31" s="2" t="str" cm="1">
        <f t="array" ref="W31">IF(V31&lt;&gt;"",_xlfn.IFS(OR(V31=1,V31=2,V31=3),1,OR(V31=4,V31=5,V31=6),2,OR(V31=7,V31=8,V31=9),3,OR(V31=10,V31=11,V31=12),4),"")</f>
        <v/>
      </c>
      <c r="X31" s="2" t="str">
        <f t="shared" si="5"/>
        <v/>
      </c>
      <c r="Y31" s="2" t="str">
        <f t="shared" si="6"/>
        <v/>
      </c>
      <c r="AH31" s="2" t="str">
        <f ca="1">_xlfn.XLOOKUP(B3,E:E,D:D)</f>
        <v>May</v>
      </c>
      <c r="AI31" s="12" t="str">
        <f ca="1">AH38</f>
        <v>January</v>
      </c>
    </row>
    <row r="32" spans="1:44" x14ac:dyDescent="0.3">
      <c r="G32" s="2">
        <f>IF(Prospecting!D34&lt;&gt;"", Prospecting!D34, "")</f>
        <v>30</v>
      </c>
      <c r="H32" s="2" t="str">
        <f>IF(Prospecting!E34&lt;&gt;"",Prospecting!E34, "")</f>
        <v/>
      </c>
      <c r="I32" s="2" t="str">
        <f t="shared" ca="1" si="1"/>
        <v/>
      </c>
      <c r="J32" s="2" t="str">
        <f>IF(Prospecting!F34="Completed", 1, "")</f>
        <v/>
      </c>
      <c r="K32" s="2" t="str">
        <f>IF(Prospecting!G34="Completed", 1, "")</f>
        <v/>
      </c>
      <c r="L32" s="2" t="str">
        <f>IF(Prospecting!H34="Completed", 1, "")</f>
        <v/>
      </c>
      <c r="M32" s="2" t="str">
        <f>IF(Prospecting!I34="Completed", 1, "")</f>
        <v/>
      </c>
      <c r="N32" s="2" t="str">
        <f>IF(Prospecting!J34="Completed", 1, "")</f>
        <v/>
      </c>
      <c r="O32" s="2" t="str">
        <f>IF(Prospecting!K34="Completed", 1, "")</f>
        <v/>
      </c>
      <c r="P32" s="2" t="str">
        <f>IF(Prospecting!L34&lt;&gt;"",Prospecting!L34,"")</f>
        <v/>
      </c>
      <c r="Q32" s="2" t="str">
        <f>IF(Prospecting!M34&lt;&gt;"",Prospecting!M34,"")</f>
        <v/>
      </c>
      <c r="R32" s="2" t="str">
        <f t="shared" ca="1" si="2"/>
        <v/>
      </c>
      <c r="S32" s="10" t="str">
        <f>IF(OR(Prospecting!N34&lt;&gt;"",Prospecting!N34&lt;&gt;0),Prospecting!N34,"")</f>
        <v/>
      </c>
      <c r="T32" s="11" t="str">
        <f>IF(Prospecting!O34&lt;&gt;"",Prospecting!O34,"")</f>
        <v/>
      </c>
      <c r="U32" s="2" t="str">
        <f t="shared" si="3"/>
        <v/>
      </c>
      <c r="V32" s="2" t="str">
        <f t="shared" si="4"/>
        <v/>
      </c>
      <c r="W32" s="2" t="str" cm="1">
        <f t="array" ref="W32">IF(V32&lt;&gt;"",_xlfn.IFS(OR(V32=1,V32=2,V32=3),1,OR(V32=4,V32=5,V32=6),2,OR(V32=7,V32=8,V32=9),3,OR(V32=10,V32=11,V32=12),4),"")</f>
        <v/>
      </c>
      <c r="X32" s="2" t="str">
        <f t="shared" si="5"/>
        <v/>
      </c>
      <c r="Y32" s="2" t="str">
        <f t="shared" si="6"/>
        <v/>
      </c>
      <c r="AB32" s="2" t="s">
        <v>22</v>
      </c>
      <c r="AC32" s="2" t="s">
        <v>100</v>
      </c>
      <c r="AG32" s="2" t="s">
        <v>76</v>
      </c>
      <c r="AH32" s="12">
        <f ca="1">AA17</f>
        <v>0</v>
      </c>
      <c r="AI32" s="12">
        <f ca="1">AG35</f>
        <v>0</v>
      </c>
    </row>
    <row r="33" spans="7:34" x14ac:dyDescent="0.3">
      <c r="G33" s="2">
        <f>IF(Prospecting!D35&lt;&gt;"", Prospecting!D35, "")</f>
        <v>31</v>
      </c>
      <c r="H33" s="2" t="str">
        <f>IF(Prospecting!E35&lt;&gt;"",Prospecting!E35, "")</f>
        <v/>
      </c>
      <c r="I33" s="2" t="str">
        <f t="shared" ca="1" si="1"/>
        <v/>
      </c>
      <c r="J33" s="2" t="str">
        <f>IF(Prospecting!F35="Completed", 1, "")</f>
        <v/>
      </c>
      <c r="K33" s="2" t="str">
        <f>IF(Prospecting!G35="Completed", 1, "")</f>
        <v/>
      </c>
      <c r="L33" s="2" t="str">
        <f>IF(Prospecting!H35="Completed", 1, "")</f>
        <v/>
      </c>
      <c r="M33" s="2" t="str">
        <f>IF(Prospecting!I35="Completed", 1, "")</f>
        <v/>
      </c>
      <c r="N33" s="2" t="str">
        <f>IF(Prospecting!J35="Completed", 1, "")</f>
        <v/>
      </c>
      <c r="O33" s="2" t="str">
        <f>IF(Prospecting!K35="Completed", 1, "")</f>
        <v/>
      </c>
      <c r="P33" s="2" t="str">
        <f>IF(Prospecting!L35&lt;&gt;"",Prospecting!L35,"")</f>
        <v/>
      </c>
      <c r="Q33" s="2" t="str">
        <f>IF(Prospecting!M35&lt;&gt;"",Prospecting!M35,"")</f>
        <v/>
      </c>
      <c r="R33" s="2" t="str">
        <f t="shared" ca="1" si="2"/>
        <v/>
      </c>
      <c r="S33" s="10" t="str">
        <f>IF(OR(Prospecting!N35&lt;&gt;"",Prospecting!N35&lt;&gt;0),Prospecting!N35,"")</f>
        <v/>
      </c>
      <c r="T33" s="11" t="str">
        <f>IF(Prospecting!O35&lt;&gt;"",Prospecting!O35,"")</f>
        <v/>
      </c>
      <c r="U33" s="2" t="str">
        <f t="shared" si="3"/>
        <v/>
      </c>
      <c r="V33" s="2" t="str">
        <f t="shared" si="4"/>
        <v/>
      </c>
      <c r="W33" s="2" t="str" cm="1">
        <f t="array" ref="W33">IF(V33&lt;&gt;"",_xlfn.IFS(OR(V33=1,V33=2,V33=3),1,OR(V33=4,V33=5,V33=6),2,OR(V33=7,V33=8,V33=9),3,OR(V33=10,V33=11,V33=12),4),"")</f>
        <v/>
      </c>
      <c r="X33" s="2" t="str">
        <f t="shared" si="5"/>
        <v/>
      </c>
      <c r="Y33" s="2" t="str">
        <f t="shared" si="6"/>
        <v/>
      </c>
      <c r="AA33" s="2" t="s">
        <v>97</v>
      </c>
      <c r="AB33" s="2">
        <f ca="1">SUM(AC3:AC14)</f>
        <v>0</v>
      </c>
      <c r="AC33" s="23">
        <f ca="1">IF(OR(AB33=0,AB33=""),0, IF(AB33&gt;=AB34,1,AB33/AB34))</f>
        <v>0</v>
      </c>
      <c r="AD33" s="23">
        <f ca="1">AC34-AC33</f>
        <v>1</v>
      </c>
    </row>
    <row r="34" spans="7:34" x14ac:dyDescent="0.3">
      <c r="G34" s="2">
        <f>IF(Prospecting!D36&lt;&gt;"", Prospecting!D36, "")</f>
        <v>32</v>
      </c>
      <c r="H34" s="2" t="str">
        <f>IF(Prospecting!E36&lt;&gt;"",Prospecting!E36, "")</f>
        <v/>
      </c>
      <c r="I34" s="2" t="str">
        <f t="shared" ca="1" si="1"/>
        <v/>
      </c>
      <c r="J34" s="2" t="str">
        <f>IF(Prospecting!F36="Completed", 1, "")</f>
        <v/>
      </c>
      <c r="K34" s="2" t="str">
        <f>IF(Prospecting!G36="Completed", 1, "")</f>
        <v/>
      </c>
      <c r="L34" s="2" t="str">
        <f>IF(Prospecting!H36="Completed", 1, "")</f>
        <v/>
      </c>
      <c r="M34" s="2" t="str">
        <f>IF(Prospecting!I36="Completed", 1, "")</f>
        <v/>
      </c>
      <c r="N34" s="2" t="str">
        <f>IF(Prospecting!J36="Completed", 1, "")</f>
        <v/>
      </c>
      <c r="O34" s="2" t="str">
        <f>IF(Prospecting!K36="Completed", 1, "")</f>
        <v/>
      </c>
      <c r="P34" s="2" t="str">
        <f>IF(Prospecting!L36&lt;&gt;"",Prospecting!L36,"")</f>
        <v/>
      </c>
      <c r="Q34" s="2" t="str">
        <f>IF(Prospecting!M36&lt;&gt;"",Prospecting!M36,"")</f>
        <v/>
      </c>
      <c r="R34" s="2" t="str">
        <f t="shared" ca="1" si="2"/>
        <v/>
      </c>
      <c r="S34" s="10" t="str">
        <f>IF(OR(Prospecting!N36&lt;&gt;"",Prospecting!N36&lt;&gt;0),Prospecting!N36,"")</f>
        <v/>
      </c>
      <c r="T34" s="11" t="str">
        <f>IF(Prospecting!O36&lt;&gt;"",Prospecting!O36,"")</f>
        <v/>
      </c>
      <c r="U34" s="2" t="str">
        <f t="shared" si="3"/>
        <v/>
      </c>
      <c r="V34" s="2" t="str">
        <f t="shared" si="4"/>
        <v/>
      </c>
      <c r="W34" s="2" t="str" cm="1">
        <f t="array" ref="W34">IF(V34&lt;&gt;"",_xlfn.IFS(OR(V34=1,V34=2,V34=3),1,OR(V34=4,V34=5,V34=6),2,OR(V34=7,V34=8,V34=9),3,OR(V34=10,V34=11,V34=12),4),"")</f>
        <v/>
      </c>
      <c r="X34" s="2" t="str">
        <f t="shared" si="5"/>
        <v/>
      </c>
      <c r="Y34" s="2" t="str">
        <f t="shared" si="6"/>
        <v/>
      </c>
      <c r="AA34" s="2" t="s">
        <v>98</v>
      </c>
      <c r="AB34" s="12">
        <f>Prospecting!B5</f>
        <v>0</v>
      </c>
      <c r="AC34" s="23">
        <v>1</v>
      </c>
      <c r="AG34" s="15" t="s">
        <v>78</v>
      </c>
    </row>
    <row r="35" spans="7:34" x14ac:dyDescent="0.3">
      <c r="G35" s="2">
        <f>IF(Prospecting!D37&lt;&gt;"", Prospecting!D37, "")</f>
        <v>33</v>
      </c>
      <c r="H35" s="2" t="str">
        <f>IF(Prospecting!E37&lt;&gt;"",Prospecting!E37, "")</f>
        <v/>
      </c>
      <c r="I35" s="2" t="str">
        <f t="shared" ca="1" si="1"/>
        <v/>
      </c>
      <c r="J35" s="2" t="str">
        <f>IF(Prospecting!F37="Completed", 1, "")</f>
        <v/>
      </c>
      <c r="K35" s="2" t="str">
        <f>IF(Prospecting!G37="Completed", 1, "")</f>
        <v/>
      </c>
      <c r="L35" s="2" t="str">
        <f>IF(Prospecting!H37="Completed", 1, "")</f>
        <v/>
      </c>
      <c r="M35" s="2" t="str">
        <f>IF(Prospecting!I37="Completed", 1, "")</f>
        <v/>
      </c>
      <c r="N35" s="2" t="str">
        <f>IF(Prospecting!J37="Completed", 1, "")</f>
        <v/>
      </c>
      <c r="O35" s="2" t="str">
        <f>IF(Prospecting!K37="Completed", 1, "")</f>
        <v/>
      </c>
      <c r="P35" s="2" t="str">
        <f>IF(Prospecting!L37&lt;&gt;"",Prospecting!L37,"")</f>
        <v/>
      </c>
      <c r="Q35" s="2" t="str">
        <f>IF(Prospecting!M37&lt;&gt;"",Prospecting!M37,"")</f>
        <v/>
      </c>
      <c r="R35" s="2" t="str">
        <f t="shared" ca="1" si="2"/>
        <v/>
      </c>
      <c r="S35" s="10" t="str">
        <f>IF(OR(Prospecting!N37&lt;&gt;"",Prospecting!N37&lt;&gt;0),Prospecting!N37,"")</f>
        <v/>
      </c>
      <c r="T35" s="11" t="str">
        <f>IF(Prospecting!O37&lt;&gt;"",Prospecting!O37,"")</f>
        <v/>
      </c>
      <c r="U35" s="2" t="str">
        <f t="shared" si="3"/>
        <v/>
      </c>
      <c r="V35" s="2" t="str">
        <f t="shared" si="4"/>
        <v/>
      </c>
      <c r="W35" s="2" t="str" cm="1">
        <f t="array" ref="W35">IF(V35&lt;&gt;"",_xlfn.IFS(OR(V35=1,V35=2,V35=3),1,OR(V35=4,V35=5,V35=6),2,OR(V35=7,V35=8,V35=9),3,OR(V35=10,V35=11,V35=12),4),"")</f>
        <v/>
      </c>
      <c r="X35" s="2" t="str">
        <f t="shared" si="5"/>
        <v/>
      </c>
      <c r="Y35" s="2" t="str">
        <f t="shared" si="6"/>
        <v/>
      </c>
      <c r="AG35" s="12">
        <f ca="1">IF(B3=B6,"",IF(MAX(AK3:AK15)=AA17,LARGE(AK3:AK15,2),MAX(AK3:AK15)))</f>
        <v>0</v>
      </c>
      <c r="AH35" s="2" t="str">
        <f ca="1">_xlfn.CONCAT(TEXT(AG35,"#,##0")," TPC")</f>
        <v>0 TPC</v>
      </c>
    </row>
    <row r="36" spans="7:34" x14ac:dyDescent="0.3">
      <c r="G36" s="2">
        <f>IF(Prospecting!D38&lt;&gt;"", Prospecting!D38, "")</f>
        <v>34</v>
      </c>
      <c r="H36" s="2" t="str">
        <f>IF(Prospecting!E38&lt;&gt;"",Prospecting!E38, "")</f>
        <v/>
      </c>
      <c r="I36" s="2" t="str">
        <f t="shared" ca="1" si="1"/>
        <v/>
      </c>
      <c r="J36" s="2" t="str">
        <f>IF(Prospecting!F38="Completed", 1, "")</f>
        <v/>
      </c>
      <c r="K36" s="2" t="str">
        <f>IF(Prospecting!G38="Completed", 1, "")</f>
        <v/>
      </c>
      <c r="L36" s="2" t="str">
        <f>IF(Prospecting!H38="Completed", 1, "")</f>
        <v/>
      </c>
      <c r="M36" s="2" t="str">
        <f>IF(Prospecting!I38="Completed", 1, "")</f>
        <v/>
      </c>
      <c r="N36" s="2" t="str">
        <f>IF(Prospecting!J38="Completed", 1, "")</f>
        <v/>
      </c>
      <c r="O36" s="2" t="str">
        <f>IF(Prospecting!K38="Completed", 1, "")</f>
        <v/>
      </c>
      <c r="P36" s="2" t="str">
        <f>IF(Prospecting!L38&lt;&gt;"",Prospecting!L38,"")</f>
        <v/>
      </c>
      <c r="Q36" s="2" t="str">
        <f>IF(Prospecting!M38&lt;&gt;"",Prospecting!M38,"")</f>
        <v/>
      </c>
      <c r="R36" s="2" t="str">
        <f t="shared" ca="1" si="2"/>
        <v/>
      </c>
      <c r="S36" s="10" t="str">
        <f>IF(OR(Prospecting!N38&lt;&gt;"",Prospecting!N38&lt;&gt;0),Prospecting!N38,"")</f>
        <v/>
      </c>
      <c r="T36" s="11" t="str">
        <f>IF(Prospecting!O38&lt;&gt;"",Prospecting!O38,"")</f>
        <v/>
      </c>
      <c r="U36" s="2" t="str">
        <f t="shared" si="3"/>
        <v/>
      </c>
      <c r="V36" s="2" t="str">
        <f t="shared" si="4"/>
        <v/>
      </c>
      <c r="W36" s="2" t="str" cm="1">
        <f t="array" ref="W36">IF(V36&lt;&gt;"",_xlfn.IFS(OR(V36=1,V36=2,V36=3),1,OR(V36=4,V36=5,V36=6),2,OR(V36=7,V36=8,V36=9),3,OR(V36=10,V36=11,V36=12),4),"")</f>
        <v/>
      </c>
      <c r="X36" s="2" t="str">
        <f t="shared" si="5"/>
        <v/>
      </c>
      <c r="Y36" s="2" t="str">
        <f t="shared" si="6"/>
        <v/>
      </c>
      <c r="AA36" s="2" t="s">
        <v>99</v>
      </c>
      <c r="AG36" s="15" t="s">
        <v>79</v>
      </c>
    </row>
    <row r="37" spans="7:34" x14ac:dyDescent="0.3">
      <c r="G37" s="2">
        <f>IF(Prospecting!D39&lt;&gt;"", Prospecting!D39, "")</f>
        <v>35</v>
      </c>
      <c r="H37" s="2" t="str">
        <f>IF(Prospecting!E39&lt;&gt;"",Prospecting!E39, "")</f>
        <v/>
      </c>
      <c r="I37" s="2" t="str">
        <f t="shared" ca="1" si="1"/>
        <v/>
      </c>
      <c r="J37" s="2" t="str">
        <f>IF(Prospecting!F39="Completed", 1, "")</f>
        <v/>
      </c>
      <c r="K37" s="2" t="str">
        <f>IF(Prospecting!G39="Completed", 1, "")</f>
        <v/>
      </c>
      <c r="L37" s="2" t="str">
        <f>IF(Prospecting!H39="Completed", 1, "")</f>
        <v/>
      </c>
      <c r="M37" s="2" t="str">
        <f>IF(Prospecting!I39="Completed", 1, "")</f>
        <v/>
      </c>
      <c r="N37" s="2" t="str">
        <f>IF(Prospecting!J39="Completed", 1, "")</f>
        <v/>
      </c>
      <c r="O37" s="2" t="str">
        <f>IF(Prospecting!K39="Completed", 1, "")</f>
        <v/>
      </c>
      <c r="P37" s="2" t="str">
        <f>IF(Prospecting!L39&lt;&gt;"",Prospecting!L39,"")</f>
        <v/>
      </c>
      <c r="Q37" s="2" t="str">
        <f>IF(Prospecting!M39&lt;&gt;"",Prospecting!M39,"")</f>
        <v/>
      </c>
      <c r="R37" s="2" t="str">
        <f t="shared" ca="1" si="2"/>
        <v/>
      </c>
      <c r="S37" s="10" t="str">
        <f>IF(OR(Prospecting!N39&lt;&gt;"",Prospecting!N39&lt;&gt;0),Prospecting!N39,"")</f>
        <v/>
      </c>
      <c r="T37" s="11" t="str">
        <f>IF(Prospecting!O39&lt;&gt;"",Prospecting!O39,"")</f>
        <v/>
      </c>
      <c r="U37" s="2" t="str">
        <f t="shared" si="3"/>
        <v/>
      </c>
      <c r="V37" s="2" t="str">
        <f t="shared" si="4"/>
        <v/>
      </c>
      <c r="W37" s="2" t="str" cm="1">
        <f t="array" ref="W37">IF(V37&lt;&gt;"",_xlfn.IFS(OR(V37=1,V37=2,V37=3),1,OR(V37=4,V37=5,V37=6),2,OR(V37=7,V37=8,V37=9),3,OR(V37=10,V37=11,V37=12),4),"")</f>
        <v/>
      </c>
      <c r="X37" s="2" t="str">
        <f t="shared" si="5"/>
        <v/>
      </c>
      <c r="Y37" s="2" t="str">
        <f t="shared" si="6"/>
        <v/>
      </c>
      <c r="AF37" s="2" t="s">
        <v>87</v>
      </c>
      <c r="AG37" s="3" t="str" cm="1">
        <f t="array" aca="1" ref="AG37" ca="1">IF(B3&lt;=B6,"N/A",IF(MAX(AC3:AC14)=AA17,INDEX(AE3:AE14, MATCH(SMALL(IF(AC3:AC14=LARGE(AC3:AC14,2), AD3:AD14),1), AD3:AD14, 0)),INDEX(AE3:AE14, MATCH(MIN(IF(AC3:AC14=MAX(AC3:AC14), AD3:AD14)), AD3:AD14, 0))))</f>
        <v>January</v>
      </c>
      <c r="AH37" s="2" t="str" cm="1">
        <f t="array" aca="1" ref="AH37" ca="1">IF(AG37="N/A","N/A",IF(VLOOKUP(AG37,D2:E13,2,FALSE)=B3,INDEX(AE3:AE14,MATCH(SMALL(IF(AC3:AC14=LARGE(AC3:AC14,2),AD3:AD14),2),AD3:AD14,0)),INDEX(AE3:AE14,MATCH(SMALL(IF(AC3:AC14=LARGE(AC3:AC14,2),AD3:AD14),1),AD3:AD14,0))))</f>
        <v>January</v>
      </c>
    </row>
    <row r="38" spans="7:34" x14ac:dyDescent="0.3">
      <c r="G38" s="2">
        <f>IF(Prospecting!D40&lt;&gt;"", Prospecting!D40, "")</f>
        <v>36</v>
      </c>
      <c r="H38" s="2" t="str">
        <f>IF(Prospecting!E40&lt;&gt;"",Prospecting!E40, "")</f>
        <v/>
      </c>
      <c r="I38" s="2" t="str">
        <f t="shared" ca="1" si="1"/>
        <v/>
      </c>
      <c r="J38" s="2" t="str">
        <f>IF(Prospecting!F40="Completed", 1, "")</f>
        <v/>
      </c>
      <c r="K38" s="2" t="str">
        <f>IF(Prospecting!G40="Completed", 1, "")</f>
        <v/>
      </c>
      <c r="L38" s="2" t="str">
        <f>IF(Prospecting!H40="Completed", 1, "")</f>
        <v/>
      </c>
      <c r="M38" s="2" t="str">
        <f>IF(Prospecting!I40="Completed", 1, "")</f>
        <v/>
      </c>
      <c r="N38" s="2" t="str">
        <f>IF(Prospecting!J40="Completed", 1, "")</f>
        <v/>
      </c>
      <c r="O38" s="2" t="str">
        <f>IF(Prospecting!K40="Completed", 1, "")</f>
        <v/>
      </c>
      <c r="P38" s="2" t="str">
        <f>IF(Prospecting!L40&lt;&gt;"",Prospecting!L40,"")</f>
        <v/>
      </c>
      <c r="Q38" s="2" t="str">
        <f>IF(Prospecting!M40&lt;&gt;"",Prospecting!M40,"")</f>
        <v/>
      </c>
      <c r="R38" s="2" t="str">
        <f t="shared" ca="1" si="2"/>
        <v/>
      </c>
      <c r="S38" s="10" t="str">
        <f>IF(OR(Prospecting!N40&lt;&gt;"",Prospecting!N40&lt;&gt;0),Prospecting!N40,"")</f>
        <v/>
      </c>
      <c r="T38" s="11" t="str">
        <f>IF(Prospecting!O40&lt;&gt;"",Prospecting!O40,"")</f>
        <v/>
      </c>
      <c r="U38" s="2" t="str">
        <f t="shared" si="3"/>
        <v/>
      </c>
      <c r="V38" s="2" t="str">
        <f t="shared" si="4"/>
        <v/>
      </c>
      <c r="W38" s="2" t="str" cm="1">
        <f t="array" ref="W38">IF(V38&lt;&gt;"",_xlfn.IFS(OR(V38=1,V38=2,V38=3),1,OR(V38=4,V38=5,V38=6),2,OR(V38=7,V38=8,V38=9),3,OR(V38=10,V38=11,V38=12),4),"")</f>
        <v/>
      </c>
      <c r="X38" s="2" t="str">
        <f t="shared" si="5"/>
        <v/>
      </c>
      <c r="Y38" s="2" t="str">
        <f t="shared" si="6"/>
        <v/>
      </c>
      <c r="AF38" s="2" t="s">
        <v>88</v>
      </c>
      <c r="AG38" s="2" t="str">
        <f ca="1">VLOOKUP(B3,AA2:AE14,5,FALSE)</f>
        <v>May</v>
      </c>
      <c r="AH38" s="2" t="str" cm="1">
        <f t="array" aca="1" ref="AH38" ca="1">IF(SUM(AC3:AC14=0),VLOOKUP(B6,AA2:AE14,5,FALSE),IF(AG37="N/A","N/A",IF(AG37=AG38,IF(MAX(AC3:AC14)=AA17,INDEX(AE3:AE14,MATCH(SMALL(IF(AC3:AC14=LARGE(AC3:AC14,2),AD3:AD14),2),AD3:AD14,0)),INDEX(AE3:AE14,MATCH(MIN(IF(AC3:AC14=MAX(AC3:AC14),AD3:AD14)),AD3:AD14,0))),IF(B3=B6,"N/A",IF(MAX(AC3:AC14)=AA17,INDEX(AE3:AE14,MATCH(SMALL(IF(AC3:AC14=LARGE(AC3:AC14,2),AD3:AD14),1),AD3:AD14,0)),INDEX(AE3:AE14,MATCH(MIN(IF(AC3:AC14=MAX(AC3:AC14),AD3:AD14)),AD3:AD14,0)))))))</f>
        <v>January</v>
      </c>
    </row>
    <row r="39" spans="7:34" x14ac:dyDescent="0.3">
      <c r="G39" s="2">
        <f>IF(Prospecting!D41&lt;&gt;"", Prospecting!D41, "")</f>
        <v>37</v>
      </c>
      <c r="H39" s="2" t="str">
        <f>IF(Prospecting!E41&lt;&gt;"",Prospecting!E41, "")</f>
        <v/>
      </c>
      <c r="I39" s="2" t="str">
        <f t="shared" ca="1" si="1"/>
        <v/>
      </c>
      <c r="J39" s="2" t="str">
        <f>IF(Prospecting!F41="Completed", 1, "")</f>
        <v/>
      </c>
      <c r="K39" s="2" t="str">
        <f>IF(Prospecting!G41="Completed", 1, "")</f>
        <v/>
      </c>
      <c r="L39" s="2" t="str">
        <f>IF(Prospecting!H41="Completed", 1, "")</f>
        <v/>
      </c>
      <c r="M39" s="2" t="str">
        <f>IF(Prospecting!I41="Completed", 1, "")</f>
        <v/>
      </c>
      <c r="N39" s="2" t="str">
        <f>IF(Prospecting!J41="Completed", 1, "")</f>
        <v/>
      </c>
      <c r="O39" s="2" t="str">
        <f>IF(Prospecting!K41="Completed", 1, "")</f>
        <v/>
      </c>
      <c r="P39" s="2" t="str">
        <f>IF(Prospecting!L41&lt;&gt;"",Prospecting!L41,"")</f>
        <v/>
      </c>
      <c r="Q39" s="2" t="str">
        <f>IF(Prospecting!M41&lt;&gt;"",Prospecting!M41,"")</f>
        <v/>
      </c>
      <c r="R39" s="2" t="str">
        <f t="shared" ca="1" si="2"/>
        <v/>
      </c>
      <c r="S39" s="10" t="str">
        <f>IF(OR(Prospecting!N41&lt;&gt;"",Prospecting!N41&lt;&gt;0),Prospecting!N41,"")</f>
        <v/>
      </c>
      <c r="T39" s="11" t="str">
        <f>IF(Prospecting!O41&lt;&gt;"",Prospecting!O41,"")</f>
        <v/>
      </c>
      <c r="U39" s="2" t="str">
        <f t="shared" si="3"/>
        <v/>
      </c>
      <c r="V39" s="2" t="str">
        <f t="shared" si="4"/>
        <v/>
      </c>
      <c r="W39" s="2" t="str" cm="1">
        <f t="array" ref="W39">IF(V39&lt;&gt;"",_xlfn.IFS(OR(V39=1,V39=2,V39=3),1,OR(V39=4,V39=5,V39=6),2,OR(V39=7,V39=8,V39=9),3,OR(V39=10,V39=11,V39=12),4),"")</f>
        <v/>
      </c>
      <c r="X39" s="2" t="str">
        <f t="shared" si="5"/>
        <v/>
      </c>
      <c r="Y39" s="2" t="str">
        <f t="shared" si="6"/>
        <v/>
      </c>
    </row>
    <row r="40" spans="7:34" x14ac:dyDescent="0.3">
      <c r="G40" s="2">
        <f>IF(Prospecting!D42&lt;&gt;"", Prospecting!D42, "")</f>
        <v>38</v>
      </c>
      <c r="H40" s="2" t="str">
        <f>IF(Prospecting!E42&lt;&gt;"",Prospecting!E42, "")</f>
        <v/>
      </c>
      <c r="I40" s="2" t="str">
        <f t="shared" ca="1" si="1"/>
        <v/>
      </c>
      <c r="J40" s="2" t="str">
        <f>IF(Prospecting!F42="Completed", 1, "")</f>
        <v/>
      </c>
      <c r="K40" s="2" t="str">
        <f>IF(Prospecting!G42="Completed", 1, "")</f>
        <v/>
      </c>
      <c r="L40" s="2" t="str">
        <f>IF(Prospecting!H42="Completed", 1, "")</f>
        <v/>
      </c>
      <c r="M40" s="2" t="str">
        <f>IF(Prospecting!I42="Completed", 1, "")</f>
        <v/>
      </c>
      <c r="N40" s="2" t="str">
        <f>IF(Prospecting!J42="Completed", 1, "")</f>
        <v/>
      </c>
      <c r="O40" s="2" t="str">
        <f>IF(Prospecting!K42="Completed", 1, "")</f>
        <v/>
      </c>
      <c r="P40" s="2" t="str">
        <f>IF(Prospecting!L42&lt;&gt;"",Prospecting!L42,"")</f>
        <v/>
      </c>
      <c r="Q40" s="2" t="str">
        <f>IF(Prospecting!M42&lt;&gt;"",Prospecting!M42,"")</f>
        <v/>
      </c>
      <c r="R40" s="2" t="str">
        <f t="shared" ca="1" si="2"/>
        <v/>
      </c>
      <c r="S40" s="10" t="str">
        <f>IF(OR(Prospecting!N42&lt;&gt;"",Prospecting!N42&lt;&gt;0),Prospecting!N42,"")</f>
        <v/>
      </c>
      <c r="T40" s="11" t="str">
        <f>IF(Prospecting!O42&lt;&gt;"",Prospecting!O42,"")</f>
        <v/>
      </c>
      <c r="U40" s="2" t="str">
        <f t="shared" si="3"/>
        <v/>
      </c>
      <c r="V40" s="2" t="str">
        <f t="shared" si="4"/>
        <v/>
      </c>
      <c r="W40" s="2" t="str" cm="1">
        <f t="array" ref="W40">IF(V40&lt;&gt;"",_xlfn.IFS(OR(V40=1,V40=2,V40=3),1,OR(V40=4,V40=5,V40=6),2,OR(V40=7,V40=8,V40=9),3,OR(V40=10,V40=11,V40=12),4),"")</f>
        <v/>
      </c>
      <c r="X40" s="2" t="str">
        <f t="shared" si="5"/>
        <v/>
      </c>
      <c r="Y40" s="2" t="str">
        <f t="shared" si="6"/>
        <v/>
      </c>
    </row>
    <row r="41" spans="7:34" x14ac:dyDescent="0.3">
      <c r="G41" s="2">
        <f>IF(Prospecting!D43&lt;&gt;"", Prospecting!D43, "")</f>
        <v>39</v>
      </c>
      <c r="H41" s="2" t="str">
        <f>IF(Prospecting!E43&lt;&gt;"",Prospecting!E43, "")</f>
        <v/>
      </c>
      <c r="I41" s="2" t="str">
        <f t="shared" ca="1" si="1"/>
        <v/>
      </c>
      <c r="J41" s="2" t="str">
        <f>IF(Prospecting!F43="Completed", 1, "")</f>
        <v/>
      </c>
      <c r="K41" s="2" t="str">
        <f>IF(Prospecting!G43="Completed", 1, "")</f>
        <v/>
      </c>
      <c r="L41" s="2" t="str">
        <f>IF(Prospecting!H43="Completed", 1, "")</f>
        <v/>
      </c>
      <c r="M41" s="2" t="str">
        <f>IF(Prospecting!I43="Completed", 1, "")</f>
        <v/>
      </c>
      <c r="N41" s="2" t="str">
        <f>IF(Prospecting!J43="Completed", 1, "")</f>
        <v/>
      </c>
      <c r="O41" s="2" t="str">
        <f>IF(Prospecting!K43="Completed", 1, "")</f>
        <v/>
      </c>
      <c r="P41" s="2" t="str">
        <f>IF(Prospecting!L43&lt;&gt;"",Prospecting!L43,"")</f>
        <v/>
      </c>
      <c r="Q41" s="2" t="str">
        <f>IF(Prospecting!M43&lt;&gt;"",Prospecting!M43,"")</f>
        <v/>
      </c>
      <c r="R41" s="2" t="str">
        <f t="shared" ca="1" si="2"/>
        <v/>
      </c>
      <c r="S41" s="10" t="str">
        <f>IF(OR(Prospecting!N43&lt;&gt;"",Prospecting!N43&lt;&gt;0),Prospecting!N43,"")</f>
        <v/>
      </c>
      <c r="T41" s="11" t="str">
        <f>IF(Prospecting!O43&lt;&gt;"",Prospecting!O43,"")</f>
        <v/>
      </c>
      <c r="U41" s="2" t="str">
        <f t="shared" si="3"/>
        <v/>
      </c>
      <c r="V41" s="2" t="str">
        <f t="shared" si="4"/>
        <v/>
      </c>
      <c r="W41" s="2" t="str" cm="1">
        <f t="array" ref="W41">IF(V41&lt;&gt;"",_xlfn.IFS(OR(V41=1,V41=2,V41=3),1,OR(V41=4,V41=5,V41=6),2,OR(V41=7,V41=8,V41=9),3,OR(V41=10,V41=11,V41=12),4),"")</f>
        <v/>
      </c>
      <c r="X41" s="2" t="str">
        <f t="shared" si="5"/>
        <v/>
      </c>
      <c r="Y41" s="2" t="str">
        <f t="shared" si="6"/>
        <v/>
      </c>
    </row>
    <row r="42" spans="7:34" x14ac:dyDescent="0.3">
      <c r="G42" s="2">
        <f>IF(Prospecting!D44&lt;&gt;"", Prospecting!D44, "")</f>
        <v>40</v>
      </c>
      <c r="H42" s="2" t="str">
        <f>IF(Prospecting!E44&lt;&gt;"",Prospecting!E44, "")</f>
        <v/>
      </c>
      <c r="I42" s="2" t="str">
        <f t="shared" ca="1" si="1"/>
        <v/>
      </c>
      <c r="J42" s="2" t="str">
        <f>IF(Prospecting!F44="Completed", 1, "")</f>
        <v/>
      </c>
      <c r="K42" s="2" t="str">
        <f>IF(Prospecting!G44="Completed", 1, "")</f>
        <v/>
      </c>
      <c r="L42" s="2" t="str">
        <f>IF(Prospecting!H44="Completed", 1, "")</f>
        <v/>
      </c>
      <c r="M42" s="2" t="str">
        <f>IF(Prospecting!I44="Completed", 1, "")</f>
        <v/>
      </c>
      <c r="N42" s="2" t="str">
        <f>IF(Prospecting!J44="Completed", 1, "")</f>
        <v/>
      </c>
      <c r="O42" s="2" t="str">
        <f>IF(Prospecting!K44="Completed", 1, "")</f>
        <v/>
      </c>
      <c r="P42" s="2" t="str">
        <f>IF(Prospecting!L44&lt;&gt;"",Prospecting!L44,"")</f>
        <v/>
      </c>
      <c r="Q42" s="2" t="str">
        <f>IF(Prospecting!M44&lt;&gt;"",Prospecting!M44,"")</f>
        <v/>
      </c>
      <c r="R42" s="2" t="str">
        <f t="shared" ca="1" si="2"/>
        <v/>
      </c>
      <c r="S42" s="10" t="str">
        <f>IF(OR(Prospecting!N44&lt;&gt;"",Prospecting!N44&lt;&gt;0),Prospecting!N44,"")</f>
        <v/>
      </c>
      <c r="T42" s="11" t="str">
        <f>IF(Prospecting!O44&lt;&gt;"",Prospecting!O44,"")</f>
        <v/>
      </c>
      <c r="U42" s="2" t="str">
        <f t="shared" si="3"/>
        <v/>
      </c>
      <c r="V42" s="2" t="str">
        <f t="shared" si="4"/>
        <v/>
      </c>
      <c r="W42" s="2" t="str" cm="1">
        <f t="array" ref="W42">IF(V42&lt;&gt;"",_xlfn.IFS(OR(V42=1,V42=2,V42=3),1,OR(V42=4,V42=5,V42=6),2,OR(V42=7,V42=8,V42=9),3,OR(V42=10,V42=11,V42=12),4),"")</f>
        <v/>
      </c>
      <c r="X42" s="2" t="str">
        <f t="shared" si="5"/>
        <v/>
      </c>
      <c r="Y42" s="2" t="str">
        <f t="shared" si="6"/>
        <v/>
      </c>
    </row>
    <row r="43" spans="7:34" x14ac:dyDescent="0.3">
      <c r="G43" s="2">
        <f>IF(Prospecting!D45&lt;&gt;"", Prospecting!D45, "")</f>
        <v>41</v>
      </c>
      <c r="H43" s="2" t="str">
        <f>IF(Prospecting!E45&lt;&gt;"",Prospecting!E45, "")</f>
        <v/>
      </c>
      <c r="I43" s="2" t="str">
        <f t="shared" ca="1" si="1"/>
        <v/>
      </c>
      <c r="J43" s="2" t="str">
        <f>IF(Prospecting!F45="Completed", 1, "")</f>
        <v/>
      </c>
      <c r="K43" s="2" t="str">
        <f>IF(Prospecting!G45="Completed", 1, "")</f>
        <v/>
      </c>
      <c r="L43" s="2" t="str">
        <f>IF(Prospecting!H45="Completed", 1, "")</f>
        <v/>
      </c>
      <c r="M43" s="2" t="str">
        <f>IF(Prospecting!I45="Completed", 1, "")</f>
        <v/>
      </c>
      <c r="N43" s="2" t="str">
        <f>IF(Prospecting!J45="Completed", 1, "")</f>
        <v/>
      </c>
      <c r="O43" s="2" t="str">
        <f>IF(Prospecting!K45="Completed", 1, "")</f>
        <v/>
      </c>
      <c r="P43" s="2" t="str">
        <f>IF(Prospecting!L45&lt;&gt;"",Prospecting!L45,"")</f>
        <v/>
      </c>
      <c r="Q43" s="2" t="str">
        <f>IF(Prospecting!M45&lt;&gt;"",Prospecting!M45,"")</f>
        <v/>
      </c>
      <c r="R43" s="2" t="str">
        <f t="shared" ca="1" si="2"/>
        <v/>
      </c>
      <c r="S43" s="10" t="str">
        <f>IF(OR(Prospecting!N45&lt;&gt;"",Prospecting!N45&lt;&gt;0),Prospecting!N45,"")</f>
        <v/>
      </c>
      <c r="T43" s="11" t="str">
        <f>IF(Prospecting!O45&lt;&gt;"",Prospecting!O45,"")</f>
        <v/>
      </c>
      <c r="U43" s="2" t="str">
        <f t="shared" si="3"/>
        <v/>
      </c>
      <c r="V43" s="2" t="str">
        <f t="shared" si="4"/>
        <v/>
      </c>
      <c r="W43" s="2" t="str" cm="1">
        <f t="array" ref="W43">IF(V43&lt;&gt;"",_xlfn.IFS(OR(V43=1,V43=2,V43=3),1,OR(V43=4,V43=5,V43=6),2,OR(V43=7,V43=8,V43=9),3,OR(V43=10,V43=11,V43=12),4),"")</f>
        <v/>
      </c>
      <c r="X43" s="2" t="str">
        <f t="shared" si="5"/>
        <v/>
      </c>
      <c r="Y43" s="2" t="str">
        <f t="shared" si="6"/>
        <v/>
      </c>
    </row>
    <row r="44" spans="7:34" x14ac:dyDescent="0.3">
      <c r="G44" s="2">
        <f>IF(Prospecting!D46&lt;&gt;"", Prospecting!D46, "")</f>
        <v>42</v>
      </c>
      <c r="H44" s="2" t="str">
        <f>IF(Prospecting!E46&lt;&gt;"",Prospecting!E46, "")</f>
        <v/>
      </c>
      <c r="I44" s="2" t="str">
        <f t="shared" ca="1" si="1"/>
        <v/>
      </c>
      <c r="J44" s="2" t="str">
        <f>IF(Prospecting!F46="Completed", 1, "")</f>
        <v/>
      </c>
      <c r="K44" s="2" t="str">
        <f>IF(Prospecting!G46="Completed", 1, "")</f>
        <v/>
      </c>
      <c r="L44" s="2" t="str">
        <f>IF(Prospecting!H46="Completed", 1, "")</f>
        <v/>
      </c>
      <c r="M44" s="2" t="str">
        <f>IF(Prospecting!I46="Completed", 1, "")</f>
        <v/>
      </c>
      <c r="N44" s="2" t="str">
        <f>IF(Prospecting!J46="Completed", 1, "")</f>
        <v/>
      </c>
      <c r="O44" s="2" t="str">
        <f>IF(Prospecting!K46="Completed", 1, "")</f>
        <v/>
      </c>
      <c r="P44" s="2" t="str">
        <f>IF(Prospecting!L46&lt;&gt;"",Prospecting!L46,"")</f>
        <v/>
      </c>
      <c r="Q44" s="2" t="str">
        <f>IF(Prospecting!M46&lt;&gt;"",Prospecting!M46,"")</f>
        <v/>
      </c>
      <c r="R44" s="2" t="str">
        <f t="shared" ca="1" si="2"/>
        <v/>
      </c>
      <c r="S44" s="10" t="str">
        <f>IF(OR(Prospecting!N46&lt;&gt;"",Prospecting!N46&lt;&gt;0),Prospecting!N46,"")</f>
        <v/>
      </c>
      <c r="T44" s="11" t="str">
        <f>IF(Prospecting!O46&lt;&gt;"",Prospecting!O46,"")</f>
        <v/>
      </c>
      <c r="U44" s="2" t="str">
        <f t="shared" si="3"/>
        <v/>
      </c>
      <c r="V44" s="2" t="str">
        <f t="shared" si="4"/>
        <v/>
      </c>
      <c r="W44" s="2" t="str" cm="1">
        <f t="array" ref="W44">IF(V44&lt;&gt;"",_xlfn.IFS(OR(V44=1,V44=2,V44=3),1,OR(V44=4,V44=5,V44=6),2,OR(V44=7,V44=8,V44=9),3,OR(V44=10,V44=11,V44=12),4),"")</f>
        <v/>
      </c>
      <c r="X44" s="2" t="str">
        <f t="shared" si="5"/>
        <v/>
      </c>
      <c r="Y44" s="2" t="str">
        <f t="shared" si="6"/>
        <v/>
      </c>
    </row>
    <row r="45" spans="7:34" x14ac:dyDescent="0.3">
      <c r="G45" s="2">
        <f>IF(Prospecting!D47&lt;&gt;"", Prospecting!D47, "")</f>
        <v>43</v>
      </c>
      <c r="H45" s="2" t="str">
        <f>IF(Prospecting!E47&lt;&gt;"",Prospecting!E47, "")</f>
        <v/>
      </c>
      <c r="I45" s="2" t="str">
        <f t="shared" ca="1" si="1"/>
        <v/>
      </c>
      <c r="J45" s="2" t="str">
        <f>IF(Prospecting!F47="Completed", 1, "")</f>
        <v/>
      </c>
      <c r="K45" s="2" t="str">
        <f>IF(Prospecting!G47="Completed", 1, "")</f>
        <v/>
      </c>
      <c r="L45" s="2" t="str">
        <f>IF(Prospecting!H47="Completed", 1, "")</f>
        <v/>
      </c>
      <c r="M45" s="2" t="str">
        <f>IF(Prospecting!I47="Completed", 1, "")</f>
        <v/>
      </c>
      <c r="N45" s="2" t="str">
        <f>IF(Prospecting!J47="Completed", 1, "")</f>
        <v/>
      </c>
      <c r="O45" s="2" t="str">
        <f>IF(Prospecting!K47="Completed", 1, "")</f>
        <v/>
      </c>
      <c r="P45" s="2" t="str">
        <f>IF(Prospecting!L47&lt;&gt;"",Prospecting!L47,"")</f>
        <v/>
      </c>
      <c r="Q45" s="2" t="str">
        <f>IF(Prospecting!M47&lt;&gt;"",Prospecting!M47,"")</f>
        <v/>
      </c>
      <c r="R45" s="2" t="str">
        <f t="shared" ca="1" si="2"/>
        <v/>
      </c>
      <c r="S45" s="10" t="str">
        <f>IF(OR(Prospecting!N47&lt;&gt;"",Prospecting!N47&lt;&gt;0),Prospecting!N47,"")</f>
        <v/>
      </c>
      <c r="T45" s="11" t="str">
        <f>IF(Prospecting!O47&lt;&gt;"",Prospecting!O47,"")</f>
        <v/>
      </c>
      <c r="U45" s="2" t="str">
        <f t="shared" si="3"/>
        <v/>
      </c>
      <c r="V45" s="2" t="str">
        <f t="shared" si="4"/>
        <v/>
      </c>
      <c r="W45" s="2" t="str" cm="1">
        <f t="array" ref="W45">IF(V45&lt;&gt;"",_xlfn.IFS(OR(V45=1,V45=2,V45=3),1,OR(V45=4,V45=5,V45=6),2,OR(V45=7,V45=8,V45=9),3,OR(V45=10,V45=11,V45=12),4),"")</f>
        <v/>
      </c>
      <c r="X45" s="2" t="str">
        <f t="shared" si="5"/>
        <v/>
      </c>
      <c r="Y45" s="2" t="str">
        <f t="shared" si="6"/>
        <v/>
      </c>
    </row>
    <row r="46" spans="7:34" x14ac:dyDescent="0.3">
      <c r="G46" s="2">
        <f>IF(Prospecting!D48&lt;&gt;"", Prospecting!D48, "")</f>
        <v>44</v>
      </c>
      <c r="H46" s="2" t="str">
        <f>IF(Prospecting!E48&lt;&gt;"",Prospecting!E48, "")</f>
        <v/>
      </c>
      <c r="I46" s="2" t="str">
        <f t="shared" ca="1" si="1"/>
        <v/>
      </c>
      <c r="J46" s="2" t="str">
        <f>IF(Prospecting!F48="Completed", 1, "")</f>
        <v/>
      </c>
      <c r="K46" s="2" t="str">
        <f>IF(Prospecting!G48="Completed", 1, "")</f>
        <v/>
      </c>
      <c r="L46" s="2" t="str">
        <f>IF(Prospecting!H48="Completed", 1, "")</f>
        <v/>
      </c>
      <c r="M46" s="2" t="str">
        <f>IF(Prospecting!I48="Completed", 1, "")</f>
        <v/>
      </c>
      <c r="N46" s="2" t="str">
        <f>IF(Prospecting!J48="Completed", 1, "")</f>
        <v/>
      </c>
      <c r="O46" s="2" t="str">
        <f>IF(Prospecting!K48="Completed", 1, "")</f>
        <v/>
      </c>
      <c r="P46" s="2" t="str">
        <f>IF(Prospecting!L48&lt;&gt;"",Prospecting!L48,"")</f>
        <v/>
      </c>
      <c r="Q46" s="2" t="str">
        <f>IF(Prospecting!M48&lt;&gt;"",Prospecting!M48,"")</f>
        <v/>
      </c>
      <c r="R46" s="2" t="str">
        <f t="shared" ca="1" si="2"/>
        <v/>
      </c>
      <c r="S46" s="10" t="str">
        <f>IF(OR(Prospecting!N48&lt;&gt;"",Prospecting!N48&lt;&gt;0),Prospecting!N48,"")</f>
        <v/>
      </c>
      <c r="T46" s="11" t="str">
        <f>IF(Prospecting!O48&lt;&gt;"",Prospecting!O48,"")</f>
        <v/>
      </c>
      <c r="U46" s="2" t="str">
        <f t="shared" si="3"/>
        <v/>
      </c>
      <c r="V46" s="2" t="str">
        <f t="shared" si="4"/>
        <v/>
      </c>
      <c r="W46" s="2" t="str" cm="1">
        <f t="array" ref="W46">IF(V46&lt;&gt;"",_xlfn.IFS(OR(V46=1,V46=2,V46=3),1,OR(V46=4,V46=5,V46=6),2,OR(V46=7,V46=8,V46=9),3,OR(V46=10,V46=11,V46=12),4),"")</f>
        <v/>
      </c>
      <c r="X46" s="2" t="str">
        <f t="shared" si="5"/>
        <v/>
      </c>
      <c r="Y46" s="2" t="str">
        <f t="shared" si="6"/>
        <v/>
      </c>
    </row>
    <row r="47" spans="7:34" x14ac:dyDescent="0.3">
      <c r="G47" s="2">
        <f>IF(Prospecting!D49&lt;&gt;"", Prospecting!D49, "")</f>
        <v>45</v>
      </c>
      <c r="H47" s="2" t="str">
        <f>IF(Prospecting!E49&lt;&gt;"",Prospecting!E49, "")</f>
        <v/>
      </c>
      <c r="I47" s="2" t="str">
        <f t="shared" ca="1" si="1"/>
        <v/>
      </c>
      <c r="J47" s="2" t="str">
        <f>IF(Prospecting!F49="Completed", 1, "")</f>
        <v/>
      </c>
      <c r="K47" s="2" t="str">
        <f>IF(Prospecting!G49="Completed", 1, "")</f>
        <v/>
      </c>
      <c r="L47" s="2" t="str">
        <f>IF(Prospecting!H49="Completed", 1, "")</f>
        <v/>
      </c>
      <c r="M47" s="2" t="str">
        <f>IF(Prospecting!I49="Completed", 1, "")</f>
        <v/>
      </c>
      <c r="N47" s="2" t="str">
        <f>IF(Prospecting!J49="Completed", 1, "")</f>
        <v/>
      </c>
      <c r="O47" s="2" t="str">
        <f>IF(Prospecting!K49="Completed", 1, "")</f>
        <v/>
      </c>
      <c r="P47" s="2" t="str">
        <f>IF(Prospecting!L49&lt;&gt;"",Prospecting!L49,"")</f>
        <v/>
      </c>
      <c r="Q47" s="2" t="str">
        <f>IF(Prospecting!M49&lt;&gt;"",Prospecting!M49,"")</f>
        <v/>
      </c>
      <c r="R47" s="2" t="str">
        <f t="shared" ca="1" si="2"/>
        <v/>
      </c>
      <c r="S47" s="10" t="str">
        <f>IF(OR(Prospecting!N49&lt;&gt;"",Prospecting!N49&lt;&gt;0),Prospecting!N49,"")</f>
        <v/>
      </c>
      <c r="T47" s="11" t="str">
        <f>IF(Prospecting!O49&lt;&gt;"",Prospecting!O49,"")</f>
        <v/>
      </c>
      <c r="U47" s="2" t="str">
        <f t="shared" si="3"/>
        <v/>
      </c>
      <c r="V47" s="2" t="str">
        <f t="shared" si="4"/>
        <v/>
      </c>
      <c r="W47" s="2" t="str" cm="1">
        <f t="array" ref="W47">IF(V47&lt;&gt;"",_xlfn.IFS(OR(V47=1,V47=2,V47=3),1,OR(V47=4,V47=5,V47=6),2,OR(V47=7,V47=8,V47=9),3,OR(V47=10,V47=11,V47=12),4),"")</f>
        <v/>
      </c>
      <c r="X47" s="2" t="str">
        <f t="shared" si="5"/>
        <v/>
      </c>
      <c r="Y47" s="2" t="str">
        <f t="shared" si="6"/>
        <v/>
      </c>
    </row>
    <row r="48" spans="7:34" x14ac:dyDescent="0.3">
      <c r="G48" s="2">
        <f>IF(Prospecting!D50&lt;&gt;"", Prospecting!D50, "")</f>
        <v>46</v>
      </c>
      <c r="H48" s="2" t="str">
        <f>IF(Prospecting!E50&lt;&gt;"",Prospecting!E50, "")</f>
        <v/>
      </c>
      <c r="I48" s="2" t="str">
        <f t="shared" ca="1" si="1"/>
        <v/>
      </c>
      <c r="J48" s="2" t="str">
        <f>IF(Prospecting!F50="Completed", 1, "")</f>
        <v/>
      </c>
      <c r="K48" s="2" t="str">
        <f>IF(Prospecting!G50="Completed", 1, "")</f>
        <v/>
      </c>
      <c r="L48" s="2" t="str">
        <f>IF(Prospecting!H50="Completed", 1, "")</f>
        <v/>
      </c>
      <c r="M48" s="2" t="str">
        <f>IF(Prospecting!I50="Completed", 1, "")</f>
        <v/>
      </c>
      <c r="N48" s="2" t="str">
        <f>IF(Prospecting!J50="Completed", 1, "")</f>
        <v/>
      </c>
      <c r="O48" s="2" t="str">
        <f>IF(Prospecting!K50="Completed", 1, "")</f>
        <v/>
      </c>
      <c r="P48" s="2" t="str">
        <f>IF(Prospecting!L50&lt;&gt;"",Prospecting!L50,"")</f>
        <v/>
      </c>
      <c r="Q48" s="2" t="str">
        <f>IF(Prospecting!M50&lt;&gt;"",Prospecting!M50,"")</f>
        <v/>
      </c>
      <c r="R48" s="2" t="str">
        <f t="shared" ca="1" si="2"/>
        <v/>
      </c>
      <c r="S48" s="10" t="str">
        <f>IF(OR(Prospecting!N50&lt;&gt;"",Prospecting!N50&lt;&gt;0),Prospecting!N50,"")</f>
        <v/>
      </c>
      <c r="T48" s="11" t="str">
        <f>IF(Prospecting!O50&lt;&gt;"",Prospecting!O50,"")</f>
        <v/>
      </c>
      <c r="U48" s="2" t="str">
        <f t="shared" si="3"/>
        <v/>
      </c>
      <c r="V48" s="2" t="str">
        <f t="shared" si="4"/>
        <v/>
      </c>
      <c r="W48" s="2" t="str" cm="1">
        <f t="array" ref="W48">IF(V48&lt;&gt;"",_xlfn.IFS(OR(V48=1,V48=2,V48=3),1,OR(V48=4,V48=5,V48=6),2,OR(V48=7,V48=8,V48=9),3,OR(V48=10,V48=11,V48=12),4),"")</f>
        <v/>
      </c>
      <c r="X48" s="2" t="str">
        <f t="shared" si="5"/>
        <v/>
      </c>
      <c r="Y48" s="2" t="str">
        <f t="shared" si="6"/>
        <v/>
      </c>
    </row>
    <row r="49" spans="7:25" x14ac:dyDescent="0.3">
      <c r="G49" s="2">
        <f>IF(Prospecting!D51&lt;&gt;"", Prospecting!D51, "")</f>
        <v>47</v>
      </c>
      <c r="H49" s="2" t="str">
        <f>IF(Prospecting!E51&lt;&gt;"",Prospecting!E51, "")</f>
        <v/>
      </c>
      <c r="I49" s="2" t="str">
        <f t="shared" ca="1" si="1"/>
        <v/>
      </c>
      <c r="J49" s="2" t="str">
        <f>IF(Prospecting!F51="Completed", 1, "")</f>
        <v/>
      </c>
      <c r="K49" s="2" t="str">
        <f>IF(Prospecting!G51="Completed", 1, "")</f>
        <v/>
      </c>
      <c r="L49" s="2" t="str">
        <f>IF(Prospecting!H51="Completed", 1, "")</f>
        <v/>
      </c>
      <c r="M49" s="2" t="str">
        <f>IF(Prospecting!I51="Completed", 1, "")</f>
        <v/>
      </c>
      <c r="N49" s="2" t="str">
        <f>IF(Prospecting!J51="Completed", 1, "")</f>
        <v/>
      </c>
      <c r="O49" s="2" t="str">
        <f>IF(Prospecting!K51="Completed", 1, "")</f>
        <v/>
      </c>
      <c r="P49" s="2" t="str">
        <f>IF(Prospecting!L51&lt;&gt;"",Prospecting!L51,"")</f>
        <v/>
      </c>
      <c r="Q49" s="2" t="str">
        <f>IF(Prospecting!M51&lt;&gt;"",Prospecting!M51,"")</f>
        <v/>
      </c>
      <c r="R49" s="2" t="str">
        <f t="shared" ca="1" si="2"/>
        <v/>
      </c>
      <c r="S49" s="10" t="str">
        <f>IF(OR(Prospecting!N51&lt;&gt;"",Prospecting!N51&lt;&gt;0),Prospecting!N51,"")</f>
        <v/>
      </c>
      <c r="T49" s="11" t="str">
        <f>IF(Prospecting!O51&lt;&gt;"",Prospecting!O51,"")</f>
        <v/>
      </c>
      <c r="U49" s="2" t="str">
        <f t="shared" si="3"/>
        <v/>
      </c>
      <c r="V49" s="2" t="str">
        <f t="shared" si="4"/>
        <v/>
      </c>
      <c r="W49" s="2" t="str" cm="1">
        <f t="array" ref="W49">IF(V49&lt;&gt;"",_xlfn.IFS(OR(V49=1,V49=2,V49=3),1,OR(V49=4,V49=5,V49=6),2,OR(V49=7,V49=8,V49=9),3,OR(V49=10,V49=11,V49=12),4),"")</f>
        <v/>
      </c>
      <c r="X49" s="2" t="str">
        <f t="shared" si="5"/>
        <v/>
      </c>
      <c r="Y49" s="2" t="str">
        <f t="shared" si="6"/>
        <v/>
      </c>
    </row>
    <row r="50" spans="7:25" x14ac:dyDescent="0.3">
      <c r="G50" s="2">
        <f>IF(Prospecting!D52&lt;&gt;"", Prospecting!D52, "")</f>
        <v>48</v>
      </c>
      <c r="H50" s="2" t="str">
        <f>IF(Prospecting!E52&lt;&gt;"",Prospecting!E52, "")</f>
        <v/>
      </c>
      <c r="I50" s="2" t="str">
        <f t="shared" ca="1" si="1"/>
        <v/>
      </c>
      <c r="J50" s="2" t="str">
        <f>IF(Prospecting!F52="Completed", 1, "")</f>
        <v/>
      </c>
      <c r="K50" s="2" t="str">
        <f>IF(Prospecting!G52="Completed", 1, "")</f>
        <v/>
      </c>
      <c r="L50" s="2" t="str">
        <f>IF(Prospecting!H52="Completed", 1, "")</f>
        <v/>
      </c>
      <c r="M50" s="2" t="str">
        <f>IF(Prospecting!I52="Completed", 1, "")</f>
        <v/>
      </c>
      <c r="N50" s="2" t="str">
        <f>IF(Prospecting!J52="Completed", 1, "")</f>
        <v/>
      </c>
      <c r="O50" s="2" t="str">
        <f>IF(Prospecting!K52="Completed", 1, "")</f>
        <v/>
      </c>
      <c r="P50" s="2" t="str">
        <f>IF(Prospecting!L52&lt;&gt;"",Prospecting!L52,"")</f>
        <v/>
      </c>
      <c r="Q50" s="2" t="str">
        <f>IF(Prospecting!M52&lt;&gt;"",Prospecting!M52,"")</f>
        <v/>
      </c>
      <c r="R50" s="2" t="str">
        <f t="shared" ca="1" si="2"/>
        <v/>
      </c>
      <c r="S50" s="10" t="str">
        <f>IF(OR(Prospecting!N52&lt;&gt;"",Prospecting!N52&lt;&gt;0),Prospecting!N52,"")</f>
        <v/>
      </c>
      <c r="T50" s="11" t="str">
        <f>IF(Prospecting!O52&lt;&gt;"",Prospecting!O52,"")</f>
        <v/>
      </c>
      <c r="U50" s="2" t="str">
        <f t="shared" si="3"/>
        <v/>
      </c>
      <c r="V50" s="2" t="str">
        <f t="shared" si="4"/>
        <v/>
      </c>
      <c r="W50" s="2" t="str" cm="1">
        <f t="array" ref="W50">IF(V50&lt;&gt;"",_xlfn.IFS(OR(V50=1,V50=2,V50=3),1,OR(V50=4,V50=5,V50=6),2,OR(V50=7,V50=8,V50=9),3,OR(V50=10,V50=11,V50=12),4),"")</f>
        <v/>
      </c>
      <c r="X50" s="2" t="str">
        <f t="shared" si="5"/>
        <v/>
      </c>
      <c r="Y50" s="2" t="str">
        <f t="shared" si="6"/>
        <v/>
      </c>
    </row>
    <row r="51" spans="7:25" x14ac:dyDescent="0.3">
      <c r="G51" s="2">
        <f>IF(Prospecting!D53&lt;&gt;"", Prospecting!D53, "")</f>
        <v>49</v>
      </c>
      <c r="H51" s="2" t="str">
        <f>IF(Prospecting!E53&lt;&gt;"",Prospecting!E53, "")</f>
        <v/>
      </c>
      <c r="I51" s="2" t="str">
        <f t="shared" ca="1" si="1"/>
        <v/>
      </c>
      <c r="J51" s="2" t="str">
        <f>IF(Prospecting!F53="Completed", 1, "")</f>
        <v/>
      </c>
      <c r="K51" s="2" t="str">
        <f>IF(Prospecting!G53="Completed", 1, "")</f>
        <v/>
      </c>
      <c r="L51" s="2" t="str">
        <f>IF(Prospecting!H53="Completed", 1, "")</f>
        <v/>
      </c>
      <c r="M51" s="2" t="str">
        <f>IF(Prospecting!I53="Completed", 1, "")</f>
        <v/>
      </c>
      <c r="N51" s="2" t="str">
        <f>IF(Prospecting!J53="Completed", 1, "")</f>
        <v/>
      </c>
      <c r="O51" s="2" t="str">
        <f>IF(Prospecting!K53="Completed", 1, "")</f>
        <v/>
      </c>
      <c r="P51" s="2" t="str">
        <f>IF(Prospecting!L53&lt;&gt;"",Prospecting!L53,"")</f>
        <v/>
      </c>
      <c r="Q51" s="2" t="str">
        <f>IF(Prospecting!M53&lt;&gt;"",Prospecting!M53,"")</f>
        <v/>
      </c>
      <c r="R51" s="2" t="str">
        <f t="shared" ca="1" si="2"/>
        <v/>
      </c>
      <c r="S51" s="10" t="str">
        <f>IF(OR(Prospecting!N53&lt;&gt;"",Prospecting!N53&lt;&gt;0),Prospecting!N53,"")</f>
        <v/>
      </c>
      <c r="T51" s="11" t="str">
        <f>IF(Prospecting!O53&lt;&gt;"",Prospecting!O53,"")</f>
        <v/>
      </c>
      <c r="U51" s="2" t="str">
        <f t="shared" si="3"/>
        <v/>
      </c>
      <c r="V51" s="2" t="str">
        <f t="shared" si="4"/>
        <v/>
      </c>
      <c r="W51" s="2" t="str" cm="1">
        <f t="array" ref="W51">IF(V51&lt;&gt;"",_xlfn.IFS(OR(V51=1,V51=2,V51=3),1,OR(V51=4,V51=5,V51=6),2,OR(V51=7,V51=8,V51=9),3,OR(V51=10,V51=11,V51=12),4),"")</f>
        <v/>
      </c>
      <c r="X51" s="2" t="str">
        <f t="shared" si="5"/>
        <v/>
      </c>
      <c r="Y51" s="2" t="str">
        <f t="shared" si="6"/>
        <v/>
      </c>
    </row>
    <row r="52" spans="7:25" x14ac:dyDescent="0.3">
      <c r="G52" s="2">
        <f>IF(Prospecting!D54&lt;&gt;"", Prospecting!D54, "")</f>
        <v>50</v>
      </c>
      <c r="H52" s="2" t="str">
        <f>IF(Prospecting!E54&lt;&gt;"",Prospecting!E54, "")</f>
        <v/>
      </c>
      <c r="I52" s="2" t="str">
        <f t="shared" ca="1" si="1"/>
        <v/>
      </c>
      <c r="J52" s="2" t="str">
        <f>IF(Prospecting!F54="Completed", 1, "")</f>
        <v/>
      </c>
      <c r="K52" s="2" t="str">
        <f>IF(Prospecting!G54="Completed", 1, "")</f>
        <v/>
      </c>
      <c r="L52" s="2" t="str">
        <f>IF(Prospecting!H54="Completed", 1, "")</f>
        <v/>
      </c>
      <c r="M52" s="2" t="str">
        <f>IF(Prospecting!I54="Completed", 1, "")</f>
        <v/>
      </c>
      <c r="N52" s="2" t="str">
        <f>IF(Prospecting!J54="Completed", 1, "")</f>
        <v/>
      </c>
      <c r="O52" s="2" t="str">
        <f>IF(Prospecting!K54="Completed", 1, "")</f>
        <v/>
      </c>
      <c r="P52" s="2" t="str">
        <f>IF(Prospecting!L54&lt;&gt;"",Prospecting!L54,"")</f>
        <v/>
      </c>
      <c r="Q52" s="2" t="str">
        <f>IF(Prospecting!M54&lt;&gt;"",Prospecting!M54,"")</f>
        <v/>
      </c>
      <c r="R52" s="2" t="str">
        <f t="shared" ca="1" si="2"/>
        <v/>
      </c>
      <c r="S52" s="10" t="str">
        <f>IF(OR(Prospecting!N54&lt;&gt;"",Prospecting!N54&lt;&gt;0),Prospecting!N54,"")</f>
        <v/>
      </c>
      <c r="T52" s="11" t="str">
        <f>IF(Prospecting!O54&lt;&gt;"",Prospecting!O54,"")</f>
        <v/>
      </c>
      <c r="U52" s="2" t="str">
        <f t="shared" si="3"/>
        <v/>
      </c>
      <c r="V52" s="2" t="str">
        <f t="shared" si="4"/>
        <v/>
      </c>
      <c r="W52" s="2" t="str" cm="1">
        <f t="array" ref="W52">IF(V52&lt;&gt;"",_xlfn.IFS(OR(V52=1,V52=2,V52=3),1,OR(V52=4,V52=5,V52=6),2,OR(V52=7,V52=8,V52=9),3,OR(V52=10,V52=11,V52=12),4),"")</f>
        <v/>
      </c>
      <c r="X52" s="2" t="str">
        <f t="shared" si="5"/>
        <v/>
      </c>
      <c r="Y52" s="2" t="str">
        <f t="shared" si="6"/>
        <v/>
      </c>
    </row>
    <row r="53" spans="7:25" x14ac:dyDescent="0.3">
      <c r="G53" s="2">
        <f>IF(Prospecting!D55&lt;&gt;"", Prospecting!D55, "")</f>
        <v>51</v>
      </c>
      <c r="H53" s="2" t="str">
        <f>IF(Prospecting!E55&lt;&gt;"",Prospecting!E55, "")</f>
        <v/>
      </c>
      <c r="I53" s="2" t="str">
        <f t="shared" ca="1" si="1"/>
        <v/>
      </c>
      <c r="J53" s="2" t="str">
        <f>IF(Prospecting!F55="Completed", 1, "")</f>
        <v/>
      </c>
      <c r="K53" s="2" t="str">
        <f>IF(Prospecting!G55="Completed", 1, "")</f>
        <v/>
      </c>
      <c r="L53" s="2" t="str">
        <f>IF(Prospecting!H55="Completed", 1, "")</f>
        <v/>
      </c>
      <c r="M53" s="2" t="str">
        <f>IF(Prospecting!I55="Completed", 1, "")</f>
        <v/>
      </c>
      <c r="N53" s="2" t="str">
        <f>IF(Prospecting!J55="Completed", 1, "")</f>
        <v/>
      </c>
      <c r="O53" s="2" t="str">
        <f>IF(Prospecting!K55="Completed", 1, "")</f>
        <v/>
      </c>
      <c r="P53" s="2" t="str">
        <f>IF(Prospecting!L55&lt;&gt;"",Prospecting!L55,"")</f>
        <v/>
      </c>
      <c r="Q53" s="2" t="str">
        <f>IF(Prospecting!M55&lt;&gt;"",Prospecting!M55,"")</f>
        <v/>
      </c>
      <c r="R53" s="2" t="str">
        <f t="shared" ca="1" si="2"/>
        <v/>
      </c>
      <c r="S53" s="10" t="str">
        <f>IF(OR(Prospecting!N55&lt;&gt;"",Prospecting!N55&lt;&gt;0),Prospecting!N55,"")</f>
        <v/>
      </c>
      <c r="T53" s="11" t="str">
        <f>IF(Prospecting!O55&lt;&gt;"",Prospecting!O55,"")</f>
        <v/>
      </c>
      <c r="U53" s="2" t="str">
        <f t="shared" si="3"/>
        <v/>
      </c>
      <c r="V53" s="2" t="str">
        <f t="shared" si="4"/>
        <v/>
      </c>
      <c r="W53" s="2" t="str" cm="1">
        <f t="array" ref="W53">IF(V53&lt;&gt;"",_xlfn.IFS(OR(V53=1,V53=2,V53=3),1,OR(V53=4,V53=5,V53=6),2,OR(V53=7,V53=8,V53=9),3,OR(V53=10,V53=11,V53=12),4),"")</f>
        <v/>
      </c>
      <c r="X53" s="2" t="str">
        <f t="shared" si="5"/>
        <v/>
      </c>
      <c r="Y53" s="2" t="str">
        <f t="shared" si="6"/>
        <v/>
      </c>
    </row>
    <row r="54" spans="7:25" x14ac:dyDescent="0.3">
      <c r="G54" s="2">
        <f>IF(Prospecting!D56&lt;&gt;"", Prospecting!D56, "")</f>
        <v>52</v>
      </c>
      <c r="H54" s="2" t="str">
        <f>IF(Prospecting!E56&lt;&gt;"",Prospecting!E56, "")</f>
        <v/>
      </c>
      <c r="I54" s="2" t="str">
        <f t="shared" ca="1" si="1"/>
        <v/>
      </c>
      <c r="J54" s="2" t="str">
        <f>IF(Prospecting!F56="Completed", 1, "")</f>
        <v/>
      </c>
      <c r="K54" s="2" t="str">
        <f>IF(Prospecting!G56="Completed", 1, "")</f>
        <v/>
      </c>
      <c r="L54" s="2" t="str">
        <f>IF(Prospecting!H56="Completed", 1, "")</f>
        <v/>
      </c>
      <c r="M54" s="2" t="str">
        <f>IF(Prospecting!I56="Completed", 1, "")</f>
        <v/>
      </c>
      <c r="N54" s="2" t="str">
        <f>IF(Prospecting!J56="Completed", 1, "")</f>
        <v/>
      </c>
      <c r="O54" s="2" t="str">
        <f>IF(Prospecting!K56="Completed", 1, "")</f>
        <v/>
      </c>
      <c r="P54" s="2" t="str">
        <f>IF(Prospecting!L56&lt;&gt;"",Prospecting!L56,"")</f>
        <v/>
      </c>
      <c r="Q54" s="2" t="str">
        <f>IF(Prospecting!M56&lt;&gt;"",Prospecting!M56,"")</f>
        <v/>
      </c>
      <c r="R54" s="2" t="str">
        <f t="shared" ca="1" si="2"/>
        <v/>
      </c>
      <c r="S54" s="10" t="str">
        <f>IF(OR(Prospecting!N56&lt;&gt;"",Prospecting!N56&lt;&gt;0),Prospecting!N56,"")</f>
        <v/>
      </c>
      <c r="T54" s="11" t="str">
        <f>IF(Prospecting!O56&lt;&gt;"",Prospecting!O56,"")</f>
        <v/>
      </c>
      <c r="U54" s="2" t="str">
        <f t="shared" si="3"/>
        <v/>
      </c>
      <c r="V54" s="2" t="str">
        <f t="shared" si="4"/>
        <v/>
      </c>
      <c r="W54" s="2" t="str" cm="1">
        <f t="array" ref="W54">IF(V54&lt;&gt;"",_xlfn.IFS(OR(V54=1,V54=2,V54=3),1,OR(V54=4,V54=5,V54=6),2,OR(V54=7,V54=8,V54=9),3,OR(V54=10,V54=11,V54=12),4),"")</f>
        <v/>
      </c>
      <c r="X54" s="2" t="str">
        <f t="shared" si="5"/>
        <v/>
      </c>
      <c r="Y54" s="2" t="str">
        <f t="shared" si="6"/>
        <v/>
      </c>
    </row>
    <row r="55" spans="7:25" x14ac:dyDescent="0.3">
      <c r="G55" s="2">
        <f>IF(Prospecting!D57&lt;&gt;"", Prospecting!D57, "")</f>
        <v>53</v>
      </c>
      <c r="H55" s="2" t="str">
        <f>IF(Prospecting!E57&lt;&gt;"",Prospecting!E57, "")</f>
        <v/>
      </c>
      <c r="I55" s="2" t="str">
        <f t="shared" ca="1" si="1"/>
        <v/>
      </c>
      <c r="J55" s="2" t="str">
        <f>IF(Prospecting!F57="Completed", 1, "")</f>
        <v/>
      </c>
      <c r="K55" s="2" t="str">
        <f>IF(Prospecting!G57="Completed", 1, "")</f>
        <v/>
      </c>
      <c r="L55" s="2" t="str">
        <f>IF(Prospecting!H57="Completed", 1, "")</f>
        <v/>
      </c>
      <c r="M55" s="2" t="str">
        <f>IF(Prospecting!I57="Completed", 1, "")</f>
        <v/>
      </c>
      <c r="N55" s="2" t="str">
        <f>IF(Prospecting!J57="Completed", 1, "")</f>
        <v/>
      </c>
      <c r="O55" s="2" t="str">
        <f>IF(Prospecting!K57="Completed", 1, "")</f>
        <v/>
      </c>
      <c r="P55" s="2" t="str">
        <f>IF(Prospecting!L57&lt;&gt;"",Prospecting!L57,"")</f>
        <v/>
      </c>
      <c r="Q55" s="2" t="str">
        <f>IF(Prospecting!M57&lt;&gt;"",Prospecting!M57,"")</f>
        <v/>
      </c>
      <c r="R55" s="2" t="str">
        <f t="shared" ca="1" si="2"/>
        <v/>
      </c>
      <c r="S55" s="10" t="str">
        <f>IF(OR(Prospecting!N57&lt;&gt;"",Prospecting!N57&lt;&gt;0),Prospecting!N57,"")</f>
        <v/>
      </c>
      <c r="T55" s="11" t="str">
        <f>IF(Prospecting!O57&lt;&gt;"",Prospecting!O57,"")</f>
        <v/>
      </c>
      <c r="U55" s="2" t="str">
        <f t="shared" si="3"/>
        <v/>
      </c>
      <c r="V55" s="2" t="str">
        <f t="shared" si="4"/>
        <v/>
      </c>
      <c r="W55" s="2" t="str" cm="1">
        <f t="array" ref="W55">IF(V55&lt;&gt;"",_xlfn.IFS(OR(V55=1,V55=2,V55=3),1,OR(V55=4,V55=5,V55=6),2,OR(V55=7,V55=8,V55=9),3,OR(V55=10,V55=11,V55=12),4),"")</f>
        <v/>
      </c>
      <c r="X55" s="2" t="str">
        <f t="shared" si="5"/>
        <v/>
      </c>
      <c r="Y55" s="2" t="str">
        <f t="shared" si="6"/>
        <v/>
      </c>
    </row>
    <row r="56" spans="7:25" x14ac:dyDescent="0.3">
      <c r="G56" s="2">
        <f>IF(Prospecting!D58&lt;&gt;"", Prospecting!D58, "")</f>
        <v>54</v>
      </c>
      <c r="H56" s="2" t="str">
        <f>IF(Prospecting!E58&lt;&gt;"",Prospecting!E58, "")</f>
        <v/>
      </c>
      <c r="I56" s="2" t="str">
        <f t="shared" ca="1" si="1"/>
        <v/>
      </c>
      <c r="J56" s="2" t="str">
        <f>IF(Prospecting!F58="Completed", 1, "")</f>
        <v/>
      </c>
      <c r="K56" s="2" t="str">
        <f>IF(Prospecting!G58="Completed", 1, "")</f>
        <v/>
      </c>
      <c r="L56" s="2" t="str">
        <f>IF(Prospecting!H58="Completed", 1, "")</f>
        <v/>
      </c>
      <c r="M56" s="2" t="str">
        <f>IF(Prospecting!I58="Completed", 1, "")</f>
        <v/>
      </c>
      <c r="N56" s="2" t="str">
        <f>IF(Prospecting!J58="Completed", 1, "")</f>
        <v/>
      </c>
      <c r="O56" s="2" t="str">
        <f>IF(Prospecting!K58="Completed", 1, "")</f>
        <v/>
      </c>
      <c r="P56" s="2" t="str">
        <f>IF(Prospecting!L58&lt;&gt;"",Prospecting!L58,"")</f>
        <v/>
      </c>
      <c r="Q56" s="2" t="str">
        <f>IF(Prospecting!M58&lt;&gt;"",Prospecting!M58,"")</f>
        <v/>
      </c>
      <c r="R56" s="2" t="str">
        <f t="shared" ca="1" si="2"/>
        <v/>
      </c>
      <c r="S56" s="10" t="str">
        <f>IF(OR(Prospecting!N58&lt;&gt;"",Prospecting!N58&lt;&gt;0),Prospecting!N58,"")</f>
        <v/>
      </c>
      <c r="T56" s="11" t="str">
        <f>IF(Prospecting!O58&lt;&gt;"",Prospecting!O58,"")</f>
        <v/>
      </c>
      <c r="U56" s="2" t="str">
        <f t="shared" si="3"/>
        <v/>
      </c>
      <c r="V56" s="2" t="str">
        <f t="shared" si="4"/>
        <v/>
      </c>
      <c r="W56" s="2" t="str" cm="1">
        <f t="array" ref="W56">IF(V56&lt;&gt;"",_xlfn.IFS(OR(V56=1,V56=2,V56=3),1,OR(V56=4,V56=5,V56=6),2,OR(V56=7,V56=8,V56=9),3,OR(V56=10,V56=11,V56=12),4),"")</f>
        <v/>
      </c>
      <c r="X56" s="2" t="str">
        <f t="shared" si="5"/>
        <v/>
      </c>
      <c r="Y56" s="2" t="str">
        <f t="shared" si="6"/>
        <v/>
      </c>
    </row>
    <row r="57" spans="7:25" x14ac:dyDescent="0.3">
      <c r="G57" s="2">
        <f>IF(Prospecting!D59&lt;&gt;"", Prospecting!D59, "")</f>
        <v>55</v>
      </c>
      <c r="H57" s="2" t="str">
        <f>IF(Prospecting!E59&lt;&gt;"",Prospecting!E59, "")</f>
        <v/>
      </c>
      <c r="I57" s="2" t="str">
        <f t="shared" ca="1" si="1"/>
        <v/>
      </c>
      <c r="J57" s="2" t="str">
        <f>IF(Prospecting!F59="Completed", 1, "")</f>
        <v/>
      </c>
      <c r="K57" s="2" t="str">
        <f>IF(Prospecting!G59="Completed", 1, "")</f>
        <v/>
      </c>
      <c r="L57" s="2" t="str">
        <f>IF(Prospecting!H59="Completed", 1, "")</f>
        <v/>
      </c>
      <c r="M57" s="2" t="str">
        <f>IF(Prospecting!I59="Completed", 1, "")</f>
        <v/>
      </c>
      <c r="N57" s="2" t="str">
        <f>IF(Prospecting!J59="Completed", 1, "")</f>
        <v/>
      </c>
      <c r="O57" s="2" t="str">
        <f>IF(Prospecting!K59="Completed", 1, "")</f>
        <v/>
      </c>
      <c r="P57" s="2" t="str">
        <f>IF(Prospecting!L59&lt;&gt;"",Prospecting!L59,"")</f>
        <v/>
      </c>
      <c r="Q57" s="2" t="str">
        <f>IF(Prospecting!M59&lt;&gt;"",Prospecting!M59,"")</f>
        <v/>
      </c>
      <c r="R57" s="2" t="str">
        <f t="shared" ca="1" si="2"/>
        <v/>
      </c>
      <c r="S57" s="10" t="str">
        <f>IF(OR(Prospecting!N59&lt;&gt;"",Prospecting!N59&lt;&gt;0),Prospecting!N59,"")</f>
        <v/>
      </c>
      <c r="T57" s="11" t="str">
        <f>IF(Prospecting!O59&lt;&gt;"",Prospecting!O59,"")</f>
        <v/>
      </c>
      <c r="U57" s="2" t="str">
        <f t="shared" si="3"/>
        <v/>
      </c>
      <c r="V57" s="2" t="str">
        <f t="shared" si="4"/>
        <v/>
      </c>
      <c r="W57" s="2" t="str" cm="1">
        <f t="array" ref="W57">IF(V57&lt;&gt;"",_xlfn.IFS(OR(V57=1,V57=2,V57=3),1,OR(V57=4,V57=5,V57=6),2,OR(V57=7,V57=8,V57=9),3,OR(V57=10,V57=11,V57=12),4),"")</f>
        <v/>
      </c>
      <c r="X57" s="2" t="str">
        <f t="shared" si="5"/>
        <v/>
      </c>
      <c r="Y57" s="2" t="str">
        <f t="shared" si="6"/>
        <v/>
      </c>
    </row>
    <row r="58" spans="7:25" x14ac:dyDescent="0.3">
      <c r="G58" s="2">
        <f>IF(Prospecting!D60&lt;&gt;"", Prospecting!D60, "")</f>
        <v>56</v>
      </c>
      <c r="H58" s="2" t="str">
        <f>IF(Prospecting!E60&lt;&gt;"",Prospecting!E60, "")</f>
        <v/>
      </c>
      <c r="I58" s="2" t="str">
        <f t="shared" ca="1" si="1"/>
        <v/>
      </c>
      <c r="J58" s="2" t="str">
        <f>IF(Prospecting!F60="Completed", 1, "")</f>
        <v/>
      </c>
      <c r="K58" s="2" t="str">
        <f>IF(Prospecting!G60="Completed", 1, "")</f>
        <v/>
      </c>
      <c r="L58" s="2" t="str">
        <f>IF(Prospecting!H60="Completed", 1, "")</f>
        <v/>
      </c>
      <c r="M58" s="2" t="str">
        <f>IF(Prospecting!I60="Completed", 1, "")</f>
        <v/>
      </c>
      <c r="N58" s="2" t="str">
        <f>IF(Prospecting!J60="Completed", 1, "")</f>
        <v/>
      </c>
      <c r="O58" s="2" t="str">
        <f>IF(Prospecting!K60="Completed", 1, "")</f>
        <v/>
      </c>
      <c r="P58" s="2" t="str">
        <f>IF(Prospecting!L60&lt;&gt;"",Prospecting!L60,"")</f>
        <v/>
      </c>
      <c r="Q58" s="2" t="str">
        <f>IF(Prospecting!M60&lt;&gt;"",Prospecting!M60,"")</f>
        <v/>
      </c>
      <c r="R58" s="2" t="str">
        <f t="shared" ca="1" si="2"/>
        <v/>
      </c>
      <c r="S58" s="10" t="str">
        <f>IF(OR(Prospecting!N60&lt;&gt;"",Prospecting!N60&lt;&gt;0),Prospecting!N60,"")</f>
        <v/>
      </c>
      <c r="T58" s="11" t="str">
        <f>IF(Prospecting!O60&lt;&gt;"",Prospecting!O60,"")</f>
        <v/>
      </c>
      <c r="U58" s="2" t="str">
        <f t="shared" si="3"/>
        <v/>
      </c>
      <c r="V58" s="2" t="str">
        <f t="shared" si="4"/>
        <v/>
      </c>
      <c r="W58" s="2" t="str" cm="1">
        <f t="array" ref="W58">IF(V58&lt;&gt;"",_xlfn.IFS(OR(V58=1,V58=2,V58=3),1,OR(V58=4,V58=5,V58=6),2,OR(V58=7,V58=8,V58=9),3,OR(V58=10,V58=11,V58=12),4),"")</f>
        <v/>
      </c>
      <c r="X58" s="2" t="str">
        <f t="shared" si="5"/>
        <v/>
      </c>
      <c r="Y58" s="2" t="str">
        <f t="shared" si="6"/>
        <v/>
      </c>
    </row>
    <row r="59" spans="7:25" x14ac:dyDescent="0.3">
      <c r="G59" s="2">
        <f>IF(Prospecting!D61&lt;&gt;"", Prospecting!D61, "")</f>
        <v>57</v>
      </c>
      <c r="H59" s="2" t="str">
        <f>IF(Prospecting!E61&lt;&gt;"",Prospecting!E61, "")</f>
        <v/>
      </c>
      <c r="I59" s="2" t="str">
        <f t="shared" ca="1" si="1"/>
        <v/>
      </c>
      <c r="J59" s="2" t="str">
        <f>IF(Prospecting!F61="Completed", 1, "")</f>
        <v/>
      </c>
      <c r="K59" s="2" t="str">
        <f>IF(Prospecting!G61="Completed", 1, "")</f>
        <v/>
      </c>
      <c r="L59" s="2" t="str">
        <f>IF(Prospecting!H61="Completed", 1, "")</f>
        <v/>
      </c>
      <c r="M59" s="2" t="str">
        <f>IF(Prospecting!I61="Completed", 1, "")</f>
        <v/>
      </c>
      <c r="N59" s="2" t="str">
        <f>IF(Prospecting!J61="Completed", 1, "")</f>
        <v/>
      </c>
      <c r="O59" s="2" t="str">
        <f>IF(Prospecting!K61="Completed", 1, "")</f>
        <v/>
      </c>
      <c r="P59" s="2" t="str">
        <f>IF(Prospecting!L61&lt;&gt;"",Prospecting!L61,"")</f>
        <v/>
      </c>
      <c r="Q59" s="2" t="str">
        <f>IF(Prospecting!M61&lt;&gt;"",Prospecting!M61,"")</f>
        <v/>
      </c>
      <c r="R59" s="2" t="str">
        <f t="shared" ca="1" si="2"/>
        <v/>
      </c>
      <c r="S59" s="10" t="str">
        <f>IF(OR(Prospecting!N61&lt;&gt;"",Prospecting!N61&lt;&gt;0),Prospecting!N61,"")</f>
        <v/>
      </c>
      <c r="T59" s="11" t="str">
        <f>IF(Prospecting!O61&lt;&gt;"",Prospecting!O61,"")</f>
        <v/>
      </c>
      <c r="U59" s="2" t="str">
        <f t="shared" si="3"/>
        <v/>
      </c>
      <c r="V59" s="2" t="str">
        <f t="shared" si="4"/>
        <v/>
      </c>
      <c r="W59" s="2" t="str" cm="1">
        <f t="array" ref="W59">IF(V59&lt;&gt;"",_xlfn.IFS(OR(V59=1,V59=2,V59=3),1,OR(V59=4,V59=5,V59=6),2,OR(V59=7,V59=8,V59=9),3,OR(V59=10,V59=11,V59=12),4),"")</f>
        <v/>
      </c>
      <c r="X59" s="2" t="str">
        <f t="shared" si="5"/>
        <v/>
      </c>
      <c r="Y59" s="2" t="str">
        <f t="shared" si="6"/>
        <v/>
      </c>
    </row>
    <row r="60" spans="7:25" x14ac:dyDescent="0.3">
      <c r="G60" s="2">
        <f>IF(Prospecting!D62&lt;&gt;"", Prospecting!D62, "")</f>
        <v>58</v>
      </c>
      <c r="H60" s="2" t="str">
        <f>IF(Prospecting!E62&lt;&gt;"",Prospecting!E62, "")</f>
        <v/>
      </c>
      <c r="I60" s="2" t="str">
        <f t="shared" ca="1" si="1"/>
        <v/>
      </c>
      <c r="J60" s="2" t="str">
        <f>IF(Prospecting!F62="Completed", 1, "")</f>
        <v/>
      </c>
      <c r="K60" s="2" t="str">
        <f>IF(Prospecting!G62="Completed", 1, "")</f>
        <v/>
      </c>
      <c r="L60" s="2" t="str">
        <f>IF(Prospecting!H62="Completed", 1, "")</f>
        <v/>
      </c>
      <c r="M60" s="2" t="str">
        <f>IF(Prospecting!I62="Completed", 1, "")</f>
        <v/>
      </c>
      <c r="N60" s="2" t="str">
        <f>IF(Prospecting!J62="Completed", 1, "")</f>
        <v/>
      </c>
      <c r="O60" s="2" t="str">
        <f>IF(Prospecting!K62="Completed", 1, "")</f>
        <v/>
      </c>
      <c r="P60" s="2" t="str">
        <f>IF(Prospecting!L62&lt;&gt;"",Prospecting!L62,"")</f>
        <v/>
      </c>
      <c r="Q60" s="2" t="str">
        <f>IF(Prospecting!M62&lt;&gt;"",Prospecting!M62,"")</f>
        <v/>
      </c>
      <c r="R60" s="2" t="str">
        <f t="shared" ca="1" si="2"/>
        <v/>
      </c>
      <c r="S60" s="10" t="str">
        <f>IF(OR(Prospecting!N62&lt;&gt;"",Prospecting!N62&lt;&gt;0),Prospecting!N62,"")</f>
        <v/>
      </c>
      <c r="T60" s="11" t="str">
        <f>IF(Prospecting!O62&lt;&gt;"",Prospecting!O62,"")</f>
        <v/>
      </c>
      <c r="U60" s="2" t="str">
        <f t="shared" si="3"/>
        <v/>
      </c>
      <c r="V60" s="2" t="str">
        <f t="shared" si="4"/>
        <v/>
      </c>
      <c r="W60" s="2" t="str" cm="1">
        <f t="array" ref="W60">IF(V60&lt;&gt;"",_xlfn.IFS(OR(V60=1,V60=2,V60=3),1,OR(V60=4,V60=5,V60=6),2,OR(V60=7,V60=8,V60=9),3,OR(V60=10,V60=11,V60=12),4),"")</f>
        <v/>
      </c>
      <c r="X60" s="2" t="str">
        <f t="shared" si="5"/>
        <v/>
      </c>
      <c r="Y60" s="2" t="str">
        <f t="shared" si="6"/>
        <v/>
      </c>
    </row>
    <row r="61" spans="7:25" x14ac:dyDescent="0.3">
      <c r="G61" s="2">
        <f>IF(Prospecting!D63&lt;&gt;"", Prospecting!D63, "")</f>
        <v>59</v>
      </c>
      <c r="H61" s="2" t="str">
        <f>IF(Prospecting!E63&lt;&gt;"",Prospecting!E63, "")</f>
        <v/>
      </c>
      <c r="I61" s="2" t="str">
        <f t="shared" ca="1" si="1"/>
        <v/>
      </c>
      <c r="J61" s="2" t="str">
        <f>IF(Prospecting!F63="Completed", 1, "")</f>
        <v/>
      </c>
      <c r="K61" s="2" t="str">
        <f>IF(Prospecting!G63="Completed", 1, "")</f>
        <v/>
      </c>
      <c r="L61" s="2" t="str">
        <f>IF(Prospecting!H63="Completed", 1, "")</f>
        <v/>
      </c>
      <c r="M61" s="2" t="str">
        <f>IF(Prospecting!I63="Completed", 1, "")</f>
        <v/>
      </c>
      <c r="N61" s="2" t="str">
        <f>IF(Prospecting!J63="Completed", 1, "")</f>
        <v/>
      </c>
      <c r="O61" s="2" t="str">
        <f>IF(Prospecting!K63="Completed", 1, "")</f>
        <v/>
      </c>
      <c r="P61" s="2" t="str">
        <f>IF(Prospecting!L63&lt;&gt;"",Prospecting!L63,"")</f>
        <v/>
      </c>
      <c r="Q61" s="2" t="str">
        <f>IF(Prospecting!M63&lt;&gt;"",Prospecting!M63,"")</f>
        <v/>
      </c>
      <c r="R61" s="2" t="str">
        <f t="shared" ca="1" si="2"/>
        <v/>
      </c>
      <c r="S61" s="10" t="str">
        <f>IF(OR(Prospecting!N63&lt;&gt;"",Prospecting!N63&lt;&gt;0),Prospecting!N63,"")</f>
        <v/>
      </c>
      <c r="T61" s="11" t="str">
        <f>IF(Prospecting!O63&lt;&gt;"",Prospecting!O63,"")</f>
        <v/>
      </c>
      <c r="U61" s="2" t="str">
        <f t="shared" si="3"/>
        <v/>
      </c>
      <c r="V61" s="2" t="str">
        <f t="shared" si="4"/>
        <v/>
      </c>
      <c r="W61" s="2" t="str" cm="1">
        <f t="array" ref="W61">IF(V61&lt;&gt;"",_xlfn.IFS(OR(V61=1,V61=2,V61=3),1,OR(V61=4,V61=5,V61=6),2,OR(V61=7,V61=8,V61=9),3,OR(V61=10,V61=11,V61=12),4),"")</f>
        <v/>
      </c>
      <c r="X61" s="2" t="str">
        <f t="shared" si="5"/>
        <v/>
      </c>
      <c r="Y61" s="2" t="str">
        <f t="shared" si="6"/>
        <v/>
      </c>
    </row>
    <row r="62" spans="7:25" x14ac:dyDescent="0.3">
      <c r="G62" s="2">
        <f>IF(Prospecting!D64&lt;&gt;"", Prospecting!D64, "")</f>
        <v>60</v>
      </c>
      <c r="H62" s="2" t="str">
        <f>IF(Prospecting!E64&lt;&gt;"",Prospecting!E64, "")</f>
        <v/>
      </c>
      <c r="I62" s="2" t="str">
        <f t="shared" ca="1" si="1"/>
        <v/>
      </c>
      <c r="J62" s="2" t="str">
        <f>IF(Prospecting!F64="Completed", 1, "")</f>
        <v/>
      </c>
      <c r="K62" s="2" t="str">
        <f>IF(Prospecting!G64="Completed", 1, "")</f>
        <v/>
      </c>
      <c r="L62" s="2" t="str">
        <f>IF(Prospecting!H64="Completed", 1, "")</f>
        <v/>
      </c>
      <c r="M62" s="2" t="str">
        <f>IF(Prospecting!I64="Completed", 1, "")</f>
        <v/>
      </c>
      <c r="N62" s="2" t="str">
        <f>IF(Prospecting!J64="Completed", 1, "")</f>
        <v/>
      </c>
      <c r="O62" s="2" t="str">
        <f>IF(Prospecting!K64="Completed", 1, "")</f>
        <v/>
      </c>
      <c r="P62" s="2" t="str">
        <f>IF(Prospecting!L64&lt;&gt;"",Prospecting!L64,"")</f>
        <v/>
      </c>
      <c r="Q62" s="2" t="str">
        <f>IF(Prospecting!M64&lt;&gt;"",Prospecting!M64,"")</f>
        <v/>
      </c>
      <c r="R62" s="2" t="str">
        <f t="shared" ca="1" si="2"/>
        <v/>
      </c>
      <c r="S62" s="10" t="str">
        <f>IF(OR(Prospecting!N64&lt;&gt;"",Prospecting!N64&lt;&gt;0),Prospecting!N64,"")</f>
        <v/>
      </c>
      <c r="T62" s="11" t="str">
        <f>IF(Prospecting!O64&lt;&gt;"",Prospecting!O64,"")</f>
        <v/>
      </c>
      <c r="U62" s="2" t="str">
        <f t="shared" si="3"/>
        <v/>
      </c>
      <c r="V62" s="2" t="str">
        <f t="shared" si="4"/>
        <v/>
      </c>
      <c r="W62" s="2" t="str" cm="1">
        <f t="array" ref="W62">IF(V62&lt;&gt;"",_xlfn.IFS(OR(V62=1,V62=2,V62=3),1,OR(V62=4,V62=5,V62=6),2,OR(V62=7,V62=8,V62=9),3,OR(V62=10,V62=11,V62=12),4),"")</f>
        <v/>
      </c>
      <c r="X62" s="2" t="str">
        <f t="shared" si="5"/>
        <v/>
      </c>
      <c r="Y62" s="2" t="str">
        <f t="shared" si="6"/>
        <v/>
      </c>
    </row>
    <row r="63" spans="7:25" x14ac:dyDescent="0.3">
      <c r="G63" s="2">
        <f>IF(Prospecting!D65&lt;&gt;"", Prospecting!D65, "")</f>
        <v>61</v>
      </c>
      <c r="H63" s="2" t="str">
        <f>IF(Prospecting!E65&lt;&gt;"",Prospecting!E65, "")</f>
        <v/>
      </c>
      <c r="I63" s="2" t="str">
        <f t="shared" ca="1" si="1"/>
        <v/>
      </c>
      <c r="J63" s="2" t="str">
        <f>IF(Prospecting!F65="Completed", 1, "")</f>
        <v/>
      </c>
      <c r="K63" s="2" t="str">
        <f>IF(Prospecting!G65="Completed", 1, "")</f>
        <v/>
      </c>
      <c r="L63" s="2" t="str">
        <f>IF(Prospecting!H65="Completed", 1, "")</f>
        <v/>
      </c>
      <c r="M63" s="2" t="str">
        <f>IF(Prospecting!I65="Completed", 1, "")</f>
        <v/>
      </c>
      <c r="N63" s="2" t="str">
        <f>IF(Prospecting!J65="Completed", 1, "")</f>
        <v/>
      </c>
      <c r="O63" s="2" t="str">
        <f>IF(Prospecting!K65="Completed", 1, "")</f>
        <v/>
      </c>
      <c r="P63" s="2" t="str">
        <f>IF(Prospecting!L65&lt;&gt;"",Prospecting!L65,"")</f>
        <v/>
      </c>
      <c r="Q63" s="2" t="str">
        <f>IF(Prospecting!M65&lt;&gt;"",Prospecting!M65,"")</f>
        <v/>
      </c>
      <c r="R63" s="2" t="str">
        <f t="shared" ca="1" si="2"/>
        <v/>
      </c>
      <c r="S63" s="10" t="str">
        <f>IF(OR(Prospecting!N65&lt;&gt;"",Prospecting!N65&lt;&gt;0),Prospecting!N65,"")</f>
        <v/>
      </c>
      <c r="T63" s="11" t="str">
        <f>IF(Prospecting!O65&lt;&gt;"",Prospecting!O65,"")</f>
        <v/>
      </c>
      <c r="U63" s="2" t="str">
        <f t="shared" si="3"/>
        <v/>
      </c>
      <c r="V63" s="2" t="str">
        <f t="shared" si="4"/>
        <v/>
      </c>
      <c r="W63" s="2" t="str" cm="1">
        <f t="array" ref="W63">IF(V63&lt;&gt;"",_xlfn.IFS(OR(V63=1,V63=2,V63=3),1,OR(V63=4,V63=5,V63=6),2,OR(V63=7,V63=8,V63=9),3,OR(V63=10,V63=11,V63=12),4),"")</f>
        <v/>
      </c>
      <c r="X63" s="2" t="str">
        <f t="shared" si="5"/>
        <v/>
      </c>
      <c r="Y63" s="2" t="str">
        <f t="shared" si="6"/>
        <v/>
      </c>
    </row>
    <row r="64" spans="7:25" x14ac:dyDescent="0.3">
      <c r="G64" s="2">
        <f>IF(Prospecting!D66&lt;&gt;"", Prospecting!D66, "")</f>
        <v>62</v>
      </c>
      <c r="H64" s="2" t="str">
        <f>IF(Prospecting!E66&lt;&gt;"",Prospecting!E66, "")</f>
        <v/>
      </c>
      <c r="I64" s="2" t="str">
        <f t="shared" ca="1" si="1"/>
        <v/>
      </c>
      <c r="J64" s="2" t="str">
        <f>IF(Prospecting!F66="Completed", 1, "")</f>
        <v/>
      </c>
      <c r="K64" s="2" t="str">
        <f>IF(Prospecting!G66="Completed", 1, "")</f>
        <v/>
      </c>
      <c r="L64" s="2" t="str">
        <f>IF(Prospecting!H66="Completed", 1, "")</f>
        <v/>
      </c>
      <c r="M64" s="2" t="str">
        <f>IF(Prospecting!I66="Completed", 1, "")</f>
        <v/>
      </c>
      <c r="N64" s="2" t="str">
        <f>IF(Prospecting!J66="Completed", 1, "")</f>
        <v/>
      </c>
      <c r="O64" s="2" t="str">
        <f>IF(Prospecting!K66="Completed", 1, "")</f>
        <v/>
      </c>
      <c r="P64" s="2" t="str">
        <f>IF(Prospecting!L66&lt;&gt;"",Prospecting!L66,"")</f>
        <v/>
      </c>
      <c r="Q64" s="2" t="str">
        <f>IF(Prospecting!M66&lt;&gt;"",Prospecting!M66,"")</f>
        <v/>
      </c>
      <c r="R64" s="2" t="str">
        <f t="shared" ca="1" si="2"/>
        <v/>
      </c>
      <c r="S64" s="10" t="str">
        <f>IF(OR(Prospecting!N66&lt;&gt;"",Prospecting!N66&lt;&gt;0),Prospecting!N66,"")</f>
        <v/>
      </c>
      <c r="T64" s="11" t="str">
        <f>IF(Prospecting!O66&lt;&gt;"",Prospecting!O66,"")</f>
        <v/>
      </c>
      <c r="U64" s="2" t="str">
        <f t="shared" si="3"/>
        <v/>
      </c>
      <c r="V64" s="2" t="str">
        <f t="shared" si="4"/>
        <v/>
      </c>
      <c r="W64" s="2" t="str" cm="1">
        <f t="array" ref="W64">IF(V64&lt;&gt;"",_xlfn.IFS(OR(V64=1,V64=2,V64=3),1,OR(V64=4,V64=5,V64=6),2,OR(V64=7,V64=8,V64=9),3,OR(V64=10,V64=11,V64=12),4),"")</f>
        <v/>
      </c>
      <c r="X64" s="2" t="str">
        <f t="shared" si="5"/>
        <v/>
      </c>
      <c r="Y64" s="2" t="str">
        <f t="shared" si="6"/>
        <v/>
      </c>
    </row>
    <row r="65" spans="7:25" x14ac:dyDescent="0.3">
      <c r="G65" s="2">
        <f>IF(Prospecting!D67&lt;&gt;"", Prospecting!D67, "")</f>
        <v>63</v>
      </c>
      <c r="H65" s="2" t="str">
        <f>IF(Prospecting!E67&lt;&gt;"",Prospecting!E67, "")</f>
        <v/>
      </c>
      <c r="I65" s="2" t="str">
        <f t="shared" ca="1" si="1"/>
        <v/>
      </c>
      <c r="J65" s="2" t="str">
        <f>IF(Prospecting!F67="Completed", 1, "")</f>
        <v/>
      </c>
      <c r="K65" s="2" t="str">
        <f>IF(Prospecting!G67="Completed", 1, "")</f>
        <v/>
      </c>
      <c r="L65" s="2" t="str">
        <f>IF(Prospecting!H67="Completed", 1, "")</f>
        <v/>
      </c>
      <c r="M65" s="2" t="str">
        <f>IF(Prospecting!I67="Completed", 1, "")</f>
        <v/>
      </c>
      <c r="N65" s="2" t="str">
        <f>IF(Prospecting!J67="Completed", 1, "")</f>
        <v/>
      </c>
      <c r="O65" s="2" t="str">
        <f>IF(Prospecting!K67="Completed", 1, "")</f>
        <v/>
      </c>
      <c r="P65" s="2" t="str">
        <f>IF(Prospecting!L67&lt;&gt;"",Prospecting!L67,"")</f>
        <v/>
      </c>
      <c r="Q65" s="2" t="str">
        <f>IF(Prospecting!M67&lt;&gt;"",Prospecting!M67,"")</f>
        <v/>
      </c>
      <c r="R65" s="2" t="str">
        <f t="shared" ca="1" si="2"/>
        <v/>
      </c>
      <c r="S65" s="10" t="str">
        <f>IF(OR(Prospecting!N67&lt;&gt;"",Prospecting!N67&lt;&gt;0),Prospecting!N67,"")</f>
        <v/>
      </c>
      <c r="T65" s="11" t="str">
        <f>IF(Prospecting!O67&lt;&gt;"",Prospecting!O67,"")</f>
        <v/>
      </c>
      <c r="U65" s="2" t="str">
        <f t="shared" si="3"/>
        <v/>
      </c>
      <c r="V65" s="2" t="str">
        <f t="shared" si="4"/>
        <v/>
      </c>
      <c r="W65" s="2" t="str" cm="1">
        <f t="array" ref="W65">IF(V65&lt;&gt;"",_xlfn.IFS(OR(V65=1,V65=2,V65=3),1,OR(V65=4,V65=5,V65=6),2,OR(V65=7,V65=8,V65=9),3,OR(V65=10,V65=11,V65=12),4),"")</f>
        <v/>
      </c>
      <c r="X65" s="2" t="str">
        <f t="shared" si="5"/>
        <v/>
      </c>
      <c r="Y65" s="2" t="str">
        <f t="shared" si="6"/>
        <v/>
      </c>
    </row>
    <row r="66" spans="7:25" x14ac:dyDescent="0.3">
      <c r="G66" s="2">
        <f>IF(Prospecting!D68&lt;&gt;"", Prospecting!D68, "")</f>
        <v>64</v>
      </c>
      <c r="H66" s="2" t="str">
        <f>IF(Prospecting!E68&lt;&gt;"",Prospecting!E68, "")</f>
        <v/>
      </c>
      <c r="I66" s="2" t="str">
        <f t="shared" ca="1" si="1"/>
        <v/>
      </c>
      <c r="J66" s="2" t="str">
        <f>IF(Prospecting!F68="Completed", 1, "")</f>
        <v/>
      </c>
      <c r="K66" s="2" t="str">
        <f>IF(Prospecting!G68="Completed", 1, "")</f>
        <v/>
      </c>
      <c r="L66" s="2" t="str">
        <f>IF(Prospecting!H68="Completed", 1, "")</f>
        <v/>
      </c>
      <c r="M66" s="2" t="str">
        <f>IF(Prospecting!I68="Completed", 1, "")</f>
        <v/>
      </c>
      <c r="N66" s="2" t="str">
        <f>IF(Prospecting!J68="Completed", 1, "")</f>
        <v/>
      </c>
      <c r="O66" s="2" t="str">
        <f>IF(Prospecting!K68="Completed", 1, "")</f>
        <v/>
      </c>
      <c r="P66" s="2" t="str">
        <f>IF(Prospecting!L68&lt;&gt;"",Prospecting!L68,"")</f>
        <v/>
      </c>
      <c r="Q66" s="2" t="str">
        <f>IF(Prospecting!M68&lt;&gt;"",Prospecting!M68,"")</f>
        <v/>
      </c>
      <c r="R66" s="2" t="str">
        <f t="shared" ca="1" si="2"/>
        <v/>
      </c>
      <c r="S66" s="10" t="str">
        <f>IF(OR(Prospecting!N68&lt;&gt;"",Prospecting!N68&lt;&gt;0),Prospecting!N68,"")</f>
        <v/>
      </c>
      <c r="T66" s="11" t="str">
        <f>IF(Prospecting!O68&lt;&gt;"",Prospecting!O68,"")</f>
        <v/>
      </c>
      <c r="U66" s="2" t="str">
        <f t="shared" si="3"/>
        <v/>
      </c>
      <c r="V66" s="2" t="str">
        <f t="shared" si="4"/>
        <v/>
      </c>
      <c r="W66" s="2" t="str" cm="1">
        <f t="array" ref="W66">IF(V66&lt;&gt;"",_xlfn.IFS(OR(V66=1,V66=2,V66=3),1,OR(V66=4,V66=5,V66=6),2,OR(V66=7,V66=8,V66=9),3,OR(V66=10,V66=11,V66=12),4),"")</f>
        <v/>
      </c>
      <c r="X66" s="2" t="str">
        <f t="shared" si="5"/>
        <v/>
      </c>
      <c r="Y66" s="2" t="str">
        <f t="shared" si="6"/>
        <v/>
      </c>
    </row>
    <row r="67" spans="7:25" x14ac:dyDescent="0.3">
      <c r="G67" s="2">
        <f>IF(Prospecting!D69&lt;&gt;"", Prospecting!D69, "")</f>
        <v>65</v>
      </c>
      <c r="H67" s="2" t="str">
        <f>IF(Prospecting!E69&lt;&gt;"",Prospecting!E69, "")</f>
        <v/>
      </c>
      <c r="I67" s="2" t="str">
        <f t="shared" ca="1" si="1"/>
        <v/>
      </c>
      <c r="J67" s="2" t="str">
        <f>IF(Prospecting!F69="Completed", 1, "")</f>
        <v/>
      </c>
      <c r="K67" s="2" t="str">
        <f>IF(Prospecting!G69="Completed", 1, "")</f>
        <v/>
      </c>
      <c r="L67" s="2" t="str">
        <f>IF(Prospecting!H69="Completed", 1, "")</f>
        <v/>
      </c>
      <c r="M67" s="2" t="str">
        <f>IF(Prospecting!I69="Completed", 1, "")</f>
        <v/>
      </c>
      <c r="N67" s="2" t="str">
        <f>IF(Prospecting!J69="Completed", 1, "")</f>
        <v/>
      </c>
      <c r="O67" s="2" t="str">
        <f>IF(Prospecting!K69="Completed", 1, "")</f>
        <v/>
      </c>
      <c r="P67" s="2" t="str">
        <f>IF(Prospecting!L69&lt;&gt;"",Prospecting!L69,"")</f>
        <v/>
      </c>
      <c r="Q67" s="2" t="str">
        <f>IF(Prospecting!M69&lt;&gt;"",Prospecting!M69,"")</f>
        <v/>
      </c>
      <c r="R67" s="2" t="str">
        <f t="shared" ca="1" si="2"/>
        <v/>
      </c>
      <c r="S67" s="10" t="str">
        <f>IF(OR(Prospecting!N69&lt;&gt;"",Prospecting!N69&lt;&gt;0),Prospecting!N69,"")</f>
        <v/>
      </c>
      <c r="T67" s="11" t="str">
        <f>IF(Prospecting!O69&lt;&gt;"",Prospecting!O69,"")</f>
        <v/>
      </c>
      <c r="U67" s="2" t="str">
        <f t="shared" si="3"/>
        <v/>
      </c>
      <c r="V67" s="2" t="str">
        <f t="shared" si="4"/>
        <v/>
      </c>
      <c r="W67" s="2" t="str" cm="1">
        <f t="array" ref="W67">IF(V67&lt;&gt;"",_xlfn.IFS(OR(V67=1,V67=2,V67=3),1,OR(V67=4,V67=5,V67=6),2,OR(V67=7,V67=8,V67=9),3,OR(V67=10,V67=11,V67=12),4),"")</f>
        <v/>
      </c>
      <c r="X67" s="2" t="str">
        <f t="shared" si="5"/>
        <v/>
      </c>
      <c r="Y67" s="2" t="str">
        <f t="shared" si="6"/>
        <v/>
      </c>
    </row>
    <row r="68" spans="7:25" x14ac:dyDescent="0.3">
      <c r="G68" s="2">
        <f>IF(Prospecting!D70&lt;&gt;"", Prospecting!D70, "")</f>
        <v>66</v>
      </c>
      <c r="H68" s="2" t="str">
        <f>IF(Prospecting!E70&lt;&gt;"",Prospecting!E70, "")</f>
        <v/>
      </c>
      <c r="I68" s="2" t="str">
        <f t="shared" ref="I68:I131" ca="1" si="21">IF(AND($B$9&gt;$B$10,S68&lt;&gt;"",S68&lt;&gt;0,V68&lt;&gt;"",O68=1),"Client",IF(V68&lt;$B$6,"Lead",IF(AND(H68&lt;&gt;"",S68&lt;&gt;"",S68&lt;&gt;0,V68&lt;=$B$3,O68=1),"Client",IF(OR(AND(H68&lt;&gt;"",O68&lt;&gt;1),AND(H68&lt;&gt;"",S68=""),AND(H68&lt;&gt;"",S68&lt;&gt;"",V68&gt;$B$3), AND(H68&lt;&gt;"",S68&lt;=0)),"Lead",""))))</f>
        <v/>
      </c>
      <c r="J68" s="2" t="str">
        <f>IF(Prospecting!F70="Completed", 1, "")</f>
        <v/>
      </c>
      <c r="K68" s="2" t="str">
        <f>IF(Prospecting!G70="Completed", 1, "")</f>
        <v/>
      </c>
      <c r="L68" s="2" t="str">
        <f>IF(Prospecting!H70="Completed", 1, "")</f>
        <v/>
      </c>
      <c r="M68" s="2" t="str">
        <f>IF(Prospecting!I70="Completed", 1, "")</f>
        <v/>
      </c>
      <c r="N68" s="2" t="str">
        <f>IF(Prospecting!J70="Completed", 1, "")</f>
        <v/>
      </c>
      <c r="O68" s="2" t="str">
        <f>IF(Prospecting!K70="Completed", 1, "")</f>
        <v/>
      </c>
      <c r="P68" s="2" t="str">
        <f>IF(Prospecting!L70&lt;&gt;"",Prospecting!L70,"")</f>
        <v/>
      </c>
      <c r="Q68" s="2" t="str">
        <f>IF(Prospecting!M70&lt;&gt;"",Prospecting!M70,"")</f>
        <v/>
      </c>
      <c r="R68" s="2" t="str">
        <f t="shared" ref="R68:R131" ca="1" si="22">IF(AND(Q68&lt;&gt;"",V68&gt;=$B$6,V68&lt;=$B$3,Y68=$B$10),"Valid","")</f>
        <v/>
      </c>
      <c r="S68" s="10" t="str">
        <f>IF(OR(Prospecting!N70&lt;&gt;"",Prospecting!N70&lt;&gt;0),Prospecting!N70,"")</f>
        <v/>
      </c>
      <c r="T68" s="11" t="str">
        <f>IF(Prospecting!O70&lt;&gt;"",Prospecting!O70,"")</f>
        <v/>
      </c>
      <c r="U68" s="2" t="str">
        <f t="shared" ref="U68:U131" si="23">IF(V68&lt;&gt;"",CHOOSE(V68,"January","February","March","April","May","June","July","August","September","October","November","December"),"")</f>
        <v/>
      </c>
      <c r="V68" s="2" t="str">
        <f t="shared" ref="V68:V131" si="24">IF(AND(T68&lt;&gt;"",Y68=$B$10),MONTH(T68),"")</f>
        <v/>
      </c>
      <c r="W68" s="2" t="str" cm="1">
        <f t="array" ref="W68">IF(V68&lt;&gt;"",_xlfn.IFS(OR(V68=1,V68=2,V68=3),1,OR(V68=4,V68=5,V68=6),2,OR(V68=7,V68=8,V68=9),3,OR(V68=10,V68=11,V68=12),4),"")</f>
        <v/>
      </c>
      <c r="X68" s="2" t="str">
        <f t="shared" ref="X68:X131" si="25">IF(AND(Q68&lt;&gt;"",S68&lt;&gt;"",S68&lt;&gt;0,O68=1),IF(OR(Q68="AnugerahPlus",Q68="Anggun"), (S68-5)*12,S68*12), "")</f>
        <v/>
      </c>
      <c r="Y68" s="2" t="str">
        <f t="shared" ref="Y68:Y131" si="26">IF(T68&lt;&gt;"",YEAR(T68),"")</f>
        <v/>
      </c>
    </row>
    <row r="69" spans="7:25" x14ac:dyDescent="0.3">
      <c r="G69" s="2">
        <f>IF(Prospecting!D71&lt;&gt;"", Prospecting!D71, "")</f>
        <v>67</v>
      </c>
      <c r="H69" s="2" t="str">
        <f>IF(Prospecting!E71&lt;&gt;"",Prospecting!E71, "")</f>
        <v/>
      </c>
      <c r="I69" s="2" t="str">
        <f t="shared" ca="1" si="21"/>
        <v/>
      </c>
      <c r="J69" s="2" t="str">
        <f>IF(Prospecting!F71="Completed", 1, "")</f>
        <v/>
      </c>
      <c r="K69" s="2" t="str">
        <f>IF(Prospecting!G71="Completed", 1, "")</f>
        <v/>
      </c>
      <c r="L69" s="2" t="str">
        <f>IF(Prospecting!H71="Completed", 1, "")</f>
        <v/>
      </c>
      <c r="M69" s="2" t="str">
        <f>IF(Prospecting!I71="Completed", 1, "")</f>
        <v/>
      </c>
      <c r="N69" s="2" t="str">
        <f>IF(Prospecting!J71="Completed", 1, "")</f>
        <v/>
      </c>
      <c r="O69" s="2" t="str">
        <f>IF(Prospecting!K71="Completed", 1, "")</f>
        <v/>
      </c>
      <c r="P69" s="2" t="str">
        <f>IF(Prospecting!L71&lt;&gt;"",Prospecting!L71,"")</f>
        <v/>
      </c>
      <c r="Q69" s="2" t="str">
        <f>IF(Prospecting!M71&lt;&gt;"",Prospecting!M71,"")</f>
        <v/>
      </c>
      <c r="R69" s="2" t="str">
        <f t="shared" ca="1" si="22"/>
        <v/>
      </c>
      <c r="S69" s="10" t="str">
        <f>IF(OR(Prospecting!N71&lt;&gt;"",Prospecting!N71&lt;&gt;0),Prospecting!N71,"")</f>
        <v/>
      </c>
      <c r="T69" s="11" t="str">
        <f>IF(Prospecting!O71&lt;&gt;"",Prospecting!O71,"")</f>
        <v/>
      </c>
      <c r="U69" s="2" t="str">
        <f t="shared" si="23"/>
        <v/>
      </c>
      <c r="V69" s="2" t="str">
        <f t="shared" si="24"/>
        <v/>
      </c>
      <c r="W69" s="2" t="str" cm="1">
        <f t="array" ref="W69">IF(V69&lt;&gt;"",_xlfn.IFS(OR(V69=1,V69=2,V69=3),1,OR(V69=4,V69=5,V69=6),2,OR(V69=7,V69=8,V69=9),3,OR(V69=10,V69=11,V69=12),4),"")</f>
        <v/>
      </c>
      <c r="X69" s="2" t="str">
        <f t="shared" si="25"/>
        <v/>
      </c>
      <c r="Y69" s="2" t="str">
        <f t="shared" si="26"/>
        <v/>
      </c>
    </row>
    <row r="70" spans="7:25" x14ac:dyDescent="0.3">
      <c r="G70" s="2">
        <f>IF(Prospecting!D72&lt;&gt;"", Prospecting!D72, "")</f>
        <v>68</v>
      </c>
      <c r="H70" s="2" t="str">
        <f>IF(Prospecting!E72&lt;&gt;"",Prospecting!E72, "")</f>
        <v/>
      </c>
      <c r="I70" s="2" t="str">
        <f t="shared" ca="1" si="21"/>
        <v/>
      </c>
      <c r="J70" s="2" t="str">
        <f>IF(Prospecting!F72="Completed", 1, "")</f>
        <v/>
      </c>
      <c r="K70" s="2" t="str">
        <f>IF(Prospecting!G72="Completed", 1, "")</f>
        <v/>
      </c>
      <c r="L70" s="2" t="str">
        <f>IF(Prospecting!H72="Completed", 1, "")</f>
        <v/>
      </c>
      <c r="M70" s="2" t="str">
        <f>IF(Prospecting!I72="Completed", 1, "")</f>
        <v/>
      </c>
      <c r="N70" s="2" t="str">
        <f>IF(Prospecting!J72="Completed", 1, "")</f>
        <v/>
      </c>
      <c r="O70" s="2" t="str">
        <f>IF(Prospecting!K72="Completed", 1, "")</f>
        <v/>
      </c>
      <c r="P70" s="2" t="str">
        <f>IF(Prospecting!L72&lt;&gt;"",Prospecting!L72,"")</f>
        <v/>
      </c>
      <c r="Q70" s="2" t="str">
        <f>IF(Prospecting!M72&lt;&gt;"",Prospecting!M72,"")</f>
        <v/>
      </c>
      <c r="R70" s="2" t="str">
        <f t="shared" ca="1" si="22"/>
        <v/>
      </c>
      <c r="S70" s="10" t="str">
        <f>IF(OR(Prospecting!N72&lt;&gt;"",Prospecting!N72&lt;&gt;0),Prospecting!N72,"")</f>
        <v/>
      </c>
      <c r="T70" s="11" t="str">
        <f>IF(Prospecting!O72&lt;&gt;"",Prospecting!O72,"")</f>
        <v/>
      </c>
      <c r="U70" s="2" t="str">
        <f t="shared" si="23"/>
        <v/>
      </c>
      <c r="V70" s="2" t="str">
        <f t="shared" si="24"/>
        <v/>
      </c>
      <c r="W70" s="2" t="str" cm="1">
        <f t="array" ref="W70">IF(V70&lt;&gt;"",_xlfn.IFS(OR(V70=1,V70=2,V70=3),1,OR(V70=4,V70=5,V70=6),2,OR(V70=7,V70=8,V70=9),3,OR(V70=10,V70=11,V70=12),4),"")</f>
        <v/>
      </c>
      <c r="X70" s="2" t="str">
        <f t="shared" si="25"/>
        <v/>
      </c>
      <c r="Y70" s="2" t="str">
        <f t="shared" si="26"/>
        <v/>
      </c>
    </row>
    <row r="71" spans="7:25" x14ac:dyDescent="0.3">
      <c r="G71" s="2">
        <f>IF(Prospecting!D73&lt;&gt;"", Prospecting!D73, "")</f>
        <v>69</v>
      </c>
      <c r="H71" s="2" t="str">
        <f>IF(Prospecting!E73&lt;&gt;"",Prospecting!E73, "")</f>
        <v/>
      </c>
      <c r="I71" s="2" t="str">
        <f t="shared" ca="1" si="21"/>
        <v/>
      </c>
      <c r="J71" s="2" t="str">
        <f>IF(Prospecting!F73="Completed", 1, "")</f>
        <v/>
      </c>
      <c r="K71" s="2" t="str">
        <f>IF(Prospecting!G73="Completed", 1, "")</f>
        <v/>
      </c>
      <c r="L71" s="2" t="str">
        <f>IF(Prospecting!H73="Completed", 1, "")</f>
        <v/>
      </c>
      <c r="M71" s="2" t="str">
        <f>IF(Prospecting!I73="Completed", 1, "")</f>
        <v/>
      </c>
      <c r="N71" s="2" t="str">
        <f>IF(Prospecting!J73="Completed", 1, "")</f>
        <v/>
      </c>
      <c r="O71" s="2" t="str">
        <f>IF(Prospecting!K73="Completed", 1, "")</f>
        <v/>
      </c>
      <c r="P71" s="2" t="str">
        <f>IF(Prospecting!L73&lt;&gt;"",Prospecting!L73,"")</f>
        <v/>
      </c>
      <c r="Q71" s="2" t="str">
        <f>IF(Prospecting!M73&lt;&gt;"",Prospecting!M73,"")</f>
        <v/>
      </c>
      <c r="R71" s="2" t="str">
        <f t="shared" ca="1" si="22"/>
        <v/>
      </c>
      <c r="S71" s="10" t="str">
        <f>IF(OR(Prospecting!N73&lt;&gt;"",Prospecting!N73&lt;&gt;0),Prospecting!N73,"")</f>
        <v/>
      </c>
      <c r="T71" s="11" t="str">
        <f>IF(Prospecting!O73&lt;&gt;"",Prospecting!O73,"")</f>
        <v/>
      </c>
      <c r="U71" s="2" t="str">
        <f t="shared" si="23"/>
        <v/>
      </c>
      <c r="V71" s="2" t="str">
        <f t="shared" si="24"/>
        <v/>
      </c>
      <c r="W71" s="2" t="str" cm="1">
        <f t="array" ref="W71">IF(V71&lt;&gt;"",_xlfn.IFS(OR(V71=1,V71=2,V71=3),1,OR(V71=4,V71=5,V71=6),2,OR(V71=7,V71=8,V71=9),3,OR(V71=10,V71=11,V71=12),4),"")</f>
        <v/>
      </c>
      <c r="X71" s="2" t="str">
        <f t="shared" si="25"/>
        <v/>
      </c>
      <c r="Y71" s="2" t="str">
        <f t="shared" si="26"/>
        <v/>
      </c>
    </row>
    <row r="72" spans="7:25" x14ac:dyDescent="0.3">
      <c r="G72" s="2">
        <f>IF(Prospecting!D74&lt;&gt;"", Prospecting!D74, "")</f>
        <v>70</v>
      </c>
      <c r="H72" s="2" t="str">
        <f>IF(Prospecting!E74&lt;&gt;"",Prospecting!E74, "")</f>
        <v/>
      </c>
      <c r="I72" s="2" t="str">
        <f t="shared" ca="1" si="21"/>
        <v/>
      </c>
      <c r="J72" s="2" t="str">
        <f>IF(Prospecting!F74="Completed", 1, "")</f>
        <v/>
      </c>
      <c r="K72" s="2" t="str">
        <f>IF(Prospecting!G74="Completed", 1, "")</f>
        <v/>
      </c>
      <c r="L72" s="2" t="str">
        <f>IF(Prospecting!H74="Completed", 1, "")</f>
        <v/>
      </c>
      <c r="M72" s="2" t="str">
        <f>IF(Prospecting!I74="Completed", 1, "")</f>
        <v/>
      </c>
      <c r="N72" s="2" t="str">
        <f>IF(Prospecting!J74="Completed", 1, "")</f>
        <v/>
      </c>
      <c r="O72" s="2" t="str">
        <f>IF(Prospecting!K74="Completed", 1, "")</f>
        <v/>
      </c>
      <c r="P72" s="2" t="str">
        <f>IF(Prospecting!L74&lt;&gt;"",Prospecting!L74,"")</f>
        <v/>
      </c>
      <c r="Q72" s="2" t="str">
        <f>IF(Prospecting!M74&lt;&gt;"",Prospecting!M74,"")</f>
        <v/>
      </c>
      <c r="R72" s="2" t="str">
        <f t="shared" ca="1" si="22"/>
        <v/>
      </c>
      <c r="S72" s="10" t="str">
        <f>IF(OR(Prospecting!N74&lt;&gt;"",Prospecting!N74&lt;&gt;0),Prospecting!N74,"")</f>
        <v/>
      </c>
      <c r="T72" s="11" t="str">
        <f>IF(Prospecting!O74&lt;&gt;"",Prospecting!O74,"")</f>
        <v/>
      </c>
      <c r="U72" s="2" t="str">
        <f t="shared" si="23"/>
        <v/>
      </c>
      <c r="V72" s="2" t="str">
        <f t="shared" si="24"/>
        <v/>
      </c>
      <c r="W72" s="2" t="str" cm="1">
        <f t="array" ref="W72">IF(V72&lt;&gt;"",_xlfn.IFS(OR(V72=1,V72=2,V72=3),1,OR(V72=4,V72=5,V72=6),2,OR(V72=7,V72=8,V72=9),3,OR(V72=10,V72=11,V72=12),4),"")</f>
        <v/>
      </c>
      <c r="X72" s="2" t="str">
        <f t="shared" si="25"/>
        <v/>
      </c>
      <c r="Y72" s="2" t="str">
        <f t="shared" si="26"/>
        <v/>
      </c>
    </row>
    <row r="73" spans="7:25" x14ac:dyDescent="0.3">
      <c r="G73" s="2">
        <f>IF(Prospecting!D75&lt;&gt;"", Prospecting!D75, "")</f>
        <v>71</v>
      </c>
      <c r="H73" s="2" t="str">
        <f>IF(Prospecting!E75&lt;&gt;"",Prospecting!E75, "")</f>
        <v/>
      </c>
      <c r="I73" s="2" t="str">
        <f t="shared" ca="1" si="21"/>
        <v/>
      </c>
      <c r="J73" s="2" t="str">
        <f>IF(Prospecting!F75="Completed", 1, "")</f>
        <v/>
      </c>
      <c r="K73" s="2" t="str">
        <f>IF(Prospecting!G75="Completed", 1, "")</f>
        <v/>
      </c>
      <c r="L73" s="2" t="str">
        <f>IF(Prospecting!H75="Completed", 1, "")</f>
        <v/>
      </c>
      <c r="M73" s="2" t="str">
        <f>IF(Prospecting!I75="Completed", 1, "")</f>
        <v/>
      </c>
      <c r="N73" s="2" t="str">
        <f>IF(Prospecting!J75="Completed", 1, "")</f>
        <v/>
      </c>
      <c r="O73" s="2" t="str">
        <f>IF(Prospecting!K75="Completed", 1, "")</f>
        <v/>
      </c>
      <c r="P73" s="2" t="str">
        <f>IF(Prospecting!L75&lt;&gt;"",Prospecting!L75,"")</f>
        <v/>
      </c>
      <c r="Q73" s="2" t="str">
        <f>IF(Prospecting!M75&lt;&gt;"",Prospecting!M75,"")</f>
        <v/>
      </c>
      <c r="R73" s="2" t="str">
        <f t="shared" ca="1" si="22"/>
        <v/>
      </c>
      <c r="S73" s="10" t="str">
        <f>IF(OR(Prospecting!N75&lt;&gt;"",Prospecting!N75&lt;&gt;0),Prospecting!N75,"")</f>
        <v/>
      </c>
      <c r="T73" s="11" t="str">
        <f>IF(Prospecting!O75&lt;&gt;"",Prospecting!O75,"")</f>
        <v/>
      </c>
      <c r="U73" s="2" t="str">
        <f t="shared" si="23"/>
        <v/>
      </c>
      <c r="V73" s="2" t="str">
        <f t="shared" si="24"/>
        <v/>
      </c>
      <c r="W73" s="2" t="str" cm="1">
        <f t="array" ref="W73">IF(V73&lt;&gt;"",_xlfn.IFS(OR(V73=1,V73=2,V73=3),1,OR(V73=4,V73=5,V73=6),2,OR(V73=7,V73=8,V73=9),3,OR(V73=10,V73=11,V73=12),4),"")</f>
        <v/>
      </c>
      <c r="X73" s="2" t="str">
        <f t="shared" si="25"/>
        <v/>
      </c>
      <c r="Y73" s="2" t="str">
        <f t="shared" si="26"/>
        <v/>
      </c>
    </row>
    <row r="74" spans="7:25" x14ac:dyDescent="0.3">
      <c r="G74" s="2">
        <f>IF(Prospecting!D76&lt;&gt;"", Prospecting!D76, "")</f>
        <v>72</v>
      </c>
      <c r="H74" s="2" t="str">
        <f>IF(Prospecting!E76&lt;&gt;"",Prospecting!E76, "")</f>
        <v/>
      </c>
      <c r="I74" s="2" t="str">
        <f t="shared" ca="1" si="21"/>
        <v/>
      </c>
      <c r="J74" s="2" t="str">
        <f>IF(Prospecting!F76="Completed", 1, "")</f>
        <v/>
      </c>
      <c r="K74" s="2" t="str">
        <f>IF(Prospecting!G76="Completed", 1, "")</f>
        <v/>
      </c>
      <c r="L74" s="2" t="str">
        <f>IF(Prospecting!H76="Completed", 1, "")</f>
        <v/>
      </c>
      <c r="M74" s="2" t="str">
        <f>IF(Prospecting!I76="Completed", 1, "")</f>
        <v/>
      </c>
      <c r="N74" s="2" t="str">
        <f>IF(Prospecting!J76="Completed", 1, "")</f>
        <v/>
      </c>
      <c r="O74" s="2" t="str">
        <f>IF(Prospecting!K76="Completed", 1, "")</f>
        <v/>
      </c>
      <c r="P74" s="2" t="str">
        <f>IF(Prospecting!L76&lt;&gt;"",Prospecting!L76,"")</f>
        <v/>
      </c>
      <c r="Q74" s="2" t="str">
        <f>IF(Prospecting!M76&lt;&gt;"",Prospecting!M76,"")</f>
        <v/>
      </c>
      <c r="R74" s="2" t="str">
        <f t="shared" ca="1" si="22"/>
        <v/>
      </c>
      <c r="S74" s="10" t="str">
        <f>IF(OR(Prospecting!N76&lt;&gt;"",Prospecting!N76&lt;&gt;0),Prospecting!N76,"")</f>
        <v/>
      </c>
      <c r="T74" s="11" t="str">
        <f>IF(Prospecting!O76&lt;&gt;"",Prospecting!O76,"")</f>
        <v/>
      </c>
      <c r="U74" s="2" t="str">
        <f t="shared" si="23"/>
        <v/>
      </c>
      <c r="V74" s="2" t="str">
        <f t="shared" si="24"/>
        <v/>
      </c>
      <c r="W74" s="2" t="str" cm="1">
        <f t="array" ref="W74">IF(V74&lt;&gt;"",_xlfn.IFS(OR(V74=1,V74=2,V74=3),1,OR(V74=4,V74=5,V74=6),2,OR(V74=7,V74=8,V74=9),3,OR(V74=10,V74=11,V74=12),4),"")</f>
        <v/>
      </c>
      <c r="X74" s="2" t="str">
        <f t="shared" si="25"/>
        <v/>
      </c>
      <c r="Y74" s="2" t="str">
        <f t="shared" si="26"/>
        <v/>
      </c>
    </row>
    <row r="75" spans="7:25" x14ac:dyDescent="0.3">
      <c r="G75" s="2">
        <f>IF(Prospecting!D77&lt;&gt;"", Prospecting!D77, "")</f>
        <v>73</v>
      </c>
      <c r="H75" s="2" t="str">
        <f>IF(Prospecting!E77&lt;&gt;"",Prospecting!E77, "")</f>
        <v/>
      </c>
      <c r="I75" s="2" t="str">
        <f t="shared" ca="1" si="21"/>
        <v/>
      </c>
      <c r="J75" s="2" t="str">
        <f>IF(Prospecting!F77="Completed", 1, "")</f>
        <v/>
      </c>
      <c r="K75" s="2" t="str">
        <f>IF(Prospecting!G77="Completed", 1, "")</f>
        <v/>
      </c>
      <c r="L75" s="2" t="str">
        <f>IF(Prospecting!H77="Completed", 1, "")</f>
        <v/>
      </c>
      <c r="M75" s="2" t="str">
        <f>IF(Prospecting!I77="Completed", 1, "")</f>
        <v/>
      </c>
      <c r="N75" s="2" t="str">
        <f>IF(Prospecting!J77="Completed", 1, "")</f>
        <v/>
      </c>
      <c r="O75" s="2" t="str">
        <f>IF(Prospecting!K77="Completed", 1, "")</f>
        <v/>
      </c>
      <c r="P75" s="2" t="str">
        <f>IF(Prospecting!L77&lt;&gt;"",Prospecting!L77,"")</f>
        <v/>
      </c>
      <c r="Q75" s="2" t="str">
        <f>IF(Prospecting!M77&lt;&gt;"",Prospecting!M77,"")</f>
        <v/>
      </c>
      <c r="R75" s="2" t="str">
        <f t="shared" ca="1" si="22"/>
        <v/>
      </c>
      <c r="S75" s="10" t="str">
        <f>IF(OR(Prospecting!N77&lt;&gt;"",Prospecting!N77&lt;&gt;0),Prospecting!N77,"")</f>
        <v/>
      </c>
      <c r="T75" s="11" t="str">
        <f>IF(Prospecting!O77&lt;&gt;"",Prospecting!O77,"")</f>
        <v/>
      </c>
      <c r="U75" s="2" t="str">
        <f t="shared" si="23"/>
        <v/>
      </c>
      <c r="V75" s="2" t="str">
        <f t="shared" si="24"/>
        <v/>
      </c>
      <c r="W75" s="2" t="str" cm="1">
        <f t="array" ref="W75">IF(V75&lt;&gt;"",_xlfn.IFS(OR(V75=1,V75=2,V75=3),1,OR(V75=4,V75=5,V75=6),2,OR(V75=7,V75=8,V75=9),3,OR(V75=10,V75=11,V75=12),4),"")</f>
        <v/>
      </c>
      <c r="X75" s="2" t="str">
        <f t="shared" si="25"/>
        <v/>
      </c>
      <c r="Y75" s="2" t="str">
        <f t="shared" si="26"/>
        <v/>
      </c>
    </row>
    <row r="76" spans="7:25" x14ac:dyDescent="0.3">
      <c r="G76" s="2">
        <f>IF(Prospecting!D78&lt;&gt;"", Prospecting!D78, "")</f>
        <v>74</v>
      </c>
      <c r="H76" s="2" t="str">
        <f>IF(Prospecting!E78&lt;&gt;"",Prospecting!E78, "")</f>
        <v/>
      </c>
      <c r="I76" s="2" t="str">
        <f t="shared" ca="1" si="21"/>
        <v/>
      </c>
      <c r="J76" s="2" t="str">
        <f>IF(Prospecting!F78="Completed", 1, "")</f>
        <v/>
      </c>
      <c r="K76" s="2" t="str">
        <f>IF(Prospecting!G78="Completed", 1, "")</f>
        <v/>
      </c>
      <c r="L76" s="2" t="str">
        <f>IF(Prospecting!H78="Completed", 1, "")</f>
        <v/>
      </c>
      <c r="M76" s="2" t="str">
        <f>IF(Prospecting!I78="Completed", 1, "")</f>
        <v/>
      </c>
      <c r="N76" s="2" t="str">
        <f>IF(Prospecting!J78="Completed", 1, "")</f>
        <v/>
      </c>
      <c r="O76" s="2" t="str">
        <f>IF(Prospecting!K78="Completed", 1, "")</f>
        <v/>
      </c>
      <c r="P76" s="2" t="str">
        <f>IF(Prospecting!L78&lt;&gt;"",Prospecting!L78,"")</f>
        <v/>
      </c>
      <c r="Q76" s="2" t="str">
        <f>IF(Prospecting!M78&lt;&gt;"",Prospecting!M78,"")</f>
        <v/>
      </c>
      <c r="R76" s="2" t="str">
        <f t="shared" ca="1" si="22"/>
        <v/>
      </c>
      <c r="S76" s="10" t="str">
        <f>IF(OR(Prospecting!N78&lt;&gt;"",Prospecting!N78&lt;&gt;0),Prospecting!N78,"")</f>
        <v/>
      </c>
      <c r="T76" s="11" t="str">
        <f>IF(Prospecting!O78&lt;&gt;"",Prospecting!O78,"")</f>
        <v/>
      </c>
      <c r="U76" s="2" t="str">
        <f t="shared" si="23"/>
        <v/>
      </c>
      <c r="V76" s="2" t="str">
        <f t="shared" si="24"/>
        <v/>
      </c>
      <c r="W76" s="2" t="str" cm="1">
        <f t="array" ref="W76">IF(V76&lt;&gt;"",_xlfn.IFS(OR(V76=1,V76=2,V76=3),1,OR(V76=4,V76=5,V76=6),2,OR(V76=7,V76=8,V76=9),3,OR(V76=10,V76=11,V76=12),4),"")</f>
        <v/>
      </c>
      <c r="X76" s="2" t="str">
        <f t="shared" si="25"/>
        <v/>
      </c>
      <c r="Y76" s="2" t="str">
        <f t="shared" si="26"/>
        <v/>
      </c>
    </row>
    <row r="77" spans="7:25" x14ac:dyDescent="0.3">
      <c r="G77" s="2">
        <f>IF(Prospecting!D79&lt;&gt;"", Prospecting!D79, "")</f>
        <v>75</v>
      </c>
      <c r="H77" s="2" t="str">
        <f>IF(Prospecting!E79&lt;&gt;"",Prospecting!E79, "")</f>
        <v/>
      </c>
      <c r="I77" s="2" t="str">
        <f t="shared" ca="1" si="21"/>
        <v/>
      </c>
      <c r="J77" s="2" t="str">
        <f>IF(Prospecting!F79="Completed", 1, "")</f>
        <v/>
      </c>
      <c r="K77" s="2" t="str">
        <f>IF(Prospecting!G79="Completed", 1, "")</f>
        <v/>
      </c>
      <c r="L77" s="2" t="str">
        <f>IF(Prospecting!H79="Completed", 1, "")</f>
        <v/>
      </c>
      <c r="M77" s="2" t="str">
        <f>IF(Prospecting!I79="Completed", 1, "")</f>
        <v/>
      </c>
      <c r="N77" s="2" t="str">
        <f>IF(Prospecting!J79="Completed", 1, "")</f>
        <v/>
      </c>
      <c r="O77" s="2" t="str">
        <f>IF(Prospecting!K79="Completed", 1, "")</f>
        <v/>
      </c>
      <c r="P77" s="2" t="str">
        <f>IF(Prospecting!L79&lt;&gt;"",Prospecting!L79,"")</f>
        <v/>
      </c>
      <c r="Q77" s="2" t="str">
        <f>IF(Prospecting!M79&lt;&gt;"",Prospecting!M79,"")</f>
        <v/>
      </c>
      <c r="R77" s="2" t="str">
        <f t="shared" ca="1" si="22"/>
        <v/>
      </c>
      <c r="S77" s="10" t="str">
        <f>IF(OR(Prospecting!N79&lt;&gt;"",Prospecting!N79&lt;&gt;0),Prospecting!N79,"")</f>
        <v/>
      </c>
      <c r="T77" s="11" t="str">
        <f>IF(Prospecting!O79&lt;&gt;"",Prospecting!O79,"")</f>
        <v/>
      </c>
      <c r="U77" s="2" t="str">
        <f t="shared" si="23"/>
        <v/>
      </c>
      <c r="V77" s="2" t="str">
        <f t="shared" si="24"/>
        <v/>
      </c>
      <c r="W77" s="2" t="str" cm="1">
        <f t="array" ref="W77">IF(V77&lt;&gt;"",_xlfn.IFS(OR(V77=1,V77=2,V77=3),1,OR(V77=4,V77=5,V77=6),2,OR(V77=7,V77=8,V77=9),3,OR(V77=10,V77=11,V77=12),4),"")</f>
        <v/>
      </c>
      <c r="X77" s="2" t="str">
        <f t="shared" si="25"/>
        <v/>
      </c>
      <c r="Y77" s="2" t="str">
        <f t="shared" si="26"/>
        <v/>
      </c>
    </row>
    <row r="78" spans="7:25" x14ac:dyDescent="0.3">
      <c r="G78" s="2">
        <f>IF(Prospecting!D80&lt;&gt;"", Prospecting!D80, "")</f>
        <v>76</v>
      </c>
      <c r="H78" s="2" t="str">
        <f>IF(Prospecting!E80&lt;&gt;"",Prospecting!E80, "")</f>
        <v/>
      </c>
      <c r="I78" s="2" t="str">
        <f t="shared" ca="1" si="21"/>
        <v/>
      </c>
      <c r="J78" s="2" t="str">
        <f>IF(Prospecting!F80="Completed", 1, "")</f>
        <v/>
      </c>
      <c r="K78" s="2" t="str">
        <f>IF(Prospecting!G80="Completed", 1, "")</f>
        <v/>
      </c>
      <c r="L78" s="2" t="str">
        <f>IF(Prospecting!H80="Completed", 1, "")</f>
        <v/>
      </c>
      <c r="M78" s="2" t="str">
        <f>IF(Prospecting!I80="Completed", 1, "")</f>
        <v/>
      </c>
      <c r="N78" s="2" t="str">
        <f>IF(Prospecting!J80="Completed", 1, "")</f>
        <v/>
      </c>
      <c r="O78" s="2" t="str">
        <f>IF(Prospecting!K80="Completed", 1, "")</f>
        <v/>
      </c>
      <c r="P78" s="2" t="str">
        <f>IF(Prospecting!L80&lt;&gt;"",Prospecting!L80,"")</f>
        <v/>
      </c>
      <c r="Q78" s="2" t="str">
        <f>IF(Prospecting!M80&lt;&gt;"",Prospecting!M80,"")</f>
        <v/>
      </c>
      <c r="R78" s="2" t="str">
        <f t="shared" ca="1" si="22"/>
        <v/>
      </c>
      <c r="S78" s="10" t="str">
        <f>IF(OR(Prospecting!N80&lt;&gt;"",Prospecting!N80&lt;&gt;0),Prospecting!N80,"")</f>
        <v/>
      </c>
      <c r="T78" s="11" t="str">
        <f>IF(Prospecting!O80&lt;&gt;"",Prospecting!O80,"")</f>
        <v/>
      </c>
      <c r="U78" s="2" t="str">
        <f t="shared" si="23"/>
        <v/>
      </c>
      <c r="V78" s="2" t="str">
        <f t="shared" si="24"/>
        <v/>
      </c>
      <c r="W78" s="2" t="str" cm="1">
        <f t="array" ref="W78">IF(V78&lt;&gt;"",_xlfn.IFS(OR(V78=1,V78=2,V78=3),1,OR(V78=4,V78=5,V78=6),2,OR(V78=7,V78=8,V78=9),3,OR(V78=10,V78=11,V78=12),4),"")</f>
        <v/>
      </c>
      <c r="X78" s="2" t="str">
        <f t="shared" si="25"/>
        <v/>
      </c>
      <c r="Y78" s="2" t="str">
        <f t="shared" si="26"/>
        <v/>
      </c>
    </row>
    <row r="79" spans="7:25" x14ac:dyDescent="0.3">
      <c r="G79" s="2">
        <f>IF(Prospecting!D81&lt;&gt;"", Prospecting!D81, "")</f>
        <v>77</v>
      </c>
      <c r="H79" s="2" t="str">
        <f>IF(Prospecting!E81&lt;&gt;"",Prospecting!E81, "")</f>
        <v/>
      </c>
      <c r="I79" s="2" t="str">
        <f t="shared" ca="1" si="21"/>
        <v/>
      </c>
      <c r="J79" s="2" t="str">
        <f>IF(Prospecting!F81="Completed", 1, "")</f>
        <v/>
      </c>
      <c r="K79" s="2" t="str">
        <f>IF(Prospecting!G81="Completed", 1, "")</f>
        <v/>
      </c>
      <c r="L79" s="2" t="str">
        <f>IF(Prospecting!H81="Completed", 1, "")</f>
        <v/>
      </c>
      <c r="M79" s="2" t="str">
        <f>IF(Prospecting!I81="Completed", 1, "")</f>
        <v/>
      </c>
      <c r="N79" s="2" t="str">
        <f>IF(Prospecting!J81="Completed", 1, "")</f>
        <v/>
      </c>
      <c r="O79" s="2" t="str">
        <f>IF(Prospecting!K81="Completed", 1, "")</f>
        <v/>
      </c>
      <c r="P79" s="2" t="str">
        <f>IF(Prospecting!L81&lt;&gt;"",Prospecting!L81,"")</f>
        <v/>
      </c>
      <c r="Q79" s="2" t="str">
        <f>IF(Prospecting!M81&lt;&gt;"",Prospecting!M81,"")</f>
        <v/>
      </c>
      <c r="R79" s="2" t="str">
        <f t="shared" ca="1" si="22"/>
        <v/>
      </c>
      <c r="S79" s="10" t="str">
        <f>IF(OR(Prospecting!N81&lt;&gt;"",Prospecting!N81&lt;&gt;0),Prospecting!N81,"")</f>
        <v/>
      </c>
      <c r="T79" s="11" t="str">
        <f>IF(Prospecting!O81&lt;&gt;"",Prospecting!O81,"")</f>
        <v/>
      </c>
      <c r="U79" s="2" t="str">
        <f t="shared" si="23"/>
        <v/>
      </c>
      <c r="V79" s="2" t="str">
        <f t="shared" si="24"/>
        <v/>
      </c>
      <c r="W79" s="2" t="str" cm="1">
        <f t="array" ref="W79">IF(V79&lt;&gt;"",_xlfn.IFS(OR(V79=1,V79=2,V79=3),1,OR(V79=4,V79=5,V79=6),2,OR(V79=7,V79=8,V79=9),3,OR(V79=10,V79=11,V79=12),4),"")</f>
        <v/>
      </c>
      <c r="X79" s="2" t="str">
        <f t="shared" si="25"/>
        <v/>
      </c>
      <c r="Y79" s="2" t="str">
        <f t="shared" si="26"/>
        <v/>
      </c>
    </row>
    <row r="80" spans="7:25" x14ac:dyDescent="0.3">
      <c r="G80" s="2">
        <f>IF(Prospecting!D82&lt;&gt;"", Prospecting!D82, "")</f>
        <v>78</v>
      </c>
      <c r="H80" s="2" t="str">
        <f>IF(Prospecting!E82&lt;&gt;"",Prospecting!E82, "")</f>
        <v/>
      </c>
      <c r="I80" s="2" t="str">
        <f t="shared" ca="1" si="21"/>
        <v/>
      </c>
      <c r="J80" s="2" t="str">
        <f>IF(Prospecting!F82="Completed", 1, "")</f>
        <v/>
      </c>
      <c r="K80" s="2" t="str">
        <f>IF(Prospecting!G82="Completed", 1, "")</f>
        <v/>
      </c>
      <c r="L80" s="2" t="str">
        <f>IF(Prospecting!H82="Completed", 1, "")</f>
        <v/>
      </c>
      <c r="M80" s="2" t="str">
        <f>IF(Prospecting!I82="Completed", 1, "")</f>
        <v/>
      </c>
      <c r="N80" s="2" t="str">
        <f>IF(Prospecting!J82="Completed", 1, "")</f>
        <v/>
      </c>
      <c r="O80" s="2" t="str">
        <f>IF(Prospecting!K82="Completed", 1, "")</f>
        <v/>
      </c>
      <c r="P80" s="2" t="str">
        <f>IF(Prospecting!L82&lt;&gt;"",Prospecting!L82,"")</f>
        <v/>
      </c>
      <c r="Q80" s="2" t="str">
        <f>IF(Prospecting!M82&lt;&gt;"",Prospecting!M82,"")</f>
        <v/>
      </c>
      <c r="R80" s="2" t="str">
        <f t="shared" ca="1" si="22"/>
        <v/>
      </c>
      <c r="S80" s="10" t="str">
        <f>IF(OR(Prospecting!N82&lt;&gt;"",Prospecting!N82&lt;&gt;0),Prospecting!N82,"")</f>
        <v/>
      </c>
      <c r="T80" s="11" t="str">
        <f>IF(Prospecting!O82&lt;&gt;"",Prospecting!O82,"")</f>
        <v/>
      </c>
      <c r="U80" s="2" t="str">
        <f t="shared" si="23"/>
        <v/>
      </c>
      <c r="V80" s="2" t="str">
        <f t="shared" si="24"/>
        <v/>
      </c>
      <c r="W80" s="2" t="str" cm="1">
        <f t="array" ref="W80">IF(V80&lt;&gt;"",_xlfn.IFS(OR(V80=1,V80=2,V80=3),1,OR(V80=4,V80=5,V80=6),2,OR(V80=7,V80=8,V80=9),3,OR(V80=10,V80=11,V80=12),4),"")</f>
        <v/>
      </c>
      <c r="X80" s="2" t="str">
        <f t="shared" si="25"/>
        <v/>
      </c>
      <c r="Y80" s="2" t="str">
        <f t="shared" si="26"/>
        <v/>
      </c>
    </row>
    <row r="81" spans="7:25" x14ac:dyDescent="0.3">
      <c r="G81" s="2">
        <f>IF(Prospecting!D83&lt;&gt;"", Prospecting!D83, "")</f>
        <v>79</v>
      </c>
      <c r="H81" s="2" t="str">
        <f>IF(Prospecting!E83&lt;&gt;"",Prospecting!E83, "")</f>
        <v/>
      </c>
      <c r="I81" s="2" t="str">
        <f t="shared" ca="1" si="21"/>
        <v/>
      </c>
      <c r="J81" s="2" t="str">
        <f>IF(Prospecting!F83="Completed", 1, "")</f>
        <v/>
      </c>
      <c r="K81" s="2" t="str">
        <f>IF(Prospecting!G83="Completed", 1, "")</f>
        <v/>
      </c>
      <c r="L81" s="2" t="str">
        <f>IF(Prospecting!H83="Completed", 1, "")</f>
        <v/>
      </c>
      <c r="M81" s="2" t="str">
        <f>IF(Prospecting!I83="Completed", 1, "")</f>
        <v/>
      </c>
      <c r="N81" s="2" t="str">
        <f>IF(Prospecting!J83="Completed", 1, "")</f>
        <v/>
      </c>
      <c r="O81" s="2" t="str">
        <f>IF(Prospecting!K83="Completed", 1, "")</f>
        <v/>
      </c>
      <c r="P81" s="2" t="str">
        <f>IF(Prospecting!L83&lt;&gt;"",Prospecting!L83,"")</f>
        <v/>
      </c>
      <c r="Q81" s="2" t="str">
        <f>IF(Prospecting!M83&lt;&gt;"",Prospecting!M83,"")</f>
        <v/>
      </c>
      <c r="R81" s="2" t="str">
        <f t="shared" ca="1" si="22"/>
        <v/>
      </c>
      <c r="S81" s="10" t="str">
        <f>IF(OR(Prospecting!N83&lt;&gt;"",Prospecting!N83&lt;&gt;0),Prospecting!N83,"")</f>
        <v/>
      </c>
      <c r="T81" s="11" t="str">
        <f>IF(Prospecting!O83&lt;&gt;"",Prospecting!O83,"")</f>
        <v/>
      </c>
      <c r="U81" s="2" t="str">
        <f t="shared" si="23"/>
        <v/>
      </c>
      <c r="V81" s="2" t="str">
        <f t="shared" si="24"/>
        <v/>
      </c>
      <c r="W81" s="2" t="str" cm="1">
        <f t="array" ref="W81">IF(V81&lt;&gt;"",_xlfn.IFS(OR(V81=1,V81=2,V81=3),1,OR(V81=4,V81=5,V81=6),2,OR(V81=7,V81=8,V81=9),3,OR(V81=10,V81=11,V81=12),4),"")</f>
        <v/>
      </c>
      <c r="X81" s="2" t="str">
        <f t="shared" si="25"/>
        <v/>
      </c>
      <c r="Y81" s="2" t="str">
        <f t="shared" si="26"/>
        <v/>
      </c>
    </row>
    <row r="82" spans="7:25" x14ac:dyDescent="0.3">
      <c r="G82" s="2">
        <f>IF(Prospecting!D84&lt;&gt;"", Prospecting!D84, "")</f>
        <v>80</v>
      </c>
      <c r="H82" s="2" t="str">
        <f>IF(Prospecting!E84&lt;&gt;"",Prospecting!E84, "")</f>
        <v/>
      </c>
      <c r="I82" s="2" t="str">
        <f t="shared" ca="1" si="21"/>
        <v/>
      </c>
      <c r="J82" s="2" t="str">
        <f>IF(Prospecting!F84="Completed", 1, "")</f>
        <v/>
      </c>
      <c r="K82" s="2" t="str">
        <f>IF(Prospecting!G84="Completed", 1, "")</f>
        <v/>
      </c>
      <c r="L82" s="2" t="str">
        <f>IF(Prospecting!H84="Completed", 1, "")</f>
        <v/>
      </c>
      <c r="M82" s="2" t="str">
        <f>IF(Prospecting!I84="Completed", 1, "")</f>
        <v/>
      </c>
      <c r="N82" s="2" t="str">
        <f>IF(Prospecting!J84="Completed", 1, "")</f>
        <v/>
      </c>
      <c r="O82" s="2" t="str">
        <f>IF(Prospecting!K84="Completed", 1, "")</f>
        <v/>
      </c>
      <c r="P82" s="2" t="str">
        <f>IF(Prospecting!L84&lt;&gt;"",Prospecting!L84,"")</f>
        <v/>
      </c>
      <c r="Q82" s="2" t="str">
        <f>IF(Prospecting!M84&lt;&gt;"",Prospecting!M84,"")</f>
        <v/>
      </c>
      <c r="R82" s="2" t="str">
        <f t="shared" ca="1" si="22"/>
        <v/>
      </c>
      <c r="S82" s="10" t="str">
        <f>IF(OR(Prospecting!N84&lt;&gt;"",Prospecting!N84&lt;&gt;0),Prospecting!N84,"")</f>
        <v/>
      </c>
      <c r="T82" s="11" t="str">
        <f>IF(Prospecting!O84&lt;&gt;"",Prospecting!O84,"")</f>
        <v/>
      </c>
      <c r="U82" s="2" t="str">
        <f t="shared" si="23"/>
        <v/>
      </c>
      <c r="V82" s="2" t="str">
        <f t="shared" si="24"/>
        <v/>
      </c>
      <c r="W82" s="2" t="str" cm="1">
        <f t="array" ref="W82">IF(V82&lt;&gt;"",_xlfn.IFS(OR(V82=1,V82=2,V82=3),1,OR(V82=4,V82=5,V82=6),2,OR(V82=7,V82=8,V82=9),3,OR(V82=10,V82=11,V82=12),4),"")</f>
        <v/>
      </c>
      <c r="X82" s="2" t="str">
        <f t="shared" si="25"/>
        <v/>
      </c>
      <c r="Y82" s="2" t="str">
        <f t="shared" si="26"/>
        <v/>
      </c>
    </row>
    <row r="83" spans="7:25" x14ac:dyDescent="0.3">
      <c r="G83" s="2">
        <f>IF(Prospecting!D85&lt;&gt;"", Prospecting!D85, "")</f>
        <v>81</v>
      </c>
      <c r="H83" s="2" t="str">
        <f>IF(Prospecting!E85&lt;&gt;"",Prospecting!E85, "")</f>
        <v/>
      </c>
      <c r="I83" s="2" t="str">
        <f t="shared" ca="1" si="21"/>
        <v/>
      </c>
      <c r="J83" s="2" t="str">
        <f>IF(Prospecting!F85="Completed", 1, "")</f>
        <v/>
      </c>
      <c r="K83" s="2" t="str">
        <f>IF(Prospecting!G85="Completed", 1, "")</f>
        <v/>
      </c>
      <c r="L83" s="2" t="str">
        <f>IF(Prospecting!H85="Completed", 1, "")</f>
        <v/>
      </c>
      <c r="M83" s="2" t="str">
        <f>IF(Prospecting!I85="Completed", 1, "")</f>
        <v/>
      </c>
      <c r="N83" s="2" t="str">
        <f>IF(Prospecting!J85="Completed", 1, "")</f>
        <v/>
      </c>
      <c r="O83" s="2" t="str">
        <f>IF(Prospecting!K85="Completed", 1, "")</f>
        <v/>
      </c>
      <c r="P83" s="2" t="str">
        <f>IF(Prospecting!L85&lt;&gt;"",Prospecting!L85,"")</f>
        <v/>
      </c>
      <c r="Q83" s="2" t="str">
        <f>IF(Prospecting!M85&lt;&gt;"",Prospecting!M85,"")</f>
        <v/>
      </c>
      <c r="R83" s="2" t="str">
        <f t="shared" ca="1" si="22"/>
        <v/>
      </c>
      <c r="S83" s="10" t="str">
        <f>IF(OR(Prospecting!N85&lt;&gt;"",Prospecting!N85&lt;&gt;0),Prospecting!N85,"")</f>
        <v/>
      </c>
      <c r="T83" s="11" t="str">
        <f>IF(Prospecting!O85&lt;&gt;"",Prospecting!O85,"")</f>
        <v/>
      </c>
      <c r="U83" s="2" t="str">
        <f t="shared" si="23"/>
        <v/>
      </c>
      <c r="V83" s="2" t="str">
        <f t="shared" si="24"/>
        <v/>
      </c>
      <c r="W83" s="2" t="str" cm="1">
        <f t="array" ref="W83">IF(V83&lt;&gt;"",_xlfn.IFS(OR(V83=1,V83=2,V83=3),1,OR(V83=4,V83=5,V83=6),2,OR(V83=7,V83=8,V83=9),3,OR(V83=10,V83=11,V83=12),4),"")</f>
        <v/>
      </c>
      <c r="X83" s="2" t="str">
        <f t="shared" si="25"/>
        <v/>
      </c>
      <c r="Y83" s="2" t="str">
        <f t="shared" si="26"/>
        <v/>
      </c>
    </row>
    <row r="84" spans="7:25" x14ac:dyDescent="0.3">
      <c r="G84" s="2">
        <f>IF(Prospecting!D86&lt;&gt;"", Prospecting!D86, "")</f>
        <v>82</v>
      </c>
      <c r="H84" s="2" t="str">
        <f>IF(Prospecting!E86&lt;&gt;"",Prospecting!E86, "")</f>
        <v/>
      </c>
      <c r="I84" s="2" t="str">
        <f t="shared" ca="1" si="21"/>
        <v/>
      </c>
      <c r="J84" s="2" t="str">
        <f>IF(Prospecting!F86="Completed", 1, "")</f>
        <v/>
      </c>
      <c r="K84" s="2" t="str">
        <f>IF(Prospecting!G86="Completed", 1, "")</f>
        <v/>
      </c>
      <c r="L84" s="2" t="str">
        <f>IF(Prospecting!H86="Completed", 1, "")</f>
        <v/>
      </c>
      <c r="M84" s="2" t="str">
        <f>IF(Prospecting!I86="Completed", 1, "")</f>
        <v/>
      </c>
      <c r="N84" s="2" t="str">
        <f>IF(Prospecting!J86="Completed", 1, "")</f>
        <v/>
      </c>
      <c r="O84" s="2" t="str">
        <f>IF(Prospecting!K86="Completed", 1, "")</f>
        <v/>
      </c>
      <c r="P84" s="2" t="str">
        <f>IF(Prospecting!L86&lt;&gt;"",Prospecting!L86,"")</f>
        <v/>
      </c>
      <c r="Q84" s="2" t="str">
        <f>IF(Prospecting!M86&lt;&gt;"",Prospecting!M86,"")</f>
        <v/>
      </c>
      <c r="R84" s="2" t="str">
        <f t="shared" ca="1" si="22"/>
        <v/>
      </c>
      <c r="S84" s="10" t="str">
        <f>IF(OR(Prospecting!N86&lt;&gt;"",Prospecting!N86&lt;&gt;0),Prospecting!N86,"")</f>
        <v/>
      </c>
      <c r="T84" s="11" t="str">
        <f>IF(Prospecting!O86&lt;&gt;"",Prospecting!O86,"")</f>
        <v/>
      </c>
      <c r="U84" s="2" t="str">
        <f t="shared" si="23"/>
        <v/>
      </c>
      <c r="V84" s="2" t="str">
        <f t="shared" si="24"/>
        <v/>
      </c>
      <c r="W84" s="2" t="str" cm="1">
        <f t="array" ref="W84">IF(V84&lt;&gt;"",_xlfn.IFS(OR(V84=1,V84=2,V84=3),1,OR(V84=4,V84=5,V84=6),2,OR(V84=7,V84=8,V84=9),3,OR(V84=10,V84=11,V84=12),4),"")</f>
        <v/>
      </c>
      <c r="X84" s="2" t="str">
        <f t="shared" si="25"/>
        <v/>
      </c>
      <c r="Y84" s="2" t="str">
        <f t="shared" si="26"/>
        <v/>
      </c>
    </row>
    <row r="85" spans="7:25" x14ac:dyDescent="0.3">
      <c r="G85" s="2">
        <f>IF(Prospecting!D87&lt;&gt;"", Prospecting!D87, "")</f>
        <v>83</v>
      </c>
      <c r="H85" s="2" t="str">
        <f>IF(Prospecting!E87&lt;&gt;"",Prospecting!E87, "")</f>
        <v/>
      </c>
      <c r="I85" s="2" t="str">
        <f t="shared" ca="1" si="21"/>
        <v/>
      </c>
      <c r="J85" s="2" t="str">
        <f>IF(Prospecting!F87="Completed", 1, "")</f>
        <v/>
      </c>
      <c r="K85" s="2" t="str">
        <f>IF(Prospecting!G87="Completed", 1, "")</f>
        <v/>
      </c>
      <c r="L85" s="2" t="str">
        <f>IF(Prospecting!H87="Completed", 1, "")</f>
        <v/>
      </c>
      <c r="M85" s="2" t="str">
        <f>IF(Prospecting!I87="Completed", 1, "")</f>
        <v/>
      </c>
      <c r="N85" s="2" t="str">
        <f>IF(Prospecting!J87="Completed", 1, "")</f>
        <v/>
      </c>
      <c r="O85" s="2" t="str">
        <f>IF(Prospecting!K87="Completed", 1, "")</f>
        <v/>
      </c>
      <c r="P85" s="2" t="str">
        <f>IF(Prospecting!L87&lt;&gt;"",Prospecting!L87,"")</f>
        <v/>
      </c>
      <c r="Q85" s="2" t="str">
        <f>IF(Prospecting!M87&lt;&gt;"",Prospecting!M87,"")</f>
        <v/>
      </c>
      <c r="R85" s="2" t="str">
        <f t="shared" ca="1" si="22"/>
        <v/>
      </c>
      <c r="S85" s="10" t="str">
        <f>IF(OR(Prospecting!N87&lt;&gt;"",Prospecting!N87&lt;&gt;0),Prospecting!N87,"")</f>
        <v/>
      </c>
      <c r="T85" s="11" t="str">
        <f>IF(Prospecting!O87&lt;&gt;"",Prospecting!O87,"")</f>
        <v/>
      </c>
      <c r="U85" s="2" t="str">
        <f t="shared" si="23"/>
        <v/>
      </c>
      <c r="V85" s="2" t="str">
        <f t="shared" si="24"/>
        <v/>
      </c>
      <c r="W85" s="2" t="str" cm="1">
        <f t="array" ref="W85">IF(V85&lt;&gt;"",_xlfn.IFS(OR(V85=1,V85=2,V85=3),1,OR(V85=4,V85=5,V85=6),2,OR(V85=7,V85=8,V85=9),3,OR(V85=10,V85=11,V85=12),4),"")</f>
        <v/>
      </c>
      <c r="X85" s="2" t="str">
        <f t="shared" si="25"/>
        <v/>
      </c>
      <c r="Y85" s="2" t="str">
        <f t="shared" si="26"/>
        <v/>
      </c>
    </row>
    <row r="86" spans="7:25" x14ac:dyDescent="0.3">
      <c r="G86" s="2">
        <f>IF(Prospecting!D88&lt;&gt;"", Prospecting!D88, "")</f>
        <v>84</v>
      </c>
      <c r="H86" s="2" t="str">
        <f>IF(Prospecting!E88&lt;&gt;"",Prospecting!E88, "")</f>
        <v/>
      </c>
      <c r="I86" s="2" t="str">
        <f t="shared" ca="1" si="21"/>
        <v/>
      </c>
      <c r="J86" s="2" t="str">
        <f>IF(Prospecting!F88="Completed", 1, "")</f>
        <v/>
      </c>
      <c r="K86" s="2" t="str">
        <f>IF(Prospecting!G88="Completed", 1, "")</f>
        <v/>
      </c>
      <c r="L86" s="2" t="str">
        <f>IF(Prospecting!H88="Completed", 1, "")</f>
        <v/>
      </c>
      <c r="M86" s="2" t="str">
        <f>IF(Prospecting!I88="Completed", 1, "")</f>
        <v/>
      </c>
      <c r="N86" s="2" t="str">
        <f>IF(Prospecting!J88="Completed", 1, "")</f>
        <v/>
      </c>
      <c r="O86" s="2" t="str">
        <f>IF(Prospecting!K88="Completed", 1, "")</f>
        <v/>
      </c>
      <c r="P86" s="2" t="str">
        <f>IF(Prospecting!L88&lt;&gt;"",Prospecting!L88,"")</f>
        <v/>
      </c>
      <c r="Q86" s="2" t="str">
        <f>IF(Prospecting!M88&lt;&gt;"",Prospecting!M88,"")</f>
        <v/>
      </c>
      <c r="R86" s="2" t="str">
        <f t="shared" ca="1" si="22"/>
        <v/>
      </c>
      <c r="S86" s="10" t="str">
        <f>IF(OR(Prospecting!N88&lt;&gt;"",Prospecting!N88&lt;&gt;0),Prospecting!N88,"")</f>
        <v/>
      </c>
      <c r="T86" s="11" t="str">
        <f>IF(Prospecting!O88&lt;&gt;"",Prospecting!O88,"")</f>
        <v/>
      </c>
      <c r="U86" s="2" t="str">
        <f t="shared" si="23"/>
        <v/>
      </c>
      <c r="V86" s="2" t="str">
        <f t="shared" si="24"/>
        <v/>
      </c>
      <c r="W86" s="2" t="str" cm="1">
        <f t="array" ref="W86">IF(V86&lt;&gt;"",_xlfn.IFS(OR(V86=1,V86=2,V86=3),1,OR(V86=4,V86=5,V86=6),2,OR(V86=7,V86=8,V86=9),3,OR(V86=10,V86=11,V86=12),4),"")</f>
        <v/>
      </c>
      <c r="X86" s="2" t="str">
        <f t="shared" si="25"/>
        <v/>
      </c>
      <c r="Y86" s="2" t="str">
        <f t="shared" si="26"/>
        <v/>
      </c>
    </row>
    <row r="87" spans="7:25" x14ac:dyDescent="0.3">
      <c r="G87" s="2">
        <f>IF(Prospecting!D89&lt;&gt;"", Prospecting!D89, "")</f>
        <v>85</v>
      </c>
      <c r="H87" s="2" t="str">
        <f>IF(Prospecting!E89&lt;&gt;"",Prospecting!E89, "")</f>
        <v/>
      </c>
      <c r="I87" s="2" t="str">
        <f t="shared" ca="1" si="21"/>
        <v/>
      </c>
      <c r="J87" s="2" t="str">
        <f>IF(Prospecting!F89="Completed", 1, "")</f>
        <v/>
      </c>
      <c r="K87" s="2" t="str">
        <f>IF(Prospecting!G89="Completed", 1, "")</f>
        <v/>
      </c>
      <c r="L87" s="2" t="str">
        <f>IF(Prospecting!H89="Completed", 1, "")</f>
        <v/>
      </c>
      <c r="M87" s="2" t="str">
        <f>IF(Prospecting!I89="Completed", 1, "")</f>
        <v/>
      </c>
      <c r="N87" s="2" t="str">
        <f>IF(Prospecting!J89="Completed", 1, "")</f>
        <v/>
      </c>
      <c r="O87" s="2" t="str">
        <f>IF(Prospecting!K89="Completed", 1, "")</f>
        <v/>
      </c>
      <c r="P87" s="2" t="str">
        <f>IF(Prospecting!L89&lt;&gt;"",Prospecting!L89,"")</f>
        <v/>
      </c>
      <c r="Q87" s="2" t="str">
        <f>IF(Prospecting!M89&lt;&gt;"",Prospecting!M89,"")</f>
        <v/>
      </c>
      <c r="R87" s="2" t="str">
        <f t="shared" ca="1" si="22"/>
        <v/>
      </c>
      <c r="S87" s="10" t="str">
        <f>IF(OR(Prospecting!N89&lt;&gt;"",Prospecting!N89&lt;&gt;0),Prospecting!N89,"")</f>
        <v/>
      </c>
      <c r="T87" s="11" t="str">
        <f>IF(Prospecting!O89&lt;&gt;"",Prospecting!O89,"")</f>
        <v/>
      </c>
      <c r="U87" s="2" t="str">
        <f t="shared" si="23"/>
        <v/>
      </c>
      <c r="V87" s="2" t="str">
        <f t="shared" si="24"/>
        <v/>
      </c>
      <c r="W87" s="2" t="str" cm="1">
        <f t="array" ref="W87">IF(V87&lt;&gt;"",_xlfn.IFS(OR(V87=1,V87=2,V87=3),1,OR(V87=4,V87=5,V87=6),2,OR(V87=7,V87=8,V87=9),3,OR(V87=10,V87=11,V87=12),4),"")</f>
        <v/>
      </c>
      <c r="X87" s="2" t="str">
        <f t="shared" si="25"/>
        <v/>
      </c>
      <c r="Y87" s="2" t="str">
        <f t="shared" si="26"/>
        <v/>
      </c>
    </row>
    <row r="88" spans="7:25" x14ac:dyDescent="0.3">
      <c r="G88" s="2">
        <f>IF(Prospecting!D90&lt;&gt;"", Prospecting!D90, "")</f>
        <v>86</v>
      </c>
      <c r="H88" s="2" t="str">
        <f>IF(Prospecting!E90&lt;&gt;"",Prospecting!E90, "")</f>
        <v/>
      </c>
      <c r="I88" s="2" t="str">
        <f t="shared" ca="1" si="21"/>
        <v/>
      </c>
      <c r="J88" s="2" t="str">
        <f>IF(Prospecting!F90="Completed", 1, "")</f>
        <v/>
      </c>
      <c r="K88" s="2" t="str">
        <f>IF(Prospecting!G90="Completed", 1, "")</f>
        <v/>
      </c>
      <c r="L88" s="2" t="str">
        <f>IF(Prospecting!H90="Completed", 1, "")</f>
        <v/>
      </c>
      <c r="M88" s="2" t="str">
        <f>IF(Prospecting!I90="Completed", 1, "")</f>
        <v/>
      </c>
      <c r="N88" s="2" t="str">
        <f>IF(Prospecting!J90="Completed", 1, "")</f>
        <v/>
      </c>
      <c r="O88" s="2" t="str">
        <f>IF(Prospecting!K90="Completed", 1, "")</f>
        <v/>
      </c>
      <c r="P88" s="2" t="str">
        <f>IF(Prospecting!L90&lt;&gt;"",Prospecting!L90,"")</f>
        <v/>
      </c>
      <c r="Q88" s="2" t="str">
        <f>IF(Prospecting!M90&lt;&gt;"",Prospecting!M90,"")</f>
        <v/>
      </c>
      <c r="R88" s="2" t="str">
        <f t="shared" ca="1" si="22"/>
        <v/>
      </c>
      <c r="S88" s="10" t="str">
        <f>IF(OR(Prospecting!N90&lt;&gt;"",Prospecting!N90&lt;&gt;0),Prospecting!N90,"")</f>
        <v/>
      </c>
      <c r="T88" s="11" t="str">
        <f>IF(Prospecting!O90&lt;&gt;"",Prospecting!O90,"")</f>
        <v/>
      </c>
      <c r="U88" s="2" t="str">
        <f t="shared" si="23"/>
        <v/>
      </c>
      <c r="V88" s="2" t="str">
        <f t="shared" si="24"/>
        <v/>
      </c>
      <c r="W88" s="2" t="str" cm="1">
        <f t="array" ref="W88">IF(V88&lt;&gt;"",_xlfn.IFS(OR(V88=1,V88=2,V88=3),1,OR(V88=4,V88=5,V88=6),2,OR(V88=7,V88=8,V88=9),3,OR(V88=10,V88=11,V88=12),4),"")</f>
        <v/>
      </c>
      <c r="X88" s="2" t="str">
        <f t="shared" si="25"/>
        <v/>
      </c>
      <c r="Y88" s="2" t="str">
        <f t="shared" si="26"/>
        <v/>
      </c>
    </row>
    <row r="89" spans="7:25" x14ac:dyDescent="0.3">
      <c r="G89" s="2">
        <f>IF(Prospecting!D91&lt;&gt;"", Prospecting!D91, "")</f>
        <v>87</v>
      </c>
      <c r="H89" s="2" t="str">
        <f>IF(Prospecting!E91&lt;&gt;"",Prospecting!E91, "")</f>
        <v/>
      </c>
      <c r="I89" s="2" t="str">
        <f t="shared" ca="1" si="21"/>
        <v/>
      </c>
      <c r="J89" s="2" t="str">
        <f>IF(Prospecting!F91="Completed", 1, "")</f>
        <v/>
      </c>
      <c r="K89" s="2" t="str">
        <f>IF(Prospecting!G91="Completed", 1, "")</f>
        <v/>
      </c>
      <c r="L89" s="2" t="str">
        <f>IF(Prospecting!H91="Completed", 1, "")</f>
        <v/>
      </c>
      <c r="M89" s="2" t="str">
        <f>IF(Prospecting!I91="Completed", 1, "")</f>
        <v/>
      </c>
      <c r="N89" s="2" t="str">
        <f>IF(Prospecting!J91="Completed", 1, "")</f>
        <v/>
      </c>
      <c r="O89" s="2" t="str">
        <f>IF(Prospecting!K91="Completed", 1, "")</f>
        <v/>
      </c>
      <c r="P89" s="2" t="str">
        <f>IF(Prospecting!L91&lt;&gt;"",Prospecting!L91,"")</f>
        <v/>
      </c>
      <c r="Q89" s="2" t="str">
        <f>IF(Prospecting!M91&lt;&gt;"",Prospecting!M91,"")</f>
        <v/>
      </c>
      <c r="R89" s="2" t="str">
        <f t="shared" ca="1" si="22"/>
        <v/>
      </c>
      <c r="S89" s="10" t="str">
        <f>IF(OR(Prospecting!N91&lt;&gt;"",Prospecting!N91&lt;&gt;0),Prospecting!N91,"")</f>
        <v/>
      </c>
      <c r="T89" s="11" t="str">
        <f>IF(Prospecting!O91&lt;&gt;"",Prospecting!O91,"")</f>
        <v/>
      </c>
      <c r="U89" s="2" t="str">
        <f t="shared" si="23"/>
        <v/>
      </c>
      <c r="V89" s="2" t="str">
        <f t="shared" si="24"/>
        <v/>
      </c>
      <c r="W89" s="2" t="str" cm="1">
        <f t="array" ref="W89">IF(V89&lt;&gt;"",_xlfn.IFS(OR(V89=1,V89=2,V89=3),1,OR(V89=4,V89=5,V89=6),2,OR(V89=7,V89=8,V89=9),3,OR(V89=10,V89=11,V89=12),4),"")</f>
        <v/>
      </c>
      <c r="X89" s="2" t="str">
        <f t="shared" si="25"/>
        <v/>
      </c>
      <c r="Y89" s="2" t="str">
        <f t="shared" si="26"/>
        <v/>
      </c>
    </row>
    <row r="90" spans="7:25" x14ac:dyDescent="0.3">
      <c r="G90" s="2">
        <f>IF(Prospecting!D92&lt;&gt;"", Prospecting!D92, "")</f>
        <v>88</v>
      </c>
      <c r="H90" s="2" t="str">
        <f>IF(Prospecting!E92&lt;&gt;"",Prospecting!E92, "")</f>
        <v/>
      </c>
      <c r="I90" s="2" t="str">
        <f t="shared" ca="1" si="21"/>
        <v/>
      </c>
      <c r="J90" s="2" t="str">
        <f>IF(Prospecting!F92="Completed", 1, "")</f>
        <v/>
      </c>
      <c r="K90" s="2" t="str">
        <f>IF(Prospecting!G92="Completed", 1, "")</f>
        <v/>
      </c>
      <c r="L90" s="2" t="str">
        <f>IF(Prospecting!H92="Completed", 1, "")</f>
        <v/>
      </c>
      <c r="M90" s="2" t="str">
        <f>IF(Prospecting!I92="Completed", 1, "")</f>
        <v/>
      </c>
      <c r="N90" s="2" t="str">
        <f>IF(Prospecting!J92="Completed", 1, "")</f>
        <v/>
      </c>
      <c r="O90" s="2" t="str">
        <f>IF(Prospecting!K92="Completed", 1, "")</f>
        <v/>
      </c>
      <c r="P90" s="2" t="str">
        <f>IF(Prospecting!L92&lt;&gt;"",Prospecting!L92,"")</f>
        <v/>
      </c>
      <c r="Q90" s="2" t="str">
        <f>IF(Prospecting!M92&lt;&gt;"",Prospecting!M92,"")</f>
        <v/>
      </c>
      <c r="R90" s="2" t="str">
        <f t="shared" ca="1" si="22"/>
        <v/>
      </c>
      <c r="S90" s="10" t="str">
        <f>IF(OR(Prospecting!N92&lt;&gt;"",Prospecting!N92&lt;&gt;0),Prospecting!N92,"")</f>
        <v/>
      </c>
      <c r="T90" s="11" t="str">
        <f>IF(Prospecting!O92&lt;&gt;"",Prospecting!O92,"")</f>
        <v/>
      </c>
      <c r="U90" s="2" t="str">
        <f t="shared" si="23"/>
        <v/>
      </c>
      <c r="V90" s="2" t="str">
        <f t="shared" si="24"/>
        <v/>
      </c>
      <c r="W90" s="2" t="str" cm="1">
        <f t="array" ref="W90">IF(V90&lt;&gt;"",_xlfn.IFS(OR(V90=1,V90=2,V90=3),1,OR(V90=4,V90=5,V90=6),2,OR(V90=7,V90=8,V90=9),3,OR(V90=10,V90=11,V90=12),4),"")</f>
        <v/>
      </c>
      <c r="X90" s="2" t="str">
        <f t="shared" si="25"/>
        <v/>
      </c>
      <c r="Y90" s="2" t="str">
        <f t="shared" si="26"/>
        <v/>
      </c>
    </row>
    <row r="91" spans="7:25" x14ac:dyDescent="0.3">
      <c r="G91" s="2">
        <f>IF(Prospecting!D93&lt;&gt;"", Prospecting!D93, "")</f>
        <v>89</v>
      </c>
      <c r="H91" s="2" t="str">
        <f>IF(Prospecting!E93&lt;&gt;"",Prospecting!E93, "")</f>
        <v/>
      </c>
      <c r="I91" s="2" t="str">
        <f t="shared" ca="1" si="21"/>
        <v/>
      </c>
      <c r="J91" s="2" t="str">
        <f>IF(Prospecting!F93="Completed", 1, "")</f>
        <v/>
      </c>
      <c r="K91" s="2" t="str">
        <f>IF(Prospecting!G93="Completed", 1, "")</f>
        <v/>
      </c>
      <c r="L91" s="2" t="str">
        <f>IF(Prospecting!H93="Completed", 1, "")</f>
        <v/>
      </c>
      <c r="M91" s="2" t="str">
        <f>IF(Prospecting!I93="Completed", 1, "")</f>
        <v/>
      </c>
      <c r="N91" s="2" t="str">
        <f>IF(Prospecting!J93="Completed", 1, "")</f>
        <v/>
      </c>
      <c r="O91" s="2" t="str">
        <f>IF(Prospecting!K93="Completed", 1, "")</f>
        <v/>
      </c>
      <c r="P91" s="2" t="str">
        <f>IF(Prospecting!L93&lt;&gt;"",Prospecting!L93,"")</f>
        <v/>
      </c>
      <c r="Q91" s="2" t="str">
        <f>IF(Prospecting!M93&lt;&gt;"",Prospecting!M93,"")</f>
        <v/>
      </c>
      <c r="R91" s="2" t="str">
        <f t="shared" ca="1" si="22"/>
        <v/>
      </c>
      <c r="S91" s="10" t="str">
        <f>IF(OR(Prospecting!N93&lt;&gt;"",Prospecting!N93&lt;&gt;0),Prospecting!N93,"")</f>
        <v/>
      </c>
      <c r="T91" s="11" t="str">
        <f>IF(Prospecting!O93&lt;&gt;"",Prospecting!O93,"")</f>
        <v/>
      </c>
      <c r="U91" s="2" t="str">
        <f t="shared" si="23"/>
        <v/>
      </c>
      <c r="V91" s="2" t="str">
        <f t="shared" si="24"/>
        <v/>
      </c>
      <c r="W91" s="2" t="str" cm="1">
        <f t="array" ref="W91">IF(V91&lt;&gt;"",_xlfn.IFS(OR(V91=1,V91=2,V91=3),1,OR(V91=4,V91=5,V91=6),2,OR(V91=7,V91=8,V91=9),3,OR(V91=10,V91=11,V91=12),4),"")</f>
        <v/>
      </c>
      <c r="X91" s="2" t="str">
        <f t="shared" si="25"/>
        <v/>
      </c>
      <c r="Y91" s="2" t="str">
        <f t="shared" si="26"/>
        <v/>
      </c>
    </row>
    <row r="92" spans="7:25" x14ac:dyDescent="0.3">
      <c r="G92" s="2">
        <f>IF(Prospecting!D94&lt;&gt;"", Prospecting!D94, "")</f>
        <v>90</v>
      </c>
      <c r="H92" s="2" t="str">
        <f>IF(Prospecting!E94&lt;&gt;"",Prospecting!E94, "")</f>
        <v/>
      </c>
      <c r="I92" s="2" t="str">
        <f t="shared" ca="1" si="21"/>
        <v/>
      </c>
      <c r="J92" s="2" t="str">
        <f>IF(Prospecting!F94="Completed", 1, "")</f>
        <v/>
      </c>
      <c r="K92" s="2" t="str">
        <f>IF(Prospecting!G94="Completed", 1, "")</f>
        <v/>
      </c>
      <c r="L92" s="2" t="str">
        <f>IF(Prospecting!H94="Completed", 1, "")</f>
        <v/>
      </c>
      <c r="M92" s="2" t="str">
        <f>IF(Prospecting!I94="Completed", 1, "")</f>
        <v/>
      </c>
      <c r="N92" s="2" t="str">
        <f>IF(Prospecting!J94="Completed", 1, "")</f>
        <v/>
      </c>
      <c r="O92" s="2" t="str">
        <f>IF(Prospecting!K94="Completed", 1, "")</f>
        <v/>
      </c>
      <c r="P92" s="2" t="str">
        <f>IF(Prospecting!L94&lt;&gt;"",Prospecting!L94,"")</f>
        <v/>
      </c>
      <c r="Q92" s="2" t="str">
        <f>IF(Prospecting!M94&lt;&gt;"",Prospecting!M94,"")</f>
        <v/>
      </c>
      <c r="R92" s="2" t="str">
        <f t="shared" ca="1" si="22"/>
        <v/>
      </c>
      <c r="S92" s="10" t="str">
        <f>IF(OR(Prospecting!N94&lt;&gt;"",Prospecting!N94&lt;&gt;0),Prospecting!N94,"")</f>
        <v/>
      </c>
      <c r="T92" s="11" t="str">
        <f>IF(Prospecting!O94&lt;&gt;"",Prospecting!O94,"")</f>
        <v/>
      </c>
      <c r="U92" s="2" t="str">
        <f t="shared" si="23"/>
        <v/>
      </c>
      <c r="V92" s="2" t="str">
        <f t="shared" si="24"/>
        <v/>
      </c>
      <c r="W92" s="2" t="str" cm="1">
        <f t="array" ref="W92">IF(V92&lt;&gt;"",_xlfn.IFS(OR(V92=1,V92=2,V92=3),1,OR(V92=4,V92=5,V92=6),2,OR(V92=7,V92=8,V92=9),3,OR(V92=10,V92=11,V92=12),4),"")</f>
        <v/>
      </c>
      <c r="X92" s="2" t="str">
        <f t="shared" si="25"/>
        <v/>
      </c>
      <c r="Y92" s="2" t="str">
        <f t="shared" si="26"/>
        <v/>
      </c>
    </row>
    <row r="93" spans="7:25" x14ac:dyDescent="0.3">
      <c r="G93" s="2">
        <f>IF(Prospecting!D95&lt;&gt;"", Prospecting!D95, "")</f>
        <v>91</v>
      </c>
      <c r="H93" s="2" t="str">
        <f>IF(Prospecting!E95&lt;&gt;"",Prospecting!E95, "")</f>
        <v/>
      </c>
      <c r="I93" s="2" t="str">
        <f t="shared" ca="1" si="21"/>
        <v/>
      </c>
      <c r="J93" s="2" t="str">
        <f>IF(Prospecting!F95="Completed", 1, "")</f>
        <v/>
      </c>
      <c r="K93" s="2" t="str">
        <f>IF(Prospecting!G95="Completed", 1, "")</f>
        <v/>
      </c>
      <c r="L93" s="2" t="str">
        <f>IF(Prospecting!H95="Completed", 1, "")</f>
        <v/>
      </c>
      <c r="M93" s="2" t="str">
        <f>IF(Prospecting!I95="Completed", 1, "")</f>
        <v/>
      </c>
      <c r="N93" s="2" t="str">
        <f>IF(Prospecting!J95="Completed", 1, "")</f>
        <v/>
      </c>
      <c r="O93" s="2" t="str">
        <f>IF(Prospecting!K95="Completed", 1, "")</f>
        <v/>
      </c>
      <c r="P93" s="2" t="str">
        <f>IF(Prospecting!L95&lt;&gt;"",Prospecting!L95,"")</f>
        <v/>
      </c>
      <c r="Q93" s="2" t="str">
        <f>IF(Prospecting!M95&lt;&gt;"",Prospecting!M95,"")</f>
        <v/>
      </c>
      <c r="R93" s="2" t="str">
        <f t="shared" ca="1" si="22"/>
        <v/>
      </c>
      <c r="S93" s="10" t="str">
        <f>IF(OR(Prospecting!N95&lt;&gt;"",Prospecting!N95&lt;&gt;0),Prospecting!N95,"")</f>
        <v/>
      </c>
      <c r="T93" s="11" t="str">
        <f>IF(Prospecting!O95&lt;&gt;"",Prospecting!O95,"")</f>
        <v/>
      </c>
      <c r="U93" s="2" t="str">
        <f t="shared" si="23"/>
        <v/>
      </c>
      <c r="V93" s="2" t="str">
        <f t="shared" si="24"/>
        <v/>
      </c>
      <c r="W93" s="2" t="str" cm="1">
        <f t="array" ref="W93">IF(V93&lt;&gt;"",_xlfn.IFS(OR(V93=1,V93=2,V93=3),1,OR(V93=4,V93=5,V93=6),2,OR(V93=7,V93=8,V93=9),3,OR(V93=10,V93=11,V93=12),4),"")</f>
        <v/>
      </c>
      <c r="X93" s="2" t="str">
        <f t="shared" si="25"/>
        <v/>
      </c>
      <c r="Y93" s="2" t="str">
        <f t="shared" si="26"/>
        <v/>
      </c>
    </row>
    <row r="94" spans="7:25" x14ac:dyDescent="0.3">
      <c r="G94" s="2">
        <f>IF(Prospecting!D96&lt;&gt;"", Prospecting!D96, "")</f>
        <v>92</v>
      </c>
      <c r="H94" s="2" t="str">
        <f>IF(Prospecting!E96&lt;&gt;"",Prospecting!E96, "")</f>
        <v/>
      </c>
      <c r="I94" s="2" t="str">
        <f t="shared" ca="1" si="21"/>
        <v/>
      </c>
      <c r="J94" s="2" t="str">
        <f>IF(Prospecting!F96="Completed", 1, "")</f>
        <v/>
      </c>
      <c r="K94" s="2" t="str">
        <f>IF(Prospecting!G96="Completed", 1, "")</f>
        <v/>
      </c>
      <c r="L94" s="2" t="str">
        <f>IF(Prospecting!H96="Completed", 1, "")</f>
        <v/>
      </c>
      <c r="M94" s="2" t="str">
        <f>IF(Prospecting!I96="Completed", 1, "")</f>
        <v/>
      </c>
      <c r="N94" s="2" t="str">
        <f>IF(Prospecting!J96="Completed", 1, "")</f>
        <v/>
      </c>
      <c r="O94" s="2" t="str">
        <f>IF(Prospecting!K96="Completed", 1, "")</f>
        <v/>
      </c>
      <c r="P94" s="2" t="str">
        <f>IF(Prospecting!L96&lt;&gt;"",Prospecting!L96,"")</f>
        <v/>
      </c>
      <c r="Q94" s="2" t="str">
        <f>IF(Prospecting!M96&lt;&gt;"",Prospecting!M96,"")</f>
        <v/>
      </c>
      <c r="R94" s="2" t="str">
        <f t="shared" ca="1" si="22"/>
        <v/>
      </c>
      <c r="S94" s="10" t="str">
        <f>IF(OR(Prospecting!N96&lt;&gt;"",Prospecting!N96&lt;&gt;0),Prospecting!N96,"")</f>
        <v/>
      </c>
      <c r="T94" s="11" t="str">
        <f>IF(Prospecting!O96&lt;&gt;"",Prospecting!O96,"")</f>
        <v/>
      </c>
      <c r="U94" s="2" t="str">
        <f t="shared" si="23"/>
        <v/>
      </c>
      <c r="V94" s="2" t="str">
        <f t="shared" si="24"/>
        <v/>
      </c>
      <c r="W94" s="2" t="str" cm="1">
        <f t="array" ref="W94">IF(V94&lt;&gt;"",_xlfn.IFS(OR(V94=1,V94=2,V94=3),1,OR(V94=4,V94=5,V94=6),2,OR(V94=7,V94=8,V94=9),3,OR(V94=10,V94=11,V94=12),4),"")</f>
        <v/>
      </c>
      <c r="X94" s="2" t="str">
        <f t="shared" si="25"/>
        <v/>
      </c>
      <c r="Y94" s="2" t="str">
        <f t="shared" si="26"/>
        <v/>
      </c>
    </row>
    <row r="95" spans="7:25" x14ac:dyDescent="0.3">
      <c r="G95" s="2">
        <f>IF(Prospecting!D97&lt;&gt;"", Prospecting!D97, "")</f>
        <v>93</v>
      </c>
      <c r="H95" s="2" t="str">
        <f>IF(Prospecting!E97&lt;&gt;"",Prospecting!E97, "")</f>
        <v/>
      </c>
      <c r="I95" s="2" t="str">
        <f t="shared" ca="1" si="21"/>
        <v/>
      </c>
      <c r="J95" s="2" t="str">
        <f>IF(Prospecting!F97="Completed", 1, "")</f>
        <v/>
      </c>
      <c r="K95" s="2" t="str">
        <f>IF(Prospecting!G97="Completed", 1, "")</f>
        <v/>
      </c>
      <c r="L95" s="2" t="str">
        <f>IF(Prospecting!H97="Completed", 1, "")</f>
        <v/>
      </c>
      <c r="M95" s="2" t="str">
        <f>IF(Prospecting!I97="Completed", 1, "")</f>
        <v/>
      </c>
      <c r="N95" s="2" t="str">
        <f>IF(Prospecting!J97="Completed", 1, "")</f>
        <v/>
      </c>
      <c r="O95" s="2" t="str">
        <f>IF(Prospecting!K97="Completed", 1, "")</f>
        <v/>
      </c>
      <c r="P95" s="2" t="str">
        <f>IF(Prospecting!L97&lt;&gt;"",Prospecting!L97,"")</f>
        <v/>
      </c>
      <c r="Q95" s="2" t="str">
        <f>IF(Prospecting!M97&lt;&gt;"",Prospecting!M97,"")</f>
        <v/>
      </c>
      <c r="R95" s="2" t="str">
        <f t="shared" ca="1" si="22"/>
        <v/>
      </c>
      <c r="S95" s="10" t="str">
        <f>IF(OR(Prospecting!N97&lt;&gt;"",Prospecting!N97&lt;&gt;0),Prospecting!N97,"")</f>
        <v/>
      </c>
      <c r="T95" s="11" t="str">
        <f>IF(Prospecting!O97&lt;&gt;"",Prospecting!O97,"")</f>
        <v/>
      </c>
      <c r="U95" s="2" t="str">
        <f t="shared" si="23"/>
        <v/>
      </c>
      <c r="V95" s="2" t="str">
        <f t="shared" si="24"/>
        <v/>
      </c>
      <c r="W95" s="2" t="str" cm="1">
        <f t="array" ref="W95">IF(V95&lt;&gt;"",_xlfn.IFS(OR(V95=1,V95=2,V95=3),1,OR(V95=4,V95=5,V95=6),2,OR(V95=7,V95=8,V95=9),3,OR(V95=10,V95=11,V95=12),4),"")</f>
        <v/>
      </c>
      <c r="X95" s="2" t="str">
        <f t="shared" si="25"/>
        <v/>
      </c>
      <c r="Y95" s="2" t="str">
        <f t="shared" si="26"/>
        <v/>
      </c>
    </row>
    <row r="96" spans="7:25" x14ac:dyDescent="0.3">
      <c r="G96" s="2">
        <f>IF(Prospecting!D98&lt;&gt;"", Prospecting!D98, "")</f>
        <v>94</v>
      </c>
      <c r="H96" s="2" t="str">
        <f>IF(Prospecting!E98&lt;&gt;"",Prospecting!E98, "")</f>
        <v/>
      </c>
      <c r="I96" s="2" t="str">
        <f t="shared" ca="1" si="21"/>
        <v/>
      </c>
      <c r="J96" s="2" t="str">
        <f>IF(Prospecting!F98="Completed", 1, "")</f>
        <v/>
      </c>
      <c r="K96" s="2" t="str">
        <f>IF(Prospecting!G98="Completed", 1, "")</f>
        <v/>
      </c>
      <c r="L96" s="2" t="str">
        <f>IF(Prospecting!H98="Completed", 1, "")</f>
        <v/>
      </c>
      <c r="M96" s="2" t="str">
        <f>IF(Prospecting!I98="Completed", 1, "")</f>
        <v/>
      </c>
      <c r="N96" s="2" t="str">
        <f>IF(Prospecting!J98="Completed", 1, "")</f>
        <v/>
      </c>
      <c r="O96" s="2" t="str">
        <f>IF(Prospecting!K98="Completed", 1, "")</f>
        <v/>
      </c>
      <c r="P96" s="2" t="str">
        <f>IF(Prospecting!L98&lt;&gt;"",Prospecting!L98,"")</f>
        <v/>
      </c>
      <c r="Q96" s="2" t="str">
        <f>IF(Prospecting!M98&lt;&gt;"",Prospecting!M98,"")</f>
        <v/>
      </c>
      <c r="R96" s="2" t="str">
        <f t="shared" ca="1" si="22"/>
        <v/>
      </c>
      <c r="S96" s="10" t="str">
        <f>IF(OR(Prospecting!N98&lt;&gt;"",Prospecting!N98&lt;&gt;0),Prospecting!N98,"")</f>
        <v/>
      </c>
      <c r="T96" s="11" t="str">
        <f>IF(Prospecting!O98&lt;&gt;"",Prospecting!O98,"")</f>
        <v/>
      </c>
      <c r="U96" s="2" t="str">
        <f t="shared" si="23"/>
        <v/>
      </c>
      <c r="V96" s="2" t="str">
        <f t="shared" si="24"/>
        <v/>
      </c>
      <c r="W96" s="2" t="str" cm="1">
        <f t="array" ref="W96">IF(V96&lt;&gt;"",_xlfn.IFS(OR(V96=1,V96=2,V96=3),1,OR(V96=4,V96=5,V96=6),2,OR(V96=7,V96=8,V96=9),3,OR(V96=10,V96=11,V96=12),4),"")</f>
        <v/>
      </c>
      <c r="X96" s="2" t="str">
        <f t="shared" si="25"/>
        <v/>
      </c>
      <c r="Y96" s="2" t="str">
        <f t="shared" si="26"/>
        <v/>
      </c>
    </row>
    <row r="97" spans="7:25" x14ac:dyDescent="0.3">
      <c r="G97" s="2">
        <f>IF(Prospecting!D99&lt;&gt;"", Prospecting!D99, "")</f>
        <v>95</v>
      </c>
      <c r="H97" s="2" t="str">
        <f>IF(Prospecting!E99&lt;&gt;"",Prospecting!E99, "")</f>
        <v/>
      </c>
      <c r="I97" s="2" t="str">
        <f t="shared" ca="1" si="21"/>
        <v/>
      </c>
      <c r="J97" s="2" t="str">
        <f>IF(Prospecting!F99="Completed", 1, "")</f>
        <v/>
      </c>
      <c r="K97" s="2" t="str">
        <f>IF(Prospecting!G99="Completed", 1, "")</f>
        <v/>
      </c>
      <c r="L97" s="2" t="str">
        <f>IF(Prospecting!H99="Completed", 1, "")</f>
        <v/>
      </c>
      <c r="M97" s="2" t="str">
        <f>IF(Prospecting!I99="Completed", 1, "")</f>
        <v/>
      </c>
      <c r="N97" s="2" t="str">
        <f>IF(Prospecting!J99="Completed", 1, "")</f>
        <v/>
      </c>
      <c r="O97" s="2" t="str">
        <f>IF(Prospecting!K99="Completed", 1, "")</f>
        <v/>
      </c>
      <c r="P97" s="2" t="str">
        <f>IF(Prospecting!L99&lt;&gt;"",Prospecting!L99,"")</f>
        <v/>
      </c>
      <c r="Q97" s="2" t="str">
        <f>IF(Prospecting!M99&lt;&gt;"",Prospecting!M99,"")</f>
        <v/>
      </c>
      <c r="R97" s="2" t="str">
        <f t="shared" ca="1" si="22"/>
        <v/>
      </c>
      <c r="S97" s="10" t="str">
        <f>IF(OR(Prospecting!N99&lt;&gt;"",Prospecting!N99&lt;&gt;0),Prospecting!N99,"")</f>
        <v/>
      </c>
      <c r="T97" s="11" t="str">
        <f>IF(Prospecting!O99&lt;&gt;"",Prospecting!O99,"")</f>
        <v/>
      </c>
      <c r="U97" s="2" t="str">
        <f t="shared" si="23"/>
        <v/>
      </c>
      <c r="V97" s="2" t="str">
        <f t="shared" si="24"/>
        <v/>
      </c>
      <c r="W97" s="2" t="str" cm="1">
        <f t="array" ref="W97">IF(V97&lt;&gt;"",_xlfn.IFS(OR(V97=1,V97=2,V97=3),1,OR(V97=4,V97=5,V97=6),2,OR(V97=7,V97=8,V97=9),3,OR(V97=10,V97=11,V97=12),4),"")</f>
        <v/>
      </c>
      <c r="X97" s="2" t="str">
        <f t="shared" si="25"/>
        <v/>
      </c>
      <c r="Y97" s="2" t="str">
        <f t="shared" si="26"/>
        <v/>
      </c>
    </row>
    <row r="98" spans="7:25" x14ac:dyDescent="0.3">
      <c r="G98" s="2">
        <f>IF(Prospecting!D100&lt;&gt;"", Prospecting!D100, "")</f>
        <v>96</v>
      </c>
      <c r="H98" s="2" t="str">
        <f>IF(Prospecting!E100&lt;&gt;"",Prospecting!E100, "")</f>
        <v/>
      </c>
      <c r="I98" s="2" t="str">
        <f t="shared" ca="1" si="21"/>
        <v/>
      </c>
      <c r="J98" s="2" t="str">
        <f>IF(Prospecting!F100="Completed", 1, "")</f>
        <v/>
      </c>
      <c r="K98" s="2" t="str">
        <f>IF(Prospecting!G100="Completed", 1, "")</f>
        <v/>
      </c>
      <c r="L98" s="2" t="str">
        <f>IF(Prospecting!H100="Completed", 1, "")</f>
        <v/>
      </c>
      <c r="M98" s="2" t="str">
        <f>IF(Prospecting!I100="Completed", 1, "")</f>
        <v/>
      </c>
      <c r="N98" s="2" t="str">
        <f>IF(Prospecting!J100="Completed", 1, "")</f>
        <v/>
      </c>
      <c r="O98" s="2" t="str">
        <f>IF(Prospecting!K100="Completed", 1, "")</f>
        <v/>
      </c>
      <c r="P98" s="2" t="str">
        <f>IF(Prospecting!L100&lt;&gt;"",Prospecting!L100,"")</f>
        <v/>
      </c>
      <c r="Q98" s="2" t="str">
        <f>IF(Prospecting!M100&lt;&gt;"",Prospecting!M100,"")</f>
        <v/>
      </c>
      <c r="R98" s="2" t="str">
        <f t="shared" ca="1" si="22"/>
        <v/>
      </c>
      <c r="S98" s="10" t="str">
        <f>IF(OR(Prospecting!N100&lt;&gt;"",Prospecting!N100&lt;&gt;0),Prospecting!N100,"")</f>
        <v/>
      </c>
      <c r="T98" s="11" t="str">
        <f>IF(Prospecting!O100&lt;&gt;"",Prospecting!O100,"")</f>
        <v/>
      </c>
      <c r="U98" s="2" t="str">
        <f t="shared" si="23"/>
        <v/>
      </c>
      <c r="V98" s="2" t="str">
        <f t="shared" si="24"/>
        <v/>
      </c>
      <c r="W98" s="2" t="str" cm="1">
        <f t="array" ref="W98">IF(V98&lt;&gt;"",_xlfn.IFS(OR(V98=1,V98=2,V98=3),1,OR(V98=4,V98=5,V98=6),2,OR(V98=7,V98=8,V98=9),3,OR(V98=10,V98=11,V98=12),4),"")</f>
        <v/>
      </c>
      <c r="X98" s="2" t="str">
        <f t="shared" si="25"/>
        <v/>
      </c>
      <c r="Y98" s="2" t="str">
        <f t="shared" si="26"/>
        <v/>
      </c>
    </row>
    <row r="99" spans="7:25" x14ac:dyDescent="0.3">
      <c r="G99" s="2">
        <f>IF(Prospecting!D101&lt;&gt;"", Prospecting!D101, "")</f>
        <v>97</v>
      </c>
      <c r="H99" s="2" t="str">
        <f>IF(Prospecting!E101&lt;&gt;"",Prospecting!E101, "")</f>
        <v/>
      </c>
      <c r="I99" s="2" t="str">
        <f t="shared" ca="1" si="21"/>
        <v/>
      </c>
      <c r="J99" s="2" t="str">
        <f>IF(Prospecting!F101="Completed", 1, "")</f>
        <v/>
      </c>
      <c r="K99" s="2" t="str">
        <f>IF(Prospecting!G101="Completed", 1, "")</f>
        <v/>
      </c>
      <c r="L99" s="2" t="str">
        <f>IF(Prospecting!H101="Completed", 1, "")</f>
        <v/>
      </c>
      <c r="M99" s="2" t="str">
        <f>IF(Prospecting!I101="Completed", 1, "")</f>
        <v/>
      </c>
      <c r="N99" s="2" t="str">
        <f>IF(Prospecting!J101="Completed", 1, "")</f>
        <v/>
      </c>
      <c r="O99" s="2" t="str">
        <f>IF(Prospecting!K101="Completed", 1, "")</f>
        <v/>
      </c>
      <c r="P99" s="2" t="str">
        <f>IF(Prospecting!L101&lt;&gt;"",Prospecting!L101,"")</f>
        <v/>
      </c>
      <c r="Q99" s="2" t="str">
        <f>IF(Prospecting!M101&lt;&gt;"",Prospecting!M101,"")</f>
        <v/>
      </c>
      <c r="R99" s="2" t="str">
        <f t="shared" ca="1" si="22"/>
        <v/>
      </c>
      <c r="S99" s="10" t="str">
        <f>IF(OR(Prospecting!N101&lt;&gt;"",Prospecting!N101&lt;&gt;0),Prospecting!N101,"")</f>
        <v/>
      </c>
      <c r="T99" s="11" t="str">
        <f>IF(Prospecting!O101&lt;&gt;"",Prospecting!O101,"")</f>
        <v/>
      </c>
      <c r="U99" s="2" t="str">
        <f t="shared" si="23"/>
        <v/>
      </c>
      <c r="V99" s="2" t="str">
        <f t="shared" si="24"/>
        <v/>
      </c>
      <c r="W99" s="2" t="str" cm="1">
        <f t="array" ref="W99">IF(V99&lt;&gt;"",_xlfn.IFS(OR(V99=1,V99=2,V99=3),1,OR(V99=4,V99=5,V99=6),2,OR(V99=7,V99=8,V99=9),3,OR(V99=10,V99=11,V99=12),4),"")</f>
        <v/>
      </c>
      <c r="X99" s="2" t="str">
        <f t="shared" si="25"/>
        <v/>
      </c>
      <c r="Y99" s="2" t="str">
        <f t="shared" si="26"/>
        <v/>
      </c>
    </row>
    <row r="100" spans="7:25" x14ac:dyDescent="0.3">
      <c r="G100" s="2">
        <f>IF(Prospecting!D102&lt;&gt;"", Prospecting!D102, "")</f>
        <v>98</v>
      </c>
      <c r="H100" s="2" t="str">
        <f>IF(Prospecting!E102&lt;&gt;"",Prospecting!E102, "")</f>
        <v/>
      </c>
      <c r="I100" s="2" t="str">
        <f t="shared" ca="1" si="21"/>
        <v/>
      </c>
      <c r="J100" s="2" t="str">
        <f>IF(Prospecting!F102="Completed", 1, "")</f>
        <v/>
      </c>
      <c r="K100" s="2" t="str">
        <f>IF(Prospecting!G102="Completed", 1, "")</f>
        <v/>
      </c>
      <c r="L100" s="2" t="str">
        <f>IF(Prospecting!H102="Completed", 1, "")</f>
        <v/>
      </c>
      <c r="M100" s="2" t="str">
        <f>IF(Prospecting!I102="Completed", 1, "")</f>
        <v/>
      </c>
      <c r="N100" s="2" t="str">
        <f>IF(Prospecting!J102="Completed", 1, "")</f>
        <v/>
      </c>
      <c r="O100" s="2" t="str">
        <f>IF(Prospecting!K102="Completed", 1, "")</f>
        <v/>
      </c>
      <c r="P100" s="2" t="str">
        <f>IF(Prospecting!L102&lt;&gt;"",Prospecting!L102,"")</f>
        <v/>
      </c>
      <c r="Q100" s="2" t="str">
        <f>IF(Prospecting!M102&lt;&gt;"",Prospecting!M102,"")</f>
        <v/>
      </c>
      <c r="R100" s="2" t="str">
        <f t="shared" ca="1" si="22"/>
        <v/>
      </c>
      <c r="S100" s="10" t="str">
        <f>IF(OR(Prospecting!N102&lt;&gt;"",Prospecting!N102&lt;&gt;0),Prospecting!N102,"")</f>
        <v/>
      </c>
      <c r="T100" s="11" t="str">
        <f>IF(Prospecting!O102&lt;&gt;"",Prospecting!O102,"")</f>
        <v/>
      </c>
      <c r="U100" s="2" t="str">
        <f t="shared" si="23"/>
        <v/>
      </c>
      <c r="V100" s="2" t="str">
        <f t="shared" si="24"/>
        <v/>
      </c>
      <c r="W100" s="2" t="str" cm="1">
        <f t="array" ref="W100">IF(V100&lt;&gt;"",_xlfn.IFS(OR(V100=1,V100=2,V100=3),1,OR(V100=4,V100=5,V100=6),2,OR(V100=7,V100=8,V100=9),3,OR(V100=10,V100=11,V100=12),4),"")</f>
        <v/>
      </c>
      <c r="X100" s="2" t="str">
        <f t="shared" si="25"/>
        <v/>
      </c>
      <c r="Y100" s="2" t="str">
        <f t="shared" si="26"/>
        <v/>
      </c>
    </row>
    <row r="101" spans="7:25" x14ac:dyDescent="0.3">
      <c r="G101" s="2">
        <f>IF(Prospecting!D103&lt;&gt;"", Prospecting!D103, "")</f>
        <v>99</v>
      </c>
      <c r="H101" s="2" t="str">
        <f>IF(Prospecting!E103&lt;&gt;"",Prospecting!E103, "")</f>
        <v/>
      </c>
      <c r="I101" s="2" t="str">
        <f t="shared" ca="1" si="21"/>
        <v/>
      </c>
      <c r="J101" s="2" t="str">
        <f>IF(Prospecting!F103="Completed", 1, "")</f>
        <v/>
      </c>
      <c r="K101" s="2" t="str">
        <f>IF(Prospecting!G103="Completed", 1, "")</f>
        <v/>
      </c>
      <c r="L101" s="2" t="str">
        <f>IF(Prospecting!H103="Completed", 1, "")</f>
        <v/>
      </c>
      <c r="M101" s="2" t="str">
        <f>IF(Prospecting!I103="Completed", 1, "")</f>
        <v/>
      </c>
      <c r="N101" s="2" t="str">
        <f>IF(Prospecting!J103="Completed", 1, "")</f>
        <v/>
      </c>
      <c r="O101" s="2" t="str">
        <f>IF(Prospecting!K103="Completed", 1, "")</f>
        <v/>
      </c>
      <c r="P101" s="2" t="str">
        <f>IF(Prospecting!L103&lt;&gt;"",Prospecting!L103,"")</f>
        <v/>
      </c>
      <c r="Q101" s="2" t="str">
        <f>IF(Prospecting!M103&lt;&gt;"",Prospecting!M103,"")</f>
        <v/>
      </c>
      <c r="R101" s="2" t="str">
        <f t="shared" ca="1" si="22"/>
        <v/>
      </c>
      <c r="S101" s="10" t="str">
        <f>IF(OR(Prospecting!N103&lt;&gt;"",Prospecting!N103&lt;&gt;0),Prospecting!N103,"")</f>
        <v/>
      </c>
      <c r="T101" s="11" t="str">
        <f>IF(Prospecting!O103&lt;&gt;"",Prospecting!O103,"")</f>
        <v/>
      </c>
      <c r="U101" s="2" t="str">
        <f t="shared" si="23"/>
        <v/>
      </c>
      <c r="V101" s="2" t="str">
        <f t="shared" si="24"/>
        <v/>
      </c>
      <c r="W101" s="2" t="str" cm="1">
        <f t="array" ref="W101">IF(V101&lt;&gt;"",_xlfn.IFS(OR(V101=1,V101=2,V101=3),1,OR(V101=4,V101=5,V101=6),2,OR(V101=7,V101=8,V101=9),3,OR(V101=10,V101=11,V101=12),4),"")</f>
        <v/>
      </c>
      <c r="X101" s="2" t="str">
        <f t="shared" si="25"/>
        <v/>
      </c>
      <c r="Y101" s="2" t="str">
        <f t="shared" si="26"/>
        <v/>
      </c>
    </row>
    <row r="102" spans="7:25" x14ac:dyDescent="0.3">
      <c r="G102" s="2">
        <f>IF(Prospecting!D104&lt;&gt;"", Prospecting!D104, "")</f>
        <v>100</v>
      </c>
      <c r="H102" s="2" t="str">
        <f>IF(Prospecting!E104&lt;&gt;"",Prospecting!E104, "")</f>
        <v/>
      </c>
      <c r="I102" s="2" t="str">
        <f t="shared" ca="1" si="21"/>
        <v/>
      </c>
      <c r="J102" s="2" t="str">
        <f>IF(Prospecting!F104="Completed", 1, "")</f>
        <v/>
      </c>
      <c r="K102" s="2" t="str">
        <f>IF(Prospecting!G104="Completed", 1, "")</f>
        <v/>
      </c>
      <c r="L102" s="2" t="str">
        <f>IF(Prospecting!H104="Completed", 1, "")</f>
        <v/>
      </c>
      <c r="M102" s="2" t="str">
        <f>IF(Prospecting!I104="Completed", 1, "")</f>
        <v/>
      </c>
      <c r="N102" s="2" t="str">
        <f>IF(Prospecting!J104="Completed", 1, "")</f>
        <v/>
      </c>
      <c r="O102" s="2" t="str">
        <f>IF(Prospecting!K104="Completed", 1, "")</f>
        <v/>
      </c>
      <c r="P102" s="2" t="str">
        <f>IF(Prospecting!L104&lt;&gt;"",Prospecting!L104,"")</f>
        <v/>
      </c>
      <c r="Q102" s="2" t="str">
        <f>IF(Prospecting!M104&lt;&gt;"",Prospecting!M104,"")</f>
        <v/>
      </c>
      <c r="R102" s="2" t="str">
        <f t="shared" ca="1" si="22"/>
        <v/>
      </c>
      <c r="S102" s="10" t="str">
        <f>IF(OR(Prospecting!N104&lt;&gt;"",Prospecting!N104&lt;&gt;0),Prospecting!N104,"")</f>
        <v/>
      </c>
      <c r="T102" s="11" t="str">
        <f>IF(Prospecting!O104&lt;&gt;"",Prospecting!O104,"")</f>
        <v/>
      </c>
      <c r="U102" s="2" t="str">
        <f t="shared" si="23"/>
        <v/>
      </c>
      <c r="V102" s="2" t="str">
        <f t="shared" si="24"/>
        <v/>
      </c>
      <c r="W102" s="2" t="str" cm="1">
        <f t="array" ref="W102">IF(V102&lt;&gt;"",_xlfn.IFS(OR(V102=1,V102=2,V102=3),1,OR(V102=4,V102=5,V102=6),2,OR(V102=7,V102=8,V102=9),3,OR(V102=10,V102=11,V102=12),4),"")</f>
        <v/>
      </c>
      <c r="X102" s="2" t="str">
        <f t="shared" si="25"/>
        <v/>
      </c>
      <c r="Y102" s="2" t="str">
        <f t="shared" si="26"/>
        <v/>
      </c>
    </row>
    <row r="103" spans="7:25" x14ac:dyDescent="0.3">
      <c r="G103" s="2">
        <f>IF(Prospecting!D105&lt;&gt;"", Prospecting!D105, "")</f>
        <v>101</v>
      </c>
      <c r="H103" s="2" t="str">
        <f>IF(Prospecting!E105&lt;&gt;"",Prospecting!E105, "")</f>
        <v/>
      </c>
      <c r="I103" s="2" t="str">
        <f t="shared" ca="1" si="21"/>
        <v/>
      </c>
      <c r="J103" s="2" t="str">
        <f>IF(Prospecting!F105="Completed", 1, "")</f>
        <v/>
      </c>
      <c r="K103" s="2" t="str">
        <f>IF(Prospecting!G105="Completed", 1, "")</f>
        <v/>
      </c>
      <c r="L103" s="2" t="str">
        <f>IF(Prospecting!H105="Completed", 1, "")</f>
        <v/>
      </c>
      <c r="M103" s="2" t="str">
        <f>IF(Prospecting!I105="Completed", 1, "")</f>
        <v/>
      </c>
      <c r="N103" s="2" t="str">
        <f>IF(Prospecting!J105="Completed", 1, "")</f>
        <v/>
      </c>
      <c r="O103" s="2" t="str">
        <f>IF(Prospecting!K105="Completed", 1, "")</f>
        <v/>
      </c>
      <c r="P103" s="2" t="str">
        <f>IF(Prospecting!L105&lt;&gt;"",Prospecting!L105,"")</f>
        <v/>
      </c>
      <c r="Q103" s="2" t="str">
        <f>IF(Prospecting!M105&lt;&gt;"",Prospecting!M105,"")</f>
        <v/>
      </c>
      <c r="R103" s="2" t="str">
        <f t="shared" ca="1" si="22"/>
        <v/>
      </c>
      <c r="S103" s="10" t="str">
        <f>IF(OR(Prospecting!N105&lt;&gt;"",Prospecting!N105&lt;&gt;0),Prospecting!N105,"")</f>
        <v/>
      </c>
      <c r="T103" s="11" t="str">
        <f>IF(Prospecting!O105&lt;&gt;"",Prospecting!O105,"")</f>
        <v/>
      </c>
      <c r="U103" s="2" t="str">
        <f t="shared" si="23"/>
        <v/>
      </c>
      <c r="V103" s="2" t="str">
        <f t="shared" si="24"/>
        <v/>
      </c>
      <c r="W103" s="2" t="str" cm="1">
        <f t="array" ref="W103">IF(V103&lt;&gt;"",_xlfn.IFS(OR(V103=1,V103=2,V103=3),1,OR(V103=4,V103=5,V103=6),2,OR(V103=7,V103=8,V103=9),3,OR(V103=10,V103=11,V103=12),4),"")</f>
        <v/>
      </c>
      <c r="X103" s="2" t="str">
        <f t="shared" si="25"/>
        <v/>
      </c>
      <c r="Y103" s="2" t="str">
        <f t="shared" si="26"/>
        <v/>
      </c>
    </row>
    <row r="104" spans="7:25" x14ac:dyDescent="0.3">
      <c r="G104" s="2" t="str">
        <f>IF(Prospecting!D106&lt;&gt;"", Prospecting!D106, "")</f>
        <v/>
      </c>
      <c r="H104" s="2" t="str">
        <f>IF(Prospecting!E106&lt;&gt;"",Prospecting!E106, "")</f>
        <v/>
      </c>
      <c r="I104" s="2" t="str">
        <f t="shared" ca="1" si="21"/>
        <v/>
      </c>
      <c r="J104" s="2" t="str">
        <f>IF(Prospecting!F106="Completed", 1, "")</f>
        <v/>
      </c>
      <c r="K104" s="2" t="str">
        <f>IF(Prospecting!G106="Completed", 1, "")</f>
        <v/>
      </c>
      <c r="L104" s="2" t="str">
        <f>IF(Prospecting!H106="Completed", 1, "")</f>
        <v/>
      </c>
      <c r="M104" s="2" t="str">
        <f>IF(Prospecting!I106="Completed", 1, "")</f>
        <v/>
      </c>
      <c r="N104" s="2" t="str">
        <f>IF(Prospecting!J106="Completed", 1, "")</f>
        <v/>
      </c>
      <c r="O104" s="2" t="str">
        <f>IF(Prospecting!K106="Completed", 1, "")</f>
        <v/>
      </c>
      <c r="P104" s="2" t="str">
        <f>IF(Prospecting!L106&lt;&gt;"",Prospecting!L106,"")</f>
        <v/>
      </c>
      <c r="Q104" s="2" t="str">
        <f>IF(Prospecting!M106&lt;&gt;"",Prospecting!M106,"")</f>
        <v/>
      </c>
      <c r="R104" s="2" t="str">
        <f t="shared" ca="1" si="22"/>
        <v/>
      </c>
      <c r="S104" s="10" t="str">
        <f>IF(OR(Prospecting!N106&lt;&gt;"",Prospecting!N106&lt;&gt;0),Prospecting!N106,"")</f>
        <v/>
      </c>
      <c r="T104" s="11" t="str">
        <f>IF(Prospecting!O106&lt;&gt;"",Prospecting!O106,"")</f>
        <v/>
      </c>
      <c r="U104" s="2" t="str">
        <f t="shared" si="23"/>
        <v/>
      </c>
      <c r="V104" s="2" t="str">
        <f t="shared" si="24"/>
        <v/>
      </c>
      <c r="W104" s="2" t="str" cm="1">
        <f t="array" ref="W104">IF(V104&lt;&gt;"",_xlfn.IFS(OR(V104=1,V104=2,V104=3),1,OR(V104=4,V104=5,V104=6),2,OR(V104=7,V104=8,V104=9),3,OR(V104=10,V104=11,V104=12),4),"")</f>
        <v/>
      </c>
      <c r="X104" s="2" t="str">
        <f t="shared" si="25"/>
        <v/>
      </c>
      <c r="Y104" s="2" t="str">
        <f t="shared" si="26"/>
        <v/>
      </c>
    </row>
    <row r="105" spans="7:25" x14ac:dyDescent="0.3">
      <c r="G105" s="2" t="str">
        <f>IF(Prospecting!D107&lt;&gt;"", Prospecting!D107, "")</f>
        <v/>
      </c>
      <c r="H105" s="2" t="str">
        <f>IF(Prospecting!E107&lt;&gt;"",Prospecting!E107, "")</f>
        <v/>
      </c>
      <c r="I105" s="2" t="str">
        <f t="shared" ca="1" si="21"/>
        <v/>
      </c>
      <c r="J105" s="2" t="str">
        <f>IF(Prospecting!F107="Completed", 1, "")</f>
        <v/>
      </c>
      <c r="K105" s="2" t="str">
        <f>IF(Prospecting!G107="Completed", 1, "")</f>
        <v/>
      </c>
      <c r="L105" s="2" t="str">
        <f>IF(Prospecting!H107="Completed", 1, "")</f>
        <v/>
      </c>
      <c r="M105" s="2" t="str">
        <f>IF(Prospecting!I107="Completed", 1, "")</f>
        <v/>
      </c>
      <c r="N105" s="2" t="str">
        <f>IF(Prospecting!J107="Completed", 1, "")</f>
        <v/>
      </c>
      <c r="O105" s="2" t="str">
        <f>IF(Prospecting!K107="Completed", 1, "")</f>
        <v/>
      </c>
      <c r="P105" s="2" t="str">
        <f>IF(Prospecting!L107&lt;&gt;"",Prospecting!L107,"")</f>
        <v/>
      </c>
      <c r="Q105" s="2" t="str">
        <f>IF(Prospecting!M107&lt;&gt;"",Prospecting!M107,"")</f>
        <v/>
      </c>
      <c r="R105" s="2" t="str">
        <f t="shared" ca="1" si="22"/>
        <v/>
      </c>
      <c r="S105" s="10" t="str">
        <f>IF(OR(Prospecting!N107&lt;&gt;"",Prospecting!N107&lt;&gt;0),Prospecting!N107,"")</f>
        <v/>
      </c>
      <c r="T105" s="11" t="str">
        <f>IF(Prospecting!O107&lt;&gt;"",Prospecting!O107,"")</f>
        <v/>
      </c>
      <c r="U105" s="2" t="str">
        <f t="shared" si="23"/>
        <v/>
      </c>
      <c r="V105" s="2" t="str">
        <f t="shared" si="24"/>
        <v/>
      </c>
      <c r="W105" s="2" t="str" cm="1">
        <f t="array" ref="W105">IF(V105&lt;&gt;"",_xlfn.IFS(OR(V105=1,V105=2,V105=3),1,OR(V105=4,V105=5,V105=6),2,OR(V105=7,V105=8,V105=9),3,OR(V105=10,V105=11,V105=12),4),"")</f>
        <v/>
      </c>
      <c r="X105" s="2" t="str">
        <f t="shared" si="25"/>
        <v/>
      </c>
      <c r="Y105" s="2" t="str">
        <f t="shared" si="26"/>
        <v/>
      </c>
    </row>
    <row r="106" spans="7:25" x14ac:dyDescent="0.3">
      <c r="G106" s="2" t="str">
        <f>IF(Prospecting!D108&lt;&gt;"", Prospecting!D108, "")</f>
        <v/>
      </c>
      <c r="H106" s="2" t="str">
        <f>IF(Prospecting!E108&lt;&gt;"",Prospecting!E108, "")</f>
        <v/>
      </c>
      <c r="I106" s="2" t="str">
        <f t="shared" ca="1" si="21"/>
        <v/>
      </c>
      <c r="J106" s="2" t="str">
        <f>IF(Prospecting!F108="Completed", 1, "")</f>
        <v/>
      </c>
      <c r="K106" s="2" t="str">
        <f>IF(Prospecting!G108="Completed", 1, "")</f>
        <v/>
      </c>
      <c r="L106" s="2" t="str">
        <f>IF(Prospecting!H108="Completed", 1, "")</f>
        <v/>
      </c>
      <c r="M106" s="2" t="str">
        <f>IF(Prospecting!I108="Completed", 1, "")</f>
        <v/>
      </c>
      <c r="N106" s="2" t="str">
        <f>IF(Prospecting!J108="Completed", 1, "")</f>
        <v/>
      </c>
      <c r="O106" s="2" t="str">
        <f>IF(Prospecting!K108="Completed", 1, "")</f>
        <v/>
      </c>
      <c r="P106" s="2" t="str">
        <f>IF(Prospecting!L108&lt;&gt;"",Prospecting!L108,"")</f>
        <v/>
      </c>
      <c r="Q106" s="2" t="str">
        <f>IF(Prospecting!M108&lt;&gt;"",Prospecting!M108,"")</f>
        <v/>
      </c>
      <c r="R106" s="2" t="str">
        <f t="shared" ca="1" si="22"/>
        <v/>
      </c>
      <c r="S106" s="10" t="str">
        <f>IF(OR(Prospecting!N108&lt;&gt;"",Prospecting!N108&lt;&gt;0),Prospecting!N108,"")</f>
        <v/>
      </c>
      <c r="T106" s="11" t="str">
        <f>IF(Prospecting!O108&lt;&gt;"",Prospecting!O108,"")</f>
        <v/>
      </c>
      <c r="U106" s="2" t="str">
        <f t="shared" si="23"/>
        <v/>
      </c>
      <c r="V106" s="2" t="str">
        <f t="shared" si="24"/>
        <v/>
      </c>
      <c r="W106" s="2" t="str" cm="1">
        <f t="array" ref="W106">IF(V106&lt;&gt;"",_xlfn.IFS(OR(V106=1,V106=2,V106=3),1,OR(V106=4,V106=5,V106=6),2,OR(V106=7,V106=8,V106=9),3,OR(V106=10,V106=11,V106=12),4),"")</f>
        <v/>
      </c>
      <c r="X106" s="2" t="str">
        <f t="shared" si="25"/>
        <v/>
      </c>
      <c r="Y106" s="2" t="str">
        <f t="shared" si="26"/>
        <v/>
      </c>
    </row>
    <row r="107" spans="7:25" x14ac:dyDescent="0.3">
      <c r="G107" s="2" t="str">
        <f>IF(Prospecting!D109&lt;&gt;"", Prospecting!D109, "")</f>
        <v/>
      </c>
      <c r="H107" s="2" t="str">
        <f>IF(Prospecting!E109&lt;&gt;"",Prospecting!E109, "")</f>
        <v/>
      </c>
      <c r="I107" s="2" t="str">
        <f t="shared" ca="1" si="21"/>
        <v/>
      </c>
      <c r="J107" s="2" t="str">
        <f>IF(Prospecting!F109="Completed", 1, "")</f>
        <v/>
      </c>
      <c r="K107" s="2" t="str">
        <f>IF(Prospecting!G109="Completed", 1, "")</f>
        <v/>
      </c>
      <c r="L107" s="2" t="str">
        <f>IF(Prospecting!H109="Completed", 1, "")</f>
        <v/>
      </c>
      <c r="M107" s="2" t="str">
        <f>IF(Prospecting!I109="Completed", 1, "")</f>
        <v/>
      </c>
      <c r="N107" s="2" t="str">
        <f>IF(Prospecting!J109="Completed", 1, "")</f>
        <v/>
      </c>
      <c r="O107" s="2" t="str">
        <f>IF(Prospecting!K109="Completed", 1, "")</f>
        <v/>
      </c>
      <c r="P107" s="2" t="str">
        <f>IF(Prospecting!L109&lt;&gt;"",Prospecting!L109,"")</f>
        <v/>
      </c>
      <c r="Q107" s="2" t="str">
        <f>IF(Prospecting!M109&lt;&gt;"",Prospecting!M109,"")</f>
        <v/>
      </c>
      <c r="R107" s="2" t="str">
        <f t="shared" ca="1" si="22"/>
        <v/>
      </c>
      <c r="S107" s="10" t="str">
        <f>IF(OR(Prospecting!N109&lt;&gt;"",Prospecting!N109&lt;&gt;0),Prospecting!N109,"")</f>
        <v/>
      </c>
      <c r="T107" s="11" t="str">
        <f>IF(Prospecting!O109&lt;&gt;"",Prospecting!O109,"")</f>
        <v/>
      </c>
      <c r="U107" s="2" t="str">
        <f t="shared" si="23"/>
        <v/>
      </c>
      <c r="V107" s="2" t="str">
        <f t="shared" si="24"/>
        <v/>
      </c>
      <c r="W107" s="2" t="str" cm="1">
        <f t="array" ref="W107">IF(V107&lt;&gt;"",_xlfn.IFS(OR(V107=1,V107=2,V107=3),1,OR(V107=4,V107=5,V107=6),2,OR(V107=7,V107=8,V107=9),3,OR(V107=10,V107=11,V107=12),4),"")</f>
        <v/>
      </c>
      <c r="X107" s="2" t="str">
        <f t="shared" si="25"/>
        <v/>
      </c>
      <c r="Y107" s="2" t="str">
        <f t="shared" si="26"/>
        <v/>
      </c>
    </row>
    <row r="108" spans="7:25" x14ac:dyDescent="0.3">
      <c r="G108" s="2" t="str">
        <f>IF(Prospecting!D110&lt;&gt;"", Prospecting!D110, "")</f>
        <v/>
      </c>
      <c r="H108" s="2" t="str">
        <f>IF(Prospecting!E110&lt;&gt;"",Prospecting!E110, "")</f>
        <v/>
      </c>
      <c r="I108" s="2" t="str">
        <f t="shared" ca="1" si="21"/>
        <v/>
      </c>
      <c r="J108" s="2" t="str">
        <f>IF(Prospecting!F110="Completed", 1, "")</f>
        <v/>
      </c>
      <c r="K108" s="2" t="str">
        <f>IF(Prospecting!G110="Completed", 1, "")</f>
        <v/>
      </c>
      <c r="L108" s="2" t="str">
        <f>IF(Prospecting!H110="Completed", 1, "")</f>
        <v/>
      </c>
      <c r="M108" s="2" t="str">
        <f>IF(Prospecting!I110="Completed", 1, "")</f>
        <v/>
      </c>
      <c r="N108" s="2" t="str">
        <f>IF(Prospecting!J110="Completed", 1, "")</f>
        <v/>
      </c>
      <c r="O108" s="2" t="str">
        <f>IF(Prospecting!K110="Completed", 1, "")</f>
        <v/>
      </c>
      <c r="P108" s="2" t="str">
        <f>IF(Prospecting!L110&lt;&gt;"",Prospecting!L110,"")</f>
        <v/>
      </c>
      <c r="Q108" s="2" t="str">
        <f>IF(Prospecting!M110&lt;&gt;"",Prospecting!M110,"")</f>
        <v/>
      </c>
      <c r="R108" s="2" t="str">
        <f t="shared" ca="1" si="22"/>
        <v/>
      </c>
      <c r="S108" s="10" t="str">
        <f>IF(OR(Prospecting!N110&lt;&gt;"",Prospecting!N110&lt;&gt;0),Prospecting!N110,"")</f>
        <v/>
      </c>
      <c r="T108" s="11" t="str">
        <f>IF(Prospecting!O110&lt;&gt;"",Prospecting!O110,"")</f>
        <v/>
      </c>
      <c r="U108" s="2" t="str">
        <f t="shared" si="23"/>
        <v/>
      </c>
      <c r="V108" s="2" t="str">
        <f t="shared" si="24"/>
        <v/>
      </c>
      <c r="W108" s="2" t="str" cm="1">
        <f t="array" ref="W108">IF(V108&lt;&gt;"",_xlfn.IFS(OR(V108=1,V108=2,V108=3),1,OR(V108=4,V108=5,V108=6),2,OR(V108=7,V108=8,V108=9),3,OR(V108=10,V108=11,V108=12),4),"")</f>
        <v/>
      </c>
      <c r="X108" s="2" t="str">
        <f t="shared" si="25"/>
        <v/>
      </c>
      <c r="Y108" s="2" t="str">
        <f t="shared" si="26"/>
        <v/>
      </c>
    </row>
    <row r="109" spans="7:25" x14ac:dyDescent="0.3">
      <c r="G109" s="2" t="str">
        <f>IF(Prospecting!D111&lt;&gt;"", Prospecting!D111, "")</f>
        <v/>
      </c>
      <c r="H109" s="2" t="str">
        <f>IF(Prospecting!E111&lt;&gt;"",Prospecting!E111, "")</f>
        <v/>
      </c>
      <c r="I109" s="2" t="str">
        <f t="shared" ca="1" si="21"/>
        <v/>
      </c>
      <c r="J109" s="2" t="str">
        <f>IF(Prospecting!F111="Completed", 1, "")</f>
        <v/>
      </c>
      <c r="K109" s="2" t="str">
        <f>IF(Prospecting!G111="Completed", 1, "")</f>
        <v/>
      </c>
      <c r="L109" s="2" t="str">
        <f>IF(Prospecting!H111="Completed", 1, "")</f>
        <v/>
      </c>
      <c r="M109" s="2" t="str">
        <f>IF(Prospecting!I111="Completed", 1, "")</f>
        <v/>
      </c>
      <c r="N109" s="2" t="str">
        <f>IF(Prospecting!J111="Completed", 1, "")</f>
        <v/>
      </c>
      <c r="O109" s="2" t="str">
        <f>IF(Prospecting!K111="Completed", 1, "")</f>
        <v/>
      </c>
      <c r="P109" s="2" t="str">
        <f>IF(Prospecting!L111&lt;&gt;"",Prospecting!L111,"")</f>
        <v/>
      </c>
      <c r="Q109" s="2" t="str">
        <f>IF(Prospecting!M111&lt;&gt;"",Prospecting!M111,"")</f>
        <v/>
      </c>
      <c r="R109" s="2" t="str">
        <f t="shared" ca="1" si="22"/>
        <v/>
      </c>
      <c r="S109" s="10" t="str">
        <f>IF(OR(Prospecting!N111&lt;&gt;"",Prospecting!N111&lt;&gt;0),Prospecting!N111,"")</f>
        <v/>
      </c>
      <c r="T109" s="11" t="str">
        <f>IF(Prospecting!O111&lt;&gt;"",Prospecting!O111,"")</f>
        <v/>
      </c>
      <c r="U109" s="2" t="str">
        <f t="shared" si="23"/>
        <v/>
      </c>
      <c r="V109" s="2" t="str">
        <f t="shared" si="24"/>
        <v/>
      </c>
      <c r="W109" s="2" t="str" cm="1">
        <f t="array" ref="W109">IF(V109&lt;&gt;"",_xlfn.IFS(OR(V109=1,V109=2,V109=3),1,OR(V109=4,V109=5,V109=6),2,OR(V109=7,V109=8,V109=9),3,OR(V109=10,V109=11,V109=12),4),"")</f>
        <v/>
      </c>
      <c r="X109" s="2" t="str">
        <f t="shared" si="25"/>
        <v/>
      </c>
      <c r="Y109" s="2" t="str">
        <f t="shared" si="26"/>
        <v/>
      </c>
    </row>
    <row r="110" spans="7:25" x14ac:dyDescent="0.3">
      <c r="G110" s="2" t="str">
        <f>IF(Prospecting!D112&lt;&gt;"", Prospecting!D112, "")</f>
        <v/>
      </c>
      <c r="H110" s="2" t="str">
        <f>IF(Prospecting!E112&lt;&gt;"",Prospecting!E112, "")</f>
        <v/>
      </c>
      <c r="I110" s="2" t="str">
        <f t="shared" ca="1" si="21"/>
        <v/>
      </c>
      <c r="J110" s="2" t="str">
        <f>IF(Prospecting!F112="Completed", 1, "")</f>
        <v/>
      </c>
      <c r="K110" s="2" t="str">
        <f>IF(Prospecting!G112="Completed", 1, "")</f>
        <v/>
      </c>
      <c r="L110" s="2" t="str">
        <f>IF(Prospecting!H112="Completed", 1, "")</f>
        <v/>
      </c>
      <c r="M110" s="2" t="str">
        <f>IF(Prospecting!I112="Completed", 1, "")</f>
        <v/>
      </c>
      <c r="N110" s="2" t="str">
        <f>IF(Prospecting!J112="Completed", 1, "")</f>
        <v/>
      </c>
      <c r="O110" s="2" t="str">
        <f>IF(Prospecting!K112="Completed", 1, "")</f>
        <v/>
      </c>
      <c r="P110" s="2" t="str">
        <f>IF(Prospecting!L112&lt;&gt;"",Prospecting!L112,"")</f>
        <v/>
      </c>
      <c r="Q110" s="2" t="str">
        <f>IF(Prospecting!M112&lt;&gt;"",Prospecting!M112,"")</f>
        <v/>
      </c>
      <c r="R110" s="2" t="str">
        <f t="shared" ca="1" si="22"/>
        <v/>
      </c>
      <c r="S110" s="10" t="str">
        <f>IF(OR(Prospecting!N112&lt;&gt;"",Prospecting!N112&lt;&gt;0),Prospecting!N112,"")</f>
        <v/>
      </c>
      <c r="T110" s="11" t="str">
        <f>IF(Prospecting!O112&lt;&gt;"",Prospecting!O112,"")</f>
        <v/>
      </c>
      <c r="U110" s="2" t="str">
        <f t="shared" si="23"/>
        <v/>
      </c>
      <c r="V110" s="2" t="str">
        <f t="shared" si="24"/>
        <v/>
      </c>
      <c r="W110" s="2" t="str" cm="1">
        <f t="array" ref="W110">IF(V110&lt;&gt;"",_xlfn.IFS(OR(V110=1,V110=2,V110=3),1,OR(V110=4,V110=5,V110=6),2,OR(V110=7,V110=8,V110=9),3,OR(V110=10,V110=11,V110=12),4),"")</f>
        <v/>
      </c>
      <c r="X110" s="2" t="str">
        <f t="shared" si="25"/>
        <v/>
      </c>
      <c r="Y110" s="2" t="str">
        <f t="shared" si="26"/>
        <v/>
      </c>
    </row>
    <row r="111" spans="7:25" x14ac:dyDescent="0.3">
      <c r="G111" s="2" t="str">
        <f>IF(Prospecting!D113&lt;&gt;"", Prospecting!D113, "")</f>
        <v/>
      </c>
      <c r="H111" s="2" t="str">
        <f>IF(Prospecting!E113&lt;&gt;"",Prospecting!E113, "")</f>
        <v/>
      </c>
      <c r="I111" s="2" t="str">
        <f t="shared" ca="1" si="21"/>
        <v/>
      </c>
      <c r="J111" s="2" t="str">
        <f>IF(Prospecting!F113="Completed", 1, "")</f>
        <v/>
      </c>
      <c r="K111" s="2" t="str">
        <f>IF(Prospecting!G113="Completed", 1, "")</f>
        <v/>
      </c>
      <c r="L111" s="2" t="str">
        <f>IF(Prospecting!H113="Completed", 1, "")</f>
        <v/>
      </c>
      <c r="M111" s="2" t="str">
        <f>IF(Prospecting!I113="Completed", 1, "")</f>
        <v/>
      </c>
      <c r="N111" s="2" t="str">
        <f>IF(Prospecting!J113="Completed", 1, "")</f>
        <v/>
      </c>
      <c r="O111" s="2" t="str">
        <f>IF(Prospecting!K113="Completed", 1, "")</f>
        <v/>
      </c>
      <c r="P111" s="2" t="str">
        <f>IF(Prospecting!L113&lt;&gt;"",Prospecting!L113,"")</f>
        <v/>
      </c>
      <c r="Q111" s="2" t="str">
        <f>IF(Prospecting!M113&lt;&gt;"",Prospecting!M113,"")</f>
        <v/>
      </c>
      <c r="R111" s="2" t="str">
        <f t="shared" ca="1" si="22"/>
        <v/>
      </c>
      <c r="S111" s="10" t="str">
        <f>IF(OR(Prospecting!N113&lt;&gt;"",Prospecting!N113&lt;&gt;0),Prospecting!N113,"")</f>
        <v/>
      </c>
      <c r="T111" s="11" t="str">
        <f>IF(Prospecting!O113&lt;&gt;"",Prospecting!O113,"")</f>
        <v/>
      </c>
      <c r="U111" s="2" t="str">
        <f t="shared" si="23"/>
        <v/>
      </c>
      <c r="V111" s="2" t="str">
        <f t="shared" si="24"/>
        <v/>
      </c>
      <c r="W111" s="2" t="str" cm="1">
        <f t="array" ref="W111">IF(V111&lt;&gt;"",_xlfn.IFS(OR(V111=1,V111=2,V111=3),1,OR(V111=4,V111=5,V111=6),2,OR(V111=7,V111=8,V111=9),3,OR(V111=10,V111=11,V111=12),4),"")</f>
        <v/>
      </c>
      <c r="X111" s="2" t="str">
        <f t="shared" si="25"/>
        <v/>
      </c>
      <c r="Y111" s="2" t="str">
        <f t="shared" si="26"/>
        <v/>
      </c>
    </row>
    <row r="112" spans="7:25" x14ac:dyDescent="0.3">
      <c r="G112" s="2" t="str">
        <f>IF(Prospecting!D114&lt;&gt;"", Prospecting!D114, "")</f>
        <v/>
      </c>
      <c r="H112" s="2" t="str">
        <f>IF(Prospecting!E114&lt;&gt;"",Prospecting!E114, "")</f>
        <v/>
      </c>
      <c r="I112" s="2" t="str">
        <f t="shared" ca="1" si="21"/>
        <v/>
      </c>
      <c r="J112" s="2" t="str">
        <f>IF(Prospecting!F114="Completed", 1, "")</f>
        <v/>
      </c>
      <c r="K112" s="2" t="str">
        <f>IF(Prospecting!G114="Completed", 1, "")</f>
        <v/>
      </c>
      <c r="L112" s="2" t="str">
        <f>IF(Prospecting!H114="Completed", 1, "")</f>
        <v/>
      </c>
      <c r="M112" s="2" t="str">
        <f>IF(Prospecting!I114="Completed", 1, "")</f>
        <v/>
      </c>
      <c r="N112" s="2" t="str">
        <f>IF(Prospecting!J114="Completed", 1, "")</f>
        <v/>
      </c>
      <c r="O112" s="2" t="str">
        <f>IF(Prospecting!K114="Completed", 1, "")</f>
        <v/>
      </c>
      <c r="P112" s="2" t="str">
        <f>IF(Prospecting!L114&lt;&gt;"",Prospecting!L114,"")</f>
        <v/>
      </c>
      <c r="Q112" s="2" t="str">
        <f>IF(Prospecting!M114&lt;&gt;"",Prospecting!M114,"")</f>
        <v/>
      </c>
      <c r="R112" s="2" t="str">
        <f t="shared" ca="1" si="22"/>
        <v/>
      </c>
      <c r="S112" s="10" t="str">
        <f>IF(OR(Prospecting!N114&lt;&gt;"",Prospecting!N114&lt;&gt;0),Prospecting!N114,"")</f>
        <v/>
      </c>
      <c r="T112" s="11" t="str">
        <f>IF(Prospecting!O114&lt;&gt;"",Prospecting!O114,"")</f>
        <v/>
      </c>
      <c r="U112" s="2" t="str">
        <f t="shared" si="23"/>
        <v/>
      </c>
      <c r="V112" s="2" t="str">
        <f t="shared" si="24"/>
        <v/>
      </c>
      <c r="W112" s="2" t="str" cm="1">
        <f t="array" ref="W112">IF(V112&lt;&gt;"",_xlfn.IFS(OR(V112=1,V112=2,V112=3),1,OR(V112=4,V112=5,V112=6),2,OR(V112=7,V112=8,V112=9),3,OR(V112=10,V112=11,V112=12),4),"")</f>
        <v/>
      </c>
      <c r="X112" s="2" t="str">
        <f t="shared" si="25"/>
        <v/>
      </c>
      <c r="Y112" s="2" t="str">
        <f t="shared" si="26"/>
        <v/>
      </c>
    </row>
    <row r="113" spans="7:25" x14ac:dyDescent="0.3">
      <c r="G113" s="2" t="str">
        <f>IF(Prospecting!D115&lt;&gt;"", Prospecting!D115, "")</f>
        <v/>
      </c>
      <c r="H113" s="2" t="str">
        <f>IF(Prospecting!E115&lt;&gt;"",Prospecting!E115, "")</f>
        <v/>
      </c>
      <c r="I113" s="2" t="str">
        <f t="shared" ca="1" si="21"/>
        <v/>
      </c>
      <c r="J113" s="2" t="str">
        <f>IF(Prospecting!F115="Completed", 1, "")</f>
        <v/>
      </c>
      <c r="K113" s="2" t="str">
        <f>IF(Prospecting!G115="Completed", 1, "")</f>
        <v/>
      </c>
      <c r="L113" s="2" t="str">
        <f>IF(Prospecting!H115="Completed", 1, "")</f>
        <v/>
      </c>
      <c r="M113" s="2" t="str">
        <f>IF(Prospecting!I115="Completed", 1, "")</f>
        <v/>
      </c>
      <c r="N113" s="2" t="str">
        <f>IF(Prospecting!J115="Completed", 1, "")</f>
        <v/>
      </c>
      <c r="O113" s="2" t="str">
        <f>IF(Prospecting!K115="Completed", 1, "")</f>
        <v/>
      </c>
      <c r="P113" s="2" t="str">
        <f>IF(Prospecting!L115&lt;&gt;"",Prospecting!L115,"")</f>
        <v/>
      </c>
      <c r="Q113" s="2" t="str">
        <f>IF(Prospecting!M115&lt;&gt;"",Prospecting!M115,"")</f>
        <v/>
      </c>
      <c r="R113" s="2" t="str">
        <f t="shared" ca="1" si="22"/>
        <v/>
      </c>
      <c r="S113" s="10" t="str">
        <f>IF(OR(Prospecting!N115&lt;&gt;"",Prospecting!N115&lt;&gt;0),Prospecting!N115,"")</f>
        <v/>
      </c>
      <c r="T113" s="11" t="str">
        <f>IF(Prospecting!O115&lt;&gt;"",Prospecting!O115,"")</f>
        <v/>
      </c>
      <c r="U113" s="2" t="str">
        <f t="shared" si="23"/>
        <v/>
      </c>
      <c r="V113" s="2" t="str">
        <f t="shared" si="24"/>
        <v/>
      </c>
      <c r="W113" s="2" t="str" cm="1">
        <f t="array" ref="W113">IF(V113&lt;&gt;"",_xlfn.IFS(OR(V113=1,V113=2,V113=3),1,OR(V113=4,V113=5,V113=6),2,OR(V113=7,V113=8,V113=9),3,OR(V113=10,V113=11,V113=12),4),"")</f>
        <v/>
      </c>
      <c r="X113" s="2" t="str">
        <f t="shared" si="25"/>
        <v/>
      </c>
      <c r="Y113" s="2" t="str">
        <f t="shared" si="26"/>
        <v/>
      </c>
    </row>
    <row r="114" spans="7:25" x14ac:dyDescent="0.3">
      <c r="G114" s="2" t="str">
        <f>IF(Prospecting!D116&lt;&gt;"", Prospecting!D116, "")</f>
        <v/>
      </c>
      <c r="H114" s="2" t="str">
        <f>IF(Prospecting!E116&lt;&gt;"",Prospecting!E116, "")</f>
        <v/>
      </c>
      <c r="I114" s="2" t="str">
        <f t="shared" ca="1" si="21"/>
        <v/>
      </c>
      <c r="J114" s="2" t="str">
        <f>IF(Prospecting!F116="Completed", 1, "")</f>
        <v/>
      </c>
      <c r="K114" s="2" t="str">
        <f>IF(Prospecting!G116="Completed", 1, "")</f>
        <v/>
      </c>
      <c r="L114" s="2" t="str">
        <f>IF(Prospecting!H116="Completed", 1, "")</f>
        <v/>
      </c>
      <c r="M114" s="2" t="str">
        <f>IF(Prospecting!I116="Completed", 1, "")</f>
        <v/>
      </c>
      <c r="N114" s="2" t="str">
        <f>IF(Prospecting!J116="Completed", 1, "")</f>
        <v/>
      </c>
      <c r="O114" s="2" t="str">
        <f>IF(Prospecting!K116="Completed", 1, "")</f>
        <v/>
      </c>
      <c r="P114" s="2" t="str">
        <f>IF(Prospecting!L116&lt;&gt;"",Prospecting!L116,"")</f>
        <v/>
      </c>
      <c r="Q114" s="2" t="str">
        <f>IF(Prospecting!M116&lt;&gt;"",Prospecting!M116,"")</f>
        <v/>
      </c>
      <c r="R114" s="2" t="str">
        <f t="shared" ca="1" si="22"/>
        <v/>
      </c>
      <c r="S114" s="10" t="str">
        <f>IF(OR(Prospecting!N116&lt;&gt;"",Prospecting!N116&lt;&gt;0),Prospecting!N116,"")</f>
        <v/>
      </c>
      <c r="T114" s="11" t="str">
        <f>IF(Prospecting!O116&lt;&gt;"",Prospecting!O116,"")</f>
        <v/>
      </c>
      <c r="U114" s="2" t="str">
        <f t="shared" si="23"/>
        <v/>
      </c>
      <c r="V114" s="2" t="str">
        <f t="shared" si="24"/>
        <v/>
      </c>
      <c r="W114" s="2" t="str" cm="1">
        <f t="array" ref="W114">IF(V114&lt;&gt;"",_xlfn.IFS(OR(V114=1,V114=2,V114=3),1,OR(V114=4,V114=5,V114=6),2,OR(V114=7,V114=8,V114=9),3,OR(V114=10,V114=11,V114=12),4),"")</f>
        <v/>
      </c>
      <c r="X114" s="2" t="str">
        <f t="shared" si="25"/>
        <v/>
      </c>
      <c r="Y114" s="2" t="str">
        <f t="shared" si="26"/>
        <v/>
      </c>
    </row>
    <row r="115" spans="7:25" x14ac:dyDescent="0.3">
      <c r="G115" s="2" t="str">
        <f>IF(Prospecting!D117&lt;&gt;"", Prospecting!D117, "")</f>
        <v/>
      </c>
      <c r="H115" s="2" t="str">
        <f>IF(Prospecting!E117&lt;&gt;"",Prospecting!E117, "")</f>
        <v/>
      </c>
      <c r="I115" s="2" t="str">
        <f t="shared" ca="1" si="21"/>
        <v/>
      </c>
      <c r="J115" s="2" t="str">
        <f>IF(Prospecting!F117="Completed", 1, "")</f>
        <v/>
      </c>
      <c r="K115" s="2" t="str">
        <f>IF(Prospecting!G117="Completed", 1, "")</f>
        <v/>
      </c>
      <c r="L115" s="2" t="str">
        <f>IF(Prospecting!H117="Completed", 1, "")</f>
        <v/>
      </c>
      <c r="M115" s="2" t="str">
        <f>IF(Prospecting!I117="Completed", 1, "")</f>
        <v/>
      </c>
      <c r="N115" s="2" t="str">
        <f>IF(Prospecting!J117="Completed", 1, "")</f>
        <v/>
      </c>
      <c r="O115" s="2" t="str">
        <f>IF(Prospecting!K117="Completed", 1, "")</f>
        <v/>
      </c>
      <c r="P115" s="2" t="str">
        <f>IF(Prospecting!L117&lt;&gt;"",Prospecting!L117,"")</f>
        <v/>
      </c>
      <c r="Q115" s="2" t="str">
        <f>IF(Prospecting!M117&lt;&gt;"",Prospecting!M117,"")</f>
        <v/>
      </c>
      <c r="R115" s="2" t="str">
        <f t="shared" ca="1" si="22"/>
        <v/>
      </c>
      <c r="S115" s="10" t="str">
        <f>IF(OR(Prospecting!N117&lt;&gt;"",Prospecting!N117&lt;&gt;0),Prospecting!N117,"")</f>
        <v/>
      </c>
      <c r="T115" s="11" t="str">
        <f>IF(Prospecting!O117&lt;&gt;"",Prospecting!O117,"")</f>
        <v/>
      </c>
      <c r="U115" s="2" t="str">
        <f t="shared" si="23"/>
        <v/>
      </c>
      <c r="V115" s="2" t="str">
        <f t="shared" si="24"/>
        <v/>
      </c>
      <c r="W115" s="2" t="str" cm="1">
        <f t="array" ref="W115">IF(V115&lt;&gt;"",_xlfn.IFS(OR(V115=1,V115=2,V115=3),1,OR(V115=4,V115=5,V115=6),2,OR(V115=7,V115=8,V115=9),3,OR(V115=10,V115=11,V115=12),4),"")</f>
        <v/>
      </c>
      <c r="X115" s="2" t="str">
        <f t="shared" si="25"/>
        <v/>
      </c>
      <c r="Y115" s="2" t="str">
        <f t="shared" si="26"/>
        <v/>
      </c>
    </row>
    <row r="116" spans="7:25" x14ac:dyDescent="0.3">
      <c r="G116" s="2" t="str">
        <f>IF(Prospecting!D118&lt;&gt;"", Prospecting!D118, "")</f>
        <v/>
      </c>
      <c r="H116" s="2" t="str">
        <f>IF(Prospecting!E118&lt;&gt;"",Prospecting!E118, "")</f>
        <v/>
      </c>
      <c r="I116" s="2" t="str">
        <f t="shared" ca="1" si="21"/>
        <v/>
      </c>
      <c r="J116" s="2" t="str">
        <f>IF(Prospecting!F118="Completed", 1, "")</f>
        <v/>
      </c>
      <c r="K116" s="2" t="str">
        <f>IF(Prospecting!G118="Completed", 1, "")</f>
        <v/>
      </c>
      <c r="L116" s="2" t="str">
        <f>IF(Prospecting!H118="Completed", 1, "")</f>
        <v/>
      </c>
      <c r="M116" s="2" t="str">
        <f>IF(Prospecting!I118="Completed", 1, "")</f>
        <v/>
      </c>
      <c r="N116" s="2" t="str">
        <f>IF(Prospecting!J118="Completed", 1, "")</f>
        <v/>
      </c>
      <c r="O116" s="2" t="str">
        <f>IF(Prospecting!K118="Completed", 1, "")</f>
        <v/>
      </c>
      <c r="P116" s="2" t="str">
        <f>IF(Prospecting!L118&lt;&gt;"",Prospecting!L118,"")</f>
        <v/>
      </c>
      <c r="Q116" s="2" t="str">
        <f>IF(Prospecting!M118&lt;&gt;"",Prospecting!M118,"")</f>
        <v/>
      </c>
      <c r="R116" s="2" t="str">
        <f t="shared" ca="1" si="22"/>
        <v/>
      </c>
      <c r="S116" s="10" t="str">
        <f>IF(OR(Prospecting!N118&lt;&gt;"",Prospecting!N118&lt;&gt;0),Prospecting!N118,"")</f>
        <v/>
      </c>
      <c r="T116" s="11" t="str">
        <f>IF(Prospecting!O118&lt;&gt;"",Prospecting!O118,"")</f>
        <v/>
      </c>
      <c r="U116" s="2" t="str">
        <f t="shared" si="23"/>
        <v/>
      </c>
      <c r="V116" s="2" t="str">
        <f t="shared" si="24"/>
        <v/>
      </c>
      <c r="W116" s="2" t="str" cm="1">
        <f t="array" ref="W116">IF(V116&lt;&gt;"",_xlfn.IFS(OR(V116=1,V116=2,V116=3),1,OR(V116=4,V116=5,V116=6),2,OR(V116=7,V116=8,V116=9),3,OR(V116=10,V116=11,V116=12),4),"")</f>
        <v/>
      </c>
      <c r="X116" s="2" t="str">
        <f t="shared" si="25"/>
        <v/>
      </c>
      <c r="Y116" s="2" t="str">
        <f t="shared" si="26"/>
        <v/>
      </c>
    </row>
    <row r="117" spans="7:25" x14ac:dyDescent="0.3">
      <c r="G117" s="2" t="str">
        <f>IF(Prospecting!D119&lt;&gt;"", Prospecting!D119, "")</f>
        <v/>
      </c>
      <c r="H117" s="2" t="str">
        <f>IF(Prospecting!E119&lt;&gt;"",Prospecting!E119, "")</f>
        <v/>
      </c>
      <c r="I117" s="2" t="str">
        <f t="shared" ca="1" si="21"/>
        <v/>
      </c>
      <c r="J117" s="2" t="str">
        <f>IF(Prospecting!F119="Completed", 1, "")</f>
        <v/>
      </c>
      <c r="K117" s="2" t="str">
        <f>IF(Prospecting!G119="Completed", 1, "")</f>
        <v/>
      </c>
      <c r="L117" s="2" t="str">
        <f>IF(Prospecting!H119="Completed", 1, "")</f>
        <v/>
      </c>
      <c r="M117" s="2" t="str">
        <f>IF(Prospecting!I119="Completed", 1, "")</f>
        <v/>
      </c>
      <c r="N117" s="2" t="str">
        <f>IF(Prospecting!J119="Completed", 1, "")</f>
        <v/>
      </c>
      <c r="O117" s="2" t="str">
        <f>IF(Prospecting!K119="Completed", 1, "")</f>
        <v/>
      </c>
      <c r="P117" s="2" t="str">
        <f>IF(Prospecting!L119&lt;&gt;"",Prospecting!L119,"")</f>
        <v/>
      </c>
      <c r="Q117" s="2" t="str">
        <f>IF(Prospecting!M119&lt;&gt;"",Prospecting!M119,"")</f>
        <v/>
      </c>
      <c r="R117" s="2" t="str">
        <f t="shared" ca="1" si="22"/>
        <v/>
      </c>
      <c r="S117" s="10" t="str">
        <f>IF(OR(Prospecting!N119&lt;&gt;"",Prospecting!N119&lt;&gt;0),Prospecting!N119,"")</f>
        <v/>
      </c>
      <c r="T117" s="11" t="str">
        <f>IF(Prospecting!O119&lt;&gt;"",Prospecting!O119,"")</f>
        <v/>
      </c>
      <c r="U117" s="2" t="str">
        <f t="shared" si="23"/>
        <v/>
      </c>
      <c r="V117" s="2" t="str">
        <f t="shared" si="24"/>
        <v/>
      </c>
      <c r="W117" s="2" t="str" cm="1">
        <f t="array" ref="W117">IF(V117&lt;&gt;"",_xlfn.IFS(OR(V117=1,V117=2,V117=3),1,OR(V117=4,V117=5,V117=6),2,OR(V117=7,V117=8,V117=9),3,OR(V117=10,V117=11,V117=12),4),"")</f>
        <v/>
      </c>
      <c r="X117" s="2" t="str">
        <f t="shared" si="25"/>
        <v/>
      </c>
      <c r="Y117" s="2" t="str">
        <f t="shared" si="26"/>
        <v/>
      </c>
    </row>
    <row r="118" spans="7:25" x14ac:dyDescent="0.3">
      <c r="G118" s="2" t="str">
        <f>IF(Prospecting!D120&lt;&gt;"", Prospecting!D120, "")</f>
        <v/>
      </c>
      <c r="H118" s="2" t="str">
        <f>IF(Prospecting!E120&lt;&gt;"",Prospecting!E120, "")</f>
        <v/>
      </c>
      <c r="I118" s="2" t="str">
        <f t="shared" ca="1" si="21"/>
        <v/>
      </c>
      <c r="J118" s="2" t="str">
        <f>IF(Prospecting!F120="Completed", 1, "")</f>
        <v/>
      </c>
      <c r="K118" s="2" t="str">
        <f>IF(Prospecting!G120="Completed", 1, "")</f>
        <v/>
      </c>
      <c r="L118" s="2" t="str">
        <f>IF(Prospecting!H120="Completed", 1, "")</f>
        <v/>
      </c>
      <c r="M118" s="2" t="str">
        <f>IF(Prospecting!I120="Completed", 1, "")</f>
        <v/>
      </c>
      <c r="N118" s="2" t="str">
        <f>IF(Prospecting!J120="Completed", 1, "")</f>
        <v/>
      </c>
      <c r="O118" s="2" t="str">
        <f>IF(Prospecting!K120="Completed", 1, "")</f>
        <v/>
      </c>
      <c r="P118" s="2" t="str">
        <f>IF(Prospecting!L120&lt;&gt;"",Prospecting!L120,"")</f>
        <v/>
      </c>
      <c r="Q118" s="2" t="str">
        <f>IF(Prospecting!M120&lt;&gt;"",Prospecting!M120,"")</f>
        <v/>
      </c>
      <c r="R118" s="2" t="str">
        <f t="shared" ca="1" si="22"/>
        <v/>
      </c>
      <c r="S118" s="10" t="str">
        <f>IF(OR(Prospecting!N120&lt;&gt;"",Prospecting!N120&lt;&gt;0),Prospecting!N120,"")</f>
        <v/>
      </c>
      <c r="T118" s="11" t="str">
        <f>IF(Prospecting!O120&lt;&gt;"",Prospecting!O120,"")</f>
        <v/>
      </c>
      <c r="U118" s="2" t="str">
        <f t="shared" si="23"/>
        <v/>
      </c>
      <c r="V118" s="2" t="str">
        <f t="shared" si="24"/>
        <v/>
      </c>
      <c r="W118" s="2" t="str" cm="1">
        <f t="array" ref="W118">IF(V118&lt;&gt;"",_xlfn.IFS(OR(V118=1,V118=2,V118=3),1,OR(V118=4,V118=5,V118=6),2,OR(V118=7,V118=8,V118=9),3,OR(V118=10,V118=11,V118=12),4),"")</f>
        <v/>
      </c>
      <c r="X118" s="2" t="str">
        <f t="shared" si="25"/>
        <v/>
      </c>
      <c r="Y118" s="2" t="str">
        <f t="shared" si="26"/>
        <v/>
      </c>
    </row>
    <row r="119" spans="7:25" x14ac:dyDescent="0.3">
      <c r="G119" s="2" t="str">
        <f>IF(Prospecting!D121&lt;&gt;"", Prospecting!D121, "")</f>
        <v/>
      </c>
      <c r="H119" s="2" t="str">
        <f>IF(Prospecting!E121&lt;&gt;"",Prospecting!E121, "")</f>
        <v/>
      </c>
      <c r="I119" s="2" t="str">
        <f t="shared" ca="1" si="21"/>
        <v/>
      </c>
      <c r="J119" s="2" t="str">
        <f>IF(Prospecting!F121="Completed", 1, "")</f>
        <v/>
      </c>
      <c r="K119" s="2" t="str">
        <f>IF(Prospecting!G121="Completed", 1, "")</f>
        <v/>
      </c>
      <c r="L119" s="2" t="str">
        <f>IF(Prospecting!H121="Completed", 1, "")</f>
        <v/>
      </c>
      <c r="M119" s="2" t="str">
        <f>IF(Prospecting!I121="Completed", 1, "")</f>
        <v/>
      </c>
      <c r="N119" s="2" t="str">
        <f>IF(Prospecting!J121="Completed", 1, "")</f>
        <v/>
      </c>
      <c r="O119" s="2" t="str">
        <f>IF(Prospecting!K121="Completed", 1, "")</f>
        <v/>
      </c>
      <c r="P119" s="2" t="str">
        <f>IF(Prospecting!L121&lt;&gt;"",Prospecting!L121,"")</f>
        <v/>
      </c>
      <c r="Q119" s="2" t="str">
        <f>IF(Prospecting!M121&lt;&gt;"",Prospecting!M121,"")</f>
        <v/>
      </c>
      <c r="R119" s="2" t="str">
        <f t="shared" ca="1" si="22"/>
        <v/>
      </c>
      <c r="S119" s="10" t="str">
        <f>IF(OR(Prospecting!N121&lt;&gt;"",Prospecting!N121&lt;&gt;0),Prospecting!N121,"")</f>
        <v/>
      </c>
      <c r="T119" s="11" t="str">
        <f>IF(Prospecting!O121&lt;&gt;"",Prospecting!O121,"")</f>
        <v/>
      </c>
      <c r="U119" s="2" t="str">
        <f t="shared" si="23"/>
        <v/>
      </c>
      <c r="V119" s="2" t="str">
        <f t="shared" si="24"/>
        <v/>
      </c>
      <c r="W119" s="2" t="str" cm="1">
        <f t="array" ref="W119">IF(V119&lt;&gt;"",_xlfn.IFS(OR(V119=1,V119=2,V119=3),1,OR(V119=4,V119=5,V119=6),2,OR(V119=7,V119=8,V119=9),3,OR(V119=10,V119=11,V119=12),4),"")</f>
        <v/>
      </c>
      <c r="X119" s="2" t="str">
        <f t="shared" si="25"/>
        <v/>
      </c>
      <c r="Y119" s="2" t="str">
        <f t="shared" si="26"/>
        <v/>
      </c>
    </row>
    <row r="120" spans="7:25" x14ac:dyDescent="0.3">
      <c r="G120" s="2" t="str">
        <f>IF(Prospecting!D122&lt;&gt;"", Prospecting!D122, "")</f>
        <v/>
      </c>
      <c r="H120" s="2" t="str">
        <f>IF(Prospecting!E122&lt;&gt;"",Prospecting!E122, "")</f>
        <v/>
      </c>
      <c r="I120" s="2" t="str">
        <f t="shared" ca="1" si="21"/>
        <v/>
      </c>
      <c r="J120" s="2" t="str">
        <f>IF(Prospecting!F122="Completed", 1, "")</f>
        <v/>
      </c>
      <c r="K120" s="2" t="str">
        <f>IF(Prospecting!G122="Completed", 1, "")</f>
        <v/>
      </c>
      <c r="L120" s="2" t="str">
        <f>IF(Prospecting!H122="Completed", 1, "")</f>
        <v/>
      </c>
      <c r="M120" s="2" t="str">
        <f>IF(Prospecting!I122="Completed", 1, "")</f>
        <v/>
      </c>
      <c r="N120" s="2" t="str">
        <f>IF(Prospecting!J122="Completed", 1, "")</f>
        <v/>
      </c>
      <c r="O120" s="2" t="str">
        <f>IF(Prospecting!K122="Completed", 1, "")</f>
        <v/>
      </c>
      <c r="P120" s="2" t="str">
        <f>IF(Prospecting!L122&lt;&gt;"",Prospecting!L122,"")</f>
        <v/>
      </c>
      <c r="Q120" s="2" t="str">
        <f>IF(Prospecting!M122&lt;&gt;"",Prospecting!M122,"")</f>
        <v/>
      </c>
      <c r="R120" s="2" t="str">
        <f t="shared" ca="1" si="22"/>
        <v/>
      </c>
      <c r="S120" s="10" t="str">
        <f>IF(OR(Prospecting!N122&lt;&gt;"",Prospecting!N122&lt;&gt;0),Prospecting!N122,"")</f>
        <v/>
      </c>
      <c r="T120" s="11" t="str">
        <f>IF(Prospecting!O122&lt;&gt;"",Prospecting!O122,"")</f>
        <v/>
      </c>
      <c r="U120" s="2" t="str">
        <f t="shared" si="23"/>
        <v/>
      </c>
      <c r="V120" s="2" t="str">
        <f t="shared" si="24"/>
        <v/>
      </c>
      <c r="W120" s="2" t="str" cm="1">
        <f t="array" ref="W120">IF(V120&lt;&gt;"",_xlfn.IFS(OR(V120=1,V120=2,V120=3),1,OR(V120=4,V120=5,V120=6),2,OR(V120=7,V120=8,V120=9),3,OR(V120=10,V120=11,V120=12),4),"")</f>
        <v/>
      </c>
      <c r="X120" s="2" t="str">
        <f t="shared" si="25"/>
        <v/>
      </c>
      <c r="Y120" s="2" t="str">
        <f t="shared" si="26"/>
        <v/>
      </c>
    </row>
    <row r="121" spans="7:25" x14ac:dyDescent="0.3">
      <c r="G121" s="2" t="str">
        <f>IF(Prospecting!D123&lt;&gt;"", Prospecting!D123, "")</f>
        <v/>
      </c>
      <c r="H121" s="2" t="str">
        <f>IF(Prospecting!E123&lt;&gt;"",Prospecting!E123, "")</f>
        <v/>
      </c>
      <c r="I121" s="2" t="str">
        <f t="shared" ca="1" si="21"/>
        <v/>
      </c>
      <c r="J121" s="2" t="str">
        <f>IF(Prospecting!F123="Completed", 1, "")</f>
        <v/>
      </c>
      <c r="K121" s="2" t="str">
        <f>IF(Prospecting!G123="Completed", 1, "")</f>
        <v/>
      </c>
      <c r="L121" s="2" t="str">
        <f>IF(Prospecting!H123="Completed", 1, "")</f>
        <v/>
      </c>
      <c r="M121" s="2" t="str">
        <f>IF(Prospecting!I123="Completed", 1, "")</f>
        <v/>
      </c>
      <c r="N121" s="2" t="str">
        <f>IF(Prospecting!J123="Completed", 1, "")</f>
        <v/>
      </c>
      <c r="O121" s="2" t="str">
        <f>IF(Prospecting!K123="Completed", 1, "")</f>
        <v/>
      </c>
      <c r="P121" s="2" t="str">
        <f>IF(Prospecting!L123&lt;&gt;"",Prospecting!L123,"")</f>
        <v/>
      </c>
      <c r="Q121" s="2" t="str">
        <f>IF(Prospecting!M123&lt;&gt;"",Prospecting!M123,"")</f>
        <v/>
      </c>
      <c r="R121" s="2" t="str">
        <f t="shared" ca="1" si="22"/>
        <v/>
      </c>
      <c r="S121" s="10" t="str">
        <f>IF(OR(Prospecting!N123&lt;&gt;"",Prospecting!N123&lt;&gt;0),Prospecting!N123,"")</f>
        <v/>
      </c>
      <c r="T121" s="11" t="str">
        <f>IF(Prospecting!O123&lt;&gt;"",Prospecting!O123,"")</f>
        <v/>
      </c>
      <c r="U121" s="2" t="str">
        <f t="shared" si="23"/>
        <v/>
      </c>
      <c r="V121" s="2" t="str">
        <f t="shared" si="24"/>
        <v/>
      </c>
      <c r="W121" s="2" t="str" cm="1">
        <f t="array" ref="W121">IF(V121&lt;&gt;"",_xlfn.IFS(OR(V121=1,V121=2,V121=3),1,OR(V121=4,V121=5,V121=6),2,OR(V121=7,V121=8,V121=9),3,OR(V121=10,V121=11,V121=12),4),"")</f>
        <v/>
      </c>
      <c r="X121" s="2" t="str">
        <f t="shared" si="25"/>
        <v/>
      </c>
      <c r="Y121" s="2" t="str">
        <f t="shared" si="26"/>
        <v/>
      </c>
    </row>
    <row r="122" spans="7:25" x14ac:dyDescent="0.3">
      <c r="G122" s="2" t="str">
        <f>IF(Prospecting!D124&lt;&gt;"", Prospecting!D124, "")</f>
        <v/>
      </c>
      <c r="H122" s="2" t="str">
        <f>IF(Prospecting!E124&lt;&gt;"",Prospecting!E124, "")</f>
        <v/>
      </c>
      <c r="I122" s="2" t="str">
        <f t="shared" ca="1" si="21"/>
        <v/>
      </c>
      <c r="J122" s="2" t="str">
        <f>IF(Prospecting!F124="Completed", 1, "")</f>
        <v/>
      </c>
      <c r="K122" s="2" t="str">
        <f>IF(Prospecting!G124="Completed", 1, "")</f>
        <v/>
      </c>
      <c r="L122" s="2" t="str">
        <f>IF(Prospecting!H124="Completed", 1, "")</f>
        <v/>
      </c>
      <c r="M122" s="2" t="str">
        <f>IF(Prospecting!I124="Completed", 1, "")</f>
        <v/>
      </c>
      <c r="N122" s="2" t="str">
        <f>IF(Prospecting!J124="Completed", 1, "")</f>
        <v/>
      </c>
      <c r="O122" s="2" t="str">
        <f>IF(Prospecting!K124="Completed", 1, "")</f>
        <v/>
      </c>
      <c r="P122" s="2" t="str">
        <f>IF(Prospecting!L124&lt;&gt;"",Prospecting!L124,"")</f>
        <v/>
      </c>
      <c r="Q122" s="2" t="str">
        <f>IF(Prospecting!M124&lt;&gt;"",Prospecting!M124,"")</f>
        <v/>
      </c>
      <c r="R122" s="2" t="str">
        <f t="shared" ca="1" si="22"/>
        <v/>
      </c>
      <c r="S122" s="10" t="str">
        <f>IF(OR(Prospecting!N124&lt;&gt;"",Prospecting!N124&lt;&gt;0),Prospecting!N124,"")</f>
        <v/>
      </c>
      <c r="T122" s="11" t="str">
        <f>IF(Prospecting!O124&lt;&gt;"",Prospecting!O124,"")</f>
        <v/>
      </c>
      <c r="U122" s="2" t="str">
        <f t="shared" si="23"/>
        <v/>
      </c>
      <c r="V122" s="2" t="str">
        <f t="shared" si="24"/>
        <v/>
      </c>
      <c r="W122" s="2" t="str" cm="1">
        <f t="array" ref="W122">IF(V122&lt;&gt;"",_xlfn.IFS(OR(V122=1,V122=2,V122=3),1,OR(V122=4,V122=5,V122=6),2,OR(V122=7,V122=8,V122=9),3,OR(V122=10,V122=11,V122=12),4),"")</f>
        <v/>
      </c>
      <c r="X122" s="2" t="str">
        <f t="shared" si="25"/>
        <v/>
      </c>
      <c r="Y122" s="2" t="str">
        <f t="shared" si="26"/>
        <v/>
      </c>
    </row>
    <row r="123" spans="7:25" x14ac:dyDescent="0.3">
      <c r="G123" s="2" t="str">
        <f>IF(Prospecting!D125&lt;&gt;"", Prospecting!D125, "")</f>
        <v/>
      </c>
      <c r="H123" s="2" t="str">
        <f>IF(Prospecting!E125&lt;&gt;"",Prospecting!E125, "")</f>
        <v/>
      </c>
      <c r="I123" s="2" t="str">
        <f t="shared" ca="1" si="21"/>
        <v/>
      </c>
      <c r="J123" s="2" t="str">
        <f>IF(Prospecting!F125="Completed", 1, "")</f>
        <v/>
      </c>
      <c r="K123" s="2" t="str">
        <f>IF(Prospecting!G125="Completed", 1, "")</f>
        <v/>
      </c>
      <c r="L123" s="2" t="str">
        <f>IF(Prospecting!H125="Completed", 1, "")</f>
        <v/>
      </c>
      <c r="M123" s="2" t="str">
        <f>IF(Prospecting!I125="Completed", 1, "")</f>
        <v/>
      </c>
      <c r="N123" s="2" t="str">
        <f>IF(Prospecting!J125="Completed", 1, "")</f>
        <v/>
      </c>
      <c r="O123" s="2" t="str">
        <f>IF(Prospecting!K125="Completed", 1, "")</f>
        <v/>
      </c>
      <c r="P123" s="2" t="str">
        <f>IF(Prospecting!L125&lt;&gt;"",Prospecting!L125,"")</f>
        <v/>
      </c>
      <c r="Q123" s="2" t="str">
        <f>IF(Prospecting!M125&lt;&gt;"",Prospecting!M125,"")</f>
        <v/>
      </c>
      <c r="R123" s="2" t="str">
        <f t="shared" ca="1" si="22"/>
        <v/>
      </c>
      <c r="S123" s="10" t="str">
        <f>IF(OR(Prospecting!N125&lt;&gt;"",Prospecting!N125&lt;&gt;0),Prospecting!N125,"")</f>
        <v/>
      </c>
      <c r="T123" s="11" t="str">
        <f>IF(Prospecting!O125&lt;&gt;"",Prospecting!O125,"")</f>
        <v/>
      </c>
      <c r="U123" s="2" t="str">
        <f t="shared" si="23"/>
        <v/>
      </c>
      <c r="V123" s="2" t="str">
        <f t="shared" si="24"/>
        <v/>
      </c>
      <c r="W123" s="2" t="str" cm="1">
        <f t="array" ref="W123">IF(V123&lt;&gt;"",_xlfn.IFS(OR(V123=1,V123=2,V123=3),1,OR(V123=4,V123=5,V123=6),2,OR(V123=7,V123=8,V123=9),3,OR(V123=10,V123=11,V123=12),4),"")</f>
        <v/>
      </c>
      <c r="X123" s="2" t="str">
        <f t="shared" si="25"/>
        <v/>
      </c>
      <c r="Y123" s="2" t="str">
        <f t="shared" si="26"/>
        <v/>
      </c>
    </row>
    <row r="124" spans="7:25" x14ac:dyDescent="0.3">
      <c r="G124" s="2" t="str">
        <f>IF(Prospecting!D126&lt;&gt;"", Prospecting!D126, "")</f>
        <v/>
      </c>
      <c r="H124" s="2" t="str">
        <f>IF(Prospecting!E126&lt;&gt;"",Prospecting!E126, "")</f>
        <v/>
      </c>
      <c r="I124" s="2" t="str">
        <f t="shared" ca="1" si="21"/>
        <v/>
      </c>
      <c r="J124" s="2" t="str">
        <f>IF(Prospecting!F126="Completed", 1, "")</f>
        <v/>
      </c>
      <c r="K124" s="2" t="str">
        <f>IF(Prospecting!G126="Completed", 1, "")</f>
        <v/>
      </c>
      <c r="L124" s="2" t="str">
        <f>IF(Prospecting!H126="Completed", 1, "")</f>
        <v/>
      </c>
      <c r="M124" s="2" t="str">
        <f>IF(Prospecting!I126="Completed", 1, "")</f>
        <v/>
      </c>
      <c r="N124" s="2" t="str">
        <f>IF(Prospecting!J126="Completed", 1, "")</f>
        <v/>
      </c>
      <c r="O124" s="2" t="str">
        <f>IF(Prospecting!K126="Completed", 1, "")</f>
        <v/>
      </c>
      <c r="P124" s="2" t="str">
        <f>IF(Prospecting!L126&lt;&gt;"",Prospecting!L126,"")</f>
        <v/>
      </c>
      <c r="Q124" s="2" t="str">
        <f>IF(Prospecting!M126&lt;&gt;"",Prospecting!M126,"")</f>
        <v/>
      </c>
      <c r="R124" s="2" t="str">
        <f t="shared" ca="1" si="22"/>
        <v/>
      </c>
      <c r="S124" s="10" t="str">
        <f>IF(OR(Prospecting!N126&lt;&gt;"",Prospecting!N126&lt;&gt;0),Prospecting!N126,"")</f>
        <v/>
      </c>
      <c r="T124" s="11" t="str">
        <f>IF(Prospecting!O126&lt;&gt;"",Prospecting!O126,"")</f>
        <v/>
      </c>
      <c r="U124" s="2" t="str">
        <f t="shared" si="23"/>
        <v/>
      </c>
      <c r="V124" s="2" t="str">
        <f t="shared" si="24"/>
        <v/>
      </c>
      <c r="W124" s="2" t="str" cm="1">
        <f t="array" ref="W124">IF(V124&lt;&gt;"",_xlfn.IFS(OR(V124=1,V124=2,V124=3),1,OR(V124=4,V124=5,V124=6),2,OR(V124=7,V124=8,V124=9),3,OR(V124=10,V124=11,V124=12),4),"")</f>
        <v/>
      </c>
      <c r="X124" s="2" t="str">
        <f t="shared" si="25"/>
        <v/>
      </c>
      <c r="Y124" s="2" t="str">
        <f t="shared" si="26"/>
        <v/>
      </c>
    </row>
    <row r="125" spans="7:25" x14ac:dyDescent="0.3">
      <c r="G125" s="2" t="str">
        <f>IF(Prospecting!D127&lt;&gt;"", Prospecting!D127, "")</f>
        <v/>
      </c>
      <c r="H125" s="2" t="str">
        <f>IF(Prospecting!E127&lt;&gt;"",Prospecting!E127, "")</f>
        <v/>
      </c>
      <c r="I125" s="2" t="str">
        <f t="shared" ca="1" si="21"/>
        <v/>
      </c>
      <c r="J125" s="2" t="str">
        <f>IF(Prospecting!F127="Completed", 1, "")</f>
        <v/>
      </c>
      <c r="K125" s="2" t="str">
        <f>IF(Prospecting!G127="Completed", 1, "")</f>
        <v/>
      </c>
      <c r="L125" s="2" t="str">
        <f>IF(Prospecting!H127="Completed", 1, "")</f>
        <v/>
      </c>
      <c r="M125" s="2" t="str">
        <f>IF(Prospecting!I127="Completed", 1, "")</f>
        <v/>
      </c>
      <c r="N125" s="2" t="str">
        <f>IF(Prospecting!J127="Completed", 1, "")</f>
        <v/>
      </c>
      <c r="O125" s="2" t="str">
        <f>IF(Prospecting!K127="Completed", 1, "")</f>
        <v/>
      </c>
      <c r="P125" s="2" t="str">
        <f>IF(Prospecting!L127&lt;&gt;"",Prospecting!L127,"")</f>
        <v/>
      </c>
      <c r="Q125" s="2" t="str">
        <f>IF(Prospecting!M127&lt;&gt;"",Prospecting!M127,"")</f>
        <v/>
      </c>
      <c r="R125" s="2" t="str">
        <f t="shared" ca="1" si="22"/>
        <v/>
      </c>
      <c r="S125" s="10" t="str">
        <f>IF(OR(Prospecting!N127&lt;&gt;"",Prospecting!N127&lt;&gt;0),Prospecting!N127,"")</f>
        <v/>
      </c>
      <c r="T125" s="11" t="str">
        <f>IF(Prospecting!O127&lt;&gt;"",Prospecting!O127,"")</f>
        <v/>
      </c>
      <c r="U125" s="2" t="str">
        <f t="shared" si="23"/>
        <v/>
      </c>
      <c r="V125" s="2" t="str">
        <f t="shared" si="24"/>
        <v/>
      </c>
      <c r="W125" s="2" t="str" cm="1">
        <f t="array" ref="W125">IF(V125&lt;&gt;"",_xlfn.IFS(OR(V125=1,V125=2,V125=3),1,OR(V125=4,V125=5,V125=6),2,OR(V125=7,V125=8,V125=9),3,OR(V125=10,V125=11,V125=12),4),"")</f>
        <v/>
      </c>
      <c r="X125" s="2" t="str">
        <f t="shared" si="25"/>
        <v/>
      </c>
      <c r="Y125" s="2" t="str">
        <f t="shared" si="26"/>
        <v/>
      </c>
    </row>
    <row r="126" spans="7:25" x14ac:dyDescent="0.3">
      <c r="G126" s="2" t="str">
        <f>IF(Prospecting!D128&lt;&gt;"", Prospecting!D128, "")</f>
        <v/>
      </c>
      <c r="H126" s="2" t="str">
        <f>IF(Prospecting!E128&lt;&gt;"",Prospecting!E128, "")</f>
        <v/>
      </c>
      <c r="I126" s="2" t="str">
        <f t="shared" ca="1" si="21"/>
        <v/>
      </c>
      <c r="J126" s="2" t="str">
        <f>IF(Prospecting!F128="Completed", 1, "")</f>
        <v/>
      </c>
      <c r="K126" s="2" t="str">
        <f>IF(Prospecting!G128="Completed", 1, "")</f>
        <v/>
      </c>
      <c r="L126" s="2" t="str">
        <f>IF(Prospecting!H128="Completed", 1, "")</f>
        <v/>
      </c>
      <c r="M126" s="2" t="str">
        <f>IF(Prospecting!I128="Completed", 1, "")</f>
        <v/>
      </c>
      <c r="N126" s="2" t="str">
        <f>IF(Prospecting!J128="Completed", 1, "")</f>
        <v/>
      </c>
      <c r="O126" s="2" t="str">
        <f>IF(Prospecting!K128="Completed", 1, "")</f>
        <v/>
      </c>
      <c r="P126" s="2" t="str">
        <f>IF(Prospecting!L128&lt;&gt;"",Prospecting!L128,"")</f>
        <v/>
      </c>
      <c r="Q126" s="2" t="str">
        <f>IF(Prospecting!M128&lt;&gt;"",Prospecting!M128,"")</f>
        <v/>
      </c>
      <c r="R126" s="2" t="str">
        <f t="shared" ca="1" si="22"/>
        <v/>
      </c>
      <c r="S126" s="10" t="str">
        <f>IF(OR(Prospecting!N128&lt;&gt;"",Prospecting!N128&lt;&gt;0),Prospecting!N128,"")</f>
        <v/>
      </c>
      <c r="T126" s="11" t="str">
        <f>IF(Prospecting!O128&lt;&gt;"",Prospecting!O128,"")</f>
        <v/>
      </c>
      <c r="U126" s="2" t="str">
        <f t="shared" si="23"/>
        <v/>
      </c>
      <c r="V126" s="2" t="str">
        <f t="shared" si="24"/>
        <v/>
      </c>
      <c r="W126" s="2" t="str" cm="1">
        <f t="array" ref="W126">IF(V126&lt;&gt;"",_xlfn.IFS(OR(V126=1,V126=2,V126=3),1,OR(V126=4,V126=5,V126=6),2,OR(V126=7,V126=8,V126=9),3,OR(V126=10,V126=11,V126=12),4),"")</f>
        <v/>
      </c>
      <c r="X126" s="2" t="str">
        <f t="shared" si="25"/>
        <v/>
      </c>
      <c r="Y126" s="2" t="str">
        <f t="shared" si="26"/>
        <v/>
      </c>
    </row>
    <row r="127" spans="7:25" x14ac:dyDescent="0.3">
      <c r="G127" s="2" t="str">
        <f>IF(Prospecting!D129&lt;&gt;"", Prospecting!D129, "")</f>
        <v/>
      </c>
      <c r="H127" s="2" t="str">
        <f>IF(Prospecting!E129&lt;&gt;"",Prospecting!E129, "")</f>
        <v/>
      </c>
      <c r="I127" s="2" t="str">
        <f t="shared" ca="1" si="21"/>
        <v/>
      </c>
      <c r="J127" s="2" t="str">
        <f>IF(Prospecting!F129="Completed", 1, "")</f>
        <v/>
      </c>
      <c r="K127" s="2" t="str">
        <f>IF(Prospecting!G129="Completed", 1, "")</f>
        <v/>
      </c>
      <c r="L127" s="2" t="str">
        <f>IF(Prospecting!H129="Completed", 1, "")</f>
        <v/>
      </c>
      <c r="M127" s="2" t="str">
        <f>IF(Prospecting!I129="Completed", 1, "")</f>
        <v/>
      </c>
      <c r="N127" s="2" t="str">
        <f>IF(Prospecting!J129="Completed", 1, "")</f>
        <v/>
      </c>
      <c r="O127" s="2" t="str">
        <f>IF(Prospecting!K129="Completed", 1, "")</f>
        <v/>
      </c>
      <c r="P127" s="2" t="str">
        <f>IF(Prospecting!L129&lt;&gt;"",Prospecting!L129,"")</f>
        <v/>
      </c>
      <c r="Q127" s="2" t="str">
        <f>IF(Prospecting!M129&lt;&gt;"",Prospecting!M129,"")</f>
        <v/>
      </c>
      <c r="R127" s="2" t="str">
        <f t="shared" ca="1" si="22"/>
        <v/>
      </c>
      <c r="S127" s="10" t="str">
        <f>IF(OR(Prospecting!N129&lt;&gt;"",Prospecting!N129&lt;&gt;0),Prospecting!N129,"")</f>
        <v/>
      </c>
      <c r="T127" s="11" t="str">
        <f>IF(Prospecting!O129&lt;&gt;"",Prospecting!O129,"")</f>
        <v/>
      </c>
      <c r="U127" s="2" t="str">
        <f t="shared" si="23"/>
        <v/>
      </c>
      <c r="V127" s="2" t="str">
        <f t="shared" si="24"/>
        <v/>
      </c>
      <c r="W127" s="2" t="str" cm="1">
        <f t="array" ref="W127">IF(V127&lt;&gt;"",_xlfn.IFS(OR(V127=1,V127=2,V127=3),1,OR(V127=4,V127=5,V127=6),2,OR(V127=7,V127=8,V127=9),3,OR(V127=10,V127=11,V127=12),4),"")</f>
        <v/>
      </c>
      <c r="X127" s="2" t="str">
        <f t="shared" si="25"/>
        <v/>
      </c>
      <c r="Y127" s="2" t="str">
        <f t="shared" si="26"/>
        <v/>
      </c>
    </row>
    <row r="128" spans="7:25" x14ac:dyDescent="0.3">
      <c r="G128" s="2" t="str">
        <f>IF(Prospecting!D130&lt;&gt;"", Prospecting!D130, "")</f>
        <v/>
      </c>
      <c r="H128" s="2" t="str">
        <f>IF(Prospecting!E130&lt;&gt;"",Prospecting!E130, "")</f>
        <v/>
      </c>
      <c r="I128" s="2" t="str">
        <f t="shared" ca="1" si="21"/>
        <v/>
      </c>
      <c r="J128" s="2" t="str">
        <f>IF(Prospecting!F130="Completed", 1, "")</f>
        <v/>
      </c>
      <c r="K128" s="2" t="str">
        <f>IF(Prospecting!G130="Completed", 1, "")</f>
        <v/>
      </c>
      <c r="L128" s="2" t="str">
        <f>IF(Prospecting!H130="Completed", 1, "")</f>
        <v/>
      </c>
      <c r="M128" s="2" t="str">
        <f>IF(Prospecting!I130="Completed", 1, "")</f>
        <v/>
      </c>
      <c r="N128" s="2" t="str">
        <f>IF(Prospecting!J130="Completed", 1, "")</f>
        <v/>
      </c>
      <c r="O128" s="2" t="str">
        <f>IF(Prospecting!K130="Completed", 1, "")</f>
        <v/>
      </c>
      <c r="P128" s="2" t="str">
        <f>IF(Prospecting!L130&lt;&gt;"",Prospecting!L130,"")</f>
        <v/>
      </c>
      <c r="Q128" s="2" t="str">
        <f>IF(Prospecting!M130&lt;&gt;"",Prospecting!M130,"")</f>
        <v/>
      </c>
      <c r="R128" s="2" t="str">
        <f t="shared" ca="1" si="22"/>
        <v/>
      </c>
      <c r="S128" s="10" t="str">
        <f>IF(OR(Prospecting!N130&lt;&gt;"",Prospecting!N130&lt;&gt;0),Prospecting!N130,"")</f>
        <v/>
      </c>
      <c r="T128" s="11" t="str">
        <f>IF(Prospecting!O130&lt;&gt;"",Prospecting!O130,"")</f>
        <v/>
      </c>
      <c r="U128" s="2" t="str">
        <f t="shared" si="23"/>
        <v/>
      </c>
      <c r="V128" s="2" t="str">
        <f t="shared" si="24"/>
        <v/>
      </c>
      <c r="W128" s="2" t="str" cm="1">
        <f t="array" ref="W128">IF(V128&lt;&gt;"",_xlfn.IFS(OR(V128=1,V128=2,V128=3),1,OR(V128=4,V128=5,V128=6),2,OR(V128=7,V128=8,V128=9),3,OR(V128=10,V128=11,V128=12),4),"")</f>
        <v/>
      </c>
      <c r="X128" s="2" t="str">
        <f t="shared" si="25"/>
        <v/>
      </c>
      <c r="Y128" s="2" t="str">
        <f t="shared" si="26"/>
        <v/>
      </c>
    </row>
    <row r="129" spans="7:25" x14ac:dyDescent="0.3">
      <c r="G129" s="2" t="str">
        <f>IF(Prospecting!D131&lt;&gt;"", Prospecting!D131, "")</f>
        <v/>
      </c>
      <c r="H129" s="2" t="str">
        <f>IF(Prospecting!E131&lt;&gt;"",Prospecting!E131, "")</f>
        <v/>
      </c>
      <c r="I129" s="2" t="str">
        <f t="shared" ca="1" si="21"/>
        <v/>
      </c>
      <c r="J129" s="2" t="str">
        <f>IF(Prospecting!F131="Completed", 1, "")</f>
        <v/>
      </c>
      <c r="K129" s="2" t="str">
        <f>IF(Prospecting!G131="Completed", 1, "")</f>
        <v/>
      </c>
      <c r="L129" s="2" t="str">
        <f>IF(Prospecting!H131="Completed", 1, "")</f>
        <v/>
      </c>
      <c r="M129" s="2" t="str">
        <f>IF(Prospecting!I131="Completed", 1, "")</f>
        <v/>
      </c>
      <c r="N129" s="2" t="str">
        <f>IF(Prospecting!J131="Completed", 1, "")</f>
        <v/>
      </c>
      <c r="O129" s="2" t="str">
        <f>IF(Prospecting!K131="Completed", 1, "")</f>
        <v/>
      </c>
      <c r="P129" s="2" t="str">
        <f>IF(Prospecting!L131&lt;&gt;"",Prospecting!L131,"")</f>
        <v/>
      </c>
      <c r="Q129" s="2" t="str">
        <f>IF(Prospecting!M131&lt;&gt;"",Prospecting!M131,"")</f>
        <v/>
      </c>
      <c r="R129" s="2" t="str">
        <f t="shared" ca="1" si="22"/>
        <v/>
      </c>
      <c r="S129" s="10" t="str">
        <f>IF(OR(Prospecting!N131&lt;&gt;"",Prospecting!N131&lt;&gt;0),Prospecting!N131,"")</f>
        <v/>
      </c>
      <c r="T129" s="11" t="str">
        <f>IF(Prospecting!O131&lt;&gt;"",Prospecting!O131,"")</f>
        <v/>
      </c>
      <c r="U129" s="2" t="str">
        <f t="shared" si="23"/>
        <v/>
      </c>
      <c r="V129" s="2" t="str">
        <f t="shared" si="24"/>
        <v/>
      </c>
      <c r="W129" s="2" t="str" cm="1">
        <f t="array" ref="W129">IF(V129&lt;&gt;"",_xlfn.IFS(OR(V129=1,V129=2,V129=3),1,OR(V129=4,V129=5,V129=6),2,OR(V129=7,V129=8,V129=9),3,OR(V129=10,V129=11,V129=12),4),"")</f>
        <v/>
      </c>
      <c r="X129" s="2" t="str">
        <f t="shared" si="25"/>
        <v/>
      </c>
      <c r="Y129" s="2" t="str">
        <f t="shared" si="26"/>
        <v/>
      </c>
    </row>
    <row r="130" spans="7:25" x14ac:dyDescent="0.3">
      <c r="G130" s="2" t="str">
        <f>IF(Prospecting!D132&lt;&gt;"", Prospecting!D132, "")</f>
        <v/>
      </c>
      <c r="H130" s="2" t="str">
        <f>IF(Prospecting!E132&lt;&gt;"",Prospecting!E132, "")</f>
        <v/>
      </c>
      <c r="I130" s="2" t="str">
        <f t="shared" ca="1" si="21"/>
        <v/>
      </c>
      <c r="J130" s="2" t="str">
        <f>IF(Prospecting!F132="Completed", 1, "")</f>
        <v/>
      </c>
      <c r="K130" s="2" t="str">
        <f>IF(Prospecting!G132="Completed", 1, "")</f>
        <v/>
      </c>
      <c r="L130" s="2" t="str">
        <f>IF(Prospecting!H132="Completed", 1, "")</f>
        <v/>
      </c>
      <c r="M130" s="2" t="str">
        <f>IF(Prospecting!I132="Completed", 1, "")</f>
        <v/>
      </c>
      <c r="N130" s="2" t="str">
        <f>IF(Prospecting!J132="Completed", 1, "")</f>
        <v/>
      </c>
      <c r="O130" s="2" t="str">
        <f>IF(Prospecting!K132="Completed", 1, "")</f>
        <v/>
      </c>
      <c r="P130" s="2" t="str">
        <f>IF(Prospecting!L132&lt;&gt;"",Prospecting!L132,"")</f>
        <v/>
      </c>
      <c r="Q130" s="2" t="str">
        <f>IF(Prospecting!M132&lt;&gt;"",Prospecting!M132,"")</f>
        <v/>
      </c>
      <c r="R130" s="2" t="str">
        <f t="shared" ca="1" si="22"/>
        <v/>
      </c>
      <c r="S130" s="10" t="str">
        <f>IF(OR(Prospecting!N132&lt;&gt;"",Prospecting!N132&lt;&gt;0),Prospecting!N132,"")</f>
        <v/>
      </c>
      <c r="T130" s="11" t="str">
        <f>IF(Prospecting!O132&lt;&gt;"",Prospecting!O132,"")</f>
        <v/>
      </c>
      <c r="U130" s="2" t="str">
        <f t="shared" si="23"/>
        <v/>
      </c>
      <c r="V130" s="2" t="str">
        <f t="shared" si="24"/>
        <v/>
      </c>
      <c r="W130" s="2" t="str" cm="1">
        <f t="array" ref="W130">IF(V130&lt;&gt;"",_xlfn.IFS(OR(V130=1,V130=2,V130=3),1,OR(V130=4,V130=5,V130=6),2,OR(V130=7,V130=8,V130=9),3,OR(V130=10,V130=11,V130=12),4),"")</f>
        <v/>
      </c>
      <c r="X130" s="2" t="str">
        <f t="shared" si="25"/>
        <v/>
      </c>
      <c r="Y130" s="2" t="str">
        <f t="shared" si="26"/>
        <v/>
      </c>
    </row>
    <row r="131" spans="7:25" x14ac:dyDescent="0.3">
      <c r="G131" s="2" t="str">
        <f>IF(Prospecting!D133&lt;&gt;"", Prospecting!D133, "")</f>
        <v/>
      </c>
      <c r="H131" s="2" t="str">
        <f>IF(Prospecting!E133&lt;&gt;"",Prospecting!E133, "")</f>
        <v/>
      </c>
      <c r="I131" s="2" t="str">
        <f t="shared" ca="1" si="21"/>
        <v/>
      </c>
      <c r="J131" s="2" t="str">
        <f>IF(Prospecting!F133="Completed", 1, "")</f>
        <v/>
      </c>
      <c r="K131" s="2" t="str">
        <f>IF(Prospecting!G133="Completed", 1, "")</f>
        <v/>
      </c>
      <c r="L131" s="2" t="str">
        <f>IF(Prospecting!H133="Completed", 1, "")</f>
        <v/>
      </c>
      <c r="M131" s="2" t="str">
        <f>IF(Prospecting!I133="Completed", 1, "")</f>
        <v/>
      </c>
      <c r="N131" s="2" t="str">
        <f>IF(Prospecting!J133="Completed", 1, "")</f>
        <v/>
      </c>
      <c r="O131" s="2" t="str">
        <f>IF(Prospecting!K133="Completed", 1, "")</f>
        <v/>
      </c>
      <c r="P131" s="2" t="str">
        <f>IF(Prospecting!L133&lt;&gt;"",Prospecting!L133,"")</f>
        <v/>
      </c>
      <c r="Q131" s="2" t="str">
        <f>IF(Prospecting!M133&lt;&gt;"",Prospecting!M133,"")</f>
        <v/>
      </c>
      <c r="R131" s="2" t="str">
        <f t="shared" ca="1" si="22"/>
        <v/>
      </c>
      <c r="S131" s="10" t="str">
        <f>IF(OR(Prospecting!N133&lt;&gt;"",Prospecting!N133&lt;&gt;0),Prospecting!N133,"")</f>
        <v/>
      </c>
      <c r="T131" s="11" t="str">
        <f>IF(Prospecting!O133&lt;&gt;"",Prospecting!O133,"")</f>
        <v/>
      </c>
      <c r="U131" s="2" t="str">
        <f t="shared" si="23"/>
        <v/>
      </c>
      <c r="V131" s="2" t="str">
        <f t="shared" si="24"/>
        <v/>
      </c>
      <c r="W131" s="2" t="str" cm="1">
        <f t="array" ref="W131">IF(V131&lt;&gt;"",_xlfn.IFS(OR(V131=1,V131=2,V131=3),1,OR(V131=4,V131=5,V131=6),2,OR(V131=7,V131=8,V131=9),3,OR(V131=10,V131=11,V131=12),4),"")</f>
        <v/>
      </c>
      <c r="X131" s="2" t="str">
        <f t="shared" si="25"/>
        <v/>
      </c>
      <c r="Y131" s="2" t="str">
        <f t="shared" si="26"/>
        <v/>
      </c>
    </row>
    <row r="132" spans="7:25" x14ac:dyDescent="0.3">
      <c r="G132" s="2" t="str">
        <f>IF(Prospecting!D134&lt;&gt;"", Prospecting!D134, "")</f>
        <v/>
      </c>
      <c r="H132" s="2" t="str">
        <f>IF(Prospecting!E134&lt;&gt;"",Prospecting!E134, "")</f>
        <v/>
      </c>
      <c r="I132" s="2" t="str">
        <f t="shared" ref="I132:I195" ca="1" si="27">IF(AND($B$9&gt;$B$10,S132&lt;&gt;"",S132&lt;&gt;0,V132&lt;&gt;"",O132=1),"Client",IF(V132&lt;$B$6,"Lead",IF(AND(H132&lt;&gt;"",S132&lt;&gt;"",S132&lt;&gt;0,V132&lt;=$B$3,O132=1),"Client",IF(OR(AND(H132&lt;&gt;"",O132&lt;&gt;1),AND(H132&lt;&gt;"",S132=""),AND(H132&lt;&gt;"",S132&lt;&gt;"",V132&gt;$B$3), AND(H132&lt;&gt;"",S132&lt;=0)),"Lead",""))))</f>
        <v/>
      </c>
      <c r="J132" s="2" t="str">
        <f>IF(Prospecting!F134="Completed", 1, "")</f>
        <v/>
      </c>
      <c r="K132" s="2" t="str">
        <f>IF(Prospecting!G134="Completed", 1, "")</f>
        <v/>
      </c>
      <c r="L132" s="2" t="str">
        <f>IF(Prospecting!H134="Completed", 1, "")</f>
        <v/>
      </c>
      <c r="M132" s="2" t="str">
        <f>IF(Prospecting!I134="Completed", 1, "")</f>
        <v/>
      </c>
      <c r="N132" s="2" t="str">
        <f>IF(Prospecting!J134="Completed", 1, "")</f>
        <v/>
      </c>
      <c r="O132" s="2" t="str">
        <f>IF(Prospecting!K134="Completed", 1, "")</f>
        <v/>
      </c>
      <c r="P132" s="2" t="str">
        <f>IF(Prospecting!L134&lt;&gt;"",Prospecting!L134,"")</f>
        <v/>
      </c>
      <c r="Q132" s="2" t="str">
        <f>IF(Prospecting!M134&lt;&gt;"",Prospecting!M134,"")</f>
        <v/>
      </c>
      <c r="R132" s="2" t="str">
        <f t="shared" ref="R132:R195" ca="1" si="28">IF(AND(Q132&lt;&gt;"",V132&gt;=$B$6,V132&lt;=$B$3,Y132=$B$10),"Valid","")</f>
        <v/>
      </c>
      <c r="S132" s="10" t="str">
        <f>IF(OR(Prospecting!N134&lt;&gt;"",Prospecting!N134&lt;&gt;0),Prospecting!N134,"")</f>
        <v/>
      </c>
      <c r="T132" s="11" t="str">
        <f>IF(Prospecting!O134&lt;&gt;"",Prospecting!O134,"")</f>
        <v/>
      </c>
      <c r="U132" s="2" t="str">
        <f t="shared" ref="U132:U195" si="29">IF(V132&lt;&gt;"",CHOOSE(V132,"January","February","March","April","May","June","July","August","September","October","November","December"),"")</f>
        <v/>
      </c>
      <c r="V132" s="2" t="str">
        <f t="shared" ref="V132:V195" si="30">IF(AND(T132&lt;&gt;"",Y132=$B$10),MONTH(T132),"")</f>
        <v/>
      </c>
      <c r="W132" s="2" t="str" cm="1">
        <f t="array" ref="W132">IF(V132&lt;&gt;"",_xlfn.IFS(OR(V132=1,V132=2,V132=3),1,OR(V132=4,V132=5,V132=6),2,OR(V132=7,V132=8,V132=9),3,OR(V132=10,V132=11,V132=12),4),"")</f>
        <v/>
      </c>
      <c r="X132" s="2" t="str">
        <f t="shared" ref="X132:X195" si="31">IF(AND(Q132&lt;&gt;"",S132&lt;&gt;"",S132&lt;&gt;0,O132=1),IF(OR(Q132="AnugerahPlus",Q132="Anggun"), (S132-5)*12,S132*12), "")</f>
        <v/>
      </c>
      <c r="Y132" s="2" t="str">
        <f t="shared" ref="Y132:Y195" si="32">IF(T132&lt;&gt;"",YEAR(T132),"")</f>
        <v/>
      </c>
    </row>
    <row r="133" spans="7:25" x14ac:dyDescent="0.3">
      <c r="G133" s="2" t="str">
        <f>IF(Prospecting!D135&lt;&gt;"", Prospecting!D135, "")</f>
        <v/>
      </c>
      <c r="H133" s="2" t="str">
        <f>IF(Prospecting!E135&lt;&gt;"",Prospecting!E135, "")</f>
        <v/>
      </c>
      <c r="I133" s="2" t="str">
        <f t="shared" ca="1" si="27"/>
        <v/>
      </c>
      <c r="J133" s="2" t="str">
        <f>IF(Prospecting!F135="Completed", 1, "")</f>
        <v/>
      </c>
      <c r="K133" s="2" t="str">
        <f>IF(Prospecting!G135="Completed", 1, "")</f>
        <v/>
      </c>
      <c r="L133" s="2" t="str">
        <f>IF(Prospecting!H135="Completed", 1, "")</f>
        <v/>
      </c>
      <c r="M133" s="2" t="str">
        <f>IF(Prospecting!I135="Completed", 1, "")</f>
        <v/>
      </c>
      <c r="N133" s="2" t="str">
        <f>IF(Prospecting!J135="Completed", 1, "")</f>
        <v/>
      </c>
      <c r="O133" s="2" t="str">
        <f>IF(Prospecting!K135="Completed", 1, "")</f>
        <v/>
      </c>
      <c r="P133" s="2" t="str">
        <f>IF(Prospecting!L135&lt;&gt;"",Prospecting!L135,"")</f>
        <v/>
      </c>
      <c r="Q133" s="2" t="str">
        <f>IF(Prospecting!M135&lt;&gt;"",Prospecting!M135,"")</f>
        <v/>
      </c>
      <c r="R133" s="2" t="str">
        <f t="shared" ca="1" si="28"/>
        <v/>
      </c>
      <c r="S133" s="10" t="str">
        <f>IF(OR(Prospecting!N135&lt;&gt;"",Prospecting!N135&lt;&gt;0),Prospecting!N135,"")</f>
        <v/>
      </c>
      <c r="T133" s="11" t="str">
        <f>IF(Prospecting!O135&lt;&gt;"",Prospecting!O135,"")</f>
        <v/>
      </c>
      <c r="U133" s="2" t="str">
        <f t="shared" si="29"/>
        <v/>
      </c>
      <c r="V133" s="2" t="str">
        <f t="shared" si="30"/>
        <v/>
      </c>
      <c r="W133" s="2" t="str" cm="1">
        <f t="array" ref="W133">IF(V133&lt;&gt;"",_xlfn.IFS(OR(V133=1,V133=2,V133=3),1,OR(V133=4,V133=5,V133=6),2,OR(V133=7,V133=8,V133=9),3,OR(V133=10,V133=11,V133=12),4),"")</f>
        <v/>
      </c>
      <c r="X133" s="2" t="str">
        <f t="shared" si="31"/>
        <v/>
      </c>
      <c r="Y133" s="2" t="str">
        <f t="shared" si="32"/>
        <v/>
      </c>
    </row>
    <row r="134" spans="7:25" x14ac:dyDescent="0.3">
      <c r="G134" s="2" t="str">
        <f>IF(Prospecting!D136&lt;&gt;"", Prospecting!D136, "")</f>
        <v/>
      </c>
      <c r="H134" s="2" t="str">
        <f>IF(Prospecting!E136&lt;&gt;"",Prospecting!E136, "")</f>
        <v/>
      </c>
      <c r="I134" s="2" t="str">
        <f t="shared" ca="1" si="27"/>
        <v/>
      </c>
      <c r="J134" s="2" t="str">
        <f>IF(Prospecting!F136="Completed", 1, "")</f>
        <v/>
      </c>
      <c r="K134" s="2" t="str">
        <f>IF(Prospecting!G136="Completed", 1, "")</f>
        <v/>
      </c>
      <c r="L134" s="2" t="str">
        <f>IF(Prospecting!H136="Completed", 1, "")</f>
        <v/>
      </c>
      <c r="M134" s="2" t="str">
        <f>IF(Prospecting!I136="Completed", 1, "")</f>
        <v/>
      </c>
      <c r="N134" s="2" t="str">
        <f>IF(Prospecting!J136="Completed", 1, "")</f>
        <v/>
      </c>
      <c r="O134" s="2" t="str">
        <f>IF(Prospecting!K136="Completed", 1, "")</f>
        <v/>
      </c>
      <c r="P134" s="2" t="str">
        <f>IF(Prospecting!L136&lt;&gt;"",Prospecting!L136,"")</f>
        <v/>
      </c>
      <c r="Q134" s="2" t="str">
        <f>IF(Prospecting!M136&lt;&gt;"",Prospecting!M136,"")</f>
        <v/>
      </c>
      <c r="R134" s="2" t="str">
        <f t="shared" ca="1" si="28"/>
        <v/>
      </c>
      <c r="S134" s="10" t="str">
        <f>IF(OR(Prospecting!N136&lt;&gt;"",Prospecting!N136&lt;&gt;0),Prospecting!N136,"")</f>
        <v/>
      </c>
      <c r="T134" s="11" t="str">
        <f>IF(Prospecting!O136&lt;&gt;"",Prospecting!O136,"")</f>
        <v/>
      </c>
      <c r="U134" s="2" t="str">
        <f t="shared" si="29"/>
        <v/>
      </c>
      <c r="V134" s="2" t="str">
        <f t="shared" si="30"/>
        <v/>
      </c>
      <c r="W134" s="2" t="str" cm="1">
        <f t="array" ref="W134">IF(V134&lt;&gt;"",_xlfn.IFS(OR(V134=1,V134=2,V134=3),1,OR(V134=4,V134=5,V134=6),2,OR(V134=7,V134=8,V134=9),3,OR(V134=10,V134=11,V134=12),4),"")</f>
        <v/>
      </c>
      <c r="X134" s="2" t="str">
        <f t="shared" si="31"/>
        <v/>
      </c>
      <c r="Y134" s="2" t="str">
        <f t="shared" si="32"/>
        <v/>
      </c>
    </row>
    <row r="135" spans="7:25" x14ac:dyDescent="0.3">
      <c r="G135" s="2" t="str">
        <f>IF(Prospecting!D137&lt;&gt;"", Prospecting!D137, "")</f>
        <v/>
      </c>
      <c r="H135" s="2" t="str">
        <f>IF(Prospecting!E137&lt;&gt;"",Prospecting!E137, "")</f>
        <v/>
      </c>
      <c r="I135" s="2" t="str">
        <f t="shared" ca="1" si="27"/>
        <v/>
      </c>
      <c r="J135" s="2" t="str">
        <f>IF(Prospecting!F137="Completed", 1, "")</f>
        <v/>
      </c>
      <c r="K135" s="2" t="str">
        <f>IF(Prospecting!G137="Completed", 1, "")</f>
        <v/>
      </c>
      <c r="L135" s="2" t="str">
        <f>IF(Prospecting!H137="Completed", 1, "")</f>
        <v/>
      </c>
      <c r="M135" s="2" t="str">
        <f>IF(Prospecting!I137="Completed", 1, "")</f>
        <v/>
      </c>
      <c r="N135" s="2" t="str">
        <f>IF(Prospecting!J137="Completed", 1, "")</f>
        <v/>
      </c>
      <c r="O135" s="2" t="str">
        <f>IF(Prospecting!K137="Completed", 1, "")</f>
        <v/>
      </c>
      <c r="P135" s="2" t="str">
        <f>IF(Prospecting!L137&lt;&gt;"",Prospecting!L137,"")</f>
        <v/>
      </c>
      <c r="Q135" s="2" t="str">
        <f>IF(Prospecting!M137&lt;&gt;"",Prospecting!M137,"")</f>
        <v/>
      </c>
      <c r="R135" s="2" t="str">
        <f t="shared" ca="1" si="28"/>
        <v/>
      </c>
      <c r="S135" s="10" t="str">
        <f>IF(OR(Prospecting!N137&lt;&gt;"",Prospecting!N137&lt;&gt;0),Prospecting!N137,"")</f>
        <v/>
      </c>
      <c r="T135" s="11" t="str">
        <f>IF(Prospecting!O137&lt;&gt;"",Prospecting!O137,"")</f>
        <v/>
      </c>
      <c r="U135" s="2" t="str">
        <f t="shared" si="29"/>
        <v/>
      </c>
      <c r="V135" s="2" t="str">
        <f t="shared" si="30"/>
        <v/>
      </c>
      <c r="W135" s="2" t="str" cm="1">
        <f t="array" ref="W135">IF(V135&lt;&gt;"",_xlfn.IFS(OR(V135=1,V135=2,V135=3),1,OR(V135=4,V135=5,V135=6),2,OR(V135=7,V135=8,V135=9),3,OR(V135=10,V135=11,V135=12),4),"")</f>
        <v/>
      </c>
      <c r="X135" s="2" t="str">
        <f t="shared" si="31"/>
        <v/>
      </c>
      <c r="Y135" s="2" t="str">
        <f t="shared" si="32"/>
        <v/>
      </c>
    </row>
    <row r="136" spans="7:25" x14ac:dyDescent="0.3">
      <c r="G136" s="2" t="str">
        <f>IF(Prospecting!D138&lt;&gt;"", Prospecting!D138, "")</f>
        <v/>
      </c>
      <c r="H136" s="2" t="str">
        <f>IF(Prospecting!E138&lt;&gt;"",Prospecting!E138, "")</f>
        <v/>
      </c>
      <c r="I136" s="2" t="str">
        <f t="shared" ca="1" si="27"/>
        <v/>
      </c>
      <c r="J136" s="2" t="str">
        <f>IF(Prospecting!F138="Completed", 1, "")</f>
        <v/>
      </c>
      <c r="K136" s="2" t="str">
        <f>IF(Prospecting!G138="Completed", 1, "")</f>
        <v/>
      </c>
      <c r="L136" s="2" t="str">
        <f>IF(Prospecting!H138="Completed", 1, "")</f>
        <v/>
      </c>
      <c r="M136" s="2" t="str">
        <f>IF(Prospecting!I138="Completed", 1, "")</f>
        <v/>
      </c>
      <c r="N136" s="2" t="str">
        <f>IF(Prospecting!J138="Completed", 1, "")</f>
        <v/>
      </c>
      <c r="O136" s="2" t="str">
        <f>IF(Prospecting!K138="Completed", 1, "")</f>
        <v/>
      </c>
      <c r="P136" s="2" t="str">
        <f>IF(Prospecting!L138&lt;&gt;"",Prospecting!L138,"")</f>
        <v/>
      </c>
      <c r="Q136" s="2" t="str">
        <f>IF(Prospecting!M138&lt;&gt;"",Prospecting!M138,"")</f>
        <v/>
      </c>
      <c r="R136" s="2" t="str">
        <f t="shared" ca="1" si="28"/>
        <v/>
      </c>
      <c r="S136" s="10" t="str">
        <f>IF(OR(Prospecting!N138&lt;&gt;"",Prospecting!N138&lt;&gt;0),Prospecting!N138,"")</f>
        <v/>
      </c>
      <c r="T136" s="11" t="str">
        <f>IF(Prospecting!O138&lt;&gt;"",Prospecting!O138,"")</f>
        <v/>
      </c>
      <c r="U136" s="2" t="str">
        <f t="shared" si="29"/>
        <v/>
      </c>
      <c r="V136" s="2" t="str">
        <f t="shared" si="30"/>
        <v/>
      </c>
      <c r="W136" s="2" t="str" cm="1">
        <f t="array" ref="W136">IF(V136&lt;&gt;"",_xlfn.IFS(OR(V136=1,V136=2,V136=3),1,OR(V136=4,V136=5,V136=6),2,OR(V136=7,V136=8,V136=9),3,OR(V136=10,V136=11,V136=12),4),"")</f>
        <v/>
      </c>
      <c r="X136" s="2" t="str">
        <f t="shared" si="31"/>
        <v/>
      </c>
      <c r="Y136" s="2" t="str">
        <f t="shared" si="32"/>
        <v/>
      </c>
    </row>
    <row r="137" spans="7:25" x14ac:dyDescent="0.3">
      <c r="G137" s="2" t="str">
        <f>IF(Prospecting!D139&lt;&gt;"", Prospecting!D139, "")</f>
        <v/>
      </c>
      <c r="H137" s="2" t="str">
        <f>IF(Prospecting!E139&lt;&gt;"",Prospecting!E139, "")</f>
        <v/>
      </c>
      <c r="I137" s="2" t="str">
        <f t="shared" ca="1" si="27"/>
        <v/>
      </c>
      <c r="J137" s="2" t="str">
        <f>IF(Prospecting!F139="Completed", 1, "")</f>
        <v/>
      </c>
      <c r="K137" s="2" t="str">
        <f>IF(Prospecting!G139="Completed", 1, "")</f>
        <v/>
      </c>
      <c r="L137" s="2" t="str">
        <f>IF(Prospecting!H139="Completed", 1, "")</f>
        <v/>
      </c>
      <c r="M137" s="2" t="str">
        <f>IF(Prospecting!I139="Completed", 1, "")</f>
        <v/>
      </c>
      <c r="N137" s="2" t="str">
        <f>IF(Prospecting!J139="Completed", 1, "")</f>
        <v/>
      </c>
      <c r="O137" s="2" t="str">
        <f>IF(Prospecting!K139="Completed", 1, "")</f>
        <v/>
      </c>
      <c r="P137" s="2" t="str">
        <f>IF(Prospecting!L139&lt;&gt;"",Prospecting!L139,"")</f>
        <v/>
      </c>
      <c r="Q137" s="2" t="str">
        <f>IF(Prospecting!M139&lt;&gt;"",Prospecting!M139,"")</f>
        <v/>
      </c>
      <c r="R137" s="2" t="str">
        <f t="shared" ca="1" si="28"/>
        <v/>
      </c>
      <c r="S137" s="10" t="str">
        <f>IF(OR(Prospecting!N139&lt;&gt;"",Prospecting!N139&lt;&gt;0),Prospecting!N139,"")</f>
        <v/>
      </c>
      <c r="T137" s="11" t="str">
        <f>IF(Prospecting!O139&lt;&gt;"",Prospecting!O139,"")</f>
        <v/>
      </c>
      <c r="U137" s="2" t="str">
        <f t="shared" si="29"/>
        <v/>
      </c>
      <c r="V137" s="2" t="str">
        <f t="shared" si="30"/>
        <v/>
      </c>
      <c r="W137" s="2" t="str" cm="1">
        <f t="array" ref="W137">IF(V137&lt;&gt;"",_xlfn.IFS(OR(V137=1,V137=2,V137=3),1,OR(V137=4,V137=5,V137=6),2,OR(V137=7,V137=8,V137=9),3,OR(V137=10,V137=11,V137=12),4),"")</f>
        <v/>
      </c>
      <c r="X137" s="2" t="str">
        <f t="shared" si="31"/>
        <v/>
      </c>
      <c r="Y137" s="2" t="str">
        <f t="shared" si="32"/>
        <v/>
      </c>
    </row>
    <row r="138" spans="7:25" x14ac:dyDescent="0.3">
      <c r="G138" s="2" t="str">
        <f>IF(Prospecting!D140&lt;&gt;"", Prospecting!D140, "")</f>
        <v/>
      </c>
      <c r="H138" s="2" t="str">
        <f>IF(Prospecting!E140&lt;&gt;"",Prospecting!E140, "")</f>
        <v/>
      </c>
      <c r="I138" s="2" t="str">
        <f t="shared" ca="1" si="27"/>
        <v/>
      </c>
      <c r="J138" s="2" t="str">
        <f>IF(Prospecting!F140="Completed", 1, "")</f>
        <v/>
      </c>
      <c r="K138" s="2" t="str">
        <f>IF(Prospecting!G140="Completed", 1, "")</f>
        <v/>
      </c>
      <c r="L138" s="2" t="str">
        <f>IF(Prospecting!H140="Completed", 1, "")</f>
        <v/>
      </c>
      <c r="M138" s="2" t="str">
        <f>IF(Prospecting!I140="Completed", 1, "")</f>
        <v/>
      </c>
      <c r="N138" s="2" t="str">
        <f>IF(Prospecting!J140="Completed", 1, "")</f>
        <v/>
      </c>
      <c r="O138" s="2" t="str">
        <f>IF(Prospecting!K140="Completed", 1, "")</f>
        <v/>
      </c>
      <c r="P138" s="2" t="str">
        <f>IF(Prospecting!L140&lt;&gt;"",Prospecting!L140,"")</f>
        <v/>
      </c>
      <c r="Q138" s="2" t="str">
        <f>IF(Prospecting!M140&lt;&gt;"",Prospecting!M140,"")</f>
        <v/>
      </c>
      <c r="R138" s="2" t="str">
        <f t="shared" ca="1" si="28"/>
        <v/>
      </c>
      <c r="S138" s="10" t="str">
        <f>IF(OR(Prospecting!N140&lt;&gt;"",Prospecting!N140&lt;&gt;0),Prospecting!N140,"")</f>
        <v/>
      </c>
      <c r="T138" s="11" t="str">
        <f>IF(Prospecting!O140&lt;&gt;"",Prospecting!O140,"")</f>
        <v/>
      </c>
      <c r="U138" s="2" t="str">
        <f t="shared" si="29"/>
        <v/>
      </c>
      <c r="V138" s="2" t="str">
        <f t="shared" si="30"/>
        <v/>
      </c>
      <c r="W138" s="2" t="str" cm="1">
        <f t="array" ref="W138">IF(V138&lt;&gt;"",_xlfn.IFS(OR(V138=1,V138=2,V138=3),1,OR(V138=4,V138=5,V138=6),2,OR(V138=7,V138=8,V138=9),3,OR(V138=10,V138=11,V138=12),4),"")</f>
        <v/>
      </c>
      <c r="X138" s="2" t="str">
        <f t="shared" si="31"/>
        <v/>
      </c>
      <c r="Y138" s="2" t="str">
        <f t="shared" si="32"/>
        <v/>
      </c>
    </row>
    <row r="139" spans="7:25" x14ac:dyDescent="0.3">
      <c r="G139" s="2" t="str">
        <f>IF(Prospecting!D141&lt;&gt;"", Prospecting!D141, "")</f>
        <v/>
      </c>
      <c r="H139" s="2" t="str">
        <f>IF(Prospecting!E141&lt;&gt;"",Prospecting!E141, "")</f>
        <v/>
      </c>
      <c r="I139" s="2" t="str">
        <f t="shared" ca="1" si="27"/>
        <v/>
      </c>
      <c r="J139" s="2" t="str">
        <f>IF(Prospecting!F141="Completed", 1, "")</f>
        <v/>
      </c>
      <c r="K139" s="2" t="str">
        <f>IF(Prospecting!G141="Completed", 1, "")</f>
        <v/>
      </c>
      <c r="L139" s="2" t="str">
        <f>IF(Prospecting!H141="Completed", 1, "")</f>
        <v/>
      </c>
      <c r="M139" s="2" t="str">
        <f>IF(Prospecting!I141="Completed", 1, "")</f>
        <v/>
      </c>
      <c r="N139" s="2" t="str">
        <f>IF(Prospecting!J141="Completed", 1, "")</f>
        <v/>
      </c>
      <c r="O139" s="2" t="str">
        <f>IF(Prospecting!K141="Completed", 1, "")</f>
        <v/>
      </c>
      <c r="P139" s="2" t="str">
        <f>IF(Prospecting!L141&lt;&gt;"",Prospecting!L141,"")</f>
        <v/>
      </c>
      <c r="Q139" s="2" t="str">
        <f>IF(Prospecting!M141&lt;&gt;"",Prospecting!M141,"")</f>
        <v/>
      </c>
      <c r="R139" s="2" t="str">
        <f t="shared" ca="1" si="28"/>
        <v/>
      </c>
      <c r="S139" s="10" t="str">
        <f>IF(OR(Prospecting!N141&lt;&gt;"",Prospecting!N141&lt;&gt;0),Prospecting!N141,"")</f>
        <v/>
      </c>
      <c r="T139" s="11" t="str">
        <f>IF(Prospecting!O141&lt;&gt;"",Prospecting!O141,"")</f>
        <v/>
      </c>
      <c r="U139" s="2" t="str">
        <f t="shared" si="29"/>
        <v/>
      </c>
      <c r="V139" s="2" t="str">
        <f t="shared" si="30"/>
        <v/>
      </c>
      <c r="W139" s="2" t="str" cm="1">
        <f t="array" ref="W139">IF(V139&lt;&gt;"",_xlfn.IFS(OR(V139=1,V139=2,V139=3),1,OR(V139=4,V139=5,V139=6),2,OR(V139=7,V139=8,V139=9),3,OR(V139=10,V139=11,V139=12),4),"")</f>
        <v/>
      </c>
      <c r="X139" s="2" t="str">
        <f t="shared" si="31"/>
        <v/>
      </c>
      <c r="Y139" s="2" t="str">
        <f t="shared" si="32"/>
        <v/>
      </c>
    </row>
    <row r="140" spans="7:25" x14ac:dyDescent="0.3">
      <c r="G140" s="2" t="str">
        <f>IF(Prospecting!D142&lt;&gt;"", Prospecting!D142, "")</f>
        <v/>
      </c>
      <c r="H140" s="2" t="str">
        <f>IF(Prospecting!E142&lt;&gt;"",Prospecting!E142, "")</f>
        <v/>
      </c>
      <c r="I140" s="2" t="str">
        <f t="shared" ca="1" si="27"/>
        <v/>
      </c>
      <c r="J140" s="2" t="str">
        <f>IF(Prospecting!F142="Completed", 1, "")</f>
        <v/>
      </c>
      <c r="K140" s="2" t="str">
        <f>IF(Prospecting!G142="Completed", 1, "")</f>
        <v/>
      </c>
      <c r="L140" s="2" t="str">
        <f>IF(Prospecting!H142="Completed", 1, "")</f>
        <v/>
      </c>
      <c r="M140" s="2" t="str">
        <f>IF(Prospecting!I142="Completed", 1, "")</f>
        <v/>
      </c>
      <c r="N140" s="2" t="str">
        <f>IF(Prospecting!J142="Completed", 1, "")</f>
        <v/>
      </c>
      <c r="O140" s="2" t="str">
        <f>IF(Prospecting!K142="Completed", 1, "")</f>
        <v/>
      </c>
      <c r="P140" s="2" t="str">
        <f>IF(Prospecting!L142&lt;&gt;"",Prospecting!L142,"")</f>
        <v/>
      </c>
      <c r="Q140" s="2" t="str">
        <f>IF(Prospecting!M142&lt;&gt;"",Prospecting!M142,"")</f>
        <v/>
      </c>
      <c r="R140" s="2" t="str">
        <f t="shared" ca="1" si="28"/>
        <v/>
      </c>
      <c r="S140" s="10" t="str">
        <f>IF(OR(Prospecting!N142&lt;&gt;"",Prospecting!N142&lt;&gt;0),Prospecting!N142,"")</f>
        <v/>
      </c>
      <c r="T140" s="11" t="str">
        <f>IF(Prospecting!O142&lt;&gt;"",Prospecting!O142,"")</f>
        <v/>
      </c>
      <c r="U140" s="2" t="str">
        <f t="shared" si="29"/>
        <v/>
      </c>
      <c r="V140" s="2" t="str">
        <f t="shared" si="30"/>
        <v/>
      </c>
      <c r="W140" s="2" t="str" cm="1">
        <f t="array" ref="W140">IF(V140&lt;&gt;"",_xlfn.IFS(OR(V140=1,V140=2,V140=3),1,OR(V140=4,V140=5,V140=6),2,OR(V140=7,V140=8,V140=9),3,OR(V140=10,V140=11,V140=12),4),"")</f>
        <v/>
      </c>
      <c r="X140" s="2" t="str">
        <f t="shared" si="31"/>
        <v/>
      </c>
      <c r="Y140" s="2" t="str">
        <f t="shared" si="32"/>
        <v/>
      </c>
    </row>
    <row r="141" spans="7:25" x14ac:dyDescent="0.3">
      <c r="G141" s="2" t="str">
        <f>IF(Prospecting!D143&lt;&gt;"", Prospecting!D143, "")</f>
        <v/>
      </c>
      <c r="H141" s="2" t="str">
        <f>IF(Prospecting!E143&lt;&gt;"",Prospecting!E143, "")</f>
        <v/>
      </c>
      <c r="I141" s="2" t="str">
        <f t="shared" ca="1" si="27"/>
        <v/>
      </c>
      <c r="J141" s="2" t="str">
        <f>IF(Prospecting!F143="Completed", 1, "")</f>
        <v/>
      </c>
      <c r="K141" s="2" t="str">
        <f>IF(Prospecting!G143="Completed", 1, "")</f>
        <v/>
      </c>
      <c r="L141" s="2" t="str">
        <f>IF(Prospecting!H143="Completed", 1, "")</f>
        <v/>
      </c>
      <c r="M141" s="2" t="str">
        <f>IF(Prospecting!I143="Completed", 1, "")</f>
        <v/>
      </c>
      <c r="N141" s="2" t="str">
        <f>IF(Prospecting!J143="Completed", 1, "")</f>
        <v/>
      </c>
      <c r="O141" s="2" t="str">
        <f>IF(Prospecting!K143="Completed", 1, "")</f>
        <v/>
      </c>
      <c r="P141" s="2" t="str">
        <f>IF(Prospecting!L143&lt;&gt;"",Prospecting!L143,"")</f>
        <v/>
      </c>
      <c r="Q141" s="2" t="str">
        <f>IF(Prospecting!M143&lt;&gt;"",Prospecting!M143,"")</f>
        <v/>
      </c>
      <c r="R141" s="2" t="str">
        <f t="shared" ca="1" si="28"/>
        <v/>
      </c>
      <c r="S141" s="10" t="str">
        <f>IF(OR(Prospecting!N143&lt;&gt;"",Prospecting!N143&lt;&gt;0),Prospecting!N143,"")</f>
        <v/>
      </c>
      <c r="T141" s="11" t="str">
        <f>IF(Prospecting!O143&lt;&gt;"",Prospecting!O143,"")</f>
        <v/>
      </c>
      <c r="U141" s="2" t="str">
        <f t="shared" si="29"/>
        <v/>
      </c>
      <c r="V141" s="2" t="str">
        <f t="shared" si="30"/>
        <v/>
      </c>
      <c r="W141" s="2" t="str" cm="1">
        <f t="array" ref="W141">IF(V141&lt;&gt;"",_xlfn.IFS(OR(V141=1,V141=2,V141=3),1,OR(V141=4,V141=5,V141=6),2,OR(V141=7,V141=8,V141=9),3,OR(V141=10,V141=11,V141=12),4),"")</f>
        <v/>
      </c>
      <c r="X141" s="2" t="str">
        <f t="shared" si="31"/>
        <v/>
      </c>
      <c r="Y141" s="2" t="str">
        <f t="shared" si="32"/>
        <v/>
      </c>
    </row>
    <row r="142" spans="7:25" x14ac:dyDescent="0.3">
      <c r="G142" s="2" t="str">
        <f>IF(Prospecting!D144&lt;&gt;"", Prospecting!D144, "")</f>
        <v/>
      </c>
      <c r="H142" s="2" t="str">
        <f>IF(Prospecting!E144&lt;&gt;"",Prospecting!E144, "")</f>
        <v/>
      </c>
      <c r="I142" s="2" t="str">
        <f t="shared" ca="1" si="27"/>
        <v/>
      </c>
      <c r="J142" s="2" t="str">
        <f>IF(Prospecting!F144="Completed", 1, "")</f>
        <v/>
      </c>
      <c r="K142" s="2" t="str">
        <f>IF(Prospecting!G144="Completed", 1, "")</f>
        <v/>
      </c>
      <c r="L142" s="2" t="str">
        <f>IF(Prospecting!H144="Completed", 1, "")</f>
        <v/>
      </c>
      <c r="M142" s="2" t="str">
        <f>IF(Prospecting!I144="Completed", 1, "")</f>
        <v/>
      </c>
      <c r="N142" s="2" t="str">
        <f>IF(Prospecting!J144="Completed", 1, "")</f>
        <v/>
      </c>
      <c r="O142" s="2" t="str">
        <f>IF(Prospecting!K144="Completed", 1, "")</f>
        <v/>
      </c>
      <c r="P142" s="2" t="str">
        <f>IF(Prospecting!L144&lt;&gt;"",Prospecting!L144,"")</f>
        <v/>
      </c>
      <c r="Q142" s="2" t="str">
        <f>IF(Prospecting!M144&lt;&gt;"",Prospecting!M144,"")</f>
        <v/>
      </c>
      <c r="R142" s="2" t="str">
        <f t="shared" ca="1" si="28"/>
        <v/>
      </c>
      <c r="S142" s="10" t="str">
        <f>IF(OR(Prospecting!N144&lt;&gt;"",Prospecting!N144&lt;&gt;0),Prospecting!N144,"")</f>
        <v/>
      </c>
      <c r="T142" s="11" t="str">
        <f>IF(Prospecting!O144&lt;&gt;"",Prospecting!O144,"")</f>
        <v/>
      </c>
      <c r="U142" s="2" t="str">
        <f t="shared" si="29"/>
        <v/>
      </c>
      <c r="V142" s="2" t="str">
        <f t="shared" si="30"/>
        <v/>
      </c>
      <c r="W142" s="2" t="str" cm="1">
        <f t="array" ref="W142">IF(V142&lt;&gt;"",_xlfn.IFS(OR(V142=1,V142=2,V142=3),1,OR(V142=4,V142=5,V142=6),2,OR(V142=7,V142=8,V142=9),3,OR(V142=10,V142=11,V142=12),4),"")</f>
        <v/>
      </c>
      <c r="X142" s="2" t="str">
        <f t="shared" si="31"/>
        <v/>
      </c>
      <c r="Y142" s="2" t="str">
        <f t="shared" si="32"/>
        <v/>
      </c>
    </row>
    <row r="143" spans="7:25" x14ac:dyDescent="0.3">
      <c r="G143" s="2" t="str">
        <f>IF(Prospecting!D145&lt;&gt;"", Prospecting!D145, "")</f>
        <v/>
      </c>
      <c r="H143" s="2" t="str">
        <f>IF(Prospecting!E145&lt;&gt;"",Prospecting!E145, "")</f>
        <v/>
      </c>
      <c r="I143" s="2" t="str">
        <f t="shared" ca="1" si="27"/>
        <v/>
      </c>
      <c r="J143" s="2" t="str">
        <f>IF(Prospecting!F145="Completed", 1, "")</f>
        <v/>
      </c>
      <c r="K143" s="2" t="str">
        <f>IF(Prospecting!G145="Completed", 1, "")</f>
        <v/>
      </c>
      <c r="L143" s="2" t="str">
        <f>IF(Prospecting!H145="Completed", 1, "")</f>
        <v/>
      </c>
      <c r="M143" s="2" t="str">
        <f>IF(Prospecting!I145="Completed", 1, "")</f>
        <v/>
      </c>
      <c r="N143" s="2" t="str">
        <f>IF(Prospecting!J145="Completed", 1, "")</f>
        <v/>
      </c>
      <c r="O143" s="2" t="str">
        <f>IF(Prospecting!K145="Completed", 1, "")</f>
        <v/>
      </c>
      <c r="P143" s="2" t="str">
        <f>IF(Prospecting!L145&lt;&gt;"",Prospecting!L145,"")</f>
        <v/>
      </c>
      <c r="Q143" s="2" t="str">
        <f>IF(Prospecting!M145&lt;&gt;"",Prospecting!M145,"")</f>
        <v/>
      </c>
      <c r="R143" s="2" t="str">
        <f t="shared" ca="1" si="28"/>
        <v/>
      </c>
      <c r="S143" s="10" t="str">
        <f>IF(OR(Prospecting!N145&lt;&gt;"",Prospecting!N145&lt;&gt;0),Prospecting!N145,"")</f>
        <v/>
      </c>
      <c r="T143" s="11" t="str">
        <f>IF(Prospecting!O145&lt;&gt;"",Prospecting!O145,"")</f>
        <v/>
      </c>
      <c r="U143" s="2" t="str">
        <f t="shared" si="29"/>
        <v/>
      </c>
      <c r="V143" s="2" t="str">
        <f t="shared" si="30"/>
        <v/>
      </c>
      <c r="W143" s="2" t="str" cm="1">
        <f t="array" ref="W143">IF(V143&lt;&gt;"",_xlfn.IFS(OR(V143=1,V143=2,V143=3),1,OR(V143=4,V143=5,V143=6),2,OR(V143=7,V143=8,V143=9),3,OR(V143=10,V143=11,V143=12),4),"")</f>
        <v/>
      </c>
      <c r="X143" s="2" t="str">
        <f t="shared" si="31"/>
        <v/>
      </c>
      <c r="Y143" s="2" t="str">
        <f t="shared" si="32"/>
        <v/>
      </c>
    </row>
    <row r="144" spans="7:25" x14ac:dyDescent="0.3">
      <c r="G144" s="2" t="str">
        <f>IF(Prospecting!D146&lt;&gt;"", Prospecting!D146, "")</f>
        <v/>
      </c>
      <c r="H144" s="2" t="str">
        <f>IF(Prospecting!E146&lt;&gt;"",Prospecting!E146, "")</f>
        <v/>
      </c>
      <c r="I144" s="2" t="str">
        <f t="shared" ca="1" si="27"/>
        <v/>
      </c>
      <c r="J144" s="2" t="str">
        <f>IF(Prospecting!F146="Completed", 1, "")</f>
        <v/>
      </c>
      <c r="K144" s="2" t="str">
        <f>IF(Prospecting!G146="Completed", 1, "")</f>
        <v/>
      </c>
      <c r="L144" s="2" t="str">
        <f>IF(Prospecting!H146="Completed", 1, "")</f>
        <v/>
      </c>
      <c r="M144" s="2" t="str">
        <f>IF(Prospecting!I146="Completed", 1, "")</f>
        <v/>
      </c>
      <c r="N144" s="2" t="str">
        <f>IF(Prospecting!J146="Completed", 1, "")</f>
        <v/>
      </c>
      <c r="O144" s="2" t="str">
        <f>IF(Prospecting!K146="Completed", 1, "")</f>
        <v/>
      </c>
      <c r="P144" s="2" t="str">
        <f>IF(Prospecting!L146&lt;&gt;"",Prospecting!L146,"")</f>
        <v/>
      </c>
      <c r="Q144" s="2" t="str">
        <f>IF(Prospecting!M146&lt;&gt;"",Prospecting!M146,"")</f>
        <v/>
      </c>
      <c r="R144" s="2" t="str">
        <f t="shared" ca="1" si="28"/>
        <v/>
      </c>
      <c r="S144" s="10" t="str">
        <f>IF(OR(Prospecting!N146&lt;&gt;"",Prospecting!N146&lt;&gt;0),Prospecting!N146,"")</f>
        <v/>
      </c>
      <c r="T144" s="11" t="str">
        <f>IF(Prospecting!O146&lt;&gt;"",Prospecting!O146,"")</f>
        <v/>
      </c>
      <c r="U144" s="2" t="str">
        <f t="shared" si="29"/>
        <v/>
      </c>
      <c r="V144" s="2" t="str">
        <f t="shared" si="30"/>
        <v/>
      </c>
      <c r="W144" s="2" t="str" cm="1">
        <f t="array" ref="W144">IF(V144&lt;&gt;"",_xlfn.IFS(OR(V144=1,V144=2,V144=3),1,OR(V144=4,V144=5,V144=6),2,OR(V144=7,V144=8,V144=9),3,OR(V144=10,V144=11,V144=12),4),"")</f>
        <v/>
      </c>
      <c r="X144" s="2" t="str">
        <f t="shared" si="31"/>
        <v/>
      </c>
      <c r="Y144" s="2" t="str">
        <f t="shared" si="32"/>
        <v/>
      </c>
    </row>
    <row r="145" spans="7:25" x14ac:dyDescent="0.3">
      <c r="G145" s="2" t="str">
        <f>IF(Prospecting!D147&lt;&gt;"", Prospecting!D147, "")</f>
        <v/>
      </c>
      <c r="H145" s="2" t="str">
        <f>IF(Prospecting!E147&lt;&gt;"",Prospecting!E147, "")</f>
        <v/>
      </c>
      <c r="I145" s="2" t="str">
        <f t="shared" ca="1" si="27"/>
        <v/>
      </c>
      <c r="J145" s="2" t="str">
        <f>IF(Prospecting!F147="Completed", 1, "")</f>
        <v/>
      </c>
      <c r="K145" s="2" t="str">
        <f>IF(Prospecting!G147="Completed", 1, "")</f>
        <v/>
      </c>
      <c r="L145" s="2" t="str">
        <f>IF(Prospecting!H147="Completed", 1, "")</f>
        <v/>
      </c>
      <c r="M145" s="2" t="str">
        <f>IF(Prospecting!I147="Completed", 1, "")</f>
        <v/>
      </c>
      <c r="N145" s="2" t="str">
        <f>IF(Prospecting!J147="Completed", 1, "")</f>
        <v/>
      </c>
      <c r="O145" s="2" t="str">
        <f>IF(Prospecting!K147="Completed", 1, "")</f>
        <v/>
      </c>
      <c r="P145" s="2" t="str">
        <f>IF(Prospecting!L147&lt;&gt;"",Prospecting!L147,"")</f>
        <v/>
      </c>
      <c r="Q145" s="2" t="str">
        <f>IF(Prospecting!M147&lt;&gt;"",Prospecting!M147,"")</f>
        <v/>
      </c>
      <c r="R145" s="2" t="str">
        <f t="shared" ca="1" si="28"/>
        <v/>
      </c>
      <c r="S145" s="10" t="str">
        <f>IF(OR(Prospecting!N147&lt;&gt;"",Prospecting!N147&lt;&gt;0),Prospecting!N147,"")</f>
        <v/>
      </c>
      <c r="T145" s="11" t="str">
        <f>IF(Prospecting!O147&lt;&gt;"",Prospecting!O147,"")</f>
        <v/>
      </c>
      <c r="U145" s="2" t="str">
        <f t="shared" si="29"/>
        <v/>
      </c>
      <c r="V145" s="2" t="str">
        <f t="shared" si="30"/>
        <v/>
      </c>
      <c r="W145" s="2" t="str" cm="1">
        <f t="array" ref="W145">IF(V145&lt;&gt;"",_xlfn.IFS(OR(V145=1,V145=2,V145=3),1,OR(V145=4,V145=5,V145=6),2,OR(V145=7,V145=8,V145=9),3,OR(V145=10,V145=11,V145=12),4),"")</f>
        <v/>
      </c>
      <c r="X145" s="2" t="str">
        <f t="shared" si="31"/>
        <v/>
      </c>
      <c r="Y145" s="2" t="str">
        <f t="shared" si="32"/>
        <v/>
      </c>
    </row>
    <row r="146" spans="7:25" x14ac:dyDescent="0.3">
      <c r="G146" s="2" t="str">
        <f>IF(Prospecting!D148&lt;&gt;"", Prospecting!D148, "")</f>
        <v/>
      </c>
      <c r="H146" s="2" t="str">
        <f>IF(Prospecting!E148&lt;&gt;"",Prospecting!E148, "")</f>
        <v/>
      </c>
      <c r="I146" s="2" t="str">
        <f t="shared" ca="1" si="27"/>
        <v/>
      </c>
      <c r="J146" s="2" t="str">
        <f>IF(Prospecting!F148="Completed", 1, "")</f>
        <v/>
      </c>
      <c r="K146" s="2" t="str">
        <f>IF(Prospecting!G148="Completed", 1, "")</f>
        <v/>
      </c>
      <c r="L146" s="2" t="str">
        <f>IF(Prospecting!H148="Completed", 1, "")</f>
        <v/>
      </c>
      <c r="M146" s="2" t="str">
        <f>IF(Prospecting!I148="Completed", 1, "")</f>
        <v/>
      </c>
      <c r="N146" s="2" t="str">
        <f>IF(Prospecting!J148="Completed", 1, "")</f>
        <v/>
      </c>
      <c r="O146" s="2" t="str">
        <f>IF(Prospecting!K148="Completed", 1, "")</f>
        <v/>
      </c>
      <c r="P146" s="2" t="str">
        <f>IF(Prospecting!L148&lt;&gt;"",Prospecting!L148,"")</f>
        <v/>
      </c>
      <c r="Q146" s="2" t="str">
        <f>IF(Prospecting!M148&lt;&gt;"",Prospecting!M148,"")</f>
        <v/>
      </c>
      <c r="R146" s="2" t="str">
        <f t="shared" ca="1" si="28"/>
        <v/>
      </c>
      <c r="S146" s="10" t="str">
        <f>IF(OR(Prospecting!N148&lt;&gt;"",Prospecting!N148&lt;&gt;0),Prospecting!N148,"")</f>
        <v/>
      </c>
      <c r="T146" s="11" t="str">
        <f>IF(Prospecting!O148&lt;&gt;"",Prospecting!O148,"")</f>
        <v/>
      </c>
      <c r="U146" s="2" t="str">
        <f t="shared" si="29"/>
        <v/>
      </c>
      <c r="V146" s="2" t="str">
        <f t="shared" si="30"/>
        <v/>
      </c>
      <c r="W146" s="2" t="str" cm="1">
        <f t="array" ref="W146">IF(V146&lt;&gt;"",_xlfn.IFS(OR(V146=1,V146=2,V146=3),1,OR(V146=4,V146=5,V146=6),2,OR(V146=7,V146=8,V146=9),3,OR(V146=10,V146=11,V146=12),4),"")</f>
        <v/>
      </c>
      <c r="X146" s="2" t="str">
        <f t="shared" si="31"/>
        <v/>
      </c>
      <c r="Y146" s="2" t="str">
        <f t="shared" si="32"/>
        <v/>
      </c>
    </row>
    <row r="147" spans="7:25" x14ac:dyDescent="0.3">
      <c r="G147" s="2" t="str">
        <f>IF(Prospecting!D149&lt;&gt;"", Prospecting!D149, "")</f>
        <v/>
      </c>
      <c r="H147" s="2" t="str">
        <f>IF(Prospecting!E149&lt;&gt;"",Prospecting!E149, "")</f>
        <v/>
      </c>
      <c r="I147" s="2" t="str">
        <f t="shared" ca="1" si="27"/>
        <v/>
      </c>
      <c r="J147" s="2" t="str">
        <f>IF(Prospecting!F149="Completed", 1, "")</f>
        <v/>
      </c>
      <c r="K147" s="2" t="str">
        <f>IF(Prospecting!G149="Completed", 1, "")</f>
        <v/>
      </c>
      <c r="L147" s="2" t="str">
        <f>IF(Prospecting!H149="Completed", 1, "")</f>
        <v/>
      </c>
      <c r="M147" s="2" t="str">
        <f>IF(Prospecting!I149="Completed", 1, "")</f>
        <v/>
      </c>
      <c r="N147" s="2" t="str">
        <f>IF(Prospecting!J149="Completed", 1, "")</f>
        <v/>
      </c>
      <c r="O147" s="2" t="str">
        <f>IF(Prospecting!K149="Completed", 1, "")</f>
        <v/>
      </c>
      <c r="P147" s="2" t="str">
        <f>IF(Prospecting!L149&lt;&gt;"",Prospecting!L149,"")</f>
        <v/>
      </c>
      <c r="Q147" s="2" t="str">
        <f>IF(Prospecting!M149&lt;&gt;"",Prospecting!M149,"")</f>
        <v/>
      </c>
      <c r="R147" s="2" t="str">
        <f t="shared" ca="1" si="28"/>
        <v/>
      </c>
      <c r="S147" s="10" t="str">
        <f>IF(OR(Prospecting!N149&lt;&gt;"",Prospecting!N149&lt;&gt;0),Prospecting!N149,"")</f>
        <v/>
      </c>
      <c r="T147" s="11" t="str">
        <f>IF(Prospecting!O149&lt;&gt;"",Prospecting!O149,"")</f>
        <v/>
      </c>
      <c r="U147" s="2" t="str">
        <f t="shared" si="29"/>
        <v/>
      </c>
      <c r="V147" s="2" t="str">
        <f t="shared" si="30"/>
        <v/>
      </c>
      <c r="W147" s="2" t="str" cm="1">
        <f t="array" ref="W147">IF(V147&lt;&gt;"",_xlfn.IFS(OR(V147=1,V147=2,V147=3),1,OR(V147=4,V147=5,V147=6),2,OR(V147=7,V147=8,V147=9),3,OR(V147=10,V147=11,V147=12),4),"")</f>
        <v/>
      </c>
      <c r="X147" s="2" t="str">
        <f t="shared" si="31"/>
        <v/>
      </c>
      <c r="Y147" s="2" t="str">
        <f t="shared" si="32"/>
        <v/>
      </c>
    </row>
    <row r="148" spans="7:25" x14ac:dyDescent="0.3">
      <c r="G148" s="2" t="str">
        <f>IF(Prospecting!D150&lt;&gt;"", Prospecting!D150, "")</f>
        <v/>
      </c>
      <c r="H148" s="2" t="str">
        <f>IF(Prospecting!E150&lt;&gt;"",Prospecting!E150, "")</f>
        <v/>
      </c>
      <c r="I148" s="2" t="str">
        <f t="shared" ca="1" si="27"/>
        <v/>
      </c>
      <c r="J148" s="2" t="str">
        <f>IF(Prospecting!F150="Completed", 1, "")</f>
        <v/>
      </c>
      <c r="K148" s="2" t="str">
        <f>IF(Prospecting!G150="Completed", 1, "")</f>
        <v/>
      </c>
      <c r="L148" s="2" t="str">
        <f>IF(Prospecting!H150="Completed", 1, "")</f>
        <v/>
      </c>
      <c r="M148" s="2" t="str">
        <f>IF(Prospecting!I150="Completed", 1, "")</f>
        <v/>
      </c>
      <c r="N148" s="2" t="str">
        <f>IF(Prospecting!J150="Completed", 1, "")</f>
        <v/>
      </c>
      <c r="O148" s="2" t="str">
        <f>IF(Prospecting!K150="Completed", 1, "")</f>
        <v/>
      </c>
      <c r="P148" s="2" t="str">
        <f>IF(Prospecting!L150&lt;&gt;"",Prospecting!L150,"")</f>
        <v/>
      </c>
      <c r="Q148" s="2" t="str">
        <f>IF(Prospecting!M150&lt;&gt;"",Prospecting!M150,"")</f>
        <v/>
      </c>
      <c r="R148" s="2" t="str">
        <f t="shared" ca="1" si="28"/>
        <v/>
      </c>
      <c r="S148" s="10" t="str">
        <f>IF(OR(Prospecting!N150&lt;&gt;"",Prospecting!N150&lt;&gt;0),Prospecting!N150,"")</f>
        <v/>
      </c>
      <c r="T148" s="11" t="str">
        <f>IF(Prospecting!O150&lt;&gt;"",Prospecting!O150,"")</f>
        <v/>
      </c>
      <c r="U148" s="2" t="str">
        <f t="shared" si="29"/>
        <v/>
      </c>
      <c r="V148" s="2" t="str">
        <f t="shared" si="30"/>
        <v/>
      </c>
      <c r="W148" s="2" t="str" cm="1">
        <f t="array" ref="W148">IF(V148&lt;&gt;"",_xlfn.IFS(OR(V148=1,V148=2,V148=3),1,OR(V148=4,V148=5,V148=6),2,OR(V148=7,V148=8,V148=9),3,OR(V148=10,V148=11,V148=12),4),"")</f>
        <v/>
      </c>
      <c r="X148" s="2" t="str">
        <f t="shared" si="31"/>
        <v/>
      </c>
      <c r="Y148" s="2" t="str">
        <f t="shared" si="32"/>
        <v/>
      </c>
    </row>
    <row r="149" spans="7:25" x14ac:dyDescent="0.3">
      <c r="G149" s="2" t="str">
        <f>IF(Prospecting!D151&lt;&gt;"", Prospecting!D151, "")</f>
        <v/>
      </c>
      <c r="H149" s="2" t="str">
        <f>IF(Prospecting!E151&lt;&gt;"",Prospecting!E151, "")</f>
        <v/>
      </c>
      <c r="I149" s="2" t="str">
        <f t="shared" ca="1" si="27"/>
        <v/>
      </c>
      <c r="J149" s="2" t="str">
        <f>IF(Prospecting!F151="Completed", 1, "")</f>
        <v/>
      </c>
      <c r="K149" s="2" t="str">
        <f>IF(Prospecting!G151="Completed", 1, "")</f>
        <v/>
      </c>
      <c r="L149" s="2" t="str">
        <f>IF(Prospecting!H151="Completed", 1, "")</f>
        <v/>
      </c>
      <c r="M149" s="2" t="str">
        <f>IF(Prospecting!I151="Completed", 1, "")</f>
        <v/>
      </c>
      <c r="N149" s="2" t="str">
        <f>IF(Prospecting!J151="Completed", 1, "")</f>
        <v/>
      </c>
      <c r="O149" s="2" t="str">
        <f>IF(Prospecting!K151="Completed", 1, "")</f>
        <v/>
      </c>
      <c r="P149" s="2" t="str">
        <f>IF(Prospecting!L151&lt;&gt;"",Prospecting!L151,"")</f>
        <v/>
      </c>
      <c r="Q149" s="2" t="str">
        <f>IF(Prospecting!M151&lt;&gt;"",Prospecting!M151,"")</f>
        <v/>
      </c>
      <c r="R149" s="2" t="str">
        <f t="shared" ca="1" si="28"/>
        <v/>
      </c>
      <c r="S149" s="10" t="str">
        <f>IF(OR(Prospecting!N151&lt;&gt;"",Prospecting!N151&lt;&gt;0),Prospecting!N151,"")</f>
        <v/>
      </c>
      <c r="T149" s="11" t="str">
        <f>IF(Prospecting!O151&lt;&gt;"",Prospecting!O151,"")</f>
        <v/>
      </c>
      <c r="U149" s="2" t="str">
        <f t="shared" si="29"/>
        <v/>
      </c>
      <c r="V149" s="2" t="str">
        <f t="shared" si="30"/>
        <v/>
      </c>
      <c r="W149" s="2" t="str" cm="1">
        <f t="array" ref="W149">IF(V149&lt;&gt;"",_xlfn.IFS(OR(V149=1,V149=2,V149=3),1,OR(V149=4,V149=5,V149=6),2,OR(V149=7,V149=8,V149=9),3,OR(V149=10,V149=11,V149=12),4),"")</f>
        <v/>
      </c>
      <c r="X149" s="2" t="str">
        <f t="shared" si="31"/>
        <v/>
      </c>
      <c r="Y149" s="2" t="str">
        <f t="shared" si="32"/>
        <v/>
      </c>
    </row>
    <row r="150" spans="7:25" x14ac:dyDescent="0.3">
      <c r="G150" s="2" t="str">
        <f>IF(Prospecting!D152&lt;&gt;"", Prospecting!D152, "")</f>
        <v/>
      </c>
      <c r="H150" s="2" t="str">
        <f>IF(Prospecting!E152&lt;&gt;"",Prospecting!E152, "")</f>
        <v/>
      </c>
      <c r="I150" s="2" t="str">
        <f t="shared" ca="1" si="27"/>
        <v/>
      </c>
      <c r="J150" s="2" t="str">
        <f>IF(Prospecting!F152="Completed", 1, "")</f>
        <v/>
      </c>
      <c r="K150" s="2" t="str">
        <f>IF(Prospecting!G152="Completed", 1, "")</f>
        <v/>
      </c>
      <c r="L150" s="2" t="str">
        <f>IF(Prospecting!H152="Completed", 1, "")</f>
        <v/>
      </c>
      <c r="M150" s="2" t="str">
        <f>IF(Prospecting!I152="Completed", 1, "")</f>
        <v/>
      </c>
      <c r="N150" s="2" t="str">
        <f>IF(Prospecting!J152="Completed", 1, "")</f>
        <v/>
      </c>
      <c r="O150" s="2" t="str">
        <f>IF(Prospecting!K152="Completed", 1, "")</f>
        <v/>
      </c>
      <c r="P150" s="2" t="str">
        <f>IF(Prospecting!L152&lt;&gt;"",Prospecting!L152,"")</f>
        <v/>
      </c>
      <c r="Q150" s="2" t="str">
        <f>IF(Prospecting!M152&lt;&gt;"",Prospecting!M152,"")</f>
        <v/>
      </c>
      <c r="R150" s="2" t="str">
        <f t="shared" ca="1" si="28"/>
        <v/>
      </c>
      <c r="S150" s="10" t="str">
        <f>IF(OR(Prospecting!N152&lt;&gt;"",Prospecting!N152&lt;&gt;0),Prospecting!N152,"")</f>
        <v/>
      </c>
      <c r="T150" s="11" t="str">
        <f>IF(Prospecting!O152&lt;&gt;"",Prospecting!O152,"")</f>
        <v/>
      </c>
      <c r="U150" s="2" t="str">
        <f t="shared" si="29"/>
        <v/>
      </c>
      <c r="V150" s="2" t="str">
        <f t="shared" si="30"/>
        <v/>
      </c>
      <c r="W150" s="2" t="str" cm="1">
        <f t="array" ref="W150">IF(V150&lt;&gt;"",_xlfn.IFS(OR(V150=1,V150=2,V150=3),1,OR(V150=4,V150=5,V150=6),2,OR(V150=7,V150=8,V150=9),3,OR(V150=10,V150=11,V150=12),4),"")</f>
        <v/>
      </c>
      <c r="X150" s="2" t="str">
        <f t="shared" si="31"/>
        <v/>
      </c>
      <c r="Y150" s="2" t="str">
        <f t="shared" si="32"/>
        <v/>
      </c>
    </row>
    <row r="151" spans="7:25" x14ac:dyDescent="0.3">
      <c r="G151" s="2" t="str">
        <f>IF(Prospecting!D153&lt;&gt;"", Prospecting!D153, "")</f>
        <v/>
      </c>
      <c r="H151" s="2" t="str">
        <f>IF(Prospecting!E153&lt;&gt;"",Prospecting!E153, "")</f>
        <v/>
      </c>
      <c r="I151" s="2" t="str">
        <f t="shared" ca="1" si="27"/>
        <v/>
      </c>
      <c r="J151" s="2" t="str">
        <f>IF(Prospecting!F153="Completed", 1, "")</f>
        <v/>
      </c>
      <c r="K151" s="2" t="str">
        <f>IF(Prospecting!G153="Completed", 1, "")</f>
        <v/>
      </c>
      <c r="L151" s="2" t="str">
        <f>IF(Prospecting!H153="Completed", 1, "")</f>
        <v/>
      </c>
      <c r="M151" s="2" t="str">
        <f>IF(Prospecting!I153="Completed", 1, "")</f>
        <v/>
      </c>
      <c r="N151" s="2" t="str">
        <f>IF(Prospecting!J153="Completed", 1, "")</f>
        <v/>
      </c>
      <c r="O151" s="2" t="str">
        <f>IF(Prospecting!K153="Completed", 1, "")</f>
        <v/>
      </c>
      <c r="P151" s="2" t="str">
        <f>IF(Prospecting!L153&lt;&gt;"",Prospecting!L153,"")</f>
        <v/>
      </c>
      <c r="Q151" s="2" t="str">
        <f>IF(Prospecting!M153&lt;&gt;"",Prospecting!M153,"")</f>
        <v/>
      </c>
      <c r="R151" s="2" t="str">
        <f t="shared" ca="1" si="28"/>
        <v/>
      </c>
      <c r="S151" s="10" t="str">
        <f>IF(OR(Prospecting!N153&lt;&gt;"",Prospecting!N153&lt;&gt;0),Prospecting!N153,"")</f>
        <v/>
      </c>
      <c r="T151" s="11" t="str">
        <f>IF(Prospecting!O153&lt;&gt;"",Prospecting!O153,"")</f>
        <v/>
      </c>
      <c r="U151" s="2" t="str">
        <f t="shared" si="29"/>
        <v/>
      </c>
      <c r="V151" s="2" t="str">
        <f t="shared" si="30"/>
        <v/>
      </c>
      <c r="W151" s="2" t="str" cm="1">
        <f t="array" ref="W151">IF(V151&lt;&gt;"",_xlfn.IFS(OR(V151=1,V151=2,V151=3),1,OR(V151=4,V151=5,V151=6),2,OR(V151=7,V151=8,V151=9),3,OR(V151=10,V151=11,V151=12),4),"")</f>
        <v/>
      </c>
      <c r="X151" s="2" t="str">
        <f t="shared" si="31"/>
        <v/>
      </c>
      <c r="Y151" s="2" t="str">
        <f t="shared" si="32"/>
        <v/>
      </c>
    </row>
    <row r="152" spans="7:25" x14ac:dyDescent="0.3">
      <c r="G152" s="2" t="str">
        <f>IF(Prospecting!D154&lt;&gt;"", Prospecting!D154, "")</f>
        <v/>
      </c>
      <c r="H152" s="2" t="str">
        <f>IF(Prospecting!E154&lt;&gt;"",Prospecting!E154, "")</f>
        <v/>
      </c>
      <c r="I152" s="2" t="str">
        <f t="shared" ca="1" si="27"/>
        <v/>
      </c>
      <c r="J152" s="2" t="str">
        <f>IF(Prospecting!F154="Completed", 1, "")</f>
        <v/>
      </c>
      <c r="K152" s="2" t="str">
        <f>IF(Prospecting!G154="Completed", 1, "")</f>
        <v/>
      </c>
      <c r="L152" s="2" t="str">
        <f>IF(Prospecting!H154="Completed", 1, "")</f>
        <v/>
      </c>
      <c r="M152" s="2" t="str">
        <f>IF(Prospecting!I154="Completed", 1, "")</f>
        <v/>
      </c>
      <c r="N152" s="2" t="str">
        <f>IF(Prospecting!J154="Completed", 1, "")</f>
        <v/>
      </c>
      <c r="O152" s="2" t="str">
        <f>IF(Prospecting!K154="Completed", 1, "")</f>
        <v/>
      </c>
      <c r="P152" s="2" t="str">
        <f>IF(Prospecting!L154&lt;&gt;"",Prospecting!L154,"")</f>
        <v/>
      </c>
      <c r="Q152" s="2" t="str">
        <f>IF(Prospecting!M154&lt;&gt;"",Prospecting!M154,"")</f>
        <v/>
      </c>
      <c r="R152" s="2" t="str">
        <f t="shared" ca="1" si="28"/>
        <v/>
      </c>
      <c r="S152" s="10" t="str">
        <f>IF(OR(Prospecting!N154&lt;&gt;"",Prospecting!N154&lt;&gt;0),Prospecting!N154,"")</f>
        <v/>
      </c>
      <c r="T152" s="11" t="str">
        <f>IF(Prospecting!O154&lt;&gt;"",Prospecting!O154,"")</f>
        <v/>
      </c>
      <c r="U152" s="2" t="str">
        <f t="shared" si="29"/>
        <v/>
      </c>
      <c r="V152" s="2" t="str">
        <f t="shared" si="30"/>
        <v/>
      </c>
      <c r="W152" s="2" t="str" cm="1">
        <f t="array" ref="W152">IF(V152&lt;&gt;"",_xlfn.IFS(OR(V152=1,V152=2,V152=3),1,OR(V152=4,V152=5,V152=6),2,OR(V152=7,V152=8,V152=9),3,OR(V152=10,V152=11,V152=12),4),"")</f>
        <v/>
      </c>
      <c r="X152" s="2" t="str">
        <f t="shared" si="31"/>
        <v/>
      </c>
      <c r="Y152" s="2" t="str">
        <f t="shared" si="32"/>
        <v/>
      </c>
    </row>
    <row r="153" spans="7:25" x14ac:dyDescent="0.3">
      <c r="G153" s="2" t="str">
        <f>IF(Prospecting!D155&lt;&gt;"", Prospecting!D155, "")</f>
        <v/>
      </c>
      <c r="H153" s="2" t="str">
        <f>IF(Prospecting!E155&lt;&gt;"",Prospecting!E155, "")</f>
        <v/>
      </c>
      <c r="I153" s="2" t="str">
        <f t="shared" ca="1" si="27"/>
        <v/>
      </c>
      <c r="J153" s="2" t="str">
        <f>IF(Prospecting!F155="Completed", 1, "")</f>
        <v/>
      </c>
      <c r="K153" s="2" t="str">
        <f>IF(Prospecting!G155="Completed", 1, "")</f>
        <v/>
      </c>
      <c r="L153" s="2" t="str">
        <f>IF(Prospecting!H155="Completed", 1, "")</f>
        <v/>
      </c>
      <c r="M153" s="2" t="str">
        <f>IF(Prospecting!I155="Completed", 1, "")</f>
        <v/>
      </c>
      <c r="N153" s="2" t="str">
        <f>IF(Prospecting!J155="Completed", 1, "")</f>
        <v/>
      </c>
      <c r="O153" s="2" t="str">
        <f>IF(Prospecting!K155="Completed", 1, "")</f>
        <v/>
      </c>
      <c r="P153" s="2" t="str">
        <f>IF(Prospecting!L155&lt;&gt;"",Prospecting!L155,"")</f>
        <v/>
      </c>
      <c r="Q153" s="2" t="str">
        <f>IF(Prospecting!M155&lt;&gt;"",Prospecting!M155,"")</f>
        <v/>
      </c>
      <c r="R153" s="2" t="str">
        <f t="shared" ca="1" si="28"/>
        <v/>
      </c>
      <c r="S153" s="10" t="str">
        <f>IF(OR(Prospecting!N155&lt;&gt;"",Prospecting!N155&lt;&gt;0),Prospecting!N155,"")</f>
        <v/>
      </c>
      <c r="T153" s="11" t="str">
        <f>IF(Prospecting!O155&lt;&gt;"",Prospecting!O155,"")</f>
        <v/>
      </c>
      <c r="U153" s="2" t="str">
        <f t="shared" si="29"/>
        <v/>
      </c>
      <c r="V153" s="2" t="str">
        <f t="shared" si="30"/>
        <v/>
      </c>
      <c r="W153" s="2" t="str" cm="1">
        <f t="array" ref="W153">IF(V153&lt;&gt;"",_xlfn.IFS(OR(V153=1,V153=2,V153=3),1,OR(V153=4,V153=5,V153=6),2,OR(V153=7,V153=8,V153=9),3,OR(V153=10,V153=11,V153=12),4),"")</f>
        <v/>
      </c>
      <c r="X153" s="2" t="str">
        <f t="shared" si="31"/>
        <v/>
      </c>
      <c r="Y153" s="2" t="str">
        <f t="shared" si="32"/>
        <v/>
      </c>
    </row>
    <row r="154" spans="7:25" x14ac:dyDescent="0.3">
      <c r="G154" s="2" t="str">
        <f>IF(Prospecting!D156&lt;&gt;"", Prospecting!D156, "")</f>
        <v/>
      </c>
      <c r="H154" s="2" t="str">
        <f>IF(Prospecting!E156&lt;&gt;"",Prospecting!E156, "")</f>
        <v/>
      </c>
      <c r="I154" s="2" t="str">
        <f t="shared" ca="1" si="27"/>
        <v/>
      </c>
      <c r="J154" s="2" t="str">
        <f>IF(Prospecting!F156="Completed", 1, "")</f>
        <v/>
      </c>
      <c r="K154" s="2" t="str">
        <f>IF(Prospecting!G156="Completed", 1, "")</f>
        <v/>
      </c>
      <c r="L154" s="2" t="str">
        <f>IF(Prospecting!H156="Completed", 1, "")</f>
        <v/>
      </c>
      <c r="M154" s="2" t="str">
        <f>IF(Prospecting!I156="Completed", 1, "")</f>
        <v/>
      </c>
      <c r="N154" s="2" t="str">
        <f>IF(Prospecting!J156="Completed", 1, "")</f>
        <v/>
      </c>
      <c r="O154" s="2" t="str">
        <f>IF(Prospecting!K156="Completed", 1, "")</f>
        <v/>
      </c>
      <c r="P154" s="2" t="str">
        <f>IF(Prospecting!L156&lt;&gt;"",Prospecting!L156,"")</f>
        <v/>
      </c>
      <c r="Q154" s="2" t="str">
        <f>IF(Prospecting!M156&lt;&gt;"",Prospecting!M156,"")</f>
        <v/>
      </c>
      <c r="R154" s="2" t="str">
        <f t="shared" ca="1" si="28"/>
        <v/>
      </c>
      <c r="S154" s="10" t="str">
        <f>IF(OR(Prospecting!N156&lt;&gt;"",Prospecting!N156&lt;&gt;0),Prospecting!N156,"")</f>
        <v/>
      </c>
      <c r="T154" s="11" t="str">
        <f>IF(Prospecting!O156&lt;&gt;"",Prospecting!O156,"")</f>
        <v/>
      </c>
      <c r="U154" s="2" t="str">
        <f t="shared" si="29"/>
        <v/>
      </c>
      <c r="V154" s="2" t="str">
        <f t="shared" si="30"/>
        <v/>
      </c>
      <c r="W154" s="2" t="str" cm="1">
        <f t="array" ref="W154">IF(V154&lt;&gt;"",_xlfn.IFS(OR(V154=1,V154=2,V154=3),1,OR(V154=4,V154=5,V154=6),2,OR(V154=7,V154=8,V154=9),3,OR(V154=10,V154=11,V154=12),4),"")</f>
        <v/>
      </c>
      <c r="X154" s="2" t="str">
        <f t="shared" si="31"/>
        <v/>
      </c>
      <c r="Y154" s="2" t="str">
        <f t="shared" si="32"/>
        <v/>
      </c>
    </row>
    <row r="155" spans="7:25" x14ac:dyDescent="0.3">
      <c r="G155" s="2" t="str">
        <f>IF(Prospecting!D157&lt;&gt;"", Prospecting!D157, "")</f>
        <v/>
      </c>
      <c r="H155" s="2" t="str">
        <f>IF(Prospecting!E157&lt;&gt;"",Prospecting!E157, "")</f>
        <v/>
      </c>
      <c r="I155" s="2" t="str">
        <f t="shared" ca="1" si="27"/>
        <v/>
      </c>
      <c r="J155" s="2" t="str">
        <f>IF(Prospecting!F157="Completed", 1, "")</f>
        <v/>
      </c>
      <c r="K155" s="2" t="str">
        <f>IF(Prospecting!G157="Completed", 1, "")</f>
        <v/>
      </c>
      <c r="L155" s="2" t="str">
        <f>IF(Prospecting!H157="Completed", 1, "")</f>
        <v/>
      </c>
      <c r="M155" s="2" t="str">
        <f>IF(Prospecting!I157="Completed", 1, "")</f>
        <v/>
      </c>
      <c r="N155" s="2" t="str">
        <f>IF(Prospecting!J157="Completed", 1, "")</f>
        <v/>
      </c>
      <c r="O155" s="2" t="str">
        <f>IF(Prospecting!K157="Completed", 1, "")</f>
        <v/>
      </c>
      <c r="P155" s="2" t="str">
        <f>IF(Prospecting!L157&lt;&gt;"",Prospecting!L157,"")</f>
        <v/>
      </c>
      <c r="Q155" s="2" t="str">
        <f>IF(Prospecting!M157&lt;&gt;"",Prospecting!M157,"")</f>
        <v/>
      </c>
      <c r="R155" s="2" t="str">
        <f t="shared" ca="1" si="28"/>
        <v/>
      </c>
      <c r="S155" s="10" t="str">
        <f>IF(OR(Prospecting!N157&lt;&gt;"",Prospecting!N157&lt;&gt;0),Prospecting!N157,"")</f>
        <v/>
      </c>
      <c r="T155" s="11" t="str">
        <f>IF(Prospecting!O157&lt;&gt;"",Prospecting!O157,"")</f>
        <v/>
      </c>
      <c r="U155" s="2" t="str">
        <f t="shared" si="29"/>
        <v/>
      </c>
      <c r="V155" s="2" t="str">
        <f t="shared" si="30"/>
        <v/>
      </c>
      <c r="W155" s="2" t="str" cm="1">
        <f t="array" ref="W155">IF(V155&lt;&gt;"",_xlfn.IFS(OR(V155=1,V155=2,V155=3),1,OR(V155=4,V155=5,V155=6),2,OR(V155=7,V155=8,V155=9),3,OR(V155=10,V155=11,V155=12),4),"")</f>
        <v/>
      </c>
      <c r="X155" s="2" t="str">
        <f t="shared" si="31"/>
        <v/>
      </c>
      <c r="Y155" s="2" t="str">
        <f t="shared" si="32"/>
        <v/>
      </c>
    </row>
    <row r="156" spans="7:25" x14ac:dyDescent="0.3">
      <c r="G156" s="2" t="str">
        <f>IF(Prospecting!D158&lt;&gt;"", Prospecting!D158, "")</f>
        <v/>
      </c>
      <c r="H156" s="2" t="str">
        <f>IF(Prospecting!E158&lt;&gt;"",Prospecting!E158, "")</f>
        <v/>
      </c>
      <c r="I156" s="2" t="str">
        <f t="shared" ca="1" si="27"/>
        <v/>
      </c>
      <c r="J156" s="2" t="str">
        <f>IF(Prospecting!F158="Completed", 1, "")</f>
        <v/>
      </c>
      <c r="K156" s="2" t="str">
        <f>IF(Prospecting!G158="Completed", 1, "")</f>
        <v/>
      </c>
      <c r="L156" s="2" t="str">
        <f>IF(Prospecting!H158="Completed", 1, "")</f>
        <v/>
      </c>
      <c r="M156" s="2" t="str">
        <f>IF(Prospecting!I158="Completed", 1, "")</f>
        <v/>
      </c>
      <c r="N156" s="2" t="str">
        <f>IF(Prospecting!J158="Completed", 1, "")</f>
        <v/>
      </c>
      <c r="O156" s="2" t="str">
        <f>IF(Prospecting!K158="Completed", 1, "")</f>
        <v/>
      </c>
      <c r="P156" s="2" t="str">
        <f>IF(Prospecting!L158&lt;&gt;"",Prospecting!L158,"")</f>
        <v/>
      </c>
      <c r="Q156" s="2" t="str">
        <f>IF(Prospecting!M158&lt;&gt;"",Prospecting!M158,"")</f>
        <v/>
      </c>
      <c r="R156" s="2" t="str">
        <f t="shared" ca="1" si="28"/>
        <v/>
      </c>
      <c r="S156" s="10" t="str">
        <f>IF(OR(Prospecting!N158&lt;&gt;"",Prospecting!N158&lt;&gt;0),Prospecting!N158,"")</f>
        <v/>
      </c>
      <c r="T156" s="11" t="str">
        <f>IF(Prospecting!O158&lt;&gt;"",Prospecting!O158,"")</f>
        <v/>
      </c>
      <c r="U156" s="2" t="str">
        <f t="shared" si="29"/>
        <v/>
      </c>
      <c r="V156" s="2" t="str">
        <f t="shared" si="30"/>
        <v/>
      </c>
      <c r="W156" s="2" t="str" cm="1">
        <f t="array" ref="W156">IF(V156&lt;&gt;"",_xlfn.IFS(OR(V156=1,V156=2,V156=3),1,OR(V156=4,V156=5,V156=6),2,OR(V156=7,V156=8,V156=9),3,OR(V156=10,V156=11,V156=12),4),"")</f>
        <v/>
      </c>
      <c r="X156" s="2" t="str">
        <f t="shared" si="31"/>
        <v/>
      </c>
      <c r="Y156" s="2" t="str">
        <f t="shared" si="32"/>
        <v/>
      </c>
    </row>
    <row r="157" spans="7:25" x14ac:dyDescent="0.3">
      <c r="G157" s="2" t="str">
        <f>IF(Prospecting!D159&lt;&gt;"", Prospecting!D159, "")</f>
        <v/>
      </c>
      <c r="H157" s="2" t="str">
        <f>IF(Prospecting!E159&lt;&gt;"",Prospecting!E159, "")</f>
        <v/>
      </c>
      <c r="I157" s="2" t="str">
        <f t="shared" ca="1" si="27"/>
        <v/>
      </c>
      <c r="J157" s="2" t="str">
        <f>IF(Prospecting!F159="Completed", 1, "")</f>
        <v/>
      </c>
      <c r="K157" s="2" t="str">
        <f>IF(Prospecting!G159="Completed", 1, "")</f>
        <v/>
      </c>
      <c r="L157" s="2" t="str">
        <f>IF(Prospecting!H159="Completed", 1, "")</f>
        <v/>
      </c>
      <c r="M157" s="2" t="str">
        <f>IF(Prospecting!I159="Completed", 1, "")</f>
        <v/>
      </c>
      <c r="N157" s="2" t="str">
        <f>IF(Prospecting!J159="Completed", 1, "")</f>
        <v/>
      </c>
      <c r="O157" s="2" t="str">
        <f>IF(Prospecting!K159="Completed", 1, "")</f>
        <v/>
      </c>
      <c r="P157" s="2" t="str">
        <f>IF(Prospecting!L159&lt;&gt;"",Prospecting!L159,"")</f>
        <v/>
      </c>
      <c r="Q157" s="2" t="str">
        <f>IF(Prospecting!M159&lt;&gt;"",Prospecting!M159,"")</f>
        <v/>
      </c>
      <c r="R157" s="2" t="str">
        <f t="shared" ca="1" si="28"/>
        <v/>
      </c>
      <c r="S157" s="10" t="str">
        <f>IF(OR(Prospecting!N159&lt;&gt;"",Prospecting!N159&lt;&gt;0),Prospecting!N159,"")</f>
        <v/>
      </c>
      <c r="T157" s="11" t="str">
        <f>IF(Prospecting!O159&lt;&gt;"",Prospecting!O159,"")</f>
        <v/>
      </c>
      <c r="U157" s="2" t="str">
        <f t="shared" si="29"/>
        <v/>
      </c>
      <c r="V157" s="2" t="str">
        <f t="shared" si="30"/>
        <v/>
      </c>
      <c r="W157" s="2" t="str" cm="1">
        <f t="array" ref="W157">IF(V157&lt;&gt;"",_xlfn.IFS(OR(V157=1,V157=2,V157=3),1,OR(V157=4,V157=5,V157=6),2,OR(V157=7,V157=8,V157=9),3,OR(V157=10,V157=11,V157=12),4),"")</f>
        <v/>
      </c>
      <c r="X157" s="2" t="str">
        <f t="shared" si="31"/>
        <v/>
      </c>
      <c r="Y157" s="2" t="str">
        <f t="shared" si="32"/>
        <v/>
      </c>
    </row>
    <row r="158" spans="7:25" x14ac:dyDescent="0.3">
      <c r="G158" s="2" t="str">
        <f>IF(Prospecting!D160&lt;&gt;"", Prospecting!D160, "")</f>
        <v/>
      </c>
      <c r="H158" s="2" t="str">
        <f>IF(Prospecting!E160&lt;&gt;"",Prospecting!E160, "")</f>
        <v/>
      </c>
      <c r="I158" s="2" t="str">
        <f t="shared" ca="1" si="27"/>
        <v/>
      </c>
      <c r="J158" s="2" t="str">
        <f>IF(Prospecting!F160="Completed", 1, "")</f>
        <v/>
      </c>
      <c r="K158" s="2" t="str">
        <f>IF(Prospecting!G160="Completed", 1, "")</f>
        <v/>
      </c>
      <c r="L158" s="2" t="str">
        <f>IF(Prospecting!H160="Completed", 1, "")</f>
        <v/>
      </c>
      <c r="M158" s="2" t="str">
        <f>IF(Prospecting!I160="Completed", 1, "")</f>
        <v/>
      </c>
      <c r="N158" s="2" t="str">
        <f>IF(Prospecting!J160="Completed", 1, "")</f>
        <v/>
      </c>
      <c r="O158" s="2" t="str">
        <f>IF(Prospecting!K160="Completed", 1, "")</f>
        <v/>
      </c>
      <c r="P158" s="2" t="str">
        <f>IF(Prospecting!L160&lt;&gt;"",Prospecting!L160,"")</f>
        <v/>
      </c>
      <c r="Q158" s="2" t="str">
        <f>IF(Prospecting!M160&lt;&gt;"",Prospecting!M160,"")</f>
        <v/>
      </c>
      <c r="R158" s="2" t="str">
        <f t="shared" ca="1" si="28"/>
        <v/>
      </c>
      <c r="S158" s="10" t="str">
        <f>IF(OR(Prospecting!N160&lt;&gt;"",Prospecting!N160&lt;&gt;0),Prospecting!N160,"")</f>
        <v/>
      </c>
      <c r="T158" s="11" t="str">
        <f>IF(Prospecting!O160&lt;&gt;"",Prospecting!O160,"")</f>
        <v/>
      </c>
      <c r="U158" s="2" t="str">
        <f t="shared" si="29"/>
        <v/>
      </c>
      <c r="V158" s="2" t="str">
        <f t="shared" si="30"/>
        <v/>
      </c>
      <c r="W158" s="2" t="str" cm="1">
        <f t="array" ref="W158">IF(V158&lt;&gt;"",_xlfn.IFS(OR(V158=1,V158=2,V158=3),1,OR(V158=4,V158=5,V158=6),2,OR(V158=7,V158=8,V158=9),3,OR(V158=10,V158=11,V158=12),4),"")</f>
        <v/>
      </c>
      <c r="X158" s="2" t="str">
        <f t="shared" si="31"/>
        <v/>
      </c>
      <c r="Y158" s="2" t="str">
        <f t="shared" si="32"/>
        <v/>
      </c>
    </row>
    <row r="159" spans="7:25" x14ac:dyDescent="0.3">
      <c r="G159" s="2" t="str">
        <f>IF(Prospecting!D161&lt;&gt;"", Prospecting!D161, "")</f>
        <v/>
      </c>
      <c r="H159" s="2" t="str">
        <f>IF(Prospecting!E161&lt;&gt;"",Prospecting!E161, "")</f>
        <v/>
      </c>
      <c r="I159" s="2" t="str">
        <f t="shared" ca="1" si="27"/>
        <v/>
      </c>
      <c r="J159" s="2" t="str">
        <f>IF(Prospecting!F161="Completed", 1, "")</f>
        <v/>
      </c>
      <c r="K159" s="2" t="str">
        <f>IF(Prospecting!G161="Completed", 1, "")</f>
        <v/>
      </c>
      <c r="L159" s="2" t="str">
        <f>IF(Prospecting!H161="Completed", 1, "")</f>
        <v/>
      </c>
      <c r="M159" s="2" t="str">
        <f>IF(Prospecting!I161="Completed", 1, "")</f>
        <v/>
      </c>
      <c r="N159" s="2" t="str">
        <f>IF(Prospecting!J161="Completed", 1, "")</f>
        <v/>
      </c>
      <c r="O159" s="2" t="str">
        <f>IF(Prospecting!K161="Completed", 1, "")</f>
        <v/>
      </c>
      <c r="P159" s="2" t="str">
        <f>IF(Prospecting!L161&lt;&gt;"",Prospecting!L161,"")</f>
        <v/>
      </c>
      <c r="Q159" s="2" t="str">
        <f>IF(Prospecting!M161&lt;&gt;"",Prospecting!M161,"")</f>
        <v/>
      </c>
      <c r="R159" s="2" t="str">
        <f t="shared" ca="1" si="28"/>
        <v/>
      </c>
      <c r="S159" s="10" t="str">
        <f>IF(OR(Prospecting!N161&lt;&gt;"",Prospecting!N161&lt;&gt;0),Prospecting!N161,"")</f>
        <v/>
      </c>
      <c r="T159" s="11" t="str">
        <f>IF(Prospecting!O161&lt;&gt;"",Prospecting!O161,"")</f>
        <v/>
      </c>
      <c r="U159" s="2" t="str">
        <f t="shared" si="29"/>
        <v/>
      </c>
      <c r="V159" s="2" t="str">
        <f t="shared" si="30"/>
        <v/>
      </c>
      <c r="W159" s="2" t="str" cm="1">
        <f t="array" ref="W159">IF(V159&lt;&gt;"",_xlfn.IFS(OR(V159=1,V159=2,V159=3),1,OR(V159=4,V159=5,V159=6),2,OR(V159=7,V159=8,V159=9),3,OR(V159=10,V159=11,V159=12),4),"")</f>
        <v/>
      </c>
      <c r="X159" s="2" t="str">
        <f t="shared" si="31"/>
        <v/>
      </c>
      <c r="Y159" s="2" t="str">
        <f t="shared" si="32"/>
        <v/>
      </c>
    </row>
    <row r="160" spans="7:25" x14ac:dyDescent="0.3">
      <c r="G160" s="2" t="str">
        <f>IF(Prospecting!D162&lt;&gt;"", Prospecting!D162, "")</f>
        <v/>
      </c>
      <c r="H160" s="2" t="str">
        <f>IF(Prospecting!E162&lt;&gt;"",Prospecting!E162, "")</f>
        <v/>
      </c>
      <c r="I160" s="2" t="str">
        <f t="shared" ca="1" si="27"/>
        <v/>
      </c>
      <c r="J160" s="2" t="str">
        <f>IF(Prospecting!F162="Completed", 1, "")</f>
        <v/>
      </c>
      <c r="K160" s="2" t="str">
        <f>IF(Prospecting!G162="Completed", 1, "")</f>
        <v/>
      </c>
      <c r="L160" s="2" t="str">
        <f>IF(Prospecting!H162="Completed", 1, "")</f>
        <v/>
      </c>
      <c r="M160" s="2" t="str">
        <f>IF(Prospecting!I162="Completed", 1, "")</f>
        <v/>
      </c>
      <c r="N160" s="2" t="str">
        <f>IF(Prospecting!J162="Completed", 1, "")</f>
        <v/>
      </c>
      <c r="O160" s="2" t="str">
        <f>IF(Prospecting!K162="Completed", 1, "")</f>
        <v/>
      </c>
      <c r="P160" s="2" t="str">
        <f>IF(Prospecting!L162&lt;&gt;"",Prospecting!L162,"")</f>
        <v/>
      </c>
      <c r="Q160" s="2" t="str">
        <f>IF(Prospecting!M162&lt;&gt;"",Prospecting!M162,"")</f>
        <v/>
      </c>
      <c r="R160" s="2" t="str">
        <f t="shared" ca="1" si="28"/>
        <v/>
      </c>
      <c r="S160" s="10" t="str">
        <f>IF(OR(Prospecting!N162&lt;&gt;"",Prospecting!N162&lt;&gt;0),Prospecting!N162,"")</f>
        <v/>
      </c>
      <c r="T160" s="11" t="str">
        <f>IF(Prospecting!O162&lt;&gt;"",Prospecting!O162,"")</f>
        <v/>
      </c>
      <c r="U160" s="2" t="str">
        <f t="shared" si="29"/>
        <v/>
      </c>
      <c r="V160" s="2" t="str">
        <f t="shared" si="30"/>
        <v/>
      </c>
      <c r="W160" s="2" t="str" cm="1">
        <f t="array" ref="W160">IF(V160&lt;&gt;"",_xlfn.IFS(OR(V160=1,V160=2,V160=3),1,OR(V160=4,V160=5,V160=6),2,OR(V160=7,V160=8,V160=9),3,OR(V160=10,V160=11,V160=12),4),"")</f>
        <v/>
      </c>
      <c r="X160" s="2" t="str">
        <f t="shared" si="31"/>
        <v/>
      </c>
      <c r="Y160" s="2" t="str">
        <f t="shared" si="32"/>
        <v/>
      </c>
    </row>
    <row r="161" spans="7:25" x14ac:dyDescent="0.3">
      <c r="G161" s="2" t="str">
        <f>IF(Prospecting!D163&lt;&gt;"", Prospecting!D163, "")</f>
        <v/>
      </c>
      <c r="H161" s="2" t="str">
        <f>IF(Prospecting!E163&lt;&gt;"",Prospecting!E163, "")</f>
        <v/>
      </c>
      <c r="I161" s="2" t="str">
        <f t="shared" ca="1" si="27"/>
        <v/>
      </c>
      <c r="J161" s="2" t="str">
        <f>IF(Prospecting!F163="Completed", 1, "")</f>
        <v/>
      </c>
      <c r="K161" s="2" t="str">
        <f>IF(Prospecting!G163="Completed", 1, "")</f>
        <v/>
      </c>
      <c r="L161" s="2" t="str">
        <f>IF(Prospecting!H163="Completed", 1, "")</f>
        <v/>
      </c>
      <c r="M161" s="2" t="str">
        <f>IF(Prospecting!I163="Completed", 1, "")</f>
        <v/>
      </c>
      <c r="N161" s="2" t="str">
        <f>IF(Prospecting!J163="Completed", 1, "")</f>
        <v/>
      </c>
      <c r="O161" s="2" t="str">
        <f>IF(Prospecting!K163="Completed", 1, "")</f>
        <v/>
      </c>
      <c r="P161" s="2" t="str">
        <f>IF(Prospecting!L163&lt;&gt;"",Prospecting!L163,"")</f>
        <v/>
      </c>
      <c r="Q161" s="2" t="str">
        <f>IF(Prospecting!M163&lt;&gt;"",Prospecting!M163,"")</f>
        <v/>
      </c>
      <c r="R161" s="2" t="str">
        <f t="shared" ca="1" si="28"/>
        <v/>
      </c>
      <c r="S161" s="10" t="str">
        <f>IF(OR(Prospecting!N163&lt;&gt;"",Prospecting!N163&lt;&gt;0),Prospecting!N163,"")</f>
        <v/>
      </c>
      <c r="T161" s="11" t="str">
        <f>IF(Prospecting!O163&lt;&gt;"",Prospecting!O163,"")</f>
        <v/>
      </c>
      <c r="U161" s="2" t="str">
        <f t="shared" si="29"/>
        <v/>
      </c>
      <c r="V161" s="2" t="str">
        <f t="shared" si="30"/>
        <v/>
      </c>
      <c r="W161" s="2" t="str" cm="1">
        <f t="array" ref="W161">IF(V161&lt;&gt;"",_xlfn.IFS(OR(V161=1,V161=2,V161=3),1,OR(V161=4,V161=5,V161=6),2,OR(V161=7,V161=8,V161=9),3,OR(V161=10,V161=11,V161=12),4),"")</f>
        <v/>
      </c>
      <c r="X161" s="2" t="str">
        <f t="shared" si="31"/>
        <v/>
      </c>
      <c r="Y161" s="2" t="str">
        <f t="shared" si="32"/>
        <v/>
      </c>
    </row>
    <row r="162" spans="7:25" x14ac:dyDescent="0.3">
      <c r="G162" s="2" t="str">
        <f>IF(Prospecting!D164&lt;&gt;"", Prospecting!D164, "")</f>
        <v/>
      </c>
      <c r="H162" s="2" t="str">
        <f>IF(Prospecting!E164&lt;&gt;"",Prospecting!E164, "")</f>
        <v/>
      </c>
      <c r="I162" s="2" t="str">
        <f t="shared" ca="1" si="27"/>
        <v/>
      </c>
      <c r="J162" s="2" t="str">
        <f>IF(Prospecting!F164="Completed", 1, "")</f>
        <v/>
      </c>
      <c r="K162" s="2" t="str">
        <f>IF(Prospecting!G164="Completed", 1, "")</f>
        <v/>
      </c>
      <c r="L162" s="2" t="str">
        <f>IF(Prospecting!H164="Completed", 1, "")</f>
        <v/>
      </c>
      <c r="M162" s="2" t="str">
        <f>IF(Prospecting!I164="Completed", 1, "")</f>
        <v/>
      </c>
      <c r="N162" s="2" t="str">
        <f>IF(Prospecting!J164="Completed", 1, "")</f>
        <v/>
      </c>
      <c r="O162" s="2" t="str">
        <f>IF(Prospecting!K164="Completed", 1, "")</f>
        <v/>
      </c>
      <c r="P162" s="2" t="str">
        <f>IF(Prospecting!L164&lt;&gt;"",Prospecting!L164,"")</f>
        <v/>
      </c>
      <c r="Q162" s="2" t="str">
        <f>IF(Prospecting!M164&lt;&gt;"",Prospecting!M164,"")</f>
        <v/>
      </c>
      <c r="R162" s="2" t="str">
        <f t="shared" ca="1" si="28"/>
        <v/>
      </c>
      <c r="S162" s="10" t="str">
        <f>IF(OR(Prospecting!N164&lt;&gt;"",Prospecting!N164&lt;&gt;0),Prospecting!N164,"")</f>
        <v/>
      </c>
      <c r="T162" s="11" t="str">
        <f>IF(Prospecting!O164&lt;&gt;"",Prospecting!O164,"")</f>
        <v/>
      </c>
      <c r="U162" s="2" t="str">
        <f t="shared" si="29"/>
        <v/>
      </c>
      <c r="V162" s="2" t="str">
        <f t="shared" si="30"/>
        <v/>
      </c>
      <c r="W162" s="2" t="str" cm="1">
        <f t="array" ref="W162">IF(V162&lt;&gt;"",_xlfn.IFS(OR(V162=1,V162=2,V162=3),1,OR(V162=4,V162=5,V162=6),2,OR(V162=7,V162=8,V162=9),3,OR(V162=10,V162=11,V162=12),4),"")</f>
        <v/>
      </c>
      <c r="X162" s="2" t="str">
        <f t="shared" si="31"/>
        <v/>
      </c>
      <c r="Y162" s="2" t="str">
        <f t="shared" si="32"/>
        <v/>
      </c>
    </row>
    <row r="163" spans="7:25" x14ac:dyDescent="0.3">
      <c r="G163" s="2" t="str">
        <f>IF(Prospecting!D165&lt;&gt;"", Prospecting!D165, "")</f>
        <v/>
      </c>
      <c r="H163" s="2" t="str">
        <f>IF(Prospecting!E165&lt;&gt;"",Prospecting!E165, "")</f>
        <v/>
      </c>
      <c r="I163" s="2" t="str">
        <f t="shared" ca="1" si="27"/>
        <v/>
      </c>
      <c r="J163" s="2" t="str">
        <f>IF(Prospecting!F165="Completed", 1, "")</f>
        <v/>
      </c>
      <c r="K163" s="2" t="str">
        <f>IF(Prospecting!G165="Completed", 1, "")</f>
        <v/>
      </c>
      <c r="L163" s="2" t="str">
        <f>IF(Prospecting!H165="Completed", 1, "")</f>
        <v/>
      </c>
      <c r="M163" s="2" t="str">
        <f>IF(Prospecting!I165="Completed", 1, "")</f>
        <v/>
      </c>
      <c r="N163" s="2" t="str">
        <f>IF(Prospecting!J165="Completed", 1, "")</f>
        <v/>
      </c>
      <c r="O163" s="2" t="str">
        <f>IF(Prospecting!K165="Completed", 1, "")</f>
        <v/>
      </c>
      <c r="P163" s="2" t="str">
        <f>IF(Prospecting!L165&lt;&gt;"",Prospecting!L165,"")</f>
        <v/>
      </c>
      <c r="Q163" s="2" t="str">
        <f>IF(Prospecting!M165&lt;&gt;"",Prospecting!M165,"")</f>
        <v/>
      </c>
      <c r="R163" s="2" t="str">
        <f t="shared" ca="1" si="28"/>
        <v/>
      </c>
      <c r="S163" s="10" t="str">
        <f>IF(OR(Prospecting!N165&lt;&gt;"",Prospecting!N165&lt;&gt;0),Prospecting!N165,"")</f>
        <v/>
      </c>
      <c r="T163" s="11" t="str">
        <f>IF(Prospecting!O165&lt;&gt;"",Prospecting!O165,"")</f>
        <v/>
      </c>
      <c r="U163" s="2" t="str">
        <f t="shared" si="29"/>
        <v/>
      </c>
      <c r="V163" s="2" t="str">
        <f t="shared" si="30"/>
        <v/>
      </c>
      <c r="W163" s="2" t="str" cm="1">
        <f t="array" ref="W163">IF(V163&lt;&gt;"",_xlfn.IFS(OR(V163=1,V163=2,V163=3),1,OR(V163=4,V163=5,V163=6),2,OR(V163=7,V163=8,V163=9),3,OR(V163=10,V163=11,V163=12),4),"")</f>
        <v/>
      </c>
      <c r="X163" s="2" t="str">
        <f t="shared" si="31"/>
        <v/>
      </c>
      <c r="Y163" s="2" t="str">
        <f t="shared" si="32"/>
        <v/>
      </c>
    </row>
    <row r="164" spans="7:25" x14ac:dyDescent="0.3">
      <c r="G164" s="2" t="str">
        <f>IF(Prospecting!D166&lt;&gt;"", Prospecting!D166, "")</f>
        <v/>
      </c>
      <c r="H164" s="2" t="str">
        <f>IF(Prospecting!E166&lt;&gt;"",Prospecting!E166, "")</f>
        <v/>
      </c>
      <c r="I164" s="2" t="str">
        <f t="shared" ca="1" si="27"/>
        <v/>
      </c>
      <c r="J164" s="2" t="str">
        <f>IF(Prospecting!F166="Completed", 1, "")</f>
        <v/>
      </c>
      <c r="K164" s="2" t="str">
        <f>IF(Prospecting!G166="Completed", 1, "")</f>
        <v/>
      </c>
      <c r="L164" s="2" t="str">
        <f>IF(Prospecting!H166="Completed", 1, "")</f>
        <v/>
      </c>
      <c r="M164" s="2" t="str">
        <f>IF(Prospecting!I166="Completed", 1, "")</f>
        <v/>
      </c>
      <c r="N164" s="2" t="str">
        <f>IF(Prospecting!J166="Completed", 1, "")</f>
        <v/>
      </c>
      <c r="O164" s="2" t="str">
        <f>IF(Prospecting!K166="Completed", 1, "")</f>
        <v/>
      </c>
      <c r="P164" s="2" t="str">
        <f>IF(Prospecting!L166&lt;&gt;"",Prospecting!L166,"")</f>
        <v/>
      </c>
      <c r="Q164" s="2" t="str">
        <f>IF(Prospecting!M166&lt;&gt;"",Prospecting!M166,"")</f>
        <v/>
      </c>
      <c r="R164" s="2" t="str">
        <f t="shared" ca="1" si="28"/>
        <v/>
      </c>
      <c r="S164" s="10" t="str">
        <f>IF(OR(Prospecting!N166&lt;&gt;"",Prospecting!N166&lt;&gt;0),Prospecting!N166,"")</f>
        <v/>
      </c>
      <c r="T164" s="11" t="str">
        <f>IF(Prospecting!O166&lt;&gt;"",Prospecting!O166,"")</f>
        <v/>
      </c>
      <c r="U164" s="2" t="str">
        <f t="shared" si="29"/>
        <v/>
      </c>
      <c r="V164" s="2" t="str">
        <f t="shared" si="30"/>
        <v/>
      </c>
      <c r="W164" s="2" t="str" cm="1">
        <f t="array" ref="W164">IF(V164&lt;&gt;"",_xlfn.IFS(OR(V164=1,V164=2,V164=3),1,OR(V164=4,V164=5,V164=6),2,OR(V164=7,V164=8,V164=9),3,OR(V164=10,V164=11,V164=12),4),"")</f>
        <v/>
      </c>
      <c r="X164" s="2" t="str">
        <f t="shared" si="31"/>
        <v/>
      </c>
      <c r="Y164" s="2" t="str">
        <f t="shared" si="32"/>
        <v/>
      </c>
    </row>
    <row r="165" spans="7:25" x14ac:dyDescent="0.3">
      <c r="G165" s="2" t="str">
        <f>IF(Prospecting!D167&lt;&gt;"", Prospecting!D167, "")</f>
        <v/>
      </c>
      <c r="H165" s="2" t="str">
        <f>IF(Prospecting!E167&lt;&gt;"",Prospecting!E167, "")</f>
        <v/>
      </c>
      <c r="I165" s="2" t="str">
        <f t="shared" ca="1" si="27"/>
        <v/>
      </c>
      <c r="J165" s="2" t="str">
        <f>IF(Prospecting!F167="Completed", 1, "")</f>
        <v/>
      </c>
      <c r="K165" s="2" t="str">
        <f>IF(Prospecting!G167="Completed", 1, "")</f>
        <v/>
      </c>
      <c r="L165" s="2" t="str">
        <f>IF(Prospecting!H167="Completed", 1, "")</f>
        <v/>
      </c>
      <c r="M165" s="2" t="str">
        <f>IF(Prospecting!I167="Completed", 1, "")</f>
        <v/>
      </c>
      <c r="N165" s="2" t="str">
        <f>IF(Prospecting!J167="Completed", 1, "")</f>
        <v/>
      </c>
      <c r="O165" s="2" t="str">
        <f>IF(Prospecting!K167="Completed", 1, "")</f>
        <v/>
      </c>
      <c r="P165" s="2" t="str">
        <f>IF(Prospecting!L167&lt;&gt;"",Prospecting!L167,"")</f>
        <v/>
      </c>
      <c r="Q165" s="2" t="str">
        <f>IF(Prospecting!M167&lt;&gt;"",Prospecting!M167,"")</f>
        <v/>
      </c>
      <c r="R165" s="2" t="str">
        <f t="shared" ca="1" si="28"/>
        <v/>
      </c>
      <c r="S165" s="10" t="str">
        <f>IF(OR(Prospecting!N167&lt;&gt;"",Prospecting!N167&lt;&gt;0),Prospecting!N167,"")</f>
        <v/>
      </c>
      <c r="T165" s="11" t="str">
        <f>IF(Prospecting!O167&lt;&gt;"",Prospecting!O167,"")</f>
        <v/>
      </c>
      <c r="U165" s="2" t="str">
        <f t="shared" si="29"/>
        <v/>
      </c>
      <c r="V165" s="2" t="str">
        <f t="shared" si="30"/>
        <v/>
      </c>
      <c r="W165" s="2" t="str" cm="1">
        <f t="array" ref="W165">IF(V165&lt;&gt;"",_xlfn.IFS(OR(V165=1,V165=2,V165=3),1,OR(V165=4,V165=5,V165=6),2,OR(V165=7,V165=8,V165=9),3,OR(V165=10,V165=11,V165=12),4),"")</f>
        <v/>
      </c>
      <c r="X165" s="2" t="str">
        <f t="shared" si="31"/>
        <v/>
      </c>
      <c r="Y165" s="2" t="str">
        <f t="shared" si="32"/>
        <v/>
      </c>
    </row>
    <row r="166" spans="7:25" x14ac:dyDescent="0.3">
      <c r="G166" s="2" t="str">
        <f>IF(Prospecting!D168&lt;&gt;"", Prospecting!D168, "")</f>
        <v/>
      </c>
      <c r="H166" s="2" t="str">
        <f>IF(Prospecting!E168&lt;&gt;"",Prospecting!E168, "")</f>
        <v/>
      </c>
      <c r="I166" s="2" t="str">
        <f t="shared" ca="1" si="27"/>
        <v/>
      </c>
      <c r="J166" s="2" t="str">
        <f>IF(Prospecting!F168="Completed", 1, "")</f>
        <v/>
      </c>
      <c r="K166" s="2" t="str">
        <f>IF(Prospecting!G168="Completed", 1, "")</f>
        <v/>
      </c>
      <c r="L166" s="2" t="str">
        <f>IF(Prospecting!H168="Completed", 1, "")</f>
        <v/>
      </c>
      <c r="M166" s="2" t="str">
        <f>IF(Prospecting!I168="Completed", 1, "")</f>
        <v/>
      </c>
      <c r="N166" s="2" t="str">
        <f>IF(Prospecting!J168="Completed", 1, "")</f>
        <v/>
      </c>
      <c r="O166" s="2" t="str">
        <f>IF(Prospecting!K168="Completed", 1, "")</f>
        <v/>
      </c>
      <c r="P166" s="2" t="str">
        <f>IF(Prospecting!L168&lt;&gt;"",Prospecting!L168,"")</f>
        <v/>
      </c>
      <c r="Q166" s="2" t="str">
        <f>IF(Prospecting!M168&lt;&gt;"",Prospecting!M168,"")</f>
        <v/>
      </c>
      <c r="R166" s="2" t="str">
        <f t="shared" ca="1" si="28"/>
        <v/>
      </c>
      <c r="S166" s="10" t="str">
        <f>IF(OR(Prospecting!N168&lt;&gt;"",Prospecting!N168&lt;&gt;0),Prospecting!N168,"")</f>
        <v/>
      </c>
      <c r="T166" s="11" t="str">
        <f>IF(Prospecting!O168&lt;&gt;"",Prospecting!O168,"")</f>
        <v/>
      </c>
      <c r="U166" s="2" t="str">
        <f t="shared" si="29"/>
        <v/>
      </c>
      <c r="V166" s="2" t="str">
        <f t="shared" si="30"/>
        <v/>
      </c>
      <c r="W166" s="2" t="str" cm="1">
        <f t="array" ref="W166">IF(V166&lt;&gt;"",_xlfn.IFS(OR(V166=1,V166=2,V166=3),1,OR(V166=4,V166=5,V166=6),2,OR(V166=7,V166=8,V166=9),3,OR(V166=10,V166=11,V166=12),4),"")</f>
        <v/>
      </c>
      <c r="X166" s="2" t="str">
        <f t="shared" si="31"/>
        <v/>
      </c>
      <c r="Y166" s="2" t="str">
        <f t="shared" si="32"/>
        <v/>
      </c>
    </row>
    <row r="167" spans="7:25" x14ac:dyDescent="0.3">
      <c r="G167" s="2" t="str">
        <f>IF(Prospecting!D169&lt;&gt;"", Prospecting!D169, "")</f>
        <v/>
      </c>
      <c r="H167" s="2" t="str">
        <f>IF(Prospecting!E169&lt;&gt;"",Prospecting!E169, "")</f>
        <v/>
      </c>
      <c r="I167" s="2" t="str">
        <f t="shared" ca="1" si="27"/>
        <v/>
      </c>
      <c r="J167" s="2" t="str">
        <f>IF(Prospecting!F169="Completed", 1, "")</f>
        <v/>
      </c>
      <c r="K167" s="2" t="str">
        <f>IF(Prospecting!G169="Completed", 1, "")</f>
        <v/>
      </c>
      <c r="L167" s="2" t="str">
        <f>IF(Prospecting!H169="Completed", 1, "")</f>
        <v/>
      </c>
      <c r="M167" s="2" t="str">
        <f>IF(Prospecting!I169="Completed", 1, "")</f>
        <v/>
      </c>
      <c r="N167" s="2" t="str">
        <f>IF(Prospecting!J169="Completed", 1, "")</f>
        <v/>
      </c>
      <c r="O167" s="2" t="str">
        <f>IF(Prospecting!K169="Completed", 1, "")</f>
        <v/>
      </c>
      <c r="P167" s="2" t="str">
        <f>IF(Prospecting!L169&lt;&gt;"",Prospecting!L169,"")</f>
        <v/>
      </c>
      <c r="Q167" s="2" t="str">
        <f>IF(Prospecting!M169&lt;&gt;"",Prospecting!M169,"")</f>
        <v/>
      </c>
      <c r="R167" s="2" t="str">
        <f t="shared" ca="1" si="28"/>
        <v/>
      </c>
      <c r="S167" s="10" t="str">
        <f>IF(OR(Prospecting!N169&lt;&gt;"",Prospecting!N169&lt;&gt;0),Prospecting!N169,"")</f>
        <v/>
      </c>
      <c r="T167" s="11" t="str">
        <f>IF(Prospecting!O169&lt;&gt;"",Prospecting!O169,"")</f>
        <v/>
      </c>
      <c r="U167" s="2" t="str">
        <f t="shared" si="29"/>
        <v/>
      </c>
      <c r="V167" s="2" t="str">
        <f t="shared" si="30"/>
        <v/>
      </c>
      <c r="W167" s="2" t="str" cm="1">
        <f t="array" ref="W167">IF(V167&lt;&gt;"",_xlfn.IFS(OR(V167=1,V167=2,V167=3),1,OR(V167=4,V167=5,V167=6),2,OR(V167=7,V167=8,V167=9),3,OR(V167=10,V167=11,V167=12),4),"")</f>
        <v/>
      </c>
      <c r="X167" s="2" t="str">
        <f t="shared" si="31"/>
        <v/>
      </c>
      <c r="Y167" s="2" t="str">
        <f t="shared" si="32"/>
        <v/>
      </c>
    </row>
    <row r="168" spans="7:25" x14ac:dyDescent="0.3">
      <c r="G168" s="2" t="str">
        <f>IF(Prospecting!D170&lt;&gt;"", Prospecting!D170, "")</f>
        <v/>
      </c>
      <c r="H168" s="2" t="str">
        <f>IF(Prospecting!E170&lt;&gt;"",Prospecting!E170, "")</f>
        <v/>
      </c>
      <c r="I168" s="2" t="str">
        <f t="shared" ca="1" si="27"/>
        <v/>
      </c>
      <c r="J168" s="2" t="str">
        <f>IF(Prospecting!F170="Completed", 1, "")</f>
        <v/>
      </c>
      <c r="K168" s="2" t="str">
        <f>IF(Prospecting!G170="Completed", 1, "")</f>
        <v/>
      </c>
      <c r="L168" s="2" t="str">
        <f>IF(Prospecting!H170="Completed", 1, "")</f>
        <v/>
      </c>
      <c r="M168" s="2" t="str">
        <f>IF(Prospecting!I170="Completed", 1, "")</f>
        <v/>
      </c>
      <c r="N168" s="2" t="str">
        <f>IF(Prospecting!J170="Completed", 1, "")</f>
        <v/>
      </c>
      <c r="O168" s="2" t="str">
        <f>IF(Prospecting!K170="Completed", 1, "")</f>
        <v/>
      </c>
      <c r="P168" s="2" t="str">
        <f>IF(Prospecting!L170&lt;&gt;"",Prospecting!L170,"")</f>
        <v/>
      </c>
      <c r="Q168" s="2" t="str">
        <f>IF(Prospecting!M170&lt;&gt;"",Prospecting!M170,"")</f>
        <v/>
      </c>
      <c r="R168" s="2" t="str">
        <f t="shared" ca="1" si="28"/>
        <v/>
      </c>
      <c r="S168" s="10" t="str">
        <f>IF(OR(Prospecting!N170&lt;&gt;"",Prospecting!N170&lt;&gt;0),Prospecting!N170,"")</f>
        <v/>
      </c>
      <c r="T168" s="11" t="str">
        <f>IF(Prospecting!O170&lt;&gt;"",Prospecting!O170,"")</f>
        <v/>
      </c>
      <c r="U168" s="2" t="str">
        <f t="shared" si="29"/>
        <v/>
      </c>
      <c r="V168" s="2" t="str">
        <f t="shared" si="30"/>
        <v/>
      </c>
      <c r="W168" s="2" t="str" cm="1">
        <f t="array" ref="W168">IF(V168&lt;&gt;"",_xlfn.IFS(OR(V168=1,V168=2,V168=3),1,OR(V168=4,V168=5,V168=6),2,OR(V168=7,V168=8,V168=9),3,OR(V168=10,V168=11,V168=12),4),"")</f>
        <v/>
      </c>
      <c r="X168" s="2" t="str">
        <f t="shared" si="31"/>
        <v/>
      </c>
      <c r="Y168" s="2" t="str">
        <f t="shared" si="32"/>
        <v/>
      </c>
    </row>
    <row r="169" spans="7:25" x14ac:dyDescent="0.3">
      <c r="G169" s="2" t="str">
        <f>IF(Prospecting!D171&lt;&gt;"", Prospecting!D171, "")</f>
        <v/>
      </c>
      <c r="H169" s="2" t="str">
        <f>IF(Prospecting!E171&lt;&gt;"",Prospecting!E171, "")</f>
        <v/>
      </c>
      <c r="I169" s="2" t="str">
        <f t="shared" ca="1" si="27"/>
        <v/>
      </c>
      <c r="J169" s="2" t="str">
        <f>IF(Prospecting!F171="Completed", 1, "")</f>
        <v/>
      </c>
      <c r="K169" s="2" t="str">
        <f>IF(Prospecting!G171="Completed", 1, "")</f>
        <v/>
      </c>
      <c r="L169" s="2" t="str">
        <f>IF(Prospecting!H171="Completed", 1, "")</f>
        <v/>
      </c>
      <c r="M169" s="2" t="str">
        <f>IF(Prospecting!I171="Completed", 1, "")</f>
        <v/>
      </c>
      <c r="N169" s="2" t="str">
        <f>IF(Prospecting!J171="Completed", 1, "")</f>
        <v/>
      </c>
      <c r="O169" s="2" t="str">
        <f>IF(Prospecting!K171="Completed", 1, "")</f>
        <v/>
      </c>
      <c r="P169" s="2" t="str">
        <f>IF(Prospecting!L171&lt;&gt;"",Prospecting!L171,"")</f>
        <v/>
      </c>
      <c r="Q169" s="2" t="str">
        <f>IF(Prospecting!M171&lt;&gt;"",Prospecting!M171,"")</f>
        <v/>
      </c>
      <c r="R169" s="2" t="str">
        <f t="shared" ca="1" si="28"/>
        <v/>
      </c>
      <c r="S169" s="10" t="str">
        <f>IF(OR(Prospecting!N171&lt;&gt;"",Prospecting!N171&lt;&gt;0),Prospecting!N171,"")</f>
        <v/>
      </c>
      <c r="T169" s="11" t="str">
        <f>IF(Prospecting!O171&lt;&gt;"",Prospecting!O171,"")</f>
        <v/>
      </c>
      <c r="U169" s="2" t="str">
        <f t="shared" si="29"/>
        <v/>
      </c>
      <c r="V169" s="2" t="str">
        <f t="shared" si="30"/>
        <v/>
      </c>
      <c r="W169" s="2" t="str" cm="1">
        <f t="array" ref="W169">IF(V169&lt;&gt;"",_xlfn.IFS(OR(V169=1,V169=2,V169=3),1,OR(V169=4,V169=5,V169=6),2,OR(V169=7,V169=8,V169=9),3,OR(V169=10,V169=11,V169=12),4),"")</f>
        <v/>
      </c>
      <c r="X169" s="2" t="str">
        <f t="shared" si="31"/>
        <v/>
      </c>
      <c r="Y169" s="2" t="str">
        <f t="shared" si="32"/>
        <v/>
      </c>
    </row>
    <row r="170" spans="7:25" x14ac:dyDescent="0.3">
      <c r="G170" s="2" t="str">
        <f>IF(Prospecting!D172&lt;&gt;"", Prospecting!D172, "")</f>
        <v/>
      </c>
      <c r="H170" s="2" t="str">
        <f>IF(Prospecting!E172&lt;&gt;"",Prospecting!E172, "")</f>
        <v/>
      </c>
      <c r="I170" s="2" t="str">
        <f t="shared" ca="1" si="27"/>
        <v/>
      </c>
      <c r="J170" s="2" t="str">
        <f>IF(Prospecting!F172="Completed", 1, "")</f>
        <v/>
      </c>
      <c r="K170" s="2" t="str">
        <f>IF(Prospecting!G172="Completed", 1, "")</f>
        <v/>
      </c>
      <c r="L170" s="2" t="str">
        <f>IF(Prospecting!H172="Completed", 1, "")</f>
        <v/>
      </c>
      <c r="M170" s="2" t="str">
        <f>IF(Prospecting!I172="Completed", 1, "")</f>
        <v/>
      </c>
      <c r="N170" s="2" t="str">
        <f>IF(Prospecting!J172="Completed", 1, "")</f>
        <v/>
      </c>
      <c r="O170" s="2" t="str">
        <f>IF(Prospecting!K172="Completed", 1, "")</f>
        <v/>
      </c>
      <c r="P170" s="2" t="str">
        <f>IF(Prospecting!L172&lt;&gt;"",Prospecting!L172,"")</f>
        <v/>
      </c>
      <c r="Q170" s="2" t="str">
        <f>IF(Prospecting!M172&lt;&gt;"",Prospecting!M172,"")</f>
        <v/>
      </c>
      <c r="R170" s="2" t="str">
        <f t="shared" ca="1" si="28"/>
        <v/>
      </c>
      <c r="S170" s="10" t="str">
        <f>IF(OR(Prospecting!N172&lt;&gt;"",Prospecting!N172&lt;&gt;0),Prospecting!N172,"")</f>
        <v/>
      </c>
      <c r="T170" s="11" t="str">
        <f>IF(Prospecting!O172&lt;&gt;"",Prospecting!O172,"")</f>
        <v/>
      </c>
      <c r="U170" s="2" t="str">
        <f t="shared" si="29"/>
        <v/>
      </c>
      <c r="V170" s="2" t="str">
        <f t="shared" si="30"/>
        <v/>
      </c>
      <c r="W170" s="2" t="str" cm="1">
        <f t="array" ref="W170">IF(V170&lt;&gt;"",_xlfn.IFS(OR(V170=1,V170=2,V170=3),1,OR(V170=4,V170=5,V170=6),2,OR(V170=7,V170=8,V170=9),3,OR(V170=10,V170=11,V170=12),4),"")</f>
        <v/>
      </c>
      <c r="X170" s="2" t="str">
        <f t="shared" si="31"/>
        <v/>
      </c>
      <c r="Y170" s="2" t="str">
        <f t="shared" si="32"/>
        <v/>
      </c>
    </row>
    <row r="171" spans="7:25" x14ac:dyDescent="0.3">
      <c r="G171" s="2" t="str">
        <f>IF(Prospecting!D173&lt;&gt;"", Prospecting!D173, "")</f>
        <v/>
      </c>
      <c r="H171" s="2" t="str">
        <f>IF(Prospecting!E173&lt;&gt;"",Prospecting!E173, "")</f>
        <v/>
      </c>
      <c r="I171" s="2" t="str">
        <f t="shared" ca="1" si="27"/>
        <v/>
      </c>
      <c r="J171" s="2" t="str">
        <f>IF(Prospecting!F173="Completed", 1, "")</f>
        <v/>
      </c>
      <c r="K171" s="2" t="str">
        <f>IF(Prospecting!G173="Completed", 1, "")</f>
        <v/>
      </c>
      <c r="L171" s="2" t="str">
        <f>IF(Prospecting!H173="Completed", 1, "")</f>
        <v/>
      </c>
      <c r="M171" s="2" t="str">
        <f>IF(Prospecting!I173="Completed", 1, "")</f>
        <v/>
      </c>
      <c r="N171" s="2" t="str">
        <f>IF(Prospecting!J173="Completed", 1, "")</f>
        <v/>
      </c>
      <c r="O171" s="2" t="str">
        <f>IF(Prospecting!K173="Completed", 1, "")</f>
        <v/>
      </c>
      <c r="P171" s="2" t="str">
        <f>IF(Prospecting!L173&lt;&gt;"",Prospecting!L173,"")</f>
        <v/>
      </c>
      <c r="Q171" s="2" t="str">
        <f>IF(Prospecting!M173&lt;&gt;"",Prospecting!M173,"")</f>
        <v/>
      </c>
      <c r="R171" s="2" t="str">
        <f t="shared" ca="1" si="28"/>
        <v/>
      </c>
      <c r="S171" s="10" t="str">
        <f>IF(OR(Prospecting!N173&lt;&gt;"",Prospecting!N173&lt;&gt;0),Prospecting!N173,"")</f>
        <v/>
      </c>
      <c r="T171" s="11" t="str">
        <f>IF(Prospecting!O173&lt;&gt;"",Prospecting!O173,"")</f>
        <v/>
      </c>
      <c r="U171" s="2" t="str">
        <f t="shared" si="29"/>
        <v/>
      </c>
      <c r="V171" s="2" t="str">
        <f t="shared" si="30"/>
        <v/>
      </c>
      <c r="W171" s="2" t="str" cm="1">
        <f t="array" ref="W171">IF(V171&lt;&gt;"",_xlfn.IFS(OR(V171=1,V171=2,V171=3),1,OR(V171=4,V171=5,V171=6),2,OR(V171=7,V171=8,V171=9),3,OR(V171=10,V171=11,V171=12),4),"")</f>
        <v/>
      </c>
      <c r="X171" s="2" t="str">
        <f t="shared" si="31"/>
        <v/>
      </c>
      <c r="Y171" s="2" t="str">
        <f t="shared" si="32"/>
        <v/>
      </c>
    </row>
    <row r="172" spans="7:25" x14ac:dyDescent="0.3">
      <c r="G172" s="2" t="str">
        <f>IF(Prospecting!D174&lt;&gt;"", Prospecting!D174, "")</f>
        <v/>
      </c>
      <c r="H172" s="2" t="str">
        <f>IF(Prospecting!E174&lt;&gt;"",Prospecting!E174, "")</f>
        <v/>
      </c>
      <c r="I172" s="2" t="str">
        <f t="shared" ca="1" si="27"/>
        <v/>
      </c>
      <c r="J172" s="2" t="str">
        <f>IF(Prospecting!F174="Completed", 1, "")</f>
        <v/>
      </c>
      <c r="K172" s="2" t="str">
        <f>IF(Prospecting!G174="Completed", 1, "")</f>
        <v/>
      </c>
      <c r="L172" s="2" t="str">
        <f>IF(Prospecting!H174="Completed", 1, "")</f>
        <v/>
      </c>
      <c r="M172" s="2" t="str">
        <f>IF(Prospecting!I174="Completed", 1, "")</f>
        <v/>
      </c>
      <c r="N172" s="2" t="str">
        <f>IF(Prospecting!J174="Completed", 1, "")</f>
        <v/>
      </c>
      <c r="O172" s="2" t="str">
        <f>IF(Prospecting!K174="Completed", 1, "")</f>
        <v/>
      </c>
      <c r="P172" s="2" t="str">
        <f>IF(Prospecting!L174&lt;&gt;"",Prospecting!L174,"")</f>
        <v/>
      </c>
      <c r="Q172" s="2" t="str">
        <f>IF(Prospecting!M174&lt;&gt;"",Prospecting!M174,"")</f>
        <v/>
      </c>
      <c r="R172" s="2" t="str">
        <f t="shared" ca="1" si="28"/>
        <v/>
      </c>
      <c r="S172" s="10" t="str">
        <f>IF(OR(Prospecting!N174&lt;&gt;"",Prospecting!N174&lt;&gt;0),Prospecting!N174,"")</f>
        <v/>
      </c>
      <c r="T172" s="11" t="str">
        <f>IF(Prospecting!O174&lt;&gt;"",Prospecting!O174,"")</f>
        <v/>
      </c>
      <c r="U172" s="2" t="str">
        <f t="shared" si="29"/>
        <v/>
      </c>
      <c r="V172" s="2" t="str">
        <f t="shared" si="30"/>
        <v/>
      </c>
      <c r="W172" s="2" t="str" cm="1">
        <f t="array" ref="W172">IF(V172&lt;&gt;"",_xlfn.IFS(OR(V172=1,V172=2,V172=3),1,OR(V172=4,V172=5,V172=6),2,OR(V172=7,V172=8,V172=9),3,OR(V172=10,V172=11,V172=12),4),"")</f>
        <v/>
      </c>
      <c r="X172" s="2" t="str">
        <f t="shared" si="31"/>
        <v/>
      </c>
      <c r="Y172" s="2" t="str">
        <f t="shared" si="32"/>
        <v/>
      </c>
    </row>
    <row r="173" spans="7:25" x14ac:dyDescent="0.3">
      <c r="G173" s="2" t="str">
        <f>IF(Prospecting!D175&lt;&gt;"", Prospecting!D175, "")</f>
        <v/>
      </c>
      <c r="H173" s="2" t="str">
        <f>IF(Prospecting!E175&lt;&gt;"",Prospecting!E175, "")</f>
        <v/>
      </c>
      <c r="I173" s="2" t="str">
        <f t="shared" ca="1" si="27"/>
        <v/>
      </c>
      <c r="J173" s="2" t="str">
        <f>IF(Prospecting!F175="Completed", 1, "")</f>
        <v/>
      </c>
      <c r="K173" s="2" t="str">
        <f>IF(Prospecting!G175="Completed", 1, "")</f>
        <v/>
      </c>
      <c r="L173" s="2" t="str">
        <f>IF(Prospecting!H175="Completed", 1, "")</f>
        <v/>
      </c>
      <c r="M173" s="2" t="str">
        <f>IF(Prospecting!I175="Completed", 1, "")</f>
        <v/>
      </c>
      <c r="N173" s="2" t="str">
        <f>IF(Prospecting!J175="Completed", 1, "")</f>
        <v/>
      </c>
      <c r="O173" s="2" t="str">
        <f>IF(Prospecting!K175="Completed", 1, "")</f>
        <v/>
      </c>
      <c r="P173" s="2" t="str">
        <f>IF(Prospecting!L175&lt;&gt;"",Prospecting!L175,"")</f>
        <v/>
      </c>
      <c r="Q173" s="2" t="str">
        <f>IF(Prospecting!M175&lt;&gt;"",Prospecting!M175,"")</f>
        <v/>
      </c>
      <c r="R173" s="2" t="str">
        <f t="shared" ca="1" si="28"/>
        <v/>
      </c>
      <c r="S173" s="10" t="str">
        <f>IF(OR(Prospecting!N175&lt;&gt;"",Prospecting!N175&lt;&gt;0),Prospecting!N175,"")</f>
        <v/>
      </c>
      <c r="T173" s="11" t="str">
        <f>IF(Prospecting!O175&lt;&gt;"",Prospecting!O175,"")</f>
        <v/>
      </c>
      <c r="U173" s="2" t="str">
        <f t="shared" si="29"/>
        <v/>
      </c>
      <c r="V173" s="2" t="str">
        <f t="shared" si="30"/>
        <v/>
      </c>
      <c r="W173" s="2" t="str" cm="1">
        <f t="array" ref="W173">IF(V173&lt;&gt;"",_xlfn.IFS(OR(V173=1,V173=2,V173=3),1,OR(V173=4,V173=5,V173=6),2,OR(V173=7,V173=8,V173=9),3,OR(V173=10,V173=11,V173=12),4),"")</f>
        <v/>
      </c>
      <c r="X173" s="2" t="str">
        <f t="shared" si="31"/>
        <v/>
      </c>
      <c r="Y173" s="2" t="str">
        <f t="shared" si="32"/>
        <v/>
      </c>
    </row>
    <row r="174" spans="7:25" x14ac:dyDescent="0.3">
      <c r="G174" s="2" t="str">
        <f>IF(Prospecting!D176&lt;&gt;"", Prospecting!D176, "")</f>
        <v/>
      </c>
      <c r="H174" s="2" t="str">
        <f>IF(Prospecting!E176&lt;&gt;"",Prospecting!E176, "")</f>
        <v/>
      </c>
      <c r="I174" s="2" t="str">
        <f t="shared" ca="1" si="27"/>
        <v/>
      </c>
      <c r="J174" s="2" t="str">
        <f>IF(Prospecting!F176="Completed", 1, "")</f>
        <v/>
      </c>
      <c r="K174" s="2" t="str">
        <f>IF(Prospecting!G176="Completed", 1, "")</f>
        <v/>
      </c>
      <c r="L174" s="2" t="str">
        <f>IF(Prospecting!H176="Completed", 1, "")</f>
        <v/>
      </c>
      <c r="M174" s="2" t="str">
        <f>IF(Prospecting!I176="Completed", 1, "")</f>
        <v/>
      </c>
      <c r="N174" s="2" t="str">
        <f>IF(Prospecting!J176="Completed", 1, "")</f>
        <v/>
      </c>
      <c r="O174" s="2" t="str">
        <f>IF(Prospecting!K176="Completed", 1, "")</f>
        <v/>
      </c>
      <c r="P174" s="2" t="str">
        <f>IF(Prospecting!L176&lt;&gt;"",Prospecting!L176,"")</f>
        <v/>
      </c>
      <c r="Q174" s="2" t="str">
        <f>IF(Prospecting!M176&lt;&gt;"",Prospecting!M176,"")</f>
        <v/>
      </c>
      <c r="R174" s="2" t="str">
        <f t="shared" ca="1" si="28"/>
        <v/>
      </c>
      <c r="S174" s="10" t="str">
        <f>IF(OR(Prospecting!N176&lt;&gt;"",Prospecting!N176&lt;&gt;0),Prospecting!N176,"")</f>
        <v/>
      </c>
      <c r="T174" s="11" t="str">
        <f>IF(Prospecting!O176&lt;&gt;"",Prospecting!O176,"")</f>
        <v/>
      </c>
      <c r="U174" s="2" t="str">
        <f t="shared" si="29"/>
        <v/>
      </c>
      <c r="V174" s="2" t="str">
        <f t="shared" si="30"/>
        <v/>
      </c>
      <c r="W174" s="2" t="str" cm="1">
        <f t="array" ref="W174">IF(V174&lt;&gt;"",_xlfn.IFS(OR(V174=1,V174=2,V174=3),1,OR(V174=4,V174=5,V174=6),2,OR(V174=7,V174=8,V174=9),3,OR(V174=10,V174=11,V174=12),4),"")</f>
        <v/>
      </c>
      <c r="X174" s="2" t="str">
        <f t="shared" si="31"/>
        <v/>
      </c>
      <c r="Y174" s="2" t="str">
        <f t="shared" si="32"/>
        <v/>
      </c>
    </row>
    <row r="175" spans="7:25" x14ac:dyDescent="0.3">
      <c r="G175" s="2" t="str">
        <f>IF(Prospecting!D177&lt;&gt;"", Prospecting!D177, "")</f>
        <v/>
      </c>
      <c r="H175" s="2" t="str">
        <f>IF(Prospecting!E177&lt;&gt;"",Prospecting!E177, "")</f>
        <v/>
      </c>
      <c r="I175" s="2" t="str">
        <f t="shared" ca="1" si="27"/>
        <v/>
      </c>
      <c r="J175" s="2" t="str">
        <f>IF(Prospecting!F177="Completed", 1, "")</f>
        <v/>
      </c>
      <c r="K175" s="2" t="str">
        <f>IF(Prospecting!G177="Completed", 1, "")</f>
        <v/>
      </c>
      <c r="L175" s="2" t="str">
        <f>IF(Prospecting!H177="Completed", 1, "")</f>
        <v/>
      </c>
      <c r="M175" s="2" t="str">
        <f>IF(Prospecting!I177="Completed", 1, "")</f>
        <v/>
      </c>
      <c r="N175" s="2" t="str">
        <f>IF(Prospecting!J177="Completed", 1, "")</f>
        <v/>
      </c>
      <c r="O175" s="2" t="str">
        <f>IF(Prospecting!K177="Completed", 1, "")</f>
        <v/>
      </c>
      <c r="P175" s="2" t="str">
        <f>IF(Prospecting!L177&lt;&gt;"",Prospecting!L177,"")</f>
        <v/>
      </c>
      <c r="Q175" s="2" t="str">
        <f>IF(Prospecting!M177&lt;&gt;"",Prospecting!M177,"")</f>
        <v/>
      </c>
      <c r="R175" s="2" t="str">
        <f t="shared" ca="1" si="28"/>
        <v/>
      </c>
      <c r="S175" s="10" t="str">
        <f>IF(OR(Prospecting!N177&lt;&gt;"",Prospecting!N177&lt;&gt;0),Prospecting!N177,"")</f>
        <v/>
      </c>
      <c r="T175" s="11" t="str">
        <f>IF(Prospecting!O177&lt;&gt;"",Prospecting!O177,"")</f>
        <v/>
      </c>
      <c r="U175" s="2" t="str">
        <f t="shared" si="29"/>
        <v/>
      </c>
      <c r="V175" s="2" t="str">
        <f t="shared" si="30"/>
        <v/>
      </c>
      <c r="W175" s="2" t="str" cm="1">
        <f t="array" ref="W175">IF(V175&lt;&gt;"",_xlfn.IFS(OR(V175=1,V175=2,V175=3),1,OR(V175=4,V175=5,V175=6),2,OR(V175=7,V175=8,V175=9),3,OR(V175=10,V175=11,V175=12),4),"")</f>
        <v/>
      </c>
      <c r="X175" s="2" t="str">
        <f t="shared" si="31"/>
        <v/>
      </c>
      <c r="Y175" s="2" t="str">
        <f t="shared" si="32"/>
        <v/>
      </c>
    </row>
    <row r="176" spans="7:25" x14ac:dyDescent="0.3">
      <c r="G176" s="2" t="str">
        <f>IF(Prospecting!D178&lt;&gt;"", Prospecting!D178, "")</f>
        <v/>
      </c>
      <c r="H176" s="2" t="str">
        <f>IF(Prospecting!E178&lt;&gt;"",Prospecting!E178, "")</f>
        <v/>
      </c>
      <c r="I176" s="2" t="str">
        <f t="shared" ca="1" si="27"/>
        <v/>
      </c>
      <c r="J176" s="2" t="str">
        <f>IF(Prospecting!F178="Completed", 1, "")</f>
        <v/>
      </c>
      <c r="K176" s="2" t="str">
        <f>IF(Prospecting!G178="Completed", 1, "")</f>
        <v/>
      </c>
      <c r="L176" s="2" t="str">
        <f>IF(Prospecting!H178="Completed", 1, "")</f>
        <v/>
      </c>
      <c r="M176" s="2" t="str">
        <f>IF(Prospecting!I178="Completed", 1, "")</f>
        <v/>
      </c>
      <c r="N176" s="2" t="str">
        <f>IF(Prospecting!J178="Completed", 1, "")</f>
        <v/>
      </c>
      <c r="O176" s="2" t="str">
        <f>IF(Prospecting!K178="Completed", 1, "")</f>
        <v/>
      </c>
      <c r="P176" s="2" t="str">
        <f>IF(Prospecting!L178&lt;&gt;"",Prospecting!L178,"")</f>
        <v/>
      </c>
      <c r="Q176" s="2" t="str">
        <f>IF(Prospecting!M178&lt;&gt;"",Prospecting!M178,"")</f>
        <v/>
      </c>
      <c r="R176" s="2" t="str">
        <f t="shared" ca="1" si="28"/>
        <v/>
      </c>
      <c r="S176" s="10" t="str">
        <f>IF(OR(Prospecting!N178&lt;&gt;"",Prospecting!N178&lt;&gt;0),Prospecting!N178,"")</f>
        <v/>
      </c>
      <c r="T176" s="11" t="str">
        <f>IF(Prospecting!O178&lt;&gt;"",Prospecting!O178,"")</f>
        <v/>
      </c>
      <c r="U176" s="2" t="str">
        <f t="shared" si="29"/>
        <v/>
      </c>
      <c r="V176" s="2" t="str">
        <f t="shared" si="30"/>
        <v/>
      </c>
      <c r="W176" s="2" t="str" cm="1">
        <f t="array" ref="W176">IF(V176&lt;&gt;"",_xlfn.IFS(OR(V176=1,V176=2,V176=3),1,OR(V176=4,V176=5,V176=6),2,OR(V176=7,V176=8,V176=9),3,OR(V176=10,V176=11,V176=12),4),"")</f>
        <v/>
      </c>
      <c r="X176" s="2" t="str">
        <f t="shared" si="31"/>
        <v/>
      </c>
      <c r="Y176" s="2" t="str">
        <f t="shared" si="32"/>
        <v/>
      </c>
    </row>
    <row r="177" spans="7:25" x14ac:dyDescent="0.3">
      <c r="G177" s="2" t="str">
        <f>IF(Prospecting!D179&lt;&gt;"", Prospecting!D179, "")</f>
        <v/>
      </c>
      <c r="H177" s="2" t="str">
        <f>IF(Prospecting!E179&lt;&gt;"",Prospecting!E179, "")</f>
        <v/>
      </c>
      <c r="I177" s="2" t="str">
        <f t="shared" ca="1" si="27"/>
        <v/>
      </c>
      <c r="J177" s="2" t="str">
        <f>IF(Prospecting!F179="Completed", 1, "")</f>
        <v/>
      </c>
      <c r="K177" s="2" t="str">
        <f>IF(Prospecting!G179="Completed", 1, "")</f>
        <v/>
      </c>
      <c r="L177" s="2" t="str">
        <f>IF(Prospecting!H179="Completed", 1, "")</f>
        <v/>
      </c>
      <c r="M177" s="2" t="str">
        <f>IF(Prospecting!I179="Completed", 1, "")</f>
        <v/>
      </c>
      <c r="N177" s="2" t="str">
        <f>IF(Prospecting!J179="Completed", 1, "")</f>
        <v/>
      </c>
      <c r="O177" s="2" t="str">
        <f>IF(Prospecting!K179="Completed", 1, "")</f>
        <v/>
      </c>
      <c r="P177" s="2" t="str">
        <f>IF(Prospecting!L179&lt;&gt;"",Prospecting!L179,"")</f>
        <v/>
      </c>
      <c r="Q177" s="2" t="str">
        <f>IF(Prospecting!M179&lt;&gt;"",Prospecting!M179,"")</f>
        <v/>
      </c>
      <c r="R177" s="2" t="str">
        <f t="shared" ca="1" si="28"/>
        <v/>
      </c>
      <c r="S177" s="10" t="str">
        <f>IF(OR(Prospecting!N179&lt;&gt;"",Prospecting!N179&lt;&gt;0),Prospecting!N179,"")</f>
        <v/>
      </c>
      <c r="T177" s="11" t="str">
        <f>IF(Prospecting!O179&lt;&gt;"",Prospecting!O179,"")</f>
        <v/>
      </c>
      <c r="U177" s="2" t="str">
        <f t="shared" si="29"/>
        <v/>
      </c>
      <c r="V177" s="2" t="str">
        <f t="shared" si="30"/>
        <v/>
      </c>
      <c r="W177" s="2" t="str" cm="1">
        <f t="array" ref="W177">IF(V177&lt;&gt;"",_xlfn.IFS(OR(V177=1,V177=2,V177=3),1,OR(V177=4,V177=5,V177=6),2,OR(V177=7,V177=8,V177=9),3,OR(V177=10,V177=11,V177=12),4),"")</f>
        <v/>
      </c>
      <c r="X177" s="2" t="str">
        <f t="shared" si="31"/>
        <v/>
      </c>
      <c r="Y177" s="2" t="str">
        <f t="shared" si="32"/>
        <v/>
      </c>
    </row>
    <row r="178" spans="7:25" x14ac:dyDescent="0.3">
      <c r="G178" s="2" t="str">
        <f>IF(Prospecting!D180&lt;&gt;"", Prospecting!D180, "")</f>
        <v/>
      </c>
      <c r="H178" s="2" t="str">
        <f>IF(Prospecting!E180&lt;&gt;"",Prospecting!E180, "")</f>
        <v/>
      </c>
      <c r="I178" s="2" t="str">
        <f t="shared" ca="1" si="27"/>
        <v/>
      </c>
      <c r="J178" s="2" t="str">
        <f>IF(Prospecting!F180="Completed", 1, "")</f>
        <v/>
      </c>
      <c r="K178" s="2" t="str">
        <f>IF(Prospecting!G180="Completed", 1, "")</f>
        <v/>
      </c>
      <c r="L178" s="2" t="str">
        <f>IF(Prospecting!H180="Completed", 1, "")</f>
        <v/>
      </c>
      <c r="M178" s="2" t="str">
        <f>IF(Prospecting!I180="Completed", 1, "")</f>
        <v/>
      </c>
      <c r="N178" s="2" t="str">
        <f>IF(Prospecting!J180="Completed", 1, "")</f>
        <v/>
      </c>
      <c r="O178" s="2" t="str">
        <f>IF(Prospecting!K180="Completed", 1, "")</f>
        <v/>
      </c>
      <c r="P178" s="2" t="str">
        <f>IF(Prospecting!L180&lt;&gt;"",Prospecting!L180,"")</f>
        <v/>
      </c>
      <c r="Q178" s="2" t="str">
        <f>IF(Prospecting!M180&lt;&gt;"",Prospecting!M180,"")</f>
        <v/>
      </c>
      <c r="R178" s="2" t="str">
        <f t="shared" ca="1" si="28"/>
        <v/>
      </c>
      <c r="S178" s="10" t="str">
        <f>IF(OR(Prospecting!N180&lt;&gt;"",Prospecting!N180&lt;&gt;0),Prospecting!N180,"")</f>
        <v/>
      </c>
      <c r="T178" s="11" t="str">
        <f>IF(Prospecting!O180&lt;&gt;"",Prospecting!O180,"")</f>
        <v/>
      </c>
      <c r="U178" s="2" t="str">
        <f t="shared" si="29"/>
        <v/>
      </c>
      <c r="V178" s="2" t="str">
        <f t="shared" si="30"/>
        <v/>
      </c>
      <c r="W178" s="2" t="str" cm="1">
        <f t="array" ref="W178">IF(V178&lt;&gt;"",_xlfn.IFS(OR(V178=1,V178=2,V178=3),1,OR(V178=4,V178=5,V178=6),2,OR(V178=7,V178=8,V178=9),3,OR(V178=10,V178=11,V178=12),4),"")</f>
        <v/>
      </c>
      <c r="X178" s="2" t="str">
        <f t="shared" si="31"/>
        <v/>
      </c>
      <c r="Y178" s="2" t="str">
        <f t="shared" si="32"/>
        <v/>
      </c>
    </row>
    <row r="179" spans="7:25" x14ac:dyDescent="0.3">
      <c r="G179" s="2" t="str">
        <f>IF(Prospecting!D181&lt;&gt;"", Prospecting!D181, "")</f>
        <v/>
      </c>
      <c r="H179" s="2" t="str">
        <f>IF(Prospecting!E181&lt;&gt;"",Prospecting!E181, "")</f>
        <v/>
      </c>
      <c r="I179" s="2" t="str">
        <f t="shared" ca="1" si="27"/>
        <v/>
      </c>
      <c r="J179" s="2" t="str">
        <f>IF(Prospecting!F181="Completed", 1, "")</f>
        <v/>
      </c>
      <c r="K179" s="2" t="str">
        <f>IF(Prospecting!G181="Completed", 1, "")</f>
        <v/>
      </c>
      <c r="L179" s="2" t="str">
        <f>IF(Prospecting!H181="Completed", 1, "")</f>
        <v/>
      </c>
      <c r="M179" s="2" t="str">
        <f>IF(Prospecting!I181="Completed", 1, "")</f>
        <v/>
      </c>
      <c r="N179" s="2" t="str">
        <f>IF(Prospecting!J181="Completed", 1, "")</f>
        <v/>
      </c>
      <c r="O179" s="2" t="str">
        <f>IF(Prospecting!K181="Completed", 1, "")</f>
        <v/>
      </c>
      <c r="P179" s="2" t="str">
        <f>IF(Prospecting!L181&lt;&gt;"",Prospecting!L181,"")</f>
        <v/>
      </c>
      <c r="Q179" s="2" t="str">
        <f>IF(Prospecting!M181&lt;&gt;"",Prospecting!M181,"")</f>
        <v/>
      </c>
      <c r="R179" s="2" t="str">
        <f t="shared" ca="1" si="28"/>
        <v/>
      </c>
      <c r="S179" s="10" t="str">
        <f>IF(OR(Prospecting!N181&lt;&gt;"",Prospecting!N181&lt;&gt;0),Prospecting!N181,"")</f>
        <v/>
      </c>
      <c r="T179" s="11" t="str">
        <f>IF(Prospecting!O181&lt;&gt;"",Prospecting!O181,"")</f>
        <v/>
      </c>
      <c r="U179" s="2" t="str">
        <f t="shared" si="29"/>
        <v/>
      </c>
      <c r="V179" s="2" t="str">
        <f t="shared" si="30"/>
        <v/>
      </c>
      <c r="W179" s="2" t="str" cm="1">
        <f t="array" ref="W179">IF(V179&lt;&gt;"",_xlfn.IFS(OR(V179=1,V179=2,V179=3),1,OR(V179=4,V179=5,V179=6),2,OR(V179=7,V179=8,V179=9),3,OR(V179=10,V179=11,V179=12),4),"")</f>
        <v/>
      </c>
      <c r="X179" s="2" t="str">
        <f t="shared" si="31"/>
        <v/>
      </c>
      <c r="Y179" s="2" t="str">
        <f t="shared" si="32"/>
        <v/>
      </c>
    </row>
    <row r="180" spans="7:25" x14ac:dyDescent="0.3">
      <c r="G180" s="2" t="str">
        <f>IF(Prospecting!D182&lt;&gt;"", Prospecting!D182, "")</f>
        <v/>
      </c>
      <c r="H180" s="2" t="str">
        <f>IF(Prospecting!E182&lt;&gt;"",Prospecting!E182, "")</f>
        <v/>
      </c>
      <c r="I180" s="2" t="str">
        <f t="shared" ca="1" si="27"/>
        <v/>
      </c>
      <c r="J180" s="2" t="str">
        <f>IF(Prospecting!F182="Completed", 1, "")</f>
        <v/>
      </c>
      <c r="K180" s="2" t="str">
        <f>IF(Prospecting!G182="Completed", 1, "")</f>
        <v/>
      </c>
      <c r="L180" s="2" t="str">
        <f>IF(Prospecting!H182="Completed", 1, "")</f>
        <v/>
      </c>
      <c r="M180" s="2" t="str">
        <f>IF(Prospecting!I182="Completed", 1, "")</f>
        <v/>
      </c>
      <c r="N180" s="2" t="str">
        <f>IF(Prospecting!J182="Completed", 1, "")</f>
        <v/>
      </c>
      <c r="O180" s="2" t="str">
        <f>IF(Prospecting!K182="Completed", 1, "")</f>
        <v/>
      </c>
      <c r="P180" s="2" t="str">
        <f>IF(Prospecting!L182&lt;&gt;"",Prospecting!L182,"")</f>
        <v/>
      </c>
      <c r="Q180" s="2" t="str">
        <f>IF(Prospecting!M182&lt;&gt;"",Prospecting!M182,"")</f>
        <v/>
      </c>
      <c r="R180" s="2" t="str">
        <f t="shared" ca="1" si="28"/>
        <v/>
      </c>
      <c r="S180" s="10" t="str">
        <f>IF(OR(Prospecting!N182&lt;&gt;"",Prospecting!N182&lt;&gt;0),Prospecting!N182,"")</f>
        <v/>
      </c>
      <c r="T180" s="11" t="str">
        <f>IF(Prospecting!O182&lt;&gt;"",Prospecting!O182,"")</f>
        <v/>
      </c>
      <c r="U180" s="2" t="str">
        <f t="shared" si="29"/>
        <v/>
      </c>
      <c r="V180" s="2" t="str">
        <f t="shared" si="30"/>
        <v/>
      </c>
      <c r="W180" s="2" t="str" cm="1">
        <f t="array" ref="W180">IF(V180&lt;&gt;"",_xlfn.IFS(OR(V180=1,V180=2,V180=3),1,OR(V180=4,V180=5,V180=6),2,OR(V180=7,V180=8,V180=9),3,OR(V180=10,V180=11,V180=12),4),"")</f>
        <v/>
      </c>
      <c r="X180" s="2" t="str">
        <f t="shared" si="31"/>
        <v/>
      </c>
      <c r="Y180" s="2" t="str">
        <f t="shared" si="32"/>
        <v/>
      </c>
    </row>
    <row r="181" spans="7:25" x14ac:dyDescent="0.3">
      <c r="G181" s="2" t="str">
        <f>IF(Prospecting!D183&lt;&gt;"", Prospecting!D183, "")</f>
        <v/>
      </c>
      <c r="H181" s="2" t="str">
        <f>IF(Prospecting!E183&lt;&gt;"",Prospecting!E183, "")</f>
        <v/>
      </c>
      <c r="I181" s="2" t="str">
        <f t="shared" ca="1" si="27"/>
        <v/>
      </c>
      <c r="J181" s="2" t="str">
        <f>IF(Prospecting!F183="Completed", 1, "")</f>
        <v/>
      </c>
      <c r="K181" s="2" t="str">
        <f>IF(Prospecting!G183="Completed", 1, "")</f>
        <v/>
      </c>
      <c r="L181" s="2" t="str">
        <f>IF(Prospecting!H183="Completed", 1, "")</f>
        <v/>
      </c>
      <c r="M181" s="2" t="str">
        <f>IF(Prospecting!I183="Completed", 1, "")</f>
        <v/>
      </c>
      <c r="N181" s="2" t="str">
        <f>IF(Prospecting!J183="Completed", 1, "")</f>
        <v/>
      </c>
      <c r="O181" s="2" t="str">
        <f>IF(Prospecting!K183="Completed", 1, "")</f>
        <v/>
      </c>
      <c r="P181" s="2" t="str">
        <f>IF(Prospecting!L183&lt;&gt;"",Prospecting!L183,"")</f>
        <v/>
      </c>
      <c r="Q181" s="2" t="str">
        <f>IF(Prospecting!M183&lt;&gt;"",Prospecting!M183,"")</f>
        <v/>
      </c>
      <c r="R181" s="2" t="str">
        <f t="shared" ca="1" si="28"/>
        <v/>
      </c>
      <c r="S181" s="10" t="str">
        <f>IF(OR(Prospecting!N183&lt;&gt;"",Prospecting!N183&lt;&gt;0),Prospecting!N183,"")</f>
        <v/>
      </c>
      <c r="T181" s="11" t="str">
        <f>IF(Prospecting!O183&lt;&gt;"",Prospecting!O183,"")</f>
        <v/>
      </c>
      <c r="U181" s="2" t="str">
        <f t="shared" si="29"/>
        <v/>
      </c>
      <c r="V181" s="2" t="str">
        <f t="shared" si="30"/>
        <v/>
      </c>
      <c r="W181" s="2" t="str" cm="1">
        <f t="array" ref="W181">IF(V181&lt;&gt;"",_xlfn.IFS(OR(V181=1,V181=2,V181=3),1,OR(V181=4,V181=5,V181=6),2,OR(V181=7,V181=8,V181=9),3,OR(V181=10,V181=11,V181=12),4),"")</f>
        <v/>
      </c>
      <c r="X181" s="2" t="str">
        <f t="shared" si="31"/>
        <v/>
      </c>
      <c r="Y181" s="2" t="str">
        <f t="shared" si="32"/>
        <v/>
      </c>
    </row>
    <row r="182" spans="7:25" x14ac:dyDescent="0.3">
      <c r="G182" s="2" t="str">
        <f>IF(Prospecting!D184&lt;&gt;"", Prospecting!D184, "")</f>
        <v/>
      </c>
      <c r="H182" s="2" t="str">
        <f>IF(Prospecting!E184&lt;&gt;"",Prospecting!E184, "")</f>
        <v/>
      </c>
      <c r="I182" s="2" t="str">
        <f t="shared" ca="1" si="27"/>
        <v/>
      </c>
      <c r="J182" s="2" t="str">
        <f>IF(Prospecting!F184="Completed", 1, "")</f>
        <v/>
      </c>
      <c r="K182" s="2" t="str">
        <f>IF(Prospecting!G184="Completed", 1, "")</f>
        <v/>
      </c>
      <c r="L182" s="2" t="str">
        <f>IF(Prospecting!H184="Completed", 1, "")</f>
        <v/>
      </c>
      <c r="M182" s="2" t="str">
        <f>IF(Prospecting!I184="Completed", 1, "")</f>
        <v/>
      </c>
      <c r="N182" s="2" t="str">
        <f>IF(Prospecting!J184="Completed", 1, "")</f>
        <v/>
      </c>
      <c r="O182" s="2" t="str">
        <f>IF(Prospecting!K184="Completed", 1, "")</f>
        <v/>
      </c>
      <c r="P182" s="2" t="str">
        <f>IF(Prospecting!L184&lt;&gt;"",Prospecting!L184,"")</f>
        <v/>
      </c>
      <c r="Q182" s="2" t="str">
        <f>IF(Prospecting!M184&lt;&gt;"",Prospecting!M184,"")</f>
        <v/>
      </c>
      <c r="R182" s="2" t="str">
        <f t="shared" ca="1" si="28"/>
        <v/>
      </c>
      <c r="S182" s="10" t="str">
        <f>IF(OR(Prospecting!N184&lt;&gt;"",Prospecting!N184&lt;&gt;0),Prospecting!N184,"")</f>
        <v/>
      </c>
      <c r="T182" s="11" t="str">
        <f>IF(Prospecting!O184&lt;&gt;"",Prospecting!O184,"")</f>
        <v/>
      </c>
      <c r="U182" s="2" t="str">
        <f t="shared" si="29"/>
        <v/>
      </c>
      <c r="V182" s="2" t="str">
        <f t="shared" si="30"/>
        <v/>
      </c>
      <c r="W182" s="2" t="str" cm="1">
        <f t="array" ref="W182">IF(V182&lt;&gt;"",_xlfn.IFS(OR(V182=1,V182=2,V182=3),1,OR(V182=4,V182=5,V182=6),2,OR(V182=7,V182=8,V182=9),3,OR(V182=10,V182=11,V182=12),4),"")</f>
        <v/>
      </c>
      <c r="X182" s="2" t="str">
        <f t="shared" si="31"/>
        <v/>
      </c>
      <c r="Y182" s="2" t="str">
        <f t="shared" si="32"/>
        <v/>
      </c>
    </row>
    <row r="183" spans="7:25" x14ac:dyDescent="0.3">
      <c r="G183" s="2" t="str">
        <f>IF(Prospecting!D185&lt;&gt;"", Prospecting!D185, "")</f>
        <v/>
      </c>
      <c r="H183" s="2" t="str">
        <f>IF(Prospecting!E185&lt;&gt;"",Prospecting!E185, "")</f>
        <v/>
      </c>
      <c r="I183" s="2" t="str">
        <f t="shared" ca="1" si="27"/>
        <v/>
      </c>
      <c r="J183" s="2" t="str">
        <f>IF(Prospecting!F185="Completed", 1, "")</f>
        <v/>
      </c>
      <c r="K183" s="2" t="str">
        <f>IF(Prospecting!G185="Completed", 1, "")</f>
        <v/>
      </c>
      <c r="L183" s="2" t="str">
        <f>IF(Prospecting!H185="Completed", 1, "")</f>
        <v/>
      </c>
      <c r="M183" s="2" t="str">
        <f>IF(Prospecting!I185="Completed", 1, "")</f>
        <v/>
      </c>
      <c r="N183" s="2" t="str">
        <f>IF(Prospecting!J185="Completed", 1, "")</f>
        <v/>
      </c>
      <c r="O183" s="2" t="str">
        <f>IF(Prospecting!K185="Completed", 1, "")</f>
        <v/>
      </c>
      <c r="P183" s="2" t="str">
        <f>IF(Prospecting!L185&lt;&gt;"",Prospecting!L185,"")</f>
        <v/>
      </c>
      <c r="Q183" s="2" t="str">
        <f>IF(Prospecting!M185&lt;&gt;"",Prospecting!M185,"")</f>
        <v/>
      </c>
      <c r="R183" s="2" t="str">
        <f t="shared" ca="1" si="28"/>
        <v/>
      </c>
      <c r="S183" s="10" t="str">
        <f>IF(OR(Prospecting!N185&lt;&gt;"",Prospecting!N185&lt;&gt;0),Prospecting!N185,"")</f>
        <v/>
      </c>
      <c r="T183" s="11" t="str">
        <f>IF(Prospecting!O185&lt;&gt;"",Prospecting!O185,"")</f>
        <v/>
      </c>
      <c r="U183" s="2" t="str">
        <f t="shared" si="29"/>
        <v/>
      </c>
      <c r="V183" s="2" t="str">
        <f t="shared" si="30"/>
        <v/>
      </c>
      <c r="W183" s="2" t="str" cm="1">
        <f t="array" ref="W183">IF(V183&lt;&gt;"",_xlfn.IFS(OR(V183=1,V183=2,V183=3),1,OR(V183=4,V183=5,V183=6),2,OR(V183=7,V183=8,V183=9),3,OR(V183=10,V183=11,V183=12),4),"")</f>
        <v/>
      </c>
      <c r="X183" s="2" t="str">
        <f t="shared" si="31"/>
        <v/>
      </c>
      <c r="Y183" s="2" t="str">
        <f t="shared" si="32"/>
        <v/>
      </c>
    </row>
    <row r="184" spans="7:25" x14ac:dyDescent="0.3">
      <c r="G184" s="2" t="str">
        <f>IF(Prospecting!D186&lt;&gt;"", Prospecting!D186, "")</f>
        <v/>
      </c>
      <c r="H184" s="2" t="str">
        <f>IF(Prospecting!E186&lt;&gt;"",Prospecting!E186, "")</f>
        <v/>
      </c>
      <c r="I184" s="2" t="str">
        <f t="shared" ca="1" si="27"/>
        <v/>
      </c>
      <c r="J184" s="2" t="str">
        <f>IF(Prospecting!F186="Completed", 1, "")</f>
        <v/>
      </c>
      <c r="K184" s="2" t="str">
        <f>IF(Prospecting!G186="Completed", 1, "")</f>
        <v/>
      </c>
      <c r="L184" s="2" t="str">
        <f>IF(Prospecting!H186="Completed", 1, "")</f>
        <v/>
      </c>
      <c r="M184" s="2" t="str">
        <f>IF(Prospecting!I186="Completed", 1, "")</f>
        <v/>
      </c>
      <c r="N184" s="2" t="str">
        <f>IF(Prospecting!J186="Completed", 1, "")</f>
        <v/>
      </c>
      <c r="O184" s="2" t="str">
        <f>IF(Prospecting!K186="Completed", 1, "")</f>
        <v/>
      </c>
      <c r="P184" s="2" t="str">
        <f>IF(Prospecting!L186&lt;&gt;"",Prospecting!L186,"")</f>
        <v/>
      </c>
      <c r="Q184" s="2" t="str">
        <f>IF(Prospecting!M186&lt;&gt;"",Prospecting!M186,"")</f>
        <v/>
      </c>
      <c r="R184" s="2" t="str">
        <f t="shared" ca="1" si="28"/>
        <v/>
      </c>
      <c r="S184" s="10" t="str">
        <f>IF(OR(Prospecting!N186&lt;&gt;"",Prospecting!N186&lt;&gt;0),Prospecting!N186,"")</f>
        <v/>
      </c>
      <c r="T184" s="11" t="str">
        <f>IF(Prospecting!O186&lt;&gt;"",Prospecting!O186,"")</f>
        <v/>
      </c>
      <c r="U184" s="2" t="str">
        <f t="shared" si="29"/>
        <v/>
      </c>
      <c r="V184" s="2" t="str">
        <f t="shared" si="30"/>
        <v/>
      </c>
      <c r="W184" s="2" t="str" cm="1">
        <f t="array" ref="W184">IF(V184&lt;&gt;"",_xlfn.IFS(OR(V184=1,V184=2,V184=3),1,OR(V184=4,V184=5,V184=6),2,OR(V184=7,V184=8,V184=9),3,OR(V184=10,V184=11,V184=12),4),"")</f>
        <v/>
      </c>
      <c r="X184" s="2" t="str">
        <f t="shared" si="31"/>
        <v/>
      </c>
      <c r="Y184" s="2" t="str">
        <f t="shared" si="32"/>
        <v/>
      </c>
    </row>
    <row r="185" spans="7:25" x14ac:dyDescent="0.3">
      <c r="G185" s="2" t="str">
        <f>IF(Prospecting!D187&lt;&gt;"", Prospecting!D187, "")</f>
        <v/>
      </c>
      <c r="H185" s="2" t="str">
        <f>IF(Prospecting!E187&lt;&gt;"",Prospecting!E187, "")</f>
        <v/>
      </c>
      <c r="I185" s="2" t="str">
        <f t="shared" ca="1" si="27"/>
        <v/>
      </c>
      <c r="J185" s="2" t="str">
        <f>IF(Prospecting!F187="Completed", 1, "")</f>
        <v/>
      </c>
      <c r="K185" s="2" t="str">
        <f>IF(Prospecting!G187="Completed", 1, "")</f>
        <v/>
      </c>
      <c r="L185" s="2" t="str">
        <f>IF(Prospecting!H187="Completed", 1, "")</f>
        <v/>
      </c>
      <c r="M185" s="2" t="str">
        <f>IF(Prospecting!I187="Completed", 1, "")</f>
        <v/>
      </c>
      <c r="N185" s="2" t="str">
        <f>IF(Prospecting!J187="Completed", 1, "")</f>
        <v/>
      </c>
      <c r="O185" s="2" t="str">
        <f>IF(Prospecting!K187="Completed", 1, "")</f>
        <v/>
      </c>
      <c r="P185" s="2" t="str">
        <f>IF(Prospecting!L187&lt;&gt;"",Prospecting!L187,"")</f>
        <v/>
      </c>
      <c r="Q185" s="2" t="str">
        <f>IF(Prospecting!M187&lt;&gt;"",Prospecting!M187,"")</f>
        <v/>
      </c>
      <c r="R185" s="2" t="str">
        <f t="shared" ca="1" si="28"/>
        <v/>
      </c>
      <c r="S185" s="10" t="str">
        <f>IF(OR(Prospecting!N187&lt;&gt;"",Prospecting!N187&lt;&gt;0),Prospecting!N187,"")</f>
        <v/>
      </c>
      <c r="T185" s="11" t="str">
        <f>IF(Prospecting!O187&lt;&gt;"",Prospecting!O187,"")</f>
        <v/>
      </c>
      <c r="U185" s="2" t="str">
        <f t="shared" si="29"/>
        <v/>
      </c>
      <c r="V185" s="2" t="str">
        <f t="shared" si="30"/>
        <v/>
      </c>
      <c r="W185" s="2" t="str" cm="1">
        <f t="array" ref="W185">IF(V185&lt;&gt;"",_xlfn.IFS(OR(V185=1,V185=2,V185=3),1,OR(V185=4,V185=5,V185=6),2,OR(V185=7,V185=8,V185=9),3,OR(V185=10,V185=11,V185=12),4),"")</f>
        <v/>
      </c>
      <c r="X185" s="2" t="str">
        <f t="shared" si="31"/>
        <v/>
      </c>
      <c r="Y185" s="2" t="str">
        <f t="shared" si="32"/>
        <v/>
      </c>
    </row>
    <row r="186" spans="7:25" x14ac:dyDescent="0.3">
      <c r="G186" s="2" t="str">
        <f>IF(Prospecting!D188&lt;&gt;"", Prospecting!D188, "")</f>
        <v/>
      </c>
      <c r="H186" s="2" t="str">
        <f>IF(Prospecting!E188&lt;&gt;"",Prospecting!E188, "")</f>
        <v/>
      </c>
      <c r="I186" s="2" t="str">
        <f t="shared" ca="1" si="27"/>
        <v/>
      </c>
      <c r="J186" s="2" t="str">
        <f>IF(Prospecting!F188="Completed", 1, "")</f>
        <v/>
      </c>
      <c r="K186" s="2" t="str">
        <f>IF(Prospecting!G188="Completed", 1, "")</f>
        <v/>
      </c>
      <c r="L186" s="2" t="str">
        <f>IF(Prospecting!H188="Completed", 1, "")</f>
        <v/>
      </c>
      <c r="M186" s="2" t="str">
        <f>IF(Prospecting!I188="Completed", 1, "")</f>
        <v/>
      </c>
      <c r="N186" s="2" t="str">
        <f>IF(Prospecting!J188="Completed", 1, "")</f>
        <v/>
      </c>
      <c r="O186" s="2" t="str">
        <f>IF(Prospecting!K188="Completed", 1, "")</f>
        <v/>
      </c>
      <c r="P186" s="2" t="str">
        <f>IF(Prospecting!L188&lt;&gt;"",Prospecting!L188,"")</f>
        <v/>
      </c>
      <c r="Q186" s="2" t="str">
        <f>IF(Prospecting!M188&lt;&gt;"",Prospecting!M188,"")</f>
        <v/>
      </c>
      <c r="R186" s="2" t="str">
        <f t="shared" ca="1" si="28"/>
        <v/>
      </c>
      <c r="S186" s="10" t="str">
        <f>IF(OR(Prospecting!N188&lt;&gt;"",Prospecting!N188&lt;&gt;0),Prospecting!N188,"")</f>
        <v/>
      </c>
      <c r="T186" s="11" t="str">
        <f>IF(Prospecting!O188&lt;&gt;"",Prospecting!O188,"")</f>
        <v/>
      </c>
      <c r="U186" s="2" t="str">
        <f t="shared" si="29"/>
        <v/>
      </c>
      <c r="V186" s="2" t="str">
        <f t="shared" si="30"/>
        <v/>
      </c>
      <c r="W186" s="2" t="str" cm="1">
        <f t="array" ref="W186">IF(V186&lt;&gt;"",_xlfn.IFS(OR(V186=1,V186=2,V186=3),1,OR(V186=4,V186=5,V186=6),2,OR(V186=7,V186=8,V186=9),3,OR(V186=10,V186=11,V186=12),4),"")</f>
        <v/>
      </c>
      <c r="X186" s="2" t="str">
        <f t="shared" si="31"/>
        <v/>
      </c>
      <c r="Y186" s="2" t="str">
        <f t="shared" si="32"/>
        <v/>
      </c>
    </row>
    <row r="187" spans="7:25" x14ac:dyDescent="0.3">
      <c r="G187" s="2" t="str">
        <f>IF(Prospecting!D189&lt;&gt;"", Prospecting!D189, "")</f>
        <v/>
      </c>
      <c r="H187" s="2" t="str">
        <f>IF(Prospecting!E189&lt;&gt;"",Prospecting!E189, "")</f>
        <v/>
      </c>
      <c r="I187" s="2" t="str">
        <f t="shared" ca="1" si="27"/>
        <v/>
      </c>
      <c r="J187" s="2" t="str">
        <f>IF(Prospecting!F189="Completed", 1, "")</f>
        <v/>
      </c>
      <c r="K187" s="2" t="str">
        <f>IF(Prospecting!G189="Completed", 1, "")</f>
        <v/>
      </c>
      <c r="L187" s="2" t="str">
        <f>IF(Prospecting!H189="Completed", 1, "")</f>
        <v/>
      </c>
      <c r="M187" s="2" t="str">
        <f>IF(Prospecting!I189="Completed", 1, "")</f>
        <v/>
      </c>
      <c r="N187" s="2" t="str">
        <f>IF(Prospecting!J189="Completed", 1, "")</f>
        <v/>
      </c>
      <c r="O187" s="2" t="str">
        <f>IF(Prospecting!K189="Completed", 1, "")</f>
        <v/>
      </c>
      <c r="P187" s="2" t="str">
        <f>IF(Prospecting!L189&lt;&gt;"",Prospecting!L189,"")</f>
        <v/>
      </c>
      <c r="Q187" s="2" t="str">
        <f>IF(Prospecting!M189&lt;&gt;"",Prospecting!M189,"")</f>
        <v/>
      </c>
      <c r="R187" s="2" t="str">
        <f t="shared" ca="1" si="28"/>
        <v/>
      </c>
      <c r="S187" s="10" t="str">
        <f>IF(OR(Prospecting!N189&lt;&gt;"",Prospecting!N189&lt;&gt;0),Prospecting!N189,"")</f>
        <v/>
      </c>
      <c r="T187" s="11" t="str">
        <f>IF(Prospecting!O189&lt;&gt;"",Prospecting!O189,"")</f>
        <v/>
      </c>
      <c r="U187" s="2" t="str">
        <f t="shared" si="29"/>
        <v/>
      </c>
      <c r="V187" s="2" t="str">
        <f t="shared" si="30"/>
        <v/>
      </c>
      <c r="W187" s="2" t="str" cm="1">
        <f t="array" ref="W187">IF(V187&lt;&gt;"",_xlfn.IFS(OR(V187=1,V187=2,V187=3),1,OR(V187=4,V187=5,V187=6),2,OR(V187=7,V187=8,V187=9),3,OR(V187=10,V187=11,V187=12),4),"")</f>
        <v/>
      </c>
      <c r="X187" s="2" t="str">
        <f t="shared" si="31"/>
        <v/>
      </c>
      <c r="Y187" s="2" t="str">
        <f t="shared" si="32"/>
        <v/>
      </c>
    </row>
    <row r="188" spans="7:25" x14ac:dyDescent="0.3">
      <c r="G188" s="2" t="str">
        <f>IF(Prospecting!D190&lt;&gt;"", Prospecting!D190, "")</f>
        <v/>
      </c>
      <c r="H188" s="2" t="str">
        <f>IF(Prospecting!E190&lt;&gt;"",Prospecting!E190, "")</f>
        <v/>
      </c>
      <c r="I188" s="2" t="str">
        <f t="shared" ca="1" si="27"/>
        <v/>
      </c>
      <c r="J188" s="2" t="str">
        <f>IF(Prospecting!F190="Completed", 1, "")</f>
        <v/>
      </c>
      <c r="K188" s="2" t="str">
        <f>IF(Prospecting!G190="Completed", 1, "")</f>
        <v/>
      </c>
      <c r="L188" s="2" t="str">
        <f>IF(Prospecting!H190="Completed", 1, "")</f>
        <v/>
      </c>
      <c r="M188" s="2" t="str">
        <f>IF(Prospecting!I190="Completed", 1, "")</f>
        <v/>
      </c>
      <c r="N188" s="2" t="str">
        <f>IF(Prospecting!J190="Completed", 1, "")</f>
        <v/>
      </c>
      <c r="O188" s="2" t="str">
        <f>IF(Prospecting!K190="Completed", 1, "")</f>
        <v/>
      </c>
      <c r="P188" s="2" t="str">
        <f>IF(Prospecting!L190&lt;&gt;"",Prospecting!L190,"")</f>
        <v/>
      </c>
      <c r="Q188" s="2" t="str">
        <f>IF(Prospecting!M190&lt;&gt;"",Prospecting!M190,"")</f>
        <v/>
      </c>
      <c r="R188" s="2" t="str">
        <f t="shared" ca="1" si="28"/>
        <v/>
      </c>
      <c r="S188" s="10" t="str">
        <f>IF(OR(Prospecting!N190&lt;&gt;"",Prospecting!N190&lt;&gt;0),Prospecting!N190,"")</f>
        <v/>
      </c>
      <c r="T188" s="11" t="str">
        <f>IF(Prospecting!O190&lt;&gt;"",Prospecting!O190,"")</f>
        <v/>
      </c>
      <c r="U188" s="2" t="str">
        <f t="shared" si="29"/>
        <v/>
      </c>
      <c r="V188" s="2" t="str">
        <f t="shared" si="30"/>
        <v/>
      </c>
      <c r="W188" s="2" t="str" cm="1">
        <f t="array" ref="W188">IF(V188&lt;&gt;"",_xlfn.IFS(OR(V188=1,V188=2,V188=3),1,OR(V188=4,V188=5,V188=6),2,OR(V188=7,V188=8,V188=9),3,OR(V188=10,V188=11,V188=12),4),"")</f>
        <v/>
      </c>
      <c r="X188" s="2" t="str">
        <f t="shared" si="31"/>
        <v/>
      </c>
      <c r="Y188" s="2" t="str">
        <f t="shared" si="32"/>
        <v/>
      </c>
    </row>
    <row r="189" spans="7:25" x14ac:dyDescent="0.3">
      <c r="G189" s="2" t="str">
        <f>IF(Prospecting!D191&lt;&gt;"", Prospecting!D191, "")</f>
        <v/>
      </c>
      <c r="H189" s="2" t="str">
        <f>IF(Prospecting!E191&lt;&gt;"",Prospecting!E191, "")</f>
        <v/>
      </c>
      <c r="I189" s="2" t="str">
        <f t="shared" ca="1" si="27"/>
        <v/>
      </c>
      <c r="J189" s="2" t="str">
        <f>IF(Prospecting!F191="Completed", 1, "")</f>
        <v/>
      </c>
      <c r="K189" s="2" t="str">
        <f>IF(Prospecting!G191="Completed", 1, "")</f>
        <v/>
      </c>
      <c r="L189" s="2" t="str">
        <f>IF(Prospecting!H191="Completed", 1, "")</f>
        <v/>
      </c>
      <c r="M189" s="2" t="str">
        <f>IF(Prospecting!I191="Completed", 1, "")</f>
        <v/>
      </c>
      <c r="N189" s="2" t="str">
        <f>IF(Prospecting!J191="Completed", 1, "")</f>
        <v/>
      </c>
      <c r="O189" s="2" t="str">
        <f>IF(Prospecting!K191="Completed", 1, "")</f>
        <v/>
      </c>
      <c r="P189" s="2" t="str">
        <f>IF(Prospecting!L191&lt;&gt;"",Prospecting!L191,"")</f>
        <v/>
      </c>
      <c r="Q189" s="2" t="str">
        <f>IF(Prospecting!M191&lt;&gt;"",Prospecting!M191,"")</f>
        <v/>
      </c>
      <c r="R189" s="2" t="str">
        <f t="shared" ca="1" si="28"/>
        <v/>
      </c>
      <c r="S189" s="10" t="str">
        <f>IF(OR(Prospecting!N191&lt;&gt;"",Prospecting!N191&lt;&gt;0),Prospecting!N191,"")</f>
        <v/>
      </c>
      <c r="T189" s="11" t="str">
        <f>IF(Prospecting!O191&lt;&gt;"",Prospecting!O191,"")</f>
        <v/>
      </c>
      <c r="U189" s="2" t="str">
        <f t="shared" si="29"/>
        <v/>
      </c>
      <c r="V189" s="2" t="str">
        <f t="shared" si="30"/>
        <v/>
      </c>
      <c r="W189" s="2" t="str" cm="1">
        <f t="array" ref="W189">IF(V189&lt;&gt;"",_xlfn.IFS(OR(V189=1,V189=2,V189=3),1,OR(V189=4,V189=5,V189=6),2,OR(V189=7,V189=8,V189=9),3,OR(V189=10,V189=11,V189=12),4),"")</f>
        <v/>
      </c>
      <c r="X189" s="2" t="str">
        <f t="shared" si="31"/>
        <v/>
      </c>
      <c r="Y189" s="2" t="str">
        <f t="shared" si="32"/>
        <v/>
      </c>
    </row>
    <row r="190" spans="7:25" x14ac:dyDescent="0.3">
      <c r="G190" s="2" t="str">
        <f>IF(Prospecting!D192&lt;&gt;"", Prospecting!D192, "")</f>
        <v/>
      </c>
      <c r="H190" s="2" t="str">
        <f>IF(Prospecting!E192&lt;&gt;"",Prospecting!E192, "")</f>
        <v/>
      </c>
      <c r="I190" s="2" t="str">
        <f t="shared" ca="1" si="27"/>
        <v/>
      </c>
      <c r="J190" s="2" t="str">
        <f>IF(Prospecting!F192="Completed", 1, "")</f>
        <v/>
      </c>
      <c r="K190" s="2" t="str">
        <f>IF(Prospecting!G192="Completed", 1, "")</f>
        <v/>
      </c>
      <c r="L190" s="2" t="str">
        <f>IF(Prospecting!H192="Completed", 1, "")</f>
        <v/>
      </c>
      <c r="M190" s="2" t="str">
        <f>IF(Prospecting!I192="Completed", 1, "")</f>
        <v/>
      </c>
      <c r="N190" s="2" t="str">
        <f>IF(Prospecting!J192="Completed", 1, "")</f>
        <v/>
      </c>
      <c r="O190" s="2" t="str">
        <f>IF(Prospecting!K192="Completed", 1, "")</f>
        <v/>
      </c>
      <c r="P190" s="2" t="str">
        <f>IF(Prospecting!L192&lt;&gt;"",Prospecting!L192,"")</f>
        <v/>
      </c>
      <c r="Q190" s="2" t="str">
        <f>IF(Prospecting!M192&lt;&gt;"",Prospecting!M192,"")</f>
        <v/>
      </c>
      <c r="R190" s="2" t="str">
        <f t="shared" ca="1" si="28"/>
        <v/>
      </c>
      <c r="S190" s="10" t="str">
        <f>IF(OR(Prospecting!N192&lt;&gt;"",Prospecting!N192&lt;&gt;0),Prospecting!N192,"")</f>
        <v/>
      </c>
      <c r="T190" s="11" t="str">
        <f>IF(Prospecting!O192&lt;&gt;"",Prospecting!O192,"")</f>
        <v/>
      </c>
      <c r="U190" s="2" t="str">
        <f t="shared" si="29"/>
        <v/>
      </c>
      <c r="V190" s="2" t="str">
        <f t="shared" si="30"/>
        <v/>
      </c>
      <c r="W190" s="2" t="str" cm="1">
        <f t="array" ref="W190">IF(V190&lt;&gt;"",_xlfn.IFS(OR(V190=1,V190=2,V190=3),1,OR(V190=4,V190=5,V190=6),2,OR(V190=7,V190=8,V190=9),3,OR(V190=10,V190=11,V190=12),4),"")</f>
        <v/>
      </c>
      <c r="X190" s="2" t="str">
        <f t="shared" si="31"/>
        <v/>
      </c>
      <c r="Y190" s="2" t="str">
        <f t="shared" si="32"/>
        <v/>
      </c>
    </row>
    <row r="191" spans="7:25" x14ac:dyDescent="0.3">
      <c r="G191" s="2" t="str">
        <f>IF(Prospecting!D193&lt;&gt;"", Prospecting!D193, "")</f>
        <v/>
      </c>
      <c r="H191" s="2" t="str">
        <f>IF(Prospecting!E193&lt;&gt;"",Prospecting!E193, "")</f>
        <v/>
      </c>
      <c r="I191" s="2" t="str">
        <f t="shared" ca="1" si="27"/>
        <v/>
      </c>
      <c r="J191" s="2" t="str">
        <f>IF(Prospecting!F193="Completed", 1, "")</f>
        <v/>
      </c>
      <c r="K191" s="2" t="str">
        <f>IF(Prospecting!G193="Completed", 1, "")</f>
        <v/>
      </c>
      <c r="L191" s="2" t="str">
        <f>IF(Prospecting!H193="Completed", 1, "")</f>
        <v/>
      </c>
      <c r="M191" s="2" t="str">
        <f>IF(Prospecting!I193="Completed", 1, "")</f>
        <v/>
      </c>
      <c r="N191" s="2" t="str">
        <f>IF(Prospecting!J193="Completed", 1, "")</f>
        <v/>
      </c>
      <c r="O191" s="2" t="str">
        <f>IF(Prospecting!K193="Completed", 1, "")</f>
        <v/>
      </c>
      <c r="P191" s="2" t="str">
        <f>IF(Prospecting!L193&lt;&gt;"",Prospecting!L193,"")</f>
        <v/>
      </c>
      <c r="Q191" s="2" t="str">
        <f>IF(Prospecting!M193&lt;&gt;"",Prospecting!M193,"")</f>
        <v/>
      </c>
      <c r="R191" s="2" t="str">
        <f t="shared" ca="1" si="28"/>
        <v/>
      </c>
      <c r="S191" s="10" t="str">
        <f>IF(OR(Prospecting!N193&lt;&gt;"",Prospecting!N193&lt;&gt;0),Prospecting!N193,"")</f>
        <v/>
      </c>
      <c r="T191" s="11" t="str">
        <f>IF(Prospecting!O193&lt;&gt;"",Prospecting!O193,"")</f>
        <v/>
      </c>
      <c r="U191" s="2" t="str">
        <f t="shared" si="29"/>
        <v/>
      </c>
      <c r="V191" s="2" t="str">
        <f t="shared" si="30"/>
        <v/>
      </c>
      <c r="W191" s="2" t="str" cm="1">
        <f t="array" ref="W191">IF(V191&lt;&gt;"",_xlfn.IFS(OR(V191=1,V191=2,V191=3),1,OR(V191=4,V191=5,V191=6),2,OR(V191=7,V191=8,V191=9),3,OR(V191=10,V191=11,V191=12),4),"")</f>
        <v/>
      </c>
      <c r="X191" s="2" t="str">
        <f t="shared" si="31"/>
        <v/>
      </c>
      <c r="Y191" s="2" t="str">
        <f t="shared" si="32"/>
        <v/>
      </c>
    </row>
    <row r="192" spans="7:25" x14ac:dyDescent="0.3">
      <c r="G192" s="2" t="str">
        <f>IF(Prospecting!D194&lt;&gt;"", Prospecting!D194, "")</f>
        <v/>
      </c>
      <c r="H192" s="2" t="str">
        <f>IF(Prospecting!E194&lt;&gt;"",Prospecting!E194, "")</f>
        <v/>
      </c>
      <c r="I192" s="2" t="str">
        <f t="shared" ca="1" si="27"/>
        <v/>
      </c>
      <c r="J192" s="2" t="str">
        <f>IF(Prospecting!F194="Completed", 1, "")</f>
        <v/>
      </c>
      <c r="K192" s="2" t="str">
        <f>IF(Prospecting!G194="Completed", 1, "")</f>
        <v/>
      </c>
      <c r="L192" s="2" t="str">
        <f>IF(Prospecting!H194="Completed", 1, "")</f>
        <v/>
      </c>
      <c r="M192" s="2" t="str">
        <f>IF(Prospecting!I194="Completed", 1, "")</f>
        <v/>
      </c>
      <c r="N192" s="2" t="str">
        <f>IF(Prospecting!J194="Completed", 1, "")</f>
        <v/>
      </c>
      <c r="O192" s="2" t="str">
        <f>IF(Prospecting!K194="Completed", 1, "")</f>
        <v/>
      </c>
      <c r="P192" s="2" t="str">
        <f>IF(Prospecting!L194&lt;&gt;"",Prospecting!L194,"")</f>
        <v/>
      </c>
      <c r="Q192" s="2" t="str">
        <f>IF(Prospecting!M194&lt;&gt;"",Prospecting!M194,"")</f>
        <v/>
      </c>
      <c r="R192" s="2" t="str">
        <f t="shared" ca="1" si="28"/>
        <v/>
      </c>
      <c r="S192" s="10" t="str">
        <f>IF(OR(Prospecting!N194&lt;&gt;"",Prospecting!N194&lt;&gt;0),Prospecting!N194,"")</f>
        <v/>
      </c>
      <c r="T192" s="11" t="str">
        <f>IF(Prospecting!O194&lt;&gt;"",Prospecting!O194,"")</f>
        <v/>
      </c>
      <c r="U192" s="2" t="str">
        <f t="shared" si="29"/>
        <v/>
      </c>
      <c r="V192" s="2" t="str">
        <f t="shared" si="30"/>
        <v/>
      </c>
      <c r="W192" s="2" t="str" cm="1">
        <f t="array" ref="W192">IF(V192&lt;&gt;"",_xlfn.IFS(OR(V192=1,V192=2,V192=3),1,OR(V192=4,V192=5,V192=6),2,OR(V192=7,V192=8,V192=9),3,OR(V192=10,V192=11,V192=12),4),"")</f>
        <v/>
      </c>
      <c r="X192" s="2" t="str">
        <f t="shared" si="31"/>
        <v/>
      </c>
      <c r="Y192" s="2" t="str">
        <f t="shared" si="32"/>
        <v/>
      </c>
    </row>
    <row r="193" spans="7:25" x14ac:dyDescent="0.3">
      <c r="G193" s="2" t="str">
        <f>IF(Prospecting!D195&lt;&gt;"", Prospecting!D195, "")</f>
        <v/>
      </c>
      <c r="H193" s="2" t="str">
        <f>IF(Prospecting!E195&lt;&gt;"",Prospecting!E195, "")</f>
        <v/>
      </c>
      <c r="I193" s="2" t="str">
        <f t="shared" ca="1" si="27"/>
        <v/>
      </c>
      <c r="J193" s="2" t="str">
        <f>IF(Prospecting!F195="Completed", 1, "")</f>
        <v/>
      </c>
      <c r="K193" s="2" t="str">
        <f>IF(Prospecting!G195="Completed", 1, "")</f>
        <v/>
      </c>
      <c r="L193" s="2" t="str">
        <f>IF(Prospecting!H195="Completed", 1, "")</f>
        <v/>
      </c>
      <c r="M193" s="2" t="str">
        <f>IF(Prospecting!I195="Completed", 1, "")</f>
        <v/>
      </c>
      <c r="N193" s="2" t="str">
        <f>IF(Prospecting!J195="Completed", 1, "")</f>
        <v/>
      </c>
      <c r="O193" s="2" t="str">
        <f>IF(Prospecting!K195="Completed", 1, "")</f>
        <v/>
      </c>
      <c r="P193" s="2" t="str">
        <f>IF(Prospecting!L195&lt;&gt;"",Prospecting!L195,"")</f>
        <v/>
      </c>
      <c r="Q193" s="2" t="str">
        <f>IF(Prospecting!M195&lt;&gt;"",Prospecting!M195,"")</f>
        <v/>
      </c>
      <c r="R193" s="2" t="str">
        <f t="shared" ca="1" si="28"/>
        <v/>
      </c>
      <c r="S193" s="10" t="str">
        <f>IF(OR(Prospecting!N195&lt;&gt;"",Prospecting!N195&lt;&gt;0),Prospecting!N195,"")</f>
        <v/>
      </c>
      <c r="T193" s="11" t="str">
        <f>IF(Prospecting!O195&lt;&gt;"",Prospecting!O195,"")</f>
        <v/>
      </c>
      <c r="U193" s="2" t="str">
        <f t="shared" si="29"/>
        <v/>
      </c>
      <c r="V193" s="2" t="str">
        <f t="shared" si="30"/>
        <v/>
      </c>
      <c r="W193" s="2" t="str" cm="1">
        <f t="array" ref="W193">IF(V193&lt;&gt;"",_xlfn.IFS(OR(V193=1,V193=2,V193=3),1,OR(V193=4,V193=5,V193=6),2,OR(V193=7,V193=8,V193=9),3,OR(V193=10,V193=11,V193=12),4),"")</f>
        <v/>
      </c>
      <c r="X193" s="2" t="str">
        <f t="shared" si="31"/>
        <v/>
      </c>
      <c r="Y193" s="2" t="str">
        <f t="shared" si="32"/>
        <v/>
      </c>
    </row>
    <row r="194" spans="7:25" x14ac:dyDescent="0.3">
      <c r="G194" s="2" t="str">
        <f>IF(Prospecting!D196&lt;&gt;"", Prospecting!D196, "")</f>
        <v/>
      </c>
      <c r="H194" s="2" t="str">
        <f>IF(Prospecting!E196&lt;&gt;"",Prospecting!E196, "")</f>
        <v/>
      </c>
      <c r="I194" s="2" t="str">
        <f t="shared" ca="1" si="27"/>
        <v/>
      </c>
      <c r="J194" s="2" t="str">
        <f>IF(Prospecting!F196="Completed", 1, "")</f>
        <v/>
      </c>
      <c r="K194" s="2" t="str">
        <f>IF(Prospecting!G196="Completed", 1, "")</f>
        <v/>
      </c>
      <c r="L194" s="2" t="str">
        <f>IF(Prospecting!H196="Completed", 1, "")</f>
        <v/>
      </c>
      <c r="M194" s="2" t="str">
        <f>IF(Prospecting!I196="Completed", 1, "")</f>
        <v/>
      </c>
      <c r="N194" s="2" t="str">
        <f>IF(Prospecting!J196="Completed", 1, "")</f>
        <v/>
      </c>
      <c r="O194" s="2" t="str">
        <f>IF(Prospecting!K196="Completed", 1, "")</f>
        <v/>
      </c>
      <c r="P194" s="2" t="str">
        <f>IF(Prospecting!L196&lt;&gt;"",Prospecting!L196,"")</f>
        <v/>
      </c>
      <c r="Q194" s="2" t="str">
        <f>IF(Prospecting!M196&lt;&gt;"",Prospecting!M196,"")</f>
        <v/>
      </c>
      <c r="R194" s="2" t="str">
        <f t="shared" ca="1" si="28"/>
        <v/>
      </c>
      <c r="S194" s="10" t="str">
        <f>IF(OR(Prospecting!N196&lt;&gt;"",Prospecting!N196&lt;&gt;0),Prospecting!N196,"")</f>
        <v/>
      </c>
      <c r="T194" s="11" t="str">
        <f>IF(Prospecting!O196&lt;&gt;"",Prospecting!O196,"")</f>
        <v/>
      </c>
      <c r="U194" s="2" t="str">
        <f t="shared" si="29"/>
        <v/>
      </c>
      <c r="V194" s="2" t="str">
        <f t="shared" si="30"/>
        <v/>
      </c>
      <c r="W194" s="2" t="str" cm="1">
        <f t="array" ref="W194">IF(V194&lt;&gt;"",_xlfn.IFS(OR(V194=1,V194=2,V194=3),1,OR(V194=4,V194=5,V194=6),2,OR(V194=7,V194=8,V194=9),3,OR(V194=10,V194=11,V194=12),4),"")</f>
        <v/>
      </c>
      <c r="X194" s="2" t="str">
        <f t="shared" si="31"/>
        <v/>
      </c>
      <c r="Y194" s="2" t="str">
        <f t="shared" si="32"/>
        <v/>
      </c>
    </row>
    <row r="195" spans="7:25" x14ac:dyDescent="0.3">
      <c r="G195" s="2" t="str">
        <f>IF(Prospecting!D197&lt;&gt;"", Prospecting!D197, "")</f>
        <v/>
      </c>
      <c r="H195" s="2" t="str">
        <f>IF(Prospecting!E197&lt;&gt;"",Prospecting!E197, "")</f>
        <v/>
      </c>
      <c r="I195" s="2" t="str">
        <f t="shared" ca="1" si="27"/>
        <v/>
      </c>
      <c r="J195" s="2" t="str">
        <f>IF(Prospecting!F197="Completed", 1, "")</f>
        <v/>
      </c>
      <c r="K195" s="2" t="str">
        <f>IF(Prospecting!G197="Completed", 1, "")</f>
        <v/>
      </c>
      <c r="L195" s="2" t="str">
        <f>IF(Prospecting!H197="Completed", 1, "")</f>
        <v/>
      </c>
      <c r="M195" s="2" t="str">
        <f>IF(Prospecting!I197="Completed", 1, "")</f>
        <v/>
      </c>
      <c r="N195" s="2" t="str">
        <f>IF(Prospecting!J197="Completed", 1, "")</f>
        <v/>
      </c>
      <c r="O195" s="2" t="str">
        <f>IF(Prospecting!K197="Completed", 1, "")</f>
        <v/>
      </c>
      <c r="P195" s="2" t="str">
        <f>IF(Prospecting!L197&lt;&gt;"",Prospecting!L197,"")</f>
        <v/>
      </c>
      <c r="Q195" s="2" t="str">
        <f>IF(Prospecting!M197&lt;&gt;"",Prospecting!M197,"")</f>
        <v/>
      </c>
      <c r="R195" s="2" t="str">
        <f t="shared" ca="1" si="28"/>
        <v/>
      </c>
      <c r="S195" s="10" t="str">
        <f>IF(OR(Prospecting!N197&lt;&gt;"",Prospecting!N197&lt;&gt;0),Prospecting!N197,"")</f>
        <v/>
      </c>
      <c r="T195" s="11" t="str">
        <f>IF(Prospecting!O197&lt;&gt;"",Prospecting!O197,"")</f>
        <v/>
      </c>
      <c r="U195" s="2" t="str">
        <f t="shared" si="29"/>
        <v/>
      </c>
      <c r="V195" s="2" t="str">
        <f t="shared" si="30"/>
        <v/>
      </c>
      <c r="W195" s="2" t="str" cm="1">
        <f t="array" ref="W195">IF(V195&lt;&gt;"",_xlfn.IFS(OR(V195=1,V195=2,V195=3),1,OR(V195=4,V195=5,V195=6),2,OR(V195=7,V195=8,V195=9),3,OR(V195=10,V195=11,V195=12),4),"")</f>
        <v/>
      </c>
      <c r="X195" s="2" t="str">
        <f t="shared" si="31"/>
        <v/>
      </c>
      <c r="Y195" s="2" t="str">
        <f t="shared" si="32"/>
        <v/>
      </c>
    </row>
    <row r="196" spans="7:25" x14ac:dyDescent="0.3">
      <c r="G196" s="2" t="str">
        <f>IF(Prospecting!D198&lt;&gt;"", Prospecting!D198, "")</f>
        <v/>
      </c>
      <c r="H196" s="2" t="str">
        <f>IF(Prospecting!E198&lt;&gt;"",Prospecting!E198, "")</f>
        <v/>
      </c>
      <c r="I196" s="2" t="str">
        <f t="shared" ref="I196:I259" ca="1" si="33">IF(AND($B$9&gt;$B$10,S196&lt;&gt;"",S196&lt;&gt;0,V196&lt;&gt;"",O196=1),"Client",IF(V196&lt;$B$6,"Lead",IF(AND(H196&lt;&gt;"",S196&lt;&gt;"",S196&lt;&gt;0,V196&lt;=$B$3,O196=1),"Client",IF(OR(AND(H196&lt;&gt;"",O196&lt;&gt;1),AND(H196&lt;&gt;"",S196=""),AND(H196&lt;&gt;"",S196&lt;&gt;"",V196&gt;$B$3), AND(H196&lt;&gt;"",S196&lt;=0)),"Lead",""))))</f>
        <v/>
      </c>
      <c r="J196" s="2" t="str">
        <f>IF(Prospecting!F198="Completed", 1, "")</f>
        <v/>
      </c>
      <c r="K196" s="2" t="str">
        <f>IF(Prospecting!G198="Completed", 1, "")</f>
        <v/>
      </c>
      <c r="L196" s="2" t="str">
        <f>IF(Prospecting!H198="Completed", 1, "")</f>
        <v/>
      </c>
      <c r="M196" s="2" t="str">
        <f>IF(Prospecting!I198="Completed", 1, "")</f>
        <v/>
      </c>
      <c r="N196" s="2" t="str">
        <f>IF(Prospecting!J198="Completed", 1, "")</f>
        <v/>
      </c>
      <c r="O196" s="2" t="str">
        <f>IF(Prospecting!K198="Completed", 1, "")</f>
        <v/>
      </c>
      <c r="P196" s="2" t="str">
        <f>IF(Prospecting!L198&lt;&gt;"",Prospecting!L198,"")</f>
        <v/>
      </c>
      <c r="Q196" s="2" t="str">
        <f>IF(Prospecting!M198&lt;&gt;"",Prospecting!M198,"")</f>
        <v/>
      </c>
      <c r="R196" s="2" t="str">
        <f t="shared" ref="R196:R259" ca="1" si="34">IF(AND(Q196&lt;&gt;"",V196&gt;=$B$6,V196&lt;=$B$3,Y196=$B$10),"Valid","")</f>
        <v/>
      </c>
      <c r="S196" s="10" t="str">
        <f>IF(OR(Prospecting!N198&lt;&gt;"",Prospecting!N198&lt;&gt;0),Prospecting!N198,"")</f>
        <v/>
      </c>
      <c r="T196" s="11" t="str">
        <f>IF(Prospecting!O198&lt;&gt;"",Prospecting!O198,"")</f>
        <v/>
      </c>
      <c r="U196" s="2" t="str">
        <f t="shared" ref="U196:U259" si="35">IF(V196&lt;&gt;"",CHOOSE(V196,"January","February","March","April","May","June","July","August","September","October","November","December"),"")</f>
        <v/>
      </c>
      <c r="V196" s="2" t="str">
        <f t="shared" ref="V196:V259" si="36">IF(AND(T196&lt;&gt;"",Y196=$B$10),MONTH(T196),"")</f>
        <v/>
      </c>
      <c r="W196" s="2" t="str" cm="1">
        <f t="array" ref="W196">IF(V196&lt;&gt;"",_xlfn.IFS(OR(V196=1,V196=2,V196=3),1,OR(V196=4,V196=5,V196=6),2,OR(V196=7,V196=8,V196=9),3,OR(V196=10,V196=11,V196=12),4),"")</f>
        <v/>
      </c>
      <c r="X196" s="2" t="str">
        <f t="shared" ref="X196:X259" si="37">IF(AND(Q196&lt;&gt;"",S196&lt;&gt;"",S196&lt;&gt;0,O196=1),IF(OR(Q196="AnugerahPlus",Q196="Anggun"), (S196-5)*12,S196*12), "")</f>
        <v/>
      </c>
      <c r="Y196" s="2" t="str">
        <f t="shared" ref="Y196:Y259" si="38">IF(T196&lt;&gt;"",YEAR(T196),"")</f>
        <v/>
      </c>
    </row>
    <row r="197" spans="7:25" x14ac:dyDescent="0.3">
      <c r="G197" s="2" t="str">
        <f>IF(Prospecting!D199&lt;&gt;"", Prospecting!D199, "")</f>
        <v/>
      </c>
      <c r="H197" s="2" t="str">
        <f>IF(Prospecting!E199&lt;&gt;"",Prospecting!E199, "")</f>
        <v/>
      </c>
      <c r="I197" s="2" t="str">
        <f t="shared" ca="1" si="33"/>
        <v/>
      </c>
      <c r="J197" s="2" t="str">
        <f>IF(Prospecting!F199="Completed", 1, "")</f>
        <v/>
      </c>
      <c r="K197" s="2" t="str">
        <f>IF(Prospecting!G199="Completed", 1, "")</f>
        <v/>
      </c>
      <c r="L197" s="2" t="str">
        <f>IF(Prospecting!H199="Completed", 1, "")</f>
        <v/>
      </c>
      <c r="M197" s="2" t="str">
        <f>IF(Prospecting!I199="Completed", 1, "")</f>
        <v/>
      </c>
      <c r="N197" s="2" t="str">
        <f>IF(Prospecting!J199="Completed", 1, "")</f>
        <v/>
      </c>
      <c r="O197" s="2" t="str">
        <f>IF(Prospecting!K199="Completed", 1, "")</f>
        <v/>
      </c>
      <c r="P197" s="2" t="str">
        <f>IF(Prospecting!L199&lt;&gt;"",Prospecting!L199,"")</f>
        <v/>
      </c>
      <c r="Q197" s="2" t="str">
        <f>IF(Prospecting!M199&lt;&gt;"",Prospecting!M199,"")</f>
        <v/>
      </c>
      <c r="R197" s="2" t="str">
        <f t="shared" ca="1" si="34"/>
        <v/>
      </c>
      <c r="S197" s="10" t="str">
        <f>IF(OR(Prospecting!N199&lt;&gt;"",Prospecting!N199&lt;&gt;0),Prospecting!N199,"")</f>
        <v/>
      </c>
      <c r="T197" s="11" t="str">
        <f>IF(Prospecting!O199&lt;&gt;"",Prospecting!O199,"")</f>
        <v/>
      </c>
      <c r="U197" s="2" t="str">
        <f t="shared" si="35"/>
        <v/>
      </c>
      <c r="V197" s="2" t="str">
        <f t="shared" si="36"/>
        <v/>
      </c>
      <c r="W197" s="2" t="str" cm="1">
        <f t="array" ref="W197">IF(V197&lt;&gt;"",_xlfn.IFS(OR(V197=1,V197=2,V197=3),1,OR(V197=4,V197=5,V197=6),2,OR(V197=7,V197=8,V197=9),3,OR(V197=10,V197=11,V197=12),4),"")</f>
        <v/>
      </c>
      <c r="X197" s="2" t="str">
        <f t="shared" si="37"/>
        <v/>
      </c>
      <c r="Y197" s="2" t="str">
        <f t="shared" si="38"/>
        <v/>
      </c>
    </row>
    <row r="198" spans="7:25" x14ac:dyDescent="0.3">
      <c r="G198" s="2" t="str">
        <f>IF(Prospecting!D200&lt;&gt;"", Prospecting!D200, "")</f>
        <v/>
      </c>
      <c r="H198" s="2" t="str">
        <f>IF(Prospecting!E200&lt;&gt;"",Prospecting!E200, "")</f>
        <v/>
      </c>
      <c r="I198" s="2" t="str">
        <f t="shared" ca="1" si="33"/>
        <v/>
      </c>
      <c r="J198" s="2" t="str">
        <f>IF(Prospecting!F200="Completed", 1, "")</f>
        <v/>
      </c>
      <c r="K198" s="2" t="str">
        <f>IF(Prospecting!G200="Completed", 1, "")</f>
        <v/>
      </c>
      <c r="L198" s="2" t="str">
        <f>IF(Prospecting!H200="Completed", 1, "")</f>
        <v/>
      </c>
      <c r="M198" s="2" t="str">
        <f>IF(Prospecting!I200="Completed", 1, "")</f>
        <v/>
      </c>
      <c r="N198" s="2" t="str">
        <f>IF(Prospecting!J200="Completed", 1, "")</f>
        <v/>
      </c>
      <c r="O198" s="2" t="str">
        <f>IF(Prospecting!K200="Completed", 1, "")</f>
        <v/>
      </c>
      <c r="P198" s="2" t="str">
        <f>IF(Prospecting!L200&lt;&gt;"",Prospecting!L200,"")</f>
        <v/>
      </c>
      <c r="Q198" s="2" t="str">
        <f>IF(Prospecting!M200&lt;&gt;"",Prospecting!M200,"")</f>
        <v/>
      </c>
      <c r="R198" s="2" t="str">
        <f t="shared" ca="1" si="34"/>
        <v/>
      </c>
      <c r="S198" s="10" t="str">
        <f>IF(OR(Prospecting!N200&lt;&gt;"",Prospecting!N200&lt;&gt;0),Prospecting!N200,"")</f>
        <v/>
      </c>
      <c r="T198" s="11" t="str">
        <f>IF(Prospecting!O200&lt;&gt;"",Prospecting!O200,"")</f>
        <v/>
      </c>
      <c r="U198" s="2" t="str">
        <f t="shared" si="35"/>
        <v/>
      </c>
      <c r="V198" s="2" t="str">
        <f t="shared" si="36"/>
        <v/>
      </c>
      <c r="W198" s="2" t="str" cm="1">
        <f t="array" ref="W198">IF(V198&lt;&gt;"",_xlfn.IFS(OR(V198=1,V198=2,V198=3),1,OR(V198=4,V198=5,V198=6),2,OR(V198=7,V198=8,V198=9),3,OR(V198=10,V198=11,V198=12),4),"")</f>
        <v/>
      </c>
      <c r="X198" s="2" t="str">
        <f t="shared" si="37"/>
        <v/>
      </c>
      <c r="Y198" s="2" t="str">
        <f t="shared" si="38"/>
        <v/>
      </c>
    </row>
    <row r="199" spans="7:25" x14ac:dyDescent="0.3">
      <c r="G199" s="2" t="str">
        <f>IF(Prospecting!D201&lt;&gt;"", Prospecting!D201, "")</f>
        <v/>
      </c>
      <c r="H199" s="2" t="str">
        <f>IF(Prospecting!E201&lt;&gt;"",Prospecting!E201, "")</f>
        <v/>
      </c>
      <c r="I199" s="2" t="str">
        <f t="shared" ca="1" si="33"/>
        <v/>
      </c>
      <c r="J199" s="2" t="str">
        <f>IF(Prospecting!F201="Completed", 1, "")</f>
        <v/>
      </c>
      <c r="K199" s="2" t="str">
        <f>IF(Prospecting!G201="Completed", 1, "")</f>
        <v/>
      </c>
      <c r="L199" s="2" t="str">
        <f>IF(Prospecting!H201="Completed", 1, "")</f>
        <v/>
      </c>
      <c r="M199" s="2" t="str">
        <f>IF(Prospecting!I201="Completed", 1, "")</f>
        <v/>
      </c>
      <c r="N199" s="2" t="str">
        <f>IF(Prospecting!J201="Completed", 1, "")</f>
        <v/>
      </c>
      <c r="O199" s="2" t="str">
        <f>IF(Prospecting!K201="Completed", 1, "")</f>
        <v/>
      </c>
      <c r="P199" s="2" t="str">
        <f>IF(Prospecting!L201&lt;&gt;"",Prospecting!L201,"")</f>
        <v/>
      </c>
      <c r="Q199" s="2" t="str">
        <f>IF(Prospecting!M201&lt;&gt;"",Prospecting!M201,"")</f>
        <v/>
      </c>
      <c r="R199" s="2" t="str">
        <f t="shared" ca="1" si="34"/>
        <v/>
      </c>
      <c r="S199" s="10" t="str">
        <f>IF(OR(Prospecting!N201&lt;&gt;"",Prospecting!N201&lt;&gt;0),Prospecting!N201,"")</f>
        <v/>
      </c>
      <c r="T199" s="11" t="str">
        <f>IF(Prospecting!O201&lt;&gt;"",Prospecting!O201,"")</f>
        <v/>
      </c>
      <c r="U199" s="2" t="str">
        <f t="shared" si="35"/>
        <v/>
      </c>
      <c r="V199" s="2" t="str">
        <f t="shared" si="36"/>
        <v/>
      </c>
      <c r="W199" s="2" t="str" cm="1">
        <f t="array" ref="W199">IF(V199&lt;&gt;"",_xlfn.IFS(OR(V199=1,V199=2,V199=3),1,OR(V199=4,V199=5,V199=6),2,OR(V199=7,V199=8,V199=9),3,OR(V199=10,V199=11,V199=12),4),"")</f>
        <v/>
      </c>
      <c r="X199" s="2" t="str">
        <f t="shared" si="37"/>
        <v/>
      </c>
      <c r="Y199" s="2" t="str">
        <f t="shared" si="38"/>
        <v/>
      </c>
    </row>
    <row r="200" spans="7:25" x14ac:dyDescent="0.3">
      <c r="G200" s="2" t="str">
        <f>IF(Prospecting!D202&lt;&gt;"", Prospecting!D202, "")</f>
        <v/>
      </c>
      <c r="H200" s="2" t="str">
        <f>IF(Prospecting!E202&lt;&gt;"",Prospecting!E202, "")</f>
        <v/>
      </c>
      <c r="I200" s="2" t="str">
        <f t="shared" ca="1" si="33"/>
        <v/>
      </c>
      <c r="J200" s="2" t="str">
        <f>IF(Prospecting!F202="Completed", 1, "")</f>
        <v/>
      </c>
      <c r="K200" s="2" t="str">
        <f>IF(Prospecting!G202="Completed", 1, "")</f>
        <v/>
      </c>
      <c r="L200" s="2" t="str">
        <f>IF(Prospecting!H202="Completed", 1, "")</f>
        <v/>
      </c>
      <c r="M200" s="2" t="str">
        <f>IF(Prospecting!I202="Completed", 1, "")</f>
        <v/>
      </c>
      <c r="N200" s="2" t="str">
        <f>IF(Prospecting!J202="Completed", 1, "")</f>
        <v/>
      </c>
      <c r="O200" s="2" t="str">
        <f>IF(Prospecting!K202="Completed", 1, "")</f>
        <v/>
      </c>
      <c r="P200" s="2" t="str">
        <f>IF(Prospecting!L202&lt;&gt;"",Prospecting!L202,"")</f>
        <v/>
      </c>
      <c r="Q200" s="2" t="str">
        <f>IF(Prospecting!M202&lt;&gt;"",Prospecting!M202,"")</f>
        <v/>
      </c>
      <c r="R200" s="2" t="str">
        <f t="shared" ca="1" si="34"/>
        <v/>
      </c>
      <c r="S200" s="10" t="str">
        <f>IF(OR(Prospecting!N202&lt;&gt;"",Prospecting!N202&lt;&gt;0),Prospecting!N202,"")</f>
        <v/>
      </c>
      <c r="T200" s="11" t="str">
        <f>IF(Prospecting!O202&lt;&gt;"",Prospecting!O202,"")</f>
        <v/>
      </c>
      <c r="U200" s="2" t="str">
        <f t="shared" si="35"/>
        <v/>
      </c>
      <c r="V200" s="2" t="str">
        <f t="shared" si="36"/>
        <v/>
      </c>
      <c r="W200" s="2" t="str" cm="1">
        <f t="array" ref="W200">IF(V200&lt;&gt;"",_xlfn.IFS(OR(V200=1,V200=2,V200=3),1,OR(V200=4,V200=5,V200=6),2,OR(V200=7,V200=8,V200=9),3,OR(V200=10,V200=11,V200=12),4),"")</f>
        <v/>
      </c>
      <c r="X200" s="2" t="str">
        <f t="shared" si="37"/>
        <v/>
      </c>
      <c r="Y200" s="2" t="str">
        <f t="shared" si="38"/>
        <v/>
      </c>
    </row>
    <row r="201" spans="7:25" x14ac:dyDescent="0.3">
      <c r="G201" s="2" t="str">
        <f>IF(Prospecting!D203&lt;&gt;"", Prospecting!D203, "")</f>
        <v/>
      </c>
      <c r="H201" s="2" t="str">
        <f>IF(Prospecting!E203&lt;&gt;"",Prospecting!E203, "")</f>
        <v/>
      </c>
      <c r="I201" s="2" t="str">
        <f t="shared" ca="1" si="33"/>
        <v/>
      </c>
      <c r="J201" s="2" t="str">
        <f>IF(Prospecting!F203="Completed", 1, "")</f>
        <v/>
      </c>
      <c r="K201" s="2" t="str">
        <f>IF(Prospecting!G203="Completed", 1, "")</f>
        <v/>
      </c>
      <c r="L201" s="2" t="str">
        <f>IF(Prospecting!H203="Completed", 1, "")</f>
        <v/>
      </c>
      <c r="M201" s="2" t="str">
        <f>IF(Prospecting!I203="Completed", 1, "")</f>
        <v/>
      </c>
      <c r="N201" s="2" t="str">
        <f>IF(Prospecting!J203="Completed", 1, "")</f>
        <v/>
      </c>
      <c r="O201" s="2" t="str">
        <f>IF(Prospecting!K203="Completed", 1, "")</f>
        <v/>
      </c>
      <c r="P201" s="2" t="str">
        <f>IF(Prospecting!L203&lt;&gt;"",Prospecting!L203,"")</f>
        <v/>
      </c>
      <c r="Q201" s="2" t="str">
        <f>IF(Prospecting!M203&lt;&gt;"",Prospecting!M203,"")</f>
        <v/>
      </c>
      <c r="R201" s="2" t="str">
        <f t="shared" ca="1" si="34"/>
        <v/>
      </c>
      <c r="S201" s="10" t="str">
        <f>IF(OR(Prospecting!N203&lt;&gt;"",Prospecting!N203&lt;&gt;0),Prospecting!N203,"")</f>
        <v/>
      </c>
      <c r="T201" s="11" t="str">
        <f>IF(Prospecting!O203&lt;&gt;"",Prospecting!O203,"")</f>
        <v/>
      </c>
      <c r="U201" s="2" t="str">
        <f t="shared" si="35"/>
        <v/>
      </c>
      <c r="V201" s="2" t="str">
        <f t="shared" si="36"/>
        <v/>
      </c>
      <c r="W201" s="2" t="str" cm="1">
        <f t="array" ref="W201">IF(V201&lt;&gt;"",_xlfn.IFS(OR(V201=1,V201=2,V201=3),1,OR(V201=4,V201=5,V201=6),2,OR(V201=7,V201=8,V201=9),3,OR(V201=10,V201=11,V201=12),4),"")</f>
        <v/>
      </c>
      <c r="X201" s="2" t="str">
        <f t="shared" si="37"/>
        <v/>
      </c>
      <c r="Y201" s="2" t="str">
        <f t="shared" si="38"/>
        <v/>
      </c>
    </row>
    <row r="202" spans="7:25" x14ac:dyDescent="0.3">
      <c r="G202" s="2" t="str">
        <f>IF(Prospecting!D204&lt;&gt;"", Prospecting!D204, "")</f>
        <v/>
      </c>
      <c r="H202" s="2" t="str">
        <f>IF(Prospecting!E204&lt;&gt;"",Prospecting!E204, "")</f>
        <v/>
      </c>
      <c r="I202" s="2" t="str">
        <f t="shared" ca="1" si="33"/>
        <v/>
      </c>
      <c r="J202" s="2" t="str">
        <f>IF(Prospecting!F204="Completed", 1, "")</f>
        <v/>
      </c>
      <c r="K202" s="2" t="str">
        <f>IF(Prospecting!G204="Completed", 1, "")</f>
        <v/>
      </c>
      <c r="L202" s="2" t="str">
        <f>IF(Prospecting!H204="Completed", 1, "")</f>
        <v/>
      </c>
      <c r="M202" s="2" t="str">
        <f>IF(Prospecting!I204="Completed", 1, "")</f>
        <v/>
      </c>
      <c r="N202" s="2" t="str">
        <f>IF(Prospecting!J204="Completed", 1, "")</f>
        <v/>
      </c>
      <c r="O202" s="2" t="str">
        <f>IF(Prospecting!K204="Completed", 1, "")</f>
        <v/>
      </c>
      <c r="P202" s="2" t="str">
        <f>IF(Prospecting!L204&lt;&gt;"",Prospecting!L204,"")</f>
        <v/>
      </c>
      <c r="Q202" s="2" t="str">
        <f>IF(Prospecting!M204&lt;&gt;"",Prospecting!M204,"")</f>
        <v/>
      </c>
      <c r="R202" s="2" t="str">
        <f t="shared" ca="1" si="34"/>
        <v/>
      </c>
      <c r="S202" s="10" t="str">
        <f>IF(OR(Prospecting!N204&lt;&gt;"",Prospecting!N204&lt;&gt;0),Prospecting!N204,"")</f>
        <v/>
      </c>
      <c r="T202" s="11" t="str">
        <f>IF(Prospecting!O204&lt;&gt;"",Prospecting!O204,"")</f>
        <v/>
      </c>
      <c r="U202" s="2" t="str">
        <f t="shared" si="35"/>
        <v/>
      </c>
      <c r="V202" s="2" t="str">
        <f t="shared" si="36"/>
        <v/>
      </c>
      <c r="W202" s="2" t="str" cm="1">
        <f t="array" ref="W202">IF(V202&lt;&gt;"",_xlfn.IFS(OR(V202=1,V202=2,V202=3),1,OR(V202=4,V202=5,V202=6),2,OR(V202=7,V202=8,V202=9),3,OR(V202=10,V202=11,V202=12),4),"")</f>
        <v/>
      </c>
      <c r="X202" s="2" t="str">
        <f t="shared" si="37"/>
        <v/>
      </c>
      <c r="Y202" s="2" t="str">
        <f t="shared" si="38"/>
        <v/>
      </c>
    </row>
    <row r="203" spans="7:25" x14ac:dyDescent="0.3">
      <c r="G203" s="2" t="str">
        <f>IF(Prospecting!D205&lt;&gt;"", Prospecting!D205, "")</f>
        <v/>
      </c>
      <c r="H203" s="2" t="str">
        <f>IF(Prospecting!E205&lt;&gt;"",Prospecting!E205, "")</f>
        <v/>
      </c>
      <c r="I203" s="2" t="str">
        <f t="shared" ca="1" si="33"/>
        <v/>
      </c>
      <c r="J203" s="2" t="str">
        <f>IF(Prospecting!F205="Completed", 1, "")</f>
        <v/>
      </c>
      <c r="K203" s="2" t="str">
        <f>IF(Prospecting!G205="Completed", 1, "")</f>
        <v/>
      </c>
      <c r="L203" s="2" t="str">
        <f>IF(Prospecting!H205="Completed", 1, "")</f>
        <v/>
      </c>
      <c r="M203" s="2" t="str">
        <f>IF(Prospecting!I205="Completed", 1, "")</f>
        <v/>
      </c>
      <c r="N203" s="2" t="str">
        <f>IF(Prospecting!J205="Completed", 1, "")</f>
        <v/>
      </c>
      <c r="O203" s="2" t="str">
        <f>IF(Prospecting!K205="Completed", 1, "")</f>
        <v/>
      </c>
      <c r="P203" s="2" t="str">
        <f>IF(Prospecting!L205&lt;&gt;"",Prospecting!L205,"")</f>
        <v/>
      </c>
      <c r="Q203" s="2" t="str">
        <f>IF(Prospecting!M205&lt;&gt;"",Prospecting!M205,"")</f>
        <v/>
      </c>
      <c r="R203" s="2" t="str">
        <f t="shared" ca="1" si="34"/>
        <v/>
      </c>
      <c r="S203" s="10" t="str">
        <f>IF(OR(Prospecting!N205&lt;&gt;"",Prospecting!N205&lt;&gt;0),Prospecting!N205,"")</f>
        <v/>
      </c>
      <c r="T203" s="11" t="str">
        <f>IF(Prospecting!O205&lt;&gt;"",Prospecting!O205,"")</f>
        <v/>
      </c>
      <c r="U203" s="2" t="str">
        <f t="shared" si="35"/>
        <v/>
      </c>
      <c r="V203" s="2" t="str">
        <f t="shared" si="36"/>
        <v/>
      </c>
      <c r="W203" s="2" t="str" cm="1">
        <f t="array" ref="W203">IF(V203&lt;&gt;"",_xlfn.IFS(OR(V203=1,V203=2,V203=3),1,OR(V203=4,V203=5,V203=6),2,OR(V203=7,V203=8,V203=9),3,OR(V203=10,V203=11,V203=12),4),"")</f>
        <v/>
      </c>
      <c r="X203" s="2" t="str">
        <f t="shared" si="37"/>
        <v/>
      </c>
      <c r="Y203" s="2" t="str">
        <f t="shared" si="38"/>
        <v/>
      </c>
    </row>
    <row r="204" spans="7:25" x14ac:dyDescent="0.3">
      <c r="G204" s="2" t="str">
        <f>IF(Prospecting!D206&lt;&gt;"", Prospecting!D206, "")</f>
        <v/>
      </c>
      <c r="H204" s="2" t="str">
        <f>IF(Prospecting!E206&lt;&gt;"",Prospecting!E206, "")</f>
        <v/>
      </c>
      <c r="I204" s="2" t="str">
        <f t="shared" ca="1" si="33"/>
        <v/>
      </c>
      <c r="J204" s="2" t="str">
        <f>IF(Prospecting!F206="Completed", 1, "")</f>
        <v/>
      </c>
      <c r="K204" s="2" t="str">
        <f>IF(Prospecting!G206="Completed", 1, "")</f>
        <v/>
      </c>
      <c r="L204" s="2" t="str">
        <f>IF(Prospecting!H206="Completed", 1, "")</f>
        <v/>
      </c>
      <c r="M204" s="2" t="str">
        <f>IF(Prospecting!I206="Completed", 1, "")</f>
        <v/>
      </c>
      <c r="N204" s="2" t="str">
        <f>IF(Prospecting!J206="Completed", 1, "")</f>
        <v/>
      </c>
      <c r="O204" s="2" t="str">
        <f>IF(Prospecting!K206="Completed", 1, "")</f>
        <v/>
      </c>
      <c r="P204" s="2" t="str">
        <f>IF(Prospecting!L206&lt;&gt;"",Prospecting!L206,"")</f>
        <v/>
      </c>
      <c r="Q204" s="2" t="str">
        <f>IF(Prospecting!M206&lt;&gt;"",Prospecting!M206,"")</f>
        <v/>
      </c>
      <c r="R204" s="2" t="str">
        <f t="shared" ca="1" si="34"/>
        <v/>
      </c>
      <c r="S204" s="10" t="str">
        <f>IF(OR(Prospecting!N206&lt;&gt;"",Prospecting!N206&lt;&gt;0),Prospecting!N206,"")</f>
        <v/>
      </c>
      <c r="T204" s="11" t="str">
        <f>IF(Prospecting!O206&lt;&gt;"",Prospecting!O206,"")</f>
        <v/>
      </c>
      <c r="U204" s="2" t="str">
        <f t="shared" si="35"/>
        <v/>
      </c>
      <c r="V204" s="2" t="str">
        <f t="shared" si="36"/>
        <v/>
      </c>
      <c r="W204" s="2" t="str" cm="1">
        <f t="array" ref="W204">IF(V204&lt;&gt;"",_xlfn.IFS(OR(V204=1,V204=2,V204=3),1,OR(V204=4,V204=5,V204=6),2,OR(V204=7,V204=8,V204=9),3,OR(V204=10,V204=11,V204=12),4),"")</f>
        <v/>
      </c>
      <c r="X204" s="2" t="str">
        <f t="shared" si="37"/>
        <v/>
      </c>
      <c r="Y204" s="2" t="str">
        <f t="shared" si="38"/>
        <v/>
      </c>
    </row>
    <row r="205" spans="7:25" x14ac:dyDescent="0.3">
      <c r="G205" s="2" t="str">
        <f>IF(Prospecting!D207&lt;&gt;"", Prospecting!D207, "")</f>
        <v/>
      </c>
      <c r="H205" s="2" t="str">
        <f>IF(Prospecting!E207&lt;&gt;"",Prospecting!E207, "")</f>
        <v/>
      </c>
      <c r="I205" s="2" t="str">
        <f t="shared" ca="1" si="33"/>
        <v/>
      </c>
      <c r="J205" s="2" t="str">
        <f>IF(Prospecting!F207="Completed", 1, "")</f>
        <v/>
      </c>
      <c r="K205" s="2" t="str">
        <f>IF(Prospecting!G207="Completed", 1, "")</f>
        <v/>
      </c>
      <c r="L205" s="2" t="str">
        <f>IF(Prospecting!H207="Completed", 1, "")</f>
        <v/>
      </c>
      <c r="M205" s="2" t="str">
        <f>IF(Prospecting!I207="Completed", 1, "")</f>
        <v/>
      </c>
      <c r="N205" s="2" t="str">
        <f>IF(Prospecting!J207="Completed", 1, "")</f>
        <v/>
      </c>
      <c r="O205" s="2" t="str">
        <f>IF(Prospecting!K207="Completed", 1, "")</f>
        <v/>
      </c>
      <c r="P205" s="2" t="str">
        <f>IF(Prospecting!L207&lt;&gt;"",Prospecting!L207,"")</f>
        <v/>
      </c>
      <c r="Q205" s="2" t="str">
        <f>IF(Prospecting!M207&lt;&gt;"",Prospecting!M207,"")</f>
        <v/>
      </c>
      <c r="R205" s="2" t="str">
        <f t="shared" ca="1" si="34"/>
        <v/>
      </c>
      <c r="S205" s="10" t="str">
        <f>IF(OR(Prospecting!N207&lt;&gt;"",Prospecting!N207&lt;&gt;0),Prospecting!N207,"")</f>
        <v/>
      </c>
      <c r="T205" s="11" t="str">
        <f>IF(Prospecting!O207&lt;&gt;"",Prospecting!O207,"")</f>
        <v/>
      </c>
      <c r="U205" s="2" t="str">
        <f t="shared" si="35"/>
        <v/>
      </c>
      <c r="V205" s="2" t="str">
        <f t="shared" si="36"/>
        <v/>
      </c>
      <c r="W205" s="2" t="str" cm="1">
        <f t="array" ref="W205">IF(V205&lt;&gt;"",_xlfn.IFS(OR(V205=1,V205=2,V205=3),1,OR(V205=4,V205=5,V205=6),2,OR(V205=7,V205=8,V205=9),3,OR(V205=10,V205=11,V205=12),4),"")</f>
        <v/>
      </c>
      <c r="X205" s="2" t="str">
        <f t="shared" si="37"/>
        <v/>
      </c>
      <c r="Y205" s="2" t="str">
        <f t="shared" si="38"/>
        <v/>
      </c>
    </row>
    <row r="206" spans="7:25" x14ac:dyDescent="0.3">
      <c r="G206" s="2" t="str">
        <f>IF(Prospecting!D208&lt;&gt;"", Prospecting!D208, "")</f>
        <v/>
      </c>
      <c r="H206" s="2" t="str">
        <f>IF(Prospecting!E208&lt;&gt;"",Prospecting!E208, "")</f>
        <v/>
      </c>
      <c r="I206" s="2" t="str">
        <f t="shared" ca="1" si="33"/>
        <v/>
      </c>
      <c r="J206" s="2" t="str">
        <f>IF(Prospecting!F208="Completed", 1, "")</f>
        <v/>
      </c>
      <c r="K206" s="2" t="str">
        <f>IF(Prospecting!G208="Completed", 1, "")</f>
        <v/>
      </c>
      <c r="L206" s="2" t="str">
        <f>IF(Prospecting!H208="Completed", 1, "")</f>
        <v/>
      </c>
      <c r="M206" s="2" t="str">
        <f>IF(Prospecting!I208="Completed", 1, "")</f>
        <v/>
      </c>
      <c r="N206" s="2" t="str">
        <f>IF(Prospecting!J208="Completed", 1, "")</f>
        <v/>
      </c>
      <c r="O206" s="2" t="str">
        <f>IF(Prospecting!K208="Completed", 1, "")</f>
        <v/>
      </c>
      <c r="P206" s="2" t="str">
        <f>IF(Prospecting!L208&lt;&gt;"",Prospecting!L208,"")</f>
        <v/>
      </c>
      <c r="Q206" s="2" t="str">
        <f>IF(Prospecting!M208&lt;&gt;"",Prospecting!M208,"")</f>
        <v/>
      </c>
      <c r="R206" s="2" t="str">
        <f t="shared" ca="1" si="34"/>
        <v/>
      </c>
      <c r="S206" s="10" t="str">
        <f>IF(OR(Prospecting!N208&lt;&gt;"",Prospecting!N208&lt;&gt;0),Prospecting!N208,"")</f>
        <v/>
      </c>
      <c r="T206" s="11" t="str">
        <f>IF(Prospecting!O208&lt;&gt;"",Prospecting!O208,"")</f>
        <v/>
      </c>
      <c r="U206" s="2" t="str">
        <f t="shared" si="35"/>
        <v/>
      </c>
      <c r="V206" s="2" t="str">
        <f t="shared" si="36"/>
        <v/>
      </c>
      <c r="W206" s="2" t="str" cm="1">
        <f t="array" ref="W206">IF(V206&lt;&gt;"",_xlfn.IFS(OR(V206=1,V206=2,V206=3),1,OR(V206=4,V206=5,V206=6),2,OR(V206=7,V206=8,V206=9),3,OR(V206=10,V206=11,V206=12),4),"")</f>
        <v/>
      </c>
      <c r="X206" s="2" t="str">
        <f t="shared" si="37"/>
        <v/>
      </c>
      <c r="Y206" s="2" t="str">
        <f t="shared" si="38"/>
        <v/>
      </c>
    </row>
    <row r="207" spans="7:25" x14ac:dyDescent="0.3">
      <c r="G207" s="2" t="str">
        <f>IF(Prospecting!D209&lt;&gt;"", Prospecting!D209, "")</f>
        <v/>
      </c>
      <c r="H207" s="2" t="str">
        <f>IF(Prospecting!E209&lt;&gt;"",Prospecting!E209, "")</f>
        <v/>
      </c>
      <c r="I207" s="2" t="str">
        <f t="shared" ca="1" si="33"/>
        <v/>
      </c>
      <c r="J207" s="2" t="str">
        <f>IF(Prospecting!F209="Completed", 1, "")</f>
        <v/>
      </c>
      <c r="K207" s="2" t="str">
        <f>IF(Prospecting!G209="Completed", 1, "")</f>
        <v/>
      </c>
      <c r="L207" s="2" t="str">
        <f>IF(Prospecting!H209="Completed", 1, "")</f>
        <v/>
      </c>
      <c r="M207" s="2" t="str">
        <f>IF(Prospecting!I209="Completed", 1, "")</f>
        <v/>
      </c>
      <c r="N207" s="2" t="str">
        <f>IF(Prospecting!J209="Completed", 1, "")</f>
        <v/>
      </c>
      <c r="O207" s="2" t="str">
        <f>IF(Prospecting!K209="Completed", 1, "")</f>
        <v/>
      </c>
      <c r="P207" s="2" t="str">
        <f>IF(Prospecting!L209&lt;&gt;"",Prospecting!L209,"")</f>
        <v/>
      </c>
      <c r="Q207" s="2" t="str">
        <f>IF(Prospecting!M209&lt;&gt;"",Prospecting!M209,"")</f>
        <v/>
      </c>
      <c r="R207" s="2" t="str">
        <f t="shared" ca="1" si="34"/>
        <v/>
      </c>
      <c r="S207" s="10" t="str">
        <f>IF(OR(Prospecting!N209&lt;&gt;"",Prospecting!N209&lt;&gt;0),Prospecting!N209,"")</f>
        <v/>
      </c>
      <c r="T207" s="11" t="str">
        <f>IF(Prospecting!O209&lt;&gt;"",Prospecting!O209,"")</f>
        <v/>
      </c>
      <c r="U207" s="2" t="str">
        <f t="shared" si="35"/>
        <v/>
      </c>
      <c r="V207" s="2" t="str">
        <f t="shared" si="36"/>
        <v/>
      </c>
      <c r="W207" s="2" t="str" cm="1">
        <f t="array" ref="W207">IF(V207&lt;&gt;"",_xlfn.IFS(OR(V207=1,V207=2,V207=3),1,OR(V207=4,V207=5,V207=6),2,OR(V207=7,V207=8,V207=9),3,OR(V207=10,V207=11,V207=12),4),"")</f>
        <v/>
      </c>
      <c r="X207" s="2" t="str">
        <f t="shared" si="37"/>
        <v/>
      </c>
      <c r="Y207" s="2" t="str">
        <f t="shared" si="38"/>
        <v/>
      </c>
    </row>
    <row r="208" spans="7:25" x14ac:dyDescent="0.3">
      <c r="G208" s="2" t="str">
        <f>IF(Prospecting!D210&lt;&gt;"", Prospecting!D210, "")</f>
        <v/>
      </c>
      <c r="H208" s="2" t="str">
        <f>IF(Prospecting!E210&lt;&gt;"",Prospecting!E210, "")</f>
        <v/>
      </c>
      <c r="I208" s="2" t="str">
        <f t="shared" ca="1" si="33"/>
        <v/>
      </c>
      <c r="J208" s="2" t="str">
        <f>IF(Prospecting!F210="Completed", 1, "")</f>
        <v/>
      </c>
      <c r="K208" s="2" t="str">
        <f>IF(Prospecting!G210="Completed", 1, "")</f>
        <v/>
      </c>
      <c r="L208" s="2" t="str">
        <f>IF(Prospecting!H210="Completed", 1, "")</f>
        <v/>
      </c>
      <c r="M208" s="2" t="str">
        <f>IF(Prospecting!I210="Completed", 1, "")</f>
        <v/>
      </c>
      <c r="N208" s="2" t="str">
        <f>IF(Prospecting!J210="Completed", 1, "")</f>
        <v/>
      </c>
      <c r="O208" s="2" t="str">
        <f>IF(Prospecting!K210="Completed", 1, "")</f>
        <v/>
      </c>
      <c r="P208" s="2" t="str">
        <f>IF(Prospecting!L210&lt;&gt;"",Prospecting!L210,"")</f>
        <v/>
      </c>
      <c r="Q208" s="2" t="str">
        <f>IF(Prospecting!M210&lt;&gt;"",Prospecting!M210,"")</f>
        <v/>
      </c>
      <c r="R208" s="2" t="str">
        <f t="shared" ca="1" si="34"/>
        <v/>
      </c>
      <c r="S208" s="10" t="str">
        <f>IF(OR(Prospecting!N210&lt;&gt;"",Prospecting!N210&lt;&gt;0),Prospecting!N210,"")</f>
        <v/>
      </c>
      <c r="T208" s="11" t="str">
        <f>IF(Prospecting!O210&lt;&gt;"",Prospecting!O210,"")</f>
        <v/>
      </c>
      <c r="U208" s="2" t="str">
        <f t="shared" si="35"/>
        <v/>
      </c>
      <c r="V208" s="2" t="str">
        <f t="shared" si="36"/>
        <v/>
      </c>
      <c r="W208" s="2" t="str" cm="1">
        <f t="array" ref="W208">IF(V208&lt;&gt;"",_xlfn.IFS(OR(V208=1,V208=2,V208=3),1,OR(V208=4,V208=5,V208=6),2,OR(V208=7,V208=8,V208=9),3,OR(V208=10,V208=11,V208=12),4),"")</f>
        <v/>
      </c>
      <c r="X208" s="2" t="str">
        <f t="shared" si="37"/>
        <v/>
      </c>
      <c r="Y208" s="2" t="str">
        <f t="shared" si="38"/>
        <v/>
      </c>
    </row>
    <row r="209" spans="7:25" x14ac:dyDescent="0.3">
      <c r="G209" s="2" t="str">
        <f>IF(Prospecting!D211&lt;&gt;"", Prospecting!D211, "")</f>
        <v/>
      </c>
      <c r="H209" s="2" t="str">
        <f>IF(Prospecting!E211&lt;&gt;"",Prospecting!E211, "")</f>
        <v/>
      </c>
      <c r="I209" s="2" t="str">
        <f t="shared" ca="1" si="33"/>
        <v/>
      </c>
      <c r="J209" s="2" t="str">
        <f>IF(Prospecting!F211="Completed", 1, "")</f>
        <v/>
      </c>
      <c r="K209" s="2" t="str">
        <f>IF(Prospecting!G211="Completed", 1, "")</f>
        <v/>
      </c>
      <c r="L209" s="2" t="str">
        <f>IF(Prospecting!H211="Completed", 1, "")</f>
        <v/>
      </c>
      <c r="M209" s="2" t="str">
        <f>IF(Prospecting!I211="Completed", 1, "")</f>
        <v/>
      </c>
      <c r="N209" s="2" t="str">
        <f>IF(Prospecting!J211="Completed", 1, "")</f>
        <v/>
      </c>
      <c r="O209" s="2" t="str">
        <f>IF(Prospecting!K211="Completed", 1, "")</f>
        <v/>
      </c>
      <c r="P209" s="2" t="str">
        <f>IF(Prospecting!L211&lt;&gt;"",Prospecting!L211,"")</f>
        <v/>
      </c>
      <c r="Q209" s="2" t="str">
        <f>IF(Prospecting!M211&lt;&gt;"",Prospecting!M211,"")</f>
        <v/>
      </c>
      <c r="R209" s="2" t="str">
        <f t="shared" ca="1" si="34"/>
        <v/>
      </c>
      <c r="S209" s="10" t="str">
        <f>IF(OR(Prospecting!N211&lt;&gt;"",Prospecting!N211&lt;&gt;0),Prospecting!N211,"")</f>
        <v/>
      </c>
      <c r="T209" s="11" t="str">
        <f>IF(Prospecting!O211&lt;&gt;"",Prospecting!O211,"")</f>
        <v/>
      </c>
      <c r="U209" s="2" t="str">
        <f t="shared" si="35"/>
        <v/>
      </c>
      <c r="V209" s="2" t="str">
        <f t="shared" si="36"/>
        <v/>
      </c>
      <c r="W209" s="2" t="str" cm="1">
        <f t="array" ref="W209">IF(V209&lt;&gt;"",_xlfn.IFS(OR(V209=1,V209=2,V209=3),1,OR(V209=4,V209=5,V209=6),2,OR(V209=7,V209=8,V209=9),3,OR(V209=10,V209=11,V209=12),4),"")</f>
        <v/>
      </c>
      <c r="X209" s="2" t="str">
        <f t="shared" si="37"/>
        <v/>
      </c>
      <c r="Y209" s="2" t="str">
        <f t="shared" si="38"/>
        <v/>
      </c>
    </row>
    <row r="210" spans="7:25" x14ac:dyDescent="0.3">
      <c r="G210" s="2" t="str">
        <f>IF(Prospecting!D212&lt;&gt;"", Prospecting!D212, "")</f>
        <v/>
      </c>
      <c r="H210" s="2" t="str">
        <f>IF(Prospecting!E212&lt;&gt;"",Prospecting!E212, "")</f>
        <v/>
      </c>
      <c r="I210" s="2" t="str">
        <f t="shared" ca="1" si="33"/>
        <v/>
      </c>
      <c r="J210" s="2" t="str">
        <f>IF(Prospecting!F212="Completed", 1, "")</f>
        <v/>
      </c>
      <c r="K210" s="2" t="str">
        <f>IF(Prospecting!G212="Completed", 1, "")</f>
        <v/>
      </c>
      <c r="L210" s="2" t="str">
        <f>IF(Prospecting!H212="Completed", 1, "")</f>
        <v/>
      </c>
      <c r="M210" s="2" t="str">
        <f>IF(Prospecting!I212="Completed", 1, "")</f>
        <v/>
      </c>
      <c r="N210" s="2" t="str">
        <f>IF(Prospecting!J212="Completed", 1, "")</f>
        <v/>
      </c>
      <c r="O210" s="2" t="str">
        <f>IF(Prospecting!K212="Completed", 1, "")</f>
        <v/>
      </c>
      <c r="P210" s="2" t="str">
        <f>IF(Prospecting!L212&lt;&gt;"",Prospecting!L212,"")</f>
        <v/>
      </c>
      <c r="Q210" s="2" t="str">
        <f>IF(Prospecting!M212&lt;&gt;"",Prospecting!M212,"")</f>
        <v/>
      </c>
      <c r="R210" s="2" t="str">
        <f t="shared" ca="1" si="34"/>
        <v/>
      </c>
      <c r="S210" s="10" t="str">
        <f>IF(OR(Prospecting!N212&lt;&gt;"",Prospecting!N212&lt;&gt;0),Prospecting!N212,"")</f>
        <v/>
      </c>
      <c r="T210" s="11" t="str">
        <f>IF(Prospecting!O212&lt;&gt;"",Prospecting!O212,"")</f>
        <v/>
      </c>
      <c r="U210" s="2" t="str">
        <f t="shared" si="35"/>
        <v/>
      </c>
      <c r="V210" s="2" t="str">
        <f t="shared" si="36"/>
        <v/>
      </c>
      <c r="W210" s="2" t="str" cm="1">
        <f t="array" ref="W210">IF(V210&lt;&gt;"",_xlfn.IFS(OR(V210=1,V210=2,V210=3),1,OR(V210=4,V210=5,V210=6),2,OR(V210=7,V210=8,V210=9),3,OR(V210=10,V210=11,V210=12),4),"")</f>
        <v/>
      </c>
      <c r="X210" s="2" t="str">
        <f t="shared" si="37"/>
        <v/>
      </c>
      <c r="Y210" s="2" t="str">
        <f t="shared" si="38"/>
        <v/>
      </c>
    </row>
    <row r="211" spans="7:25" x14ac:dyDescent="0.3">
      <c r="G211" s="2" t="str">
        <f>IF(Prospecting!D213&lt;&gt;"", Prospecting!D213, "")</f>
        <v/>
      </c>
      <c r="H211" s="2" t="str">
        <f>IF(Prospecting!E213&lt;&gt;"",Prospecting!E213, "")</f>
        <v/>
      </c>
      <c r="I211" s="2" t="str">
        <f t="shared" ca="1" si="33"/>
        <v/>
      </c>
      <c r="J211" s="2" t="str">
        <f>IF(Prospecting!F213="Completed", 1, "")</f>
        <v/>
      </c>
      <c r="K211" s="2" t="str">
        <f>IF(Prospecting!G213="Completed", 1, "")</f>
        <v/>
      </c>
      <c r="L211" s="2" t="str">
        <f>IF(Prospecting!H213="Completed", 1, "")</f>
        <v/>
      </c>
      <c r="M211" s="2" t="str">
        <f>IF(Prospecting!I213="Completed", 1, "")</f>
        <v/>
      </c>
      <c r="N211" s="2" t="str">
        <f>IF(Prospecting!J213="Completed", 1, "")</f>
        <v/>
      </c>
      <c r="O211" s="2" t="str">
        <f>IF(Prospecting!K213="Completed", 1, "")</f>
        <v/>
      </c>
      <c r="P211" s="2" t="str">
        <f>IF(Prospecting!L213&lt;&gt;"",Prospecting!L213,"")</f>
        <v/>
      </c>
      <c r="Q211" s="2" t="str">
        <f>IF(Prospecting!M213&lt;&gt;"",Prospecting!M213,"")</f>
        <v/>
      </c>
      <c r="R211" s="2" t="str">
        <f t="shared" ca="1" si="34"/>
        <v/>
      </c>
      <c r="S211" s="10" t="str">
        <f>IF(OR(Prospecting!N213&lt;&gt;"",Prospecting!N213&lt;&gt;0),Prospecting!N213,"")</f>
        <v/>
      </c>
      <c r="T211" s="11" t="str">
        <f>IF(Prospecting!O213&lt;&gt;"",Prospecting!O213,"")</f>
        <v/>
      </c>
      <c r="U211" s="2" t="str">
        <f t="shared" si="35"/>
        <v/>
      </c>
      <c r="V211" s="2" t="str">
        <f t="shared" si="36"/>
        <v/>
      </c>
      <c r="W211" s="2" t="str" cm="1">
        <f t="array" ref="W211">IF(V211&lt;&gt;"",_xlfn.IFS(OR(V211=1,V211=2,V211=3),1,OR(V211=4,V211=5,V211=6),2,OR(V211=7,V211=8,V211=9),3,OR(V211=10,V211=11,V211=12),4),"")</f>
        <v/>
      </c>
      <c r="X211" s="2" t="str">
        <f t="shared" si="37"/>
        <v/>
      </c>
      <c r="Y211" s="2" t="str">
        <f t="shared" si="38"/>
        <v/>
      </c>
    </row>
    <row r="212" spans="7:25" x14ac:dyDescent="0.3">
      <c r="G212" s="2" t="str">
        <f>IF(Prospecting!D214&lt;&gt;"", Prospecting!D214, "")</f>
        <v/>
      </c>
      <c r="H212" s="2" t="str">
        <f>IF(Prospecting!E214&lt;&gt;"",Prospecting!E214, "")</f>
        <v/>
      </c>
      <c r="I212" s="2" t="str">
        <f t="shared" ca="1" si="33"/>
        <v/>
      </c>
      <c r="J212" s="2" t="str">
        <f>IF(Prospecting!F214="Completed", 1, "")</f>
        <v/>
      </c>
      <c r="K212" s="2" t="str">
        <f>IF(Prospecting!G214="Completed", 1, "")</f>
        <v/>
      </c>
      <c r="L212" s="2" t="str">
        <f>IF(Prospecting!H214="Completed", 1, "")</f>
        <v/>
      </c>
      <c r="M212" s="2" t="str">
        <f>IF(Prospecting!I214="Completed", 1, "")</f>
        <v/>
      </c>
      <c r="N212" s="2" t="str">
        <f>IF(Prospecting!J214="Completed", 1, "")</f>
        <v/>
      </c>
      <c r="O212" s="2" t="str">
        <f>IF(Prospecting!K214="Completed", 1, "")</f>
        <v/>
      </c>
      <c r="P212" s="2" t="str">
        <f>IF(Prospecting!L214&lt;&gt;"",Prospecting!L214,"")</f>
        <v/>
      </c>
      <c r="Q212" s="2" t="str">
        <f>IF(Prospecting!M214&lt;&gt;"",Prospecting!M214,"")</f>
        <v/>
      </c>
      <c r="R212" s="2" t="str">
        <f t="shared" ca="1" si="34"/>
        <v/>
      </c>
      <c r="S212" s="10" t="str">
        <f>IF(OR(Prospecting!N214&lt;&gt;"",Prospecting!N214&lt;&gt;0),Prospecting!N214,"")</f>
        <v/>
      </c>
      <c r="T212" s="11" t="str">
        <f>IF(Prospecting!O214&lt;&gt;"",Prospecting!O214,"")</f>
        <v/>
      </c>
      <c r="U212" s="2" t="str">
        <f t="shared" si="35"/>
        <v/>
      </c>
      <c r="V212" s="2" t="str">
        <f t="shared" si="36"/>
        <v/>
      </c>
      <c r="W212" s="2" t="str" cm="1">
        <f t="array" ref="W212">IF(V212&lt;&gt;"",_xlfn.IFS(OR(V212=1,V212=2,V212=3),1,OR(V212=4,V212=5,V212=6),2,OR(V212=7,V212=8,V212=9),3,OR(V212=10,V212=11,V212=12),4),"")</f>
        <v/>
      </c>
      <c r="X212" s="2" t="str">
        <f t="shared" si="37"/>
        <v/>
      </c>
      <c r="Y212" s="2" t="str">
        <f t="shared" si="38"/>
        <v/>
      </c>
    </row>
    <row r="213" spans="7:25" x14ac:dyDescent="0.3">
      <c r="G213" s="2" t="str">
        <f>IF(Prospecting!D215&lt;&gt;"", Prospecting!D215, "")</f>
        <v/>
      </c>
      <c r="H213" s="2" t="str">
        <f>IF(Prospecting!E215&lt;&gt;"",Prospecting!E215, "")</f>
        <v/>
      </c>
      <c r="I213" s="2" t="str">
        <f t="shared" ca="1" si="33"/>
        <v/>
      </c>
      <c r="J213" s="2" t="str">
        <f>IF(Prospecting!F215="Completed", 1, "")</f>
        <v/>
      </c>
      <c r="K213" s="2" t="str">
        <f>IF(Prospecting!G215="Completed", 1, "")</f>
        <v/>
      </c>
      <c r="L213" s="2" t="str">
        <f>IF(Prospecting!H215="Completed", 1, "")</f>
        <v/>
      </c>
      <c r="M213" s="2" t="str">
        <f>IF(Prospecting!I215="Completed", 1, "")</f>
        <v/>
      </c>
      <c r="N213" s="2" t="str">
        <f>IF(Prospecting!J215="Completed", 1, "")</f>
        <v/>
      </c>
      <c r="O213" s="2" t="str">
        <f>IF(Prospecting!K215="Completed", 1, "")</f>
        <v/>
      </c>
      <c r="P213" s="2" t="str">
        <f>IF(Prospecting!L215&lt;&gt;"",Prospecting!L215,"")</f>
        <v/>
      </c>
      <c r="Q213" s="2" t="str">
        <f>IF(Prospecting!M215&lt;&gt;"",Prospecting!M215,"")</f>
        <v/>
      </c>
      <c r="R213" s="2" t="str">
        <f t="shared" ca="1" si="34"/>
        <v/>
      </c>
      <c r="S213" s="10" t="str">
        <f>IF(OR(Prospecting!N215&lt;&gt;"",Prospecting!N215&lt;&gt;0),Prospecting!N215,"")</f>
        <v/>
      </c>
      <c r="T213" s="11" t="str">
        <f>IF(Prospecting!O215&lt;&gt;"",Prospecting!O215,"")</f>
        <v/>
      </c>
      <c r="U213" s="2" t="str">
        <f t="shared" si="35"/>
        <v/>
      </c>
      <c r="V213" s="2" t="str">
        <f t="shared" si="36"/>
        <v/>
      </c>
      <c r="W213" s="2" t="str" cm="1">
        <f t="array" ref="W213">IF(V213&lt;&gt;"",_xlfn.IFS(OR(V213=1,V213=2,V213=3),1,OR(V213=4,V213=5,V213=6),2,OR(V213=7,V213=8,V213=9),3,OR(V213=10,V213=11,V213=12),4),"")</f>
        <v/>
      </c>
      <c r="X213" s="2" t="str">
        <f t="shared" si="37"/>
        <v/>
      </c>
      <c r="Y213" s="2" t="str">
        <f t="shared" si="38"/>
        <v/>
      </c>
    </row>
    <row r="214" spans="7:25" x14ac:dyDescent="0.3">
      <c r="G214" s="2" t="str">
        <f>IF(Prospecting!D216&lt;&gt;"", Prospecting!D216, "")</f>
        <v/>
      </c>
      <c r="H214" s="2" t="str">
        <f>IF(Prospecting!E216&lt;&gt;"",Prospecting!E216, "")</f>
        <v/>
      </c>
      <c r="I214" s="2" t="str">
        <f t="shared" ca="1" si="33"/>
        <v/>
      </c>
      <c r="J214" s="2" t="str">
        <f>IF(Prospecting!F216="Completed", 1, "")</f>
        <v/>
      </c>
      <c r="K214" s="2" t="str">
        <f>IF(Prospecting!G216="Completed", 1, "")</f>
        <v/>
      </c>
      <c r="L214" s="2" t="str">
        <f>IF(Prospecting!H216="Completed", 1, "")</f>
        <v/>
      </c>
      <c r="M214" s="2" t="str">
        <f>IF(Prospecting!I216="Completed", 1, "")</f>
        <v/>
      </c>
      <c r="N214" s="2" t="str">
        <f>IF(Prospecting!J216="Completed", 1, "")</f>
        <v/>
      </c>
      <c r="O214" s="2" t="str">
        <f>IF(Prospecting!K216="Completed", 1, "")</f>
        <v/>
      </c>
      <c r="P214" s="2" t="str">
        <f>IF(Prospecting!L216&lt;&gt;"",Prospecting!L216,"")</f>
        <v/>
      </c>
      <c r="Q214" s="2" t="str">
        <f>IF(Prospecting!M216&lt;&gt;"",Prospecting!M216,"")</f>
        <v/>
      </c>
      <c r="R214" s="2" t="str">
        <f t="shared" ca="1" si="34"/>
        <v/>
      </c>
      <c r="S214" s="10" t="str">
        <f>IF(OR(Prospecting!N216&lt;&gt;"",Prospecting!N216&lt;&gt;0),Prospecting!N216,"")</f>
        <v/>
      </c>
      <c r="T214" s="11" t="str">
        <f>IF(Prospecting!O216&lt;&gt;"",Prospecting!O216,"")</f>
        <v/>
      </c>
      <c r="U214" s="2" t="str">
        <f t="shared" si="35"/>
        <v/>
      </c>
      <c r="V214" s="2" t="str">
        <f t="shared" si="36"/>
        <v/>
      </c>
      <c r="W214" s="2" t="str" cm="1">
        <f t="array" ref="W214">IF(V214&lt;&gt;"",_xlfn.IFS(OR(V214=1,V214=2,V214=3),1,OR(V214=4,V214=5,V214=6),2,OR(V214=7,V214=8,V214=9),3,OR(V214=10,V214=11,V214=12),4),"")</f>
        <v/>
      </c>
      <c r="X214" s="2" t="str">
        <f t="shared" si="37"/>
        <v/>
      </c>
      <c r="Y214" s="2" t="str">
        <f t="shared" si="38"/>
        <v/>
      </c>
    </row>
    <row r="215" spans="7:25" x14ac:dyDescent="0.3">
      <c r="G215" s="2" t="str">
        <f>IF(Prospecting!D217&lt;&gt;"", Prospecting!D217, "")</f>
        <v/>
      </c>
      <c r="H215" s="2" t="str">
        <f>IF(Prospecting!E217&lt;&gt;"",Prospecting!E217, "")</f>
        <v/>
      </c>
      <c r="I215" s="2" t="str">
        <f t="shared" ca="1" si="33"/>
        <v/>
      </c>
      <c r="J215" s="2" t="str">
        <f>IF(Prospecting!F217="Completed", 1, "")</f>
        <v/>
      </c>
      <c r="K215" s="2" t="str">
        <f>IF(Prospecting!G217="Completed", 1, "")</f>
        <v/>
      </c>
      <c r="L215" s="2" t="str">
        <f>IF(Prospecting!H217="Completed", 1, "")</f>
        <v/>
      </c>
      <c r="M215" s="2" t="str">
        <f>IF(Prospecting!I217="Completed", 1, "")</f>
        <v/>
      </c>
      <c r="N215" s="2" t="str">
        <f>IF(Prospecting!J217="Completed", 1, "")</f>
        <v/>
      </c>
      <c r="O215" s="2" t="str">
        <f>IF(Prospecting!K217="Completed", 1, "")</f>
        <v/>
      </c>
      <c r="P215" s="2" t="str">
        <f>IF(Prospecting!L217&lt;&gt;"",Prospecting!L217,"")</f>
        <v/>
      </c>
      <c r="Q215" s="2" t="str">
        <f>IF(Prospecting!M217&lt;&gt;"",Prospecting!M217,"")</f>
        <v/>
      </c>
      <c r="R215" s="2" t="str">
        <f t="shared" ca="1" si="34"/>
        <v/>
      </c>
      <c r="S215" s="10" t="str">
        <f>IF(OR(Prospecting!N217&lt;&gt;"",Prospecting!N217&lt;&gt;0),Prospecting!N217,"")</f>
        <v/>
      </c>
      <c r="T215" s="11" t="str">
        <f>IF(Prospecting!O217&lt;&gt;"",Prospecting!O217,"")</f>
        <v/>
      </c>
      <c r="U215" s="2" t="str">
        <f t="shared" si="35"/>
        <v/>
      </c>
      <c r="V215" s="2" t="str">
        <f t="shared" si="36"/>
        <v/>
      </c>
      <c r="W215" s="2" t="str" cm="1">
        <f t="array" ref="W215">IF(V215&lt;&gt;"",_xlfn.IFS(OR(V215=1,V215=2,V215=3),1,OR(V215=4,V215=5,V215=6),2,OR(V215=7,V215=8,V215=9),3,OR(V215=10,V215=11,V215=12),4),"")</f>
        <v/>
      </c>
      <c r="X215" s="2" t="str">
        <f t="shared" si="37"/>
        <v/>
      </c>
      <c r="Y215" s="2" t="str">
        <f t="shared" si="38"/>
        <v/>
      </c>
    </row>
    <row r="216" spans="7:25" x14ac:dyDescent="0.3">
      <c r="G216" s="2" t="str">
        <f>IF(Prospecting!D218&lt;&gt;"", Prospecting!D218, "")</f>
        <v/>
      </c>
      <c r="H216" s="2" t="str">
        <f>IF(Prospecting!E218&lt;&gt;"",Prospecting!E218, "")</f>
        <v/>
      </c>
      <c r="I216" s="2" t="str">
        <f t="shared" ca="1" si="33"/>
        <v/>
      </c>
      <c r="J216" s="2" t="str">
        <f>IF(Prospecting!F218="Completed", 1, "")</f>
        <v/>
      </c>
      <c r="K216" s="2" t="str">
        <f>IF(Prospecting!G218="Completed", 1, "")</f>
        <v/>
      </c>
      <c r="L216" s="2" t="str">
        <f>IF(Prospecting!H218="Completed", 1, "")</f>
        <v/>
      </c>
      <c r="M216" s="2" t="str">
        <f>IF(Prospecting!I218="Completed", 1, "")</f>
        <v/>
      </c>
      <c r="N216" s="2" t="str">
        <f>IF(Prospecting!J218="Completed", 1, "")</f>
        <v/>
      </c>
      <c r="O216" s="2" t="str">
        <f>IF(Prospecting!K218="Completed", 1, "")</f>
        <v/>
      </c>
      <c r="P216" s="2" t="str">
        <f>IF(Prospecting!L218&lt;&gt;"",Prospecting!L218,"")</f>
        <v/>
      </c>
      <c r="Q216" s="2" t="str">
        <f>IF(Prospecting!M218&lt;&gt;"",Prospecting!M218,"")</f>
        <v/>
      </c>
      <c r="R216" s="2" t="str">
        <f t="shared" ca="1" si="34"/>
        <v/>
      </c>
      <c r="S216" s="10" t="str">
        <f>IF(OR(Prospecting!N218&lt;&gt;"",Prospecting!N218&lt;&gt;0),Prospecting!N218,"")</f>
        <v/>
      </c>
      <c r="T216" s="11" t="str">
        <f>IF(Prospecting!O218&lt;&gt;"",Prospecting!O218,"")</f>
        <v/>
      </c>
      <c r="U216" s="2" t="str">
        <f t="shared" si="35"/>
        <v/>
      </c>
      <c r="V216" s="2" t="str">
        <f t="shared" si="36"/>
        <v/>
      </c>
      <c r="W216" s="2" t="str" cm="1">
        <f t="array" ref="W216">IF(V216&lt;&gt;"",_xlfn.IFS(OR(V216=1,V216=2,V216=3),1,OR(V216=4,V216=5,V216=6),2,OR(V216=7,V216=8,V216=9),3,OR(V216=10,V216=11,V216=12),4),"")</f>
        <v/>
      </c>
      <c r="X216" s="2" t="str">
        <f t="shared" si="37"/>
        <v/>
      </c>
      <c r="Y216" s="2" t="str">
        <f t="shared" si="38"/>
        <v/>
      </c>
    </row>
    <row r="217" spans="7:25" x14ac:dyDescent="0.3">
      <c r="G217" s="2" t="str">
        <f>IF(Prospecting!D219&lt;&gt;"", Prospecting!D219, "")</f>
        <v/>
      </c>
      <c r="H217" s="2" t="str">
        <f>IF(Prospecting!E219&lt;&gt;"",Prospecting!E219, "")</f>
        <v/>
      </c>
      <c r="I217" s="2" t="str">
        <f t="shared" ca="1" si="33"/>
        <v/>
      </c>
      <c r="J217" s="2" t="str">
        <f>IF(Prospecting!F219="Completed", 1, "")</f>
        <v/>
      </c>
      <c r="K217" s="2" t="str">
        <f>IF(Prospecting!G219="Completed", 1, "")</f>
        <v/>
      </c>
      <c r="L217" s="2" t="str">
        <f>IF(Prospecting!H219="Completed", 1, "")</f>
        <v/>
      </c>
      <c r="M217" s="2" t="str">
        <f>IF(Prospecting!I219="Completed", 1, "")</f>
        <v/>
      </c>
      <c r="N217" s="2" t="str">
        <f>IF(Prospecting!J219="Completed", 1, "")</f>
        <v/>
      </c>
      <c r="O217" s="2" t="str">
        <f>IF(Prospecting!K219="Completed", 1, "")</f>
        <v/>
      </c>
      <c r="P217" s="2" t="str">
        <f>IF(Prospecting!L219&lt;&gt;"",Prospecting!L219,"")</f>
        <v/>
      </c>
      <c r="Q217" s="2" t="str">
        <f>IF(Prospecting!M219&lt;&gt;"",Prospecting!M219,"")</f>
        <v/>
      </c>
      <c r="R217" s="2" t="str">
        <f t="shared" ca="1" si="34"/>
        <v/>
      </c>
      <c r="S217" s="10" t="str">
        <f>IF(OR(Prospecting!N219&lt;&gt;"",Prospecting!N219&lt;&gt;0),Prospecting!N219,"")</f>
        <v/>
      </c>
      <c r="T217" s="11" t="str">
        <f>IF(Prospecting!O219&lt;&gt;"",Prospecting!O219,"")</f>
        <v/>
      </c>
      <c r="U217" s="2" t="str">
        <f t="shared" si="35"/>
        <v/>
      </c>
      <c r="V217" s="2" t="str">
        <f t="shared" si="36"/>
        <v/>
      </c>
      <c r="W217" s="2" t="str" cm="1">
        <f t="array" ref="W217">IF(V217&lt;&gt;"",_xlfn.IFS(OR(V217=1,V217=2,V217=3),1,OR(V217=4,V217=5,V217=6),2,OR(V217=7,V217=8,V217=9),3,OR(V217=10,V217=11,V217=12),4),"")</f>
        <v/>
      </c>
      <c r="X217" s="2" t="str">
        <f t="shared" si="37"/>
        <v/>
      </c>
      <c r="Y217" s="2" t="str">
        <f t="shared" si="38"/>
        <v/>
      </c>
    </row>
    <row r="218" spans="7:25" x14ac:dyDescent="0.3">
      <c r="G218" s="2" t="str">
        <f>IF(Prospecting!D220&lt;&gt;"", Prospecting!D220, "")</f>
        <v/>
      </c>
      <c r="H218" s="2" t="str">
        <f>IF(Prospecting!E220&lt;&gt;"",Prospecting!E220, "")</f>
        <v/>
      </c>
      <c r="I218" s="2" t="str">
        <f t="shared" ca="1" si="33"/>
        <v/>
      </c>
      <c r="J218" s="2" t="str">
        <f>IF(Prospecting!F220="Completed", 1, "")</f>
        <v/>
      </c>
      <c r="K218" s="2" t="str">
        <f>IF(Prospecting!G220="Completed", 1, "")</f>
        <v/>
      </c>
      <c r="L218" s="2" t="str">
        <f>IF(Prospecting!H220="Completed", 1, "")</f>
        <v/>
      </c>
      <c r="M218" s="2" t="str">
        <f>IF(Prospecting!I220="Completed", 1, "")</f>
        <v/>
      </c>
      <c r="N218" s="2" t="str">
        <f>IF(Prospecting!J220="Completed", 1, "")</f>
        <v/>
      </c>
      <c r="O218" s="2" t="str">
        <f>IF(Prospecting!K220="Completed", 1, "")</f>
        <v/>
      </c>
      <c r="P218" s="2" t="str">
        <f>IF(Prospecting!L220&lt;&gt;"",Prospecting!L220,"")</f>
        <v/>
      </c>
      <c r="Q218" s="2" t="str">
        <f>IF(Prospecting!M220&lt;&gt;"",Prospecting!M220,"")</f>
        <v/>
      </c>
      <c r="R218" s="2" t="str">
        <f t="shared" ca="1" si="34"/>
        <v/>
      </c>
      <c r="S218" s="10" t="str">
        <f>IF(OR(Prospecting!N220&lt;&gt;"",Prospecting!N220&lt;&gt;0),Prospecting!N220,"")</f>
        <v/>
      </c>
      <c r="T218" s="11" t="str">
        <f>IF(Prospecting!O220&lt;&gt;"",Prospecting!O220,"")</f>
        <v/>
      </c>
      <c r="U218" s="2" t="str">
        <f t="shared" si="35"/>
        <v/>
      </c>
      <c r="V218" s="2" t="str">
        <f t="shared" si="36"/>
        <v/>
      </c>
      <c r="W218" s="2" t="str" cm="1">
        <f t="array" ref="W218">IF(V218&lt;&gt;"",_xlfn.IFS(OR(V218=1,V218=2,V218=3),1,OR(V218=4,V218=5,V218=6),2,OR(V218=7,V218=8,V218=9),3,OR(V218=10,V218=11,V218=12),4),"")</f>
        <v/>
      </c>
      <c r="X218" s="2" t="str">
        <f t="shared" si="37"/>
        <v/>
      </c>
      <c r="Y218" s="2" t="str">
        <f t="shared" si="38"/>
        <v/>
      </c>
    </row>
    <row r="219" spans="7:25" x14ac:dyDescent="0.3">
      <c r="G219" s="2" t="str">
        <f>IF(Prospecting!D221&lt;&gt;"", Prospecting!D221, "")</f>
        <v/>
      </c>
      <c r="H219" s="2" t="str">
        <f>IF(Prospecting!E221&lt;&gt;"",Prospecting!E221, "")</f>
        <v/>
      </c>
      <c r="I219" s="2" t="str">
        <f t="shared" ca="1" si="33"/>
        <v/>
      </c>
      <c r="J219" s="2" t="str">
        <f>IF(Prospecting!F221="Completed", 1, "")</f>
        <v/>
      </c>
      <c r="K219" s="2" t="str">
        <f>IF(Prospecting!G221="Completed", 1, "")</f>
        <v/>
      </c>
      <c r="L219" s="2" t="str">
        <f>IF(Prospecting!H221="Completed", 1, "")</f>
        <v/>
      </c>
      <c r="M219" s="2" t="str">
        <f>IF(Prospecting!I221="Completed", 1, "")</f>
        <v/>
      </c>
      <c r="N219" s="2" t="str">
        <f>IF(Prospecting!J221="Completed", 1, "")</f>
        <v/>
      </c>
      <c r="O219" s="2" t="str">
        <f>IF(Prospecting!K221="Completed", 1, "")</f>
        <v/>
      </c>
      <c r="P219" s="2" t="str">
        <f>IF(Prospecting!L221&lt;&gt;"",Prospecting!L221,"")</f>
        <v/>
      </c>
      <c r="Q219" s="2" t="str">
        <f>IF(Prospecting!M221&lt;&gt;"",Prospecting!M221,"")</f>
        <v/>
      </c>
      <c r="R219" s="2" t="str">
        <f t="shared" ca="1" si="34"/>
        <v/>
      </c>
      <c r="S219" s="10" t="str">
        <f>IF(OR(Prospecting!N221&lt;&gt;"",Prospecting!N221&lt;&gt;0),Prospecting!N221,"")</f>
        <v/>
      </c>
      <c r="T219" s="11" t="str">
        <f>IF(Prospecting!O221&lt;&gt;"",Prospecting!O221,"")</f>
        <v/>
      </c>
      <c r="U219" s="2" t="str">
        <f t="shared" si="35"/>
        <v/>
      </c>
      <c r="V219" s="2" t="str">
        <f t="shared" si="36"/>
        <v/>
      </c>
      <c r="W219" s="2" t="str" cm="1">
        <f t="array" ref="W219">IF(V219&lt;&gt;"",_xlfn.IFS(OR(V219=1,V219=2,V219=3),1,OR(V219=4,V219=5,V219=6),2,OR(V219=7,V219=8,V219=9),3,OR(V219=10,V219=11,V219=12),4),"")</f>
        <v/>
      </c>
      <c r="X219" s="2" t="str">
        <f t="shared" si="37"/>
        <v/>
      </c>
      <c r="Y219" s="2" t="str">
        <f t="shared" si="38"/>
        <v/>
      </c>
    </row>
    <row r="220" spans="7:25" x14ac:dyDescent="0.3">
      <c r="G220" s="2" t="str">
        <f>IF(Prospecting!D222&lt;&gt;"", Prospecting!D222, "")</f>
        <v/>
      </c>
      <c r="H220" s="2" t="str">
        <f>IF(Prospecting!E222&lt;&gt;"",Prospecting!E222, "")</f>
        <v/>
      </c>
      <c r="I220" s="2" t="str">
        <f t="shared" ca="1" si="33"/>
        <v/>
      </c>
      <c r="J220" s="2" t="str">
        <f>IF(Prospecting!F222="Completed", 1, "")</f>
        <v/>
      </c>
      <c r="K220" s="2" t="str">
        <f>IF(Prospecting!G222="Completed", 1, "")</f>
        <v/>
      </c>
      <c r="L220" s="2" t="str">
        <f>IF(Prospecting!H222="Completed", 1, "")</f>
        <v/>
      </c>
      <c r="M220" s="2" t="str">
        <f>IF(Prospecting!I222="Completed", 1, "")</f>
        <v/>
      </c>
      <c r="N220" s="2" t="str">
        <f>IF(Prospecting!J222="Completed", 1, "")</f>
        <v/>
      </c>
      <c r="O220" s="2" t="str">
        <f>IF(Prospecting!K222="Completed", 1, "")</f>
        <v/>
      </c>
      <c r="P220" s="2" t="str">
        <f>IF(Prospecting!L222&lt;&gt;"",Prospecting!L222,"")</f>
        <v/>
      </c>
      <c r="Q220" s="2" t="str">
        <f>IF(Prospecting!M222&lt;&gt;"",Prospecting!M222,"")</f>
        <v/>
      </c>
      <c r="R220" s="2" t="str">
        <f t="shared" ca="1" si="34"/>
        <v/>
      </c>
      <c r="S220" s="10" t="str">
        <f>IF(OR(Prospecting!N222&lt;&gt;"",Prospecting!N222&lt;&gt;0),Prospecting!N222,"")</f>
        <v/>
      </c>
      <c r="T220" s="11" t="str">
        <f>IF(Prospecting!O222&lt;&gt;"",Prospecting!O222,"")</f>
        <v/>
      </c>
      <c r="U220" s="2" t="str">
        <f t="shared" si="35"/>
        <v/>
      </c>
      <c r="V220" s="2" t="str">
        <f t="shared" si="36"/>
        <v/>
      </c>
      <c r="W220" s="2" t="str" cm="1">
        <f t="array" ref="W220">IF(V220&lt;&gt;"",_xlfn.IFS(OR(V220=1,V220=2,V220=3),1,OR(V220=4,V220=5,V220=6),2,OR(V220=7,V220=8,V220=9),3,OR(V220=10,V220=11,V220=12),4),"")</f>
        <v/>
      </c>
      <c r="X220" s="2" t="str">
        <f t="shared" si="37"/>
        <v/>
      </c>
      <c r="Y220" s="2" t="str">
        <f t="shared" si="38"/>
        <v/>
      </c>
    </row>
    <row r="221" spans="7:25" x14ac:dyDescent="0.3">
      <c r="G221" s="2" t="str">
        <f>IF(Prospecting!D223&lt;&gt;"", Prospecting!D223, "")</f>
        <v/>
      </c>
      <c r="H221" s="2" t="str">
        <f>IF(Prospecting!E223&lt;&gt;"",Prospecting!E223, "")</f>
        <v/>
      </c>
      <c r="I221" s="2" t="str">
        <f t="shared" ca="1" si="33"/>
        <v/>
      </c>
      <c r="J221" s="2" t="str">
        <f>IF(Prospecting!F223="Completed", 1, "")</f>
        <v/>
      </c>
      <c r="K221" s="2" t="str">
        <f>IF(Prospecting!G223="Completed", 1, "")</f>
        <v/>
      </c>
      <c r="L221" s="2" t="str">
        <f>IF(Prospecting!H223="Completed", 1, "")</f>
        <v/>
      </c>
      <c r="M221" s="2" t="str">
        <f>IF(Prospecting!I223="Completed", 1, "")</f>
        <v/>
      </c>
      <c r="N221" s="2" t="str">
        <f>IF(Prospecting!J223="Completed", 1, "")</f>
        <v/>
      </c>
      <c r="O221" s="2" t="str">
        <f>IF(Prospecting!K223="Completed", 1, "")</f>
        <v/>
      </c>
      <c r="P221" s="2" t="str">
        <f>IF(Prospecting!L223&lt;&gt;"",Prospecting!L223,"")</f>
        <v/>
      </c>
      <c r="Q221" s="2" t="str">
        <f>IF(Prospecting!M223&lt;&gt;"",Prospecting!M223,"")</f>
        <v/>
      </c>
      <c r="R221" s="2" t="str">
        <f t="shared" ca="1" si="34"/>
        <v/>
      </c>
      <c r="S221" s="10" t="str">
        <f>IF(OR(Prospecting!N223&lt;&gt;"",Prospecting!N223&lt;&gt;0),Prospecting!N223,"")</f>
        <v/>
      </c>
      <c r="T221" s="11" t="str">
        <f>IF(Prospecting!O223&lt;&gt;"",Prospecting!O223,"")</f>
        <v/>
      </c>
      <c r="U221" s="2" t="str">
        <f t="shared" si="35"/>
        <v/>
      </c>
      <c r="V221" s="2" t="str">
        <f t="shared" si="36"/>
        <v/>
      </c>
      <c r="W221" s="2" t="str" cm="1">
        <f t="array" ref="W221">IF(V221&lt;&gt;"",_xlfn.IFS(OR(V221=1,V221=2,V221=3),1,OR(V221=4,V221=5,V221=6),2,OR(V221=7,V221=8,V221=9),3,OR(V221=10,V221=11,V221=12),4),"")</f>
        <v/>
      </c>
      <c r="X221" s="2" t="str">
        <f t="shared" si="37"/>
        <v/>
      </c>
      <c r="Y221" s="2" t="str">
        <f t="shared" si="38"/>
        <v/>
      </c>
    </row>
    <row r="222" spans="7:25" x14ac:dyDescent="0.3">
      <c r="G222" s="2" t="str">
        <f>IF(Prospecting!D224&lt;&gt;"", Prospecting!D224, "")</f>
        <v/>
      </c>
      <c r="H222" s="2" t="str">
        <f>IF(Prospecting!E224&lt;&gt;"",Prospecting!E224, "")</f>
        <v/>
      </c>
      <c r="I222" s="2" t="str">
        <f t="shared" ca="1" si="33"/>
        <v/>
      </c>
      <c r="J222" s="2" t="str">
        <f>IF(Prospecting!F224="Completed", 1, "")</f>
        <v/>
      </c>
      <c r="K222" s="2" t="str">
        <f>IF(Prospecting!G224="Completed", 1, "")</f>
        <v/>
      </c>
      <c r="L222" s="2" t="str">
        <f>IF(Prospecting!H224="Completed", 1, "")</f>
        <v/>
      </c>
      <c r="M222" s="2" t="str">
        <f>IF(Prospecting!I224="Completed", 1, "")</f>
        <v/>
      </c>
      <c r="N222" s="2" t="str">
        <f>IF(Prospecting!J224="Completed", 1, "")</f>
        <v/>
      </c>
      <c r="O222" s="2" t="str">
        <f>IF(Prospecting!K224="Completed", 1, "")</f>
        <v/>
      </c>
      <c r="P222" s="2" t="str">
        <f>IF(Prospecting!L224&lt;&gt;"",Prospecting!L224,"")</f>
        <v/>
      </c>
      <c r="Q222" s="2" t="str">
        <f>IF(Prospecting!M224&lt;&gt;"",Prospecting!M224,"")</f>
        <v/>
      </c>
      <c r="R222" s="2" t="str">
        <f t="shared" ca="1" si="34"/>
        <v/>
      </c>
      <c r="S222" s="10" t="str">
        <f>IF(OR(Prospecting!N224&lt;&gt;"",Prospecting!N224&lt;&gt;0),Prospecting!N224,"")</f>
        <v/>
      </c>
      <c r="T222" s="11" t="str">
        <f>IF(Prospecting!O224&lt;&gt;"",Prospecting!O224,"")</f>
        <v/>
      </c>
      <c r="U222" s="2" t="str">
        <f t="shared" si="35"/>
        <v/>
      </c>
      <c r="V222" s="2" t="str">
        <f t="shared" si="36"/>
        <v/>
      </c>
      <c r="W222" s="2" t="str" cm="1">
        <f t="array" ref="W222">IF(V222&lt;&gt;"",_xlfn.IFS(OR(V222=1,V222=2,V222=3),1,OR(V222=4,V222=5,V222=6),2,OR(V222=7,V222=8,V222=9),3,OR(V222=10,V222=11,V222=12),4),"")</f>
        <v/>
      </c>
      <c r="X222" s="2" t="str">
        <f t="shared" si="37"/>
        <v/>
      </c>
      <c r="Y222" s="2" t="str">
        <f t="shared" si="38"/>
        <v/>
      </c>
    </row>
    <row r="223" spans="7:25" x14ac:dyDescent="0.3">
      <c r="G223" s="2" t="str">
        <f>IF(Prospecting!D225&lt;&gt;"", Prospecting!D225, "")</f>
        <v/>
      </c>
      <c r="H223" s="2" t="str">
        <f>IF(Prospecting!E225&lt;&gt;"",Prospecting!E225, "")</f>
        <v/>
      </c>
      <c r="I223" s="2" t="str">
        <f t="shared" ca="1" si="33"/>
        <v/>
      </c>
      <c r="J223" s="2" t="str">
        <f>IF(Prospecting!F225="Completed", 1, "")</f>
        <v/>
      </c>
      <c r="K223" s="2" t="str">
        <f>IF(Prospecting!G225="Completed", 1, "")</f>
        <v/>
      </c>
      <c r="L223" s="2" t="str">
        <f>IF(Prospecting!H225="Completed", 1, "")</f>
        <v/>
      </c>
      <c r="M223" s="2" t="str">
        <f>IF(Prospecting!I225="Completed", 1, "")</f>
        <v/>
      </c>
      <c r="N223" s="2" t="str">
        <f>IF(Prospecting!J225="Completed", 1, "")</f>
        <v/>
      </c>
      <c r="O223" s="2" t="str">
        <f>IF(Prospecting!K225="Completed", 1, "")</f>
        <v/>
      </c>
      <c r="P223" s="2" t="str">
        <f>IF(Prospecting!L225&lt;&gt;"",Prospecting!L225,"")</f>
        <v/>
      </c>
      <c r="Q223" s="2" t="str">
        <f>IF(Prospecting!M225&lt;&gt;"",Prospecting!M225,"")</f>
        <v/>
      </c>
      <c r="R223" s="2" t="str">
        <f t="shared" ca="1" si="34"/>
        <v/>
      </c>
      <c r="S223" s="10" t="str">
        <f>IF(OR(Prospecting!N225&lt;&gt;"",Prospecting!N225&lt;&gt;0),Prospecting!N225,"")</f>
        <v/>
      </c>
      <c r="T223" s="11" t="str">
        <f>IF(Prospecting!O225&lt;&gt;"",Prospecting!O225,"")</f>
        <v/>
      </c>
      <c r="U223" s="2" t="str">
        <f t="shared" si="35"/>
        <v/>
      </c>
      <c r="V223" s="2" t="str">
        <f t="shared" si="36"/>
        <v/>
      </c>
      <c r="W223" s="2" t="str" cm="1">
        <f t="array" ref="W223">IF(V223&lt;&gt;"",_xlfn.IFS(OR(V223=1,V223=2,V223=3),1,OR(V223=4,V223=5,V223=6),2,OR(V223=7,V223=8,V223=9),3,OR(V223=10,V223=11,V223=12),4),"")</f>
        <v/>
      </c>
      <c r="X223" s="2" t="str">
        <f t="shared" si="37"/>
        <v/>
      </c>
      <c r="Y223" s="2" t="str">
        <f t="shared" si="38"/>
        <v/>
      </c>
    </row>
    <row r="224" spans="7:25" x14ac:dyDescent="0.3">
      <c r="G224" s="2" t="str">
        <f>IF(Prospecting!D226&lt;&gt;"", Prospecting!D226, "")</f>
        <v/>
      </c>
      <c r="H224" s="2" t="str">
        <f>IF(Prospecting!E226&lt;&gt;"",Prospecting!E226, "")</f>
        <v/>
      </c>
      <c r="I224" s="2" t="str">
        <f t="shared" ca="1" si="33"/>
        <v/>
      </c>
      <c r="J224" s="2" t="str">
        <f>IF(Prospecting!F226="Completed", 1, "")</f>
        <v/>
      </c>
      <c r="K224" s="2" t="str">
        <f>IF(Prospecting!G226="Completed", 1, "")</f>
        <v/>
      </c>
      <c r="L224" s="2" t="str">
        <f>IF(Prospecting!H226="Completed", 1, "")</f>
        <v/>
      </c>
      <c r="M224" s="2" t="str">
        <f>IF(Prospecting!I226="Completed", 1, "")</f>
        <v/>
      </c>
      <c r="N224" s="2" t="str">
        <f>IF(Prospecting!J226="Completed", 1, "")</f>
        <v/>
      </c>
      <c r="O224" s="2" t="str">
        <f>IF(Prospecting!K226="Completed", 1, "")</f>
        <v/>
      </c>
      <c r="P224" s="2" t="str">
        <f>IF(Prospecting!L226&lt;&gt;"",Prospecting!L226,"")</f>
        <v/>
      </c>
      <c r="Q224" s="2" t="str">
        <f>IF(Prospecting!M226&lt;&gt;"",Prospecting!M226,"")</f>
        <v/>
      </c>
      <c r="R224" s="2" t="str">
        <f t="shared" ca="1" si="34"/>
        <v/>
      </c>
      <c r="S224" s="10" t="str">
        <f>IF(OR(Prospecting!N226&lt;&gt;"",Prospecting!N226&lt;&gt;0),Prospecting!N226,"")</f>
        <v/>
      </c>
      <c r="T224" s="11" t="str">
        <f>IF(Prospecting!O226&lt;&gt;"",Prospecting!O226,"")</f>
        <v/>
      </c>
      <c r="U224" s="2" t="str">
        <f t="shared" si="35"/>
        <v/>
      </c>
      <c r="V224" s="2" t="str">
        <f t="shared" si="36"/>
        <v/>
      </c>
      <c r="W224" s="2" t="str" cm="1">
        <f t="array" ref="W224">IF(V224&lt;&gt;"",_xlfn.IFS(OR(V224=1,V224=2,V224=3),1,OR(V224=4,V224=5,V224=6),2,OR(V224=7,V224=8,V224=9),3,OR(V224=10,V224=11,V224=12),4),"")</f>
        <v/>
      </c>
      <c r="X224" s="2" t="str">
        <f t="shared" si="37"/>
        <v/>
      </c>
      <c r="Y224" s="2" t="str">
        <f t="shared" si="38"/>
        <v/>
      </c>
    </row>
    <row r="225" spans="7:25" x14ac:dyDescent="0.3">
      <c r="G225" s="2" t="str">
        <f>IF(Prospecting!D227&lt;&gt;"", Prospecting!D227, "")</f>
        <v/>
      </c>
      <c r="H225" s="2" t="str">
        <f>IF(Prospecting!E227&lt;&gt;"",Prospecting!E227, "")</f>
        <v/>
      </c>
      <c r="I225" s="2" t="str">
        <f t="shared" ca="1" si="33"/>
        <v/>
      </c>
      <c r="J225" s="2" t="str">
        <f>IF(Prospecting!F227="Completed", 1, "")</f>
        <v/>
      </c>
      <c r="K225" s="2" t="str">
        <f>IF(Prospecting!G227="Completed", 1, "")</f>
        <v/>
      </c>
      <c r="L225" s="2" t="str">
        <f>IF(Prospecting!H227="Completed", 1, "")</f>
        <v/>
      </c>
      <c r="M225" s="2" t="str">
        <f>IF(Prospecting!I227="Completed", 1, "")</f>
        <v/>
      </c>
      <c r="N225" s="2" t="str">
        <f>IF(Prospecting!J227="Completed", 1, "")</f>
        <v/>
      </c>
      <c r="O225" s="2" t="str">
        <f>IF(Prospecting!K227="Completed", 1, "")</f>
        <v/>
      </c>
      <c r="P225" s="2" t="str">
        <f>IF(Prospecting!L227&lt;&gt;"",Prospecting!L227,"")</f>
        <v/>
      </c>
      <c r="Q225" s="2" t="str">
        <f>IF(Prospecting!M227&lt;&gt;"",Prospecting!M227,"")</f>
        <v/>
      </c>
      <c r="R225" s="2" t="str">
        <f t="shared" ca="1" si="34"/>
        <v/>
      </c>
      <c r="S225" s="10" t="str">
        <f>IF(OR(Prospecting!N227&lt;&gt;"",Prospecting!N227&lt;&gt;0),Prospecting!N227,"")</f>
        <v/>
      </c>
      <c r="T225" s="11" t="str">
        <f>IF(Prospecting!O227&lt;&gt;"",Prospecting!O227,"")</f>
        <v/>
      </c>
      <c r="U225" s="2" t="str">
        <f t="shared" si="35"/>
        <v/>
      </c>
      <c r="V225" s="2" t="str">
        <f t="shared" si="36"/>
        <v/>
      </c>
      <c r="W225" s="2" t="str" cm="1">
        <f t="array" ref="W225">IF(V225&lt;&gt;"",_xlfn.IFS(OR(V225=1,V225=2,V225=3),1,OR(V225=4,V225=5,V225=6),2,OR(V225=7,V225=8,V225=9),3,OR(V225=10,V225=11,V225=12),4),"")</f>
        <v/>
      </c>
      <c r="X225" s="2" t="str">
        <f t="shared" si="37"/>
        <v/>
      </c>
      <c r="Y225" s="2" t="str">
        <f t="shared" si="38"/>
        <v/>
      </c>
    </row>
    <row r="226" spans="7:25" x14ac:dyDescent="0.3">
      <c r="G226" s="2" t="str">
        <f>IF(Prospecting!D228&lt;&gt;"", Prospecting!D228, "")</f>
        <v/>
      </c>
      <c r="H226" s="2" t="str">
        <f>IF(Prospecting!E228&lt;&gt;"",Prospecting!E228, "")</f>
        <v/>
      </c>
      <c r="I226" s="2" t="str">
        <f t="shared" ca="1" si="33"/>
        <v/>
      </c>
      <c r="J226" s="2" t="str">
        <f>IF(Prospecting!F228="Completed", 1, "")</f>
        <v/>
      </c>
      <c r="K226" s="2" t="str">
        <f>IF(Prospecting!G228="Completed", 1, "")</f>
        <v/>
      </c>
      <c r="L226" s="2" t="str">
        <f>IF(Prospecting!H228="Completed", 1, "")</f>
        <v/>
      </c>
      <c r="M226" s="2" t="str">
        <f>IF(Prospecting!I228="Completed", 1, "")</f>
        <v/>
      </c>
      <c r="N226" s="2" t="str">
        <f>IF(Prospecting!J228="Completed", 1, "")</f>
        <v/>
      </c>
      <c r="O226" s="2" t="str">
        <f>IF(Prospecting!K228="Completed", 1, "")</f>
        <v/>
      </c>
      <c r="P226" s="2" t="str">
        <f>IF(Prospecting!L228&lt;&gt;"",Prospecting!L228,"")</f>
        <v/>
      </c>
      <c r="Q226" s="2" t="str">
        <f>IF(Prospecting!M228&lt;&gt;"",Prospecting!M228,"")</f>
        <v/>
      </c>
      <c r="R226" s="2" t="str">
        <f t="shared" ca="1" si="34"/>
        <v/>
      </c>
      <c r="S226" s="10" t="str">
        <f>IF(OR(Prospecting!N228&lt;&gt;"",Prospecting!N228&lt;&gt;0),Prospecting!N228,"")</f>
        <v/>
      </c>
      <c r="T226" s="11" t="str">
        <f>IF(Prospecting!O228&lt;&gt;"",Prospecting!O228,"")</f>
        <v/>
      </c>
      <c r="U226" s="2" t="str">
        <f t="shared" si="35"/>
        <v/>
      </c>
      <c r="V226" s="2" t="str">
        <f t="shared" si="36"/>
        <v/>
      </c>
      <c r="W226" s="2" t="str" cm="1">
        <f t="array" ref="W226">IF(V226&lt;&gt;"",_xlfn.IFS(OR(V226=1,V226=2,V226=3),1,OR(V226=4,V226=5,V226=6),2,OR(V226=7,V226=8,V226=9),3,OR(V226=10,V226=11,V226=12),4),"")</f>
        <v/>
      </c>
      <c r="X226" s="2" t="str">
        <f t="shared" si="37"/>
        <v/>
      </c>
      <c r="Y226" s="2" t="str">
        <f t="shared" si="38"/>
        <v/>
      </c>
    </row>
    <row r="227" spans="7:25" x14ac:dyDescent="0.3">
      <c r="G227" s="2" t="str">
        <f>IF(Prospecting!D229&lt;&gt;"", Prospecting!D229, "")</f>
        <v/>
      </c>
      <c r="H227" s="2" t="str">
        <f>IF(Prospecting!E229&lt;&gt;"",Prospecting!E229, "")</f>
        <v/>
      </c>
      <c r="I227" s="2" t="str">
        <f t="shared" ca="1" si="33"/>
        <v/>
      </c>
      <c r="J227" s="2" t="str">
        <f>IF(Prospecting!F229="Completed", 1, "")</f>
        <v/>
      </c>
      <c r="K227" s="2" t="str">
        <f>IF(Prospecting!G229="Completed", 1, "")</f>
        <v/>
      </c>
      <c r="L227" s="2" t="str">
        <f>IF(Prospecting!H229="Completed", 1, "")</f>
        <v/>
      </c>
      <c r="M227" s="2" t="str">
        <f>IF(Prospecting!I229="Completed", 1, "")</f>
        <v/>
      </c>
      <c r="N227" s="2" t="str">
        <f>IF(Prospecting!J229="Completed", 1, "")</f>
        <v/>
      </c>
      <c r="O227" s="2" t="str">
        <f>IF(Prospecting!K229="Completed", 1, "")</f>
        <v/>
      </c>
      <c r="P227" s="2" t="str">
        <f>IF(Prospecting!L229&lt;&gt;"",Prospecting!L229,"")</f>
        <v/>
      </c>
      <c r="Q227" s="2" t="str">
        <f>IF(Prospecting!M229&lt;&gt;"",Prospecting!M229,"")</f>
        <v/>
      </c>
      <c r="R227" s="2" t="str">
        <f t="shared" ca="1" si="34"/>
        <v/>
      </c>
      <c r="S227" s="10" t="str">
        <f>IF(OR(Prospecting!N229&lt;&gt;"",Prospecting!N229&lt;&gt;0),Prospecting!N229,"")</f>
        <v/>
      </c>
      <c r="T227" s="11" t="str">
        <f>IF(Prospecting!O229&lt;&gt;"",Prospecting!O229,"")</f>
        <v/>
      </c>
      <c r="U227" s="2" t="str">
        <f t="shared" si="35"/>
        <v/>
      </c>
      <c r="V227" s="2" t="str">
        <f t="shared" si="36"/>
        <v/>
      </c>
      <c r="W227" s="2" t="str" cm="1">
        <f t="array" ref="W227">IF(V227&lt;&gt;"",_xlfn.IFS(OR(V227=1,V227=2,V227=3),1,OR(V227=4,V227=5,V227=6),2,OR(V227=7,V227=8,V227=9),3,OR(V227=10,V227=11,V227=12),4),"")</f>
        <v/>
      </c>
      <c r="X227" s="2" t="str">
        <f t="shared" si="37"/>
        <v/>
      </c>
      <c r="Y227" s="2" t="str">
        <f t="shared" si="38"/>
        <v/>
      </c>
    </row>
    <row r="228" spans="7:25" x14ac:dyDescent="0.3">
      <c r="G228" s="2" t="str">
        <f>IF(Prospecting!D230&lt;&gt;"", Prospecting!D230, "")</f>
        <v/>
      </c>
      <c r="H228" s="2" t="str">
        <f>IF(Prospecting!E230&lt;&gt;"",Prospecting!E230, "")</f>
        <v/>
      </c>
      <c r="I228" s="2" t="str">
        <f t="shared" ca="1" si="33"/>
        <v/>
      </c>
      <c r="J228" s="2" t="str">
        <f>IF(Prospecting!F230="Completed", 1, "")</f>
        <v/>
      </c>
      <c r="K228" s="2" t="str">
        <f>IF(Prospecting!G230="Completed", 1, "")</f>
        <v/>
      </c>
      <c r="L228" s="2" t="str">
        <f>IF(Prospecting!H230="Completed", 1, "")</f>
        <v/>
      </c>
      <c r="M228" s="2" t="str">
        <f>IF(Prospecting!I230="Completed", 1, "")</f>
        <v/>
      </c>
      <c r="N228" s="2" t="str">
        <f>IF(Prospecting!J230="Completed", 1, "")</f>
        <v/>
      </c>
      <c r="O228" s="2" t="str">
        <f>IF(Prospecting!K230="Completed", 1, "")</f>
        <v/>
      </c>
      <c r="P228" s="2" t="str">
        <f>IF(Prospecting!L230&lt;&gt;"",Prospecting!L230,"")</f>
        <v/>
      </c>
      <c r="Q228" s="2" t="str">
        <f>IF(Prospecting!M230&lt;&gt;"",Prospecting!M230,"")</f>
        <v/>
      </c>
      <c r="R228" s="2" t="str">
        <f t="shared" ca="1" si="34"/>
        <v/>
      </c>
      <c r="S228" s="10" t="str">
        <f>IF(OR(Prospecting!N230&lt;&gt;"",Prospecting!N230&lt;&gt;0),Prospecting!N230,"")</f>
        <v/>
      </c>
      <c r="T228" s="11" t="str">
        <f>IF(Prospecting!O230&lt;&gt;"",Prospecting!O230,"")</f>
        <v/>
      </c>
      <c r="U228" s="2" t="str">
        <f t="shared" si="35"/>
        <v/>
      </c>
      <c r="V228" s="2" t="str">
        <f t="shared" si="36"/>
        <v/>
      </c>
      <c r="W228" s="2" t="str" cm="1">
        <f t="array" ref="W228">IF(V228&lt;&gt;"",_xlfn.IFS(OR(V228=1,V228=2,V228=3),1,OR(V228=4,V228=5,V228=6),2,OR(V228=7,V228=8,V228=9),3,OR(V228=10,V228=11,V228=12),4),"")</f>
        <v/>
      </c>
      <c r="X228" s="2" t="str">
        <f t="shared" si="37"/>
        <v/>
      </c>
      <c r="Y228" s="2" t="str">
        <f t="shared" si="38"/>
        <v/>
      </c>
    </row>
    <row r="229" spans="7:25" x14ac:dyDescent="0.3">
      <c r="G229" s="2" t="str">
        <f>IF(Prospecting!D231&lt;&gt;"", Prospecting!D231, "")</f>
        <v/>
      </c>
      <c r="H229" s="2" t="str">
        <f>IF(Prospecting!E231&lt;&gt;"",Prospecting!E231, "")</f>
        <v/>
      </c>
      <c r="I229" s="2" t="str">
        <f t="shared" ca="1" si="33"/>
        <v/>
      </c>
      <c r="J229" s="2" t="str">
        <f>IF(Prospecting!F231="Completed", 1, "")</f>
        <v/>
      </c>
      <c r="K229" s="2" t="str">
        <f>IF(Prospecting!G231="Completed", 1, "")</f>
        <v/>
      </c>
      <c r="L229" s="2" t="str">
        <f>IF(Prospecting!H231="Completed", 1, "")</f>
        <v/>
      </c>
      <c r="M229" s="2" t="str">
        <f>IF(Prospecting!I231="Completed", 1, "")</f>
        <v/>
      </c>
      <c r="N229" s="2" t="str">
        <f>IF(Prospecting!J231="Completed", 1, "")</f>
        <v/>
      </c>
      <c r="O229" s="2" t="str">
        <f>IF(Prospecting!K231="Completed", 1, "")</f>
        <v/>
      </c>
      <c r="P229" s="2" t="str">
        <f>IF(Prospecting!L231&lt;&gt;"",Prospecting!L231,"")</f>
        <v/>
      </c>
      <c r="Q229" s="2" t="str">
        <f>IF(Prospecting!M231&lt;&gt;"",Prospecting!M231,"")</f>
        <v/>
      </c>
      <c r="R229" s="2" t="str">
        <f t="shared" ca="1" si="34"/>
        <v/>
      </c>
      <c r="S229" s="10" t="str">
        <f>IF(OR(Prospecting!N231&lt;&gt;"",Prospecting!N231&lt;&gt;0),Prospecting!N231,"")</f>
        <v/>
      </c>
      <c r="T229" s="11" t="str">
        <f>IF(Prospecting!O231&lt;&gt;"",Prospecting!O231,"")</f>
        <v/>
      </c>
      <c r="U229" s="2" t="str">
        <f t="shared" si="35"/>
        <v/>
      </c>
      <c r="V229" s="2" t="str">
        <f t="shared" si="36"/>
        <v/>
      </c>
      <c r="W229" s="2" t="str" cm="1">
        <f t="array" ref="W229">IF(V229&lt;&gt;"",_xlfn.IFS(OR(V229=1,V229=2,V229=3),1,OR(V229=4,V229=5,V229=6),2,OR(V229=7,V229=8,V229=9),3,OR(V229=10,V229=11,V229=12),4),"")</f>
        <v/>
      </c>
      <c r="X229" s="2" t="str">
        <f t="shared" si="37"/>
        <v/>
      </c>
      <c r="Y229" s="2" t="str">
        <f t="shared" si="38"/>
        <v/>
      </c>
    </row>
    <row r="230" spans="7:25" x14ac:dyDescent="0.3">
      <c r="G230" s="2" t="str">
        <f>IF(Prospecting!D232&lt;&gt;"", Prospecting!D232, "")</f>
        <v/>
      </c>
      <c r="H230" s="2" t="str">
        <f>IF(Prospecting!E232&lt;&gt;"",Prospecting!E232, "")</f>
        <v/>
      </c>
      <c r="I230" s="2" t="str">
        <f t="shared" ca="1" si="33"/>
        <v/>
      </c>
      <c r="J230" s="2" t="str">
        <f>IF(Prospecting!F232="Completed", 1, "")</f>
        <v/>
      </c>
      <c r="K230" s="2" t="str">
        <f>IF(Prospecting!G232="Completed", 1, "")</f>
        <v/>
      </c>
      <c r="L230" s="2" t="str">
        <f>IF(Prospecting!H232="Completed", 1, "")</f>
        <v/>
      </c>
      <c r="M230" s="2" t="str">
        <f>IF(Prospecting!I232="Completed", 1, "")</f>
        <v/>
      </c>
      <c r="N230" s="2" t="str">
        <f>IF(Prospecting!J232="Completed", 1, "")</f>
        <v/>
      </c>
      <c r="O230" s="2" t="str">
        <f>IF(Prospecting!K232="Completed", 1, "")</f>
        <v/>
      </c>
      <c r="P230" s="2" t="str">
        <f>IF(Prospecting!L232&lt;&gt;"",Prospecting!L232,"")</f>
        <v/>
      </c>
      <c r="Q230" s="2" t="str">
        <f>IF(Prospecting!M232&lt;&gt;"",Prospecting!M232,"")</f>
        <v/>
      </c>
      <c r="R230" s="2" t="str">
        <f t="shared" ca="1" si="34"/>
        <v/>
      </c>
      <c r="S230" s="10" t="str">
        <f>IF(OR(Prospecting!N232&lt;&gt;"",Prospecting!N232&lt;&gt;0),Prospecting!N232,"")</f>
        <v/>
      </c>
      <c r="T230" s="11" t="str">
        <f>IF(Prospecting!O232&lt;&gt;"",Prospecting!O232,"")</f>
        <v/>
      </c>
      <c r="U230" s="2" t="str">
        <f t="shared" si="35"/>
        <v/>
      </c>
      <c r="V230" s="2" t="str">
        <f t="shared" si="36"/>
        <v/>
      </c>
      <c r="W230" s="2" t="str" cm="1">
        <f t="array" ref="W230">IF(V230&lt;&gt;"",_xlfn.IFS(OR(V230=1,V230=2,V230=3),1,OR(V230=4,V230=5,V230=6),2,OR(V230=7,V230=8,V230=9),3,OR(V230=10,V230=11,V230=12),4),"")</f>
        <v/>
      </c>
      <c r="X230" s="2" t="str">
        <f t="shared" si="37"/>
        <v/>
      </c>
      <c r="Y230" s="2" t="str">
        <f t="shared" si="38"/>
        <v/>
      </c>
    </row>
    <row r="231" spans="7:25" x14ac:dyDescent="0.3">
      <c r="G231" s="2" t="str">
        <f>IF(Prospecting!D233&lt;&gt;"", Prospecting!D233, "")</f>
        <v/>
      </c>
      <c r="H231" s="2" t="str">
        <f>IF(Prospecting!E233&lt;&gt;"",Prospecting!E233, "")</f>
        <v/>
      </c>
      <c r="I231" s="2" t="str">
        <f t="shared" ca="1" si="33"/>
        <v/>
      </c>
      <c r="J231" s="2" t="str">
        <f>IF(Prospecting!F233="Completed", 1, "")</f>
        <v/>
      </c>
      <c r="K231" s="2" t="str">
        <f>IF(Prospecting!G233="Completed", 1, "")</f>
        <v/>
      </c>
      <c r="L231" s="2" t="str">
        <f>IF(Prospecting!H233="Completed", 1, "")</f>
        <v/>
      </c>
      <c r="M231" s="2" t="str">
        <f>IF(Prospecting!I233="Completed", 1, "")</f>
        <v/>
      </c>
      <c r="N231" s="2" t="str">
        <f>IF(Prospecting!J233="Completed", 1, "")</f>
        <v/>
      </c>
      <c r="O231" s="2" t="str">
        <f>IF(Prospecting!K233="Completed", 1, "")</f>
        <v/>
      </c>
      <c r="P231" s="2" t="str">
        <f>IF(Prospecting!L233&lt;&gt;"",Prospecting!L233,"")</f>
        <v/>
      </c>
      <c r="Q231" s="2" t="str">
        <f>IF(Prospecting!M233&lt;&gt;"",Prospecting!M233,"")</f>
        <v/>
      </c>
      <c r="R231" s="2" t="str">
        <f t="shared" ca="1" si="34"/>
        <v/>
      </c>
      <c r="S231" s="10" t="str">
        <f>IF(OR(Prospecting!N233&lt;&gt;"",Prospecting!N233&lt;&gt;0),Prospecting!N233,"")</f>
        <v/>
      </c>
      <c r="T231" s="11" t="str">
        <f>IF(Prospecting!O233&lt;&gt;"",Prospecting!O233,"")</f>
        <v/>
      </c>
      <c r="U231" s="2" t="str">
        <f t="shared" si="35"/>
        <v/>
      </c>
      <c r="V231" s="2" t="str">
        <f t="shared" si="36"/>
        <v/>
      </c>
      <c r="W231" s="2" t="str" cm="1">
        <f t="array" ref="W231">IF(V231&lt;&gt;"",_xlfn.IFS(OR(V231=1,V231=2,V231=3),1,OR(V231=4,V231=5,V231=6),2,OR(V231=7,V231=8,V231=9),3,OR(V231=10,V231=11,V231=12),4),"")</f>
        <v/>
      </c>
      <c r="X231" s="2" t="str">
        <f t="shared" si="37"/>
        <v/>
      </c>
      <c r="Y231" s="2" t="str">
        <f t="shared" si="38"/>
        <v/>
      </c>
    </row>
    <row r="232" spans="7:25" x14ac:dyDescent="0.3">
      <c r="G232" s="2" t="str">
        <f>IF(Prospecting!D234&lt;&gt;"", Prospecting!D234, "")</f>
        <v/>
      </c>
      <c r="H232" s="2" t="str">
        <f>IF(Prospecting!E234&lt;&gt;"",Prospecting!E234, "")</f>
        <v/>
      </c>
      <c r="I232" s="2" t="str">
        <f t="shared" ca="1" si="33"/>
        <v/>
      </c>
      <c r="J232" s="2" t="str">
        <f>IF(Prospecting!F234="Completed", 1, "")</f>
        <v/>
      </c>
      <c r="K232" s="2" t="str">
        <f>IF(Prospecting!G234="Completed", 1, "")</f>
        <v/>
      </c>
      <c r="L232" s="2" t="str">
        <f>IF(Prospecting!H234="Completed", 1, "")</f>
        <v/>
      </c>
      <c r="M232" s="2" t="str">
        <f>IF(Prospecting!I234="Completed", 1, "")</f>
        <v/>
      </c>
      <c r="N232" s="2" t="str">
        <f>IF(Prospecting!J234="Completed", 1, "")</f>
        <v/>
      </c>
      <c r="O232" s="2" t="str">
        <f>IF(Prospecting!K234="Completed", 1, "")</f>
        <v/>
      </c>
      <c r="P232" s="2" t="str">
        <f>IF(Prospecting!L234&lt;&gt;"",Prospecting!L234,"")</f>
        <v/>
      </c>
      <c r="Q232" s="2" t="str">
        <f>IF(Prospecting!M234&lt;&gt;"",Prospecting!M234,"")</f>
        <v/>
      </c>
      <c r="R232" s="2" t="str">
        <f t="shared" ca="1" si="34"/>
        <v/>
      </c>
      <c r="S232" s="10" t="str">
        <f>IF(OR(Prospecting!N234&lt;&gt;"",Prospecting!N234&lt;&gt;0),Prospecting!N234,"")</f>
        <v/>
      </c>
      <c r="T232" s="11" t="str">
        <f>IF(Prospecting!O234&lt;&gt;"",Prospecting!O234,"")</f>
        <v/>
      </c>
      <c r="U232" s="2" t="str">
        <f t="shared" si="35"/>
        <v/>
      </c>
      <c r="V232" s="2" t="str">
        <f t="shared" si="36"/>
        <v/>
      </c>
      <c r="W232" s="2" t="str" cm="1">
        <f t="array" ref="W232">IF(V232&lt;&gt;"",_xlfn.IFS(OR(V232=1,V232=2,V232=3),1,OR(V232=4,V232=5,V232=6),2,OR(V232=7,V232=8,V232=9),3,OR(V232=10,V232=11,V232=12),4),"")</f>
        <v/>
      </c>
      <c r="X232" s="2" t="str">
        <f t="shared" si="37"/>
        <v/>
      </c>
      <c r="Y232" s="2" t="str">
        <f t="shared" si="38"/>
        <v/>
      </c>
    </row>
    <row r="233" spans="7:25" x14ac:dyDescent="0.3">
      <c r="G233" s="2" t="str">
        <f>IF(Prospecting!D235&lt;&gt;"", Prospecting!D235, "")</f>
        <v/>
      </c>
      <c r="H233" s="2" t="str">
        <f>IF(Prospecting!E235&lt;&gt;"",Prospecting!E235, "")</f>
        <v/>
      </c>
      <c r="I233" s="2" t="str">
        <f t="shared" ca="1" si="33"/>
        <v/>
      </c>
      <c r="J233" s="2" t="str">
        <f>IF(Prospecting!F235="Completed", 1, "")</f>
        <v/>
      </c>
      <c r="K233" s="2" t="str">
        <f>IF(Prospecting!G235="Completed", 1, "")</f>
        <v/>
      </c>
      <c r="L233" s="2" t="str">
        <f>IF(Prospecting!H235="Completed", 1, "")</f>
        <v/>
      </c>
      <c r="M233" s="2" t="str">
        <f>IF(Prospecting!I235="Completed", 1, "")</f>
        <v/>
      </c>
      <c r="N233" s="2" t="str">
        <f>IF(Prospecting!J235="Completed", 1, "")</f>
        <v/>
      </c>
      <c r="O233" s="2" t="str">
        <f>IF(Prospecting!K235="Completed", 1, "")</f>
        <v/>
      </c>
      <c r="P233" s="2" t="str">
        <f>IF(Prospecting!L235&lt;&gt;"",Prospecting!L235,"")</f>
        <v/>
      </c>
      <c r="Q233" s="2" t="str">
        <f>IF(Prospecting!M235&lt;&gt;"",Prospecting!M235,"")</f>
        <v/>
      </c>
      <c r="R233" s="2" t="str">
        <f t="shared" ca="1" si="34"/>
        <v/>
      </c>
      <c r="S233" s="10" t="str">
        <f>IF(OR(Prospecting!N235&lt;&gt;"",Prospecting!N235&lt;&gt;0),Prospecting!N235,"")</f>
        <v/>
      </c>
      <c r="T233" s="11" t="str">
        <f>IF(Prospecting!O235&lt;&gt;"",Prospecting!O235,"")</f>
        <v/>
      </c>
      <c r="U233" s="2" t="str">
        <f t="shared" si="35"/>
        <v/>
      </c>
      <c r="V233" s="2" t="str">
        <f t="shared" si="36"/>
        <v/>
      </c>
      <c r="W233" s="2" t="str" cm="1">
        <f t="array" ref="W233">IF(V233&lt;&gt;"",_xlfn.IFS(OR(V233=1,V233=2,V233=3),1,OR(V233=4,V233=5,V233=6),2,OR(V233=7,V233=8,V233=9),3,OR(V233=10,V233=11,V233=12),4),"")</f>
        <v/>
      </c>
      <c r="X233" s="2" t="str">
        <f t="shared" si="37"/>
        <v/>
      </c>
      <c r="Y233" s="2" t="str">
        <f t="shared" si="38"/>
        <v/>
      </c>
    </row>
    <row r="234" spans="7:25" x14ac:dyDescent="0.3">
      <c r="G234" s="2" t="str">
        <f>IF(Prospecting!D236&lt;&gt;"", Prospecting!D236, "")</f>
        <v/>
      </c>
      <c r="H234" s="2" t="str">
        <f>IF(Prospecting!E236&lt;&gt;"",Prospecting!E236, "")</f>
        <v/>
      </c>
      <c r="I234" s="2" t="str">
        <f t="shared" ca="1" si="33"/>
        <v/>
      </c>
      <c r="J234" s="2" t="str">
        <f>IF(Prospecting!F236="Completed", 1, "")</f>
        <v/>
      </c>
      <c r="K234" s="2" t="str">
        <f>IF(Prospecting!G236="Completed", 1, "")</f>
        <v/>
      </c>
      <c r="L234" s="2" t="str">
        <f>IF(Prospecting!H236="Completed", 1, "")</f>
        <v/>
      </c>
      <c r="M234" s="2" t="str">
        <f>IF(Prospecting!I236="Completed", 1, "")</f>
        <v/>
      </c>
      <c r="N234" s="2" t="str">
        <f>IF(Prospecting!J236="Completed", 1, "")</f>
        <v/>
      </c>
      <c r="O234" s="2" t="str">
        <f>IF(Prospecting!K236="Completed", 1, "")</f>
        <v/>
      </c>
      <c r="P234" s="2" t="str">
        <f>IF(Prospecting!L236&lt;&gt;"",Prospecting!L236,"")</f>
        <v/>
      </c>
      <c r="Q234" s="2" t="str">
        <f>IF(Prospecting!M236&lt;&gt;"",Prospecting!M236,"")</f>
        <v/>
      </c>
      <c r="R234" s="2" t="str">
        <f t="shared" ca="1" si="34"/>
        <v/>
      </c>
      <c r="S234" s="10" t="str">
        <f>IF(OR(Prospecting!N236&lt;&gt;"",Prospecting!N236&lt;&gt;0),Prospecting!N236,"")</f>
        <v/>
      </c>
      <c r="T234" s="11" t="str">
        <f>IF(Prospecting!O236&lt;&gt;"",Prospecting!O236,"")</f>
        <v/>
      </c>
      <c r="U234" s="2" t="str">
        <f t="shared" si="35"/>
        <v/>
      </c>
      <c r="V234" s="2" t="str">
        <f t="shared" si="36"/>
        <v/>
      </c>
      <c r="W234" s="2" t="str" cm="1">
        <f t="array" ref="W234">IF(V234&lt;&gt;"",_xlfn.IFS(OR(V234=1,V234=2,V234=3),1,OR(V234=4,V234=5,V234=6),2,OR(V234=7,V234=8,V234=9),3,OR(V234=10,V234=11,V234=12),4),"")</f>
        <v/>
      </c>
      <c r="X234" s="2" t="str">
        <f t="shared" si="37"/>
        <v/>
      </c>
      <c r="Y234" s="2" t="str">
        <f t="shared" si="38"/>
        <v/>
      </c>
    </row>
    <row r="235" spans="7:25" x14ac:dyDescent="0.3">
      <c r="G235" s="2" t="str">
        <f>IF(Prospecting!D237&lt;&gt;"", Prospecting!D237, "")</f>
        <v/>
      </c>
      <c r="H235" s="2" t="str">
        <f>IF(Prospecting!E237&lt;&gt;"",Prospecting!E237, "")</f>
        <v/>
      </c>
      <c r="I235" s="2" t="str">
        <f t="shared" ca="1" si="33"/>
        <v/>
      </c>
      <c r="J235" s="2" t="str">
        <f>IF(Prospecting!F237="Completed", 1, "")</f>
        <v/>
      </c>
      <c r="K235" s="2" t="str">
        <f>IF(Prospecting!G237="Completed", 1, "")</f>
        <v/>
      </c>
      <c r="L235" s="2" t="str">
        <f>IF(Prospecting!H237="Completed", 1, "")</f>
        <v/>
      </c>
      <c r="M235" s="2" t="str">
        <f>IF(Prospecting!I237="Completed", 1, "")</f>
        <v/>
      </c>
      <c r="N235" s="2" t="str">
        <f>IF(Prospecting!J237="Completed", 1, "")</f>
        <v/>
      </c>
      <c r="O235" s="2" t="str">
        <f>IF(Prospecting!K237="Completed", 1, "")</f>
        <v/>
      </c>
      <c r="P235" s="2" t="str">
        <f>IF(Prospecting!L237&lt;&gt;"",Prospecting!L237,"")</f>
        <v/>
      </c>
      <c r="Q235" s="2" t="str">
        <f>IF(Prospecting!M237&lt;&gt;"",Prospecting!M237,"")</f>
        <v/>
      </c>
      <c r="R235" s="2" t="str">
        <f t="shared" ca="1" si="34"/>
        <v/>
      </c>
      <c r="S235" s="10" t="str">
        <f>IF(OR(Prospecting!N237&lt;&gt;"",Prospecting!N237&lt;&gt;0),Prospecting!N237,"")</f>
        <v/>
      </c>
      <c r="T235" s="11" t="str">
        <f>IF(Prospecting!O237&lt;&gt;"",Prospecting!O237,"")</f>
        <v/>
      </c>
      <c r="U235" s="2" t="str">
        <f t="shared" si="35"/>
        <v/>
      </c>
      <c r="V235" s="2" t="str">
        <f t="shared" si="36"/>
        <v/>
      </c>
      <c r="W235" s="2" t="str" cm="1">
        <f t="array" ref="W235">IF(V235&lt;&gt;"",_xlfn.IFS(OR(V235=1,V235=2,V235=3),1,OR(V235=4,V235=5,V235=6),2,OR(V235=7,V235=8,V235=9),3,OR(V235=10,V235=11,V235=12),4),"")</f>
        <v/>
      </c>
      <c r="X235" s="2" t="str">
        <f t="shared" si="37"/>
        <v/>
      </c>
      <c r="Y235" s="2" t="str">
        <f t="shared" si="38"/>
        <v/>
      </c>
    </row>
    <row r="236" spans="7:25" x14ac:dyDescent="0.3">
      <c r="G236" s="2" t="str">
        <f>IF(Prospecting!D238&lt;&gt;"", Prospecting!D238, "")</f>
        <v/>
      </c>
      <c r="H236" s="2" t="str">
        <f>IF(Prospecting!E238&lt;&gt;"",Prospecting!E238, "")</f>
        <v/>
      </c>
      <c r="I236" s="2" t="str">
        <f t="shared" ca="1" si="33"/>
        <v/>
      </c>
      <c r="J236" s="2" t="str">
        <f>IF(Prospecting!F238="Completed", 1, "")</f>
        <v/>
      </c>
      <c r="K236" s="2" t="str">
        <f>IF(Prospecting!G238="Completed", 1, "")</f>
        <v/>
      </c>
      <c r="L236" s="2" t="str">
        <f>IF(Prospecting!H238="Completed", 1, "")</f>
        <v/>
      </c>
      <c r="M236" s="2" t="str">
        <f>IF(Prospecting!I238="Completed", 1, "")</f>
        <v/>
      </c>
      <c r="N236" s="2" t="str">
        <f>IF(Prospecting!J238="Completed", 1, "")</f>
        <v/>
      </c>
      <c r="O236" s="2" t="str">
        <f>IF(Prospecting!K238="Completed", 1, "")</f>
        <v/>
      </c>
      <c r="P236" s="2" t="str">
        <f>IF(Prospecting!L238&lt;&gt;"",Prospecting!L238,"")</f>
        <v/>
      </c>
      <c r="Q236" s="2" t="str">
        <f>IF(Prospecting!M238&lt;&gt;"",Prospecting!M238,"")</f>
        <v/>
      </c>
      <c r="R236" s="2" t="str">
        <f t="shared" ca="1" si="34"/>
        <v/>
      </c>
      <c r="S236" s="10" t="str">
        <f>IF(OR(Prospecting!N238&lt;&gt;"",Prospecting!N238&lt;&gt;0),Prospecting!N238,"")</f>
        <v/>
      </c>
      <c r="T236" s="11" t="str">
        <f>IF(Prospecting!O238&lt;&gt;"",Prospecting!O238,"")</f>
        <v/>
      </c>
      <c r="U236" s="2" t="str">
        <f t="shared" si="35"/>
        <v/>
      </c>
      <c r="V236" s="2" t="str">
        <f t="shared" si="36"/>
        <v/>
      </c>
      <c r="W236" s="2" t="str" cm="1">
        <f t="array" ref="W236">IF(V236&lt;&gt;"",_xlfn.IFS(OR(V236=1,V236=2,V236=3),1,OR(V236=4,V236=5,V236=6),2,OR(V236=7,V236=8,V236=9),3,OR(V236=10,V236=11,V236=12),4),"")</f>
        <v/>
      </c>
      <c r="X236" s="2" t="str">
        <f t="shared" si="37"/>
        <v/>
      </c>
      <c r="Y236" s="2" t="str">
        <f t="shared" si="38"/>
        <v/>
      </c>
    </row>
    <row r="237" spans="7:25" x14ac:dyDescent="0.3">
      <c r="G237" s="2" t="str">
        <f>IF(Prospecting!D239&lt;&gt;"", Prospecting!D239, "")</f>
        <v/>
      </c>
      <c r="H237" s="2" t="str">
        <f>IF(Prospecting!E239&lt;&gt;"",Prospecting!E239, "")</f>
        <v/>
      </c>
      <c r="I237" s="2" t="str">
        <f t="shared" ca="1" si="33"/>
        <v/>
      </c>
      <c r="J237" s="2" t="str">
        <f>IF(Prospecting!F239="Completed", 1, "")</f>
        <v/>
      </c>
      <c r="K237" s="2" t="str">
        <f>IF(Prospecting!G239="Completed", 1, "")</f>
        <v/>
      </c>
      <c r="L237" s="2" t="str">
        <f>IF(Prospecting!H239="Completed", 1, "")</f>
        <v/>
      </c>
      <c r="M237" s="2" t="str">
        <f>IF(Prospecting!I239="Completed", 1, "")</f>
        <v/>
      </c>
      <c r="N237" s="2" t="str">
        <f>IF(Prospecting!J239="Completed", 1, "")</f>
        <v/>
      </c>
      <c r="O237" s="2" t="str">
        <f>IF(Prospecting!K239="Completed", 1, "")</f>
        <v/>
      </c>
      <c r="P237" s="2" t="str">
        <f>IF(Prospecting!L239&lt;&gt;"",Prospecting!L239,"")</f>
        <v/>
      </c>
      <c r="Q237" s="2" t="str">
        <f>IF(Prospecting!M239&lt;&gt;"",Prospecting!M239,"")</f>
        <v/>
      </c>
      <c r="R237" s="2" t="str">
        <f t="shared" ca="1" si="34"/>
        <v/>
      </c>
      <c r="S237" s="10" t="str">
        <f>IF(OR(Prospecting!N239&lt;&gt;"",Prospecting!N239&lt;&gt;0),Prospecting!N239,"")</f>
        <v/>
      </c>
      <c r="T237" s="11" t="str">
        <f>IF(Prospecting!O239&lt;&gt;"",Prospecting!O239,"")</f>
        <v/>
      </c>
      <c r="U237" s="2" t="str">
        <f t="shared" si="35"/>
        <v/>
      </c>
      <c r="V237" s="2" t="str">
        <f t="shared" si="36"/>
        <v/>
      </c>
      <c r="W237" s="2" t="str" cm="1">
        <f t="array" ref="W237">IF(V237&lt;&gt;"",_xlfn.IFS(OR(V237=1,V237=2,V237=3),1,OR(V237=4,V237=5,V237=6),2,OR(V237=7,V237=8,V237=9),3,OR(V237=10,V237=11,V237=12),4),"")</f>
        <v/>
      </c>
      <c r="X237" s="2" t="str">
        <f t="shared" si="37"/>
        <v/>
      </c>
      <c r="Y237" s="2" t="str">
        <f t="shared" si="38"/>
        <v/>
      </c>
    </row>
    <row r="238" spans="7:25" x14ac:dyDescent="0.3">
      <c r="G238" s="2" t="str">
        <f>IF(Prospecting!D240&lt;&gt;"", Prospecting!D240, "")</f>
        <v/>
      </c>
      <c r="H238" s="2" t="str">
        <f>IF(Prospecting!E240&lt;&gt;"",Prospecting!E240, "")</f>
        <v/>
      </c>
      <c r="I238" s="2" t="str">
        <f t="shared" ca="1" si="33"/>
        <v/>
      </c>
      <c r="J238" s="2" t="str">
        <f>IF(Prospecting!F240="Completed", 1, "")</f>
        <v/>
      </c>
      <c r="K238" s="2" t="str">
        <f>IF(Prospecting!G240="Completed", 1, "")</f>
        <v/>
      </c>
      <c r="L238" s="2" t="str">
        <f>IF(Prospecting!H240="Completed", 1, "")</f>
        <v/>
      </c>
      <c r="M238" s="2" t="str">
        <f>IF(Prospecting!I240="Completed", 1, "")</f>
        <v/>
      </c>
      <c r="N238" s="2" t="str">
        <f>IF(Prospecting!J240="Completed", 1, "")</f>
        <v/>
      </c>
      <c r="O238" s="2" t="str">
        <f>IF(Prospecting!K240="Completed", 1, "")</f>
        <v/>
      </c>
      <c r="P238" s="2" t="str">
        <f>IF(Prospecting!L240&lt;&gt;"",Prospecting!L240,"")</f>
        <v/>
      </c>
      <c r="Q238" s="2" t="str">
        <f>IF(Prospecting!M240&lt;&gt;"",Prospecting!M240,"")</f>
        <v/>
      </c>
      <c r="R238" s="2" t="str">
        <f t="shared" ca="1" si="34"/>
        <v/>
      </c>
      <c r="S238" s="10" t="str">
        <f>IF(OR(Prospecting!N240&lt;&gt;"",Prospecting!N240&lt;&gt;0),Prospecting!N240,"")</f>
        <v/>
      </c>
      <c r="T238" s="11" t="str">
        <f>IF(Prospecting!O240&lt;&gt;"",Prospecting!O240,"")</f>
        <v/>
      </c>
      <c r="U238" s="2" t="str">
        <f t="shared" si="35"/>
        <v/>
      </c>
      <c r="V238" s="2" t="str">
        <f t="shared" si="36"/>
        <v/>
      </c>
      <c r="W238" s="2" t="str" cm="1">
        <f t="array" ref="W238">IF(V238&lt;&gt;"",_xlfn.IFS(OR(V238=1,V238=2,V238=3),1,OR(V238=4,V238=5,V238=6),2,OR(V238=7,V238=8,V238=9),3,OR(V238=10,V238=11,V238=12),4),"")</f>
        <v/>
      </c>
      <c r="X238" s="2" t="str">
        <f t="shared" si="37"/>
        <v/>
      </c>
      <c r="Y238" s="2" t="str">
        <f t="shared" si="38"/>
        <v/>
      </c>
    </row>
    <row r="239" spans="7:25" x14ac:dyDescent="0.3">
      <c r="G239" s="2" t="str">
        <f>IF(Prospecting!D241&lt;&gt;"", Prospecting!D241, "")</f>
        <v/>
      </c>
      <c r="H239" s="2" t="str">
        <f>IF(Prospecting!E241&lt;&gt;"",Prospecting!E241, "")</f>
        <v/>
      </c>
      <c r="I239" s="2" t="str">
        <f t="shared" ca="1" si="33"/>
        <v/>
      </c>
      <c r="J239" s="2" t="str">
        <f>IF(Prospecting!F241="Completed", 1, "")</f>
        <v/>
      </c>
      <c r="K239" s="2" t="str">
        <f>IF(Prospecting!G241="Completed", 1, "")</f>
        <v/>
      </c>
      <c r="L239" s="2" t="str">
        <f>IF(Prospecting!H241="Completed", 1, "")</f>
        <v/>
      </c>
      <c r="M239" s="2" t="str">
        <f>IF(Prospecting!I241="Completed", 1, "")</f>
        <v/>
      </c>
      <c r="N239" s="2" t="str">
        <f>IF(Prospecting!J241="Completed", 1, "")</f>
        <v/>
      </c>
      <c r="O239" s="2" t="str">
        <f>IF(Prospecting!K241="Completed", 1, "")</f>
        <v/>
      </c>
      <c r="P239" s="2" t="str">
        <f>IF(Prospecting!L241&lt;&gt;"",Prospecting!L241,"")</f>
        <v/>
      </c>
      <c r="Q239" s="2" t="str">
        <f>IF(Prospecting!M241&lt;&gt;"",Prospecting!M241,"")</f>
        <v/>
      </c>
      <c r="R239" s="2" t="str">
        <f t="shared" ca="1" si="34"/>
        <v/>
      </c>
      <c r="S239" s="10" t="str">
        <f>IF(OR(Prospecting!N241&lt;&gt;"",Prospecting!N241&lt;&gt;0),Prospecting!N241,"")</f>
        <v/>
      </c>
      <c r="T239" s="11" t="str">
        <f>IF(Prospecting!O241&lt;&gt;"",Prospecting!O241,"")</f>
        <v/>
      </c>
      <c r="U239" s="2" t="str">
        <f t="shared" si="35"/>
        <v/>
      </c>
      <c r="V239" s="2" t="str">
        <f t="shared" si="36"/>
        <v/>
      </c>
      <c r="W239" s="2" t="str" cm="1">
        <f t="array" ref="W239">IF(V239&lt;&gt;"",_xlfn.IFS(OR(V239=1,V239=2,V239=3),1,OR(V239=4,V239=5,V239=6),2,OR(V239=7,V239=8,V239=9),3,OR(V239=10,V239=11,V239=12),4),"")</f>
        <v/>
      </c>
      <c r="X239" s="2" t="str">
        <f t="shared" si="37"/>
        <v/>
      </c>
      <c r="Y239" s="2" t="str">
        <f t="shared" si="38"/>
        <v/>
      </c>
    </row>
    <row r="240" spans="7:25" x14ac:dyDescent="0.3">
      <c r="G240" s="2" t="str">
        <f>IF(Prospecting!D242&lt;&gt;"", Prospecting!D242, "")</f>
        <v/>
      </c>
      <c r="H240" s="2" t="str">
        <f>IF(Prospecting!E242&lt;&gt;"",Prospecting!E242, "")</f>
        <v/>
      </c>
      <c r="I240" s="2" t="str">
        <f t="shared" ca="1" si="33"/>
        <v/>
      </c>
      <c r="J240" s="2" t="str">
        <f>IF(Prospecting!F242="Completed", 1, "")</f>
        <v/>
      </c>
      <c r="K240" s="2" t="str">
        <f>IF(Prospecting!G242="Completed", 1, "")</f>
        <v/>
      </c>
      <c r="L240" s="2" t="str">
        <f>IF(Prospecting!H242="Completed", 1, "")</f>
        <v/>
      </c>
      <c r="M240" s="2" t="str">
        <f>IF(Prospecting!I242="Completed", 1, "")</f>
        <v/>
      </c>
      <c r="N240" s="2" t="str">
        <f>IF(Prospecting!J242="Completed", 1, "")</f>
        <v/>
      </c>
      <c r="O240" s="2" t="str">
        <f>IF(Prospecting!K242="Completed", 1, "")</f>
        <v/>
      </c>
      <c r="P240" s="2" t="str">
        <f>IF(Prospecting!L242&lt;&gt;"",Prospecting!L242,"")</f>
        <v/>
      </c>
      <c r="Q240" s="2" t="str">
        <f>IF(Prospecting!M242&lt;&gt;"",Prospecting!M242,"")</f>
        <v/>
      </c>
      <c r="R240" s="2" t="str">
        <f t="shared" ca="1" si="34"/>
        <v/>
      </c>
      <c r="S240" s="10" t="str">
        <f>IF(OR(Prospecting!N242&lt;&gt;"",Prospecting!N242&lt;&gt;0),Prospecting!N242,"")</f>
        <v/>
      </c>
      <c r="T240" s="11" t="str">
        <f>IF(Prospecting!O242&lt;&gt;"",Prospecting!O242,"")</f>
        <v/>
      </c>
      <c r="U240" s="2" t="str">
        <f t="shared" si="35"/>
        <v/>
      </c>
      <c r="V240" s="2" t="str">
        <f t="shared" si="36"/>
        <v/>
      </c>
      <c r="W240" s="2" t="str" cm="1">
        <f t="array" ref="W240">IF(V240&lt;&gt;"",_xlfn.IFS(OR(V240=1,V240=2,V240=3),1,OR(V240=4,V240=5,V240=6),2,OR(V240=7,V240=8,V240=9),3,OR(V240=10,V240=11,V240=12),4),"")</f>
        <v/>
      </c>
      <c r="X240" s="2" t="str">
        <f t="shared" si="37"/>
        <v/>
      </c>
      <c r="Y240" s="2" t="str">
        <f t="shared" si="38"/>
        <v/>
      </c>
    </row>
    <row r="241" spans="7:25" x14ac:dyDescent="0.3">
      <c r="G241" s="2" t="str">
        <f>IF(Prospecting!D243&lt;&gt;"", Prospecting!D243, "")</f>
        <v/>
      </c>
      <c r="H241" s="2" t="str">
        <f>IF(Prospecting!E243&lt;&gt;"",Prospecting!E243, "")</f>
        <v/>
      </c>
      <c r="I241" s="2" t="str">
        <f t="shared" ca="1" si="33"/>
        <v/>
      </c>
      <c r="J241" s="2" t="str">
        <f>IF(Prospecting!F243="Completed", 1, "")</f>
        <v/>
      </c>
      <c r="K241" s="2" t="str">
        <f>IF(Prospecting!G243="Completed", 1, "")</f>
        <v/>
      </c>
      <c r="L241" s="2" t="str">
        <f>IF(Prospecting!H243="Completed", 1, "")</f>
        <v/>
      </c>
      <c r="M241" s="2" t="str">
        <f>IF(Prospecting!I243="Completed", 1, "")</f>
        <v/>
      </c>
      <c r="N241" s="2" t="str">
        <f>IF(Prospecting!J243="Completed", 1, "")</f>
        <v/>
      </c>
      <c r="O241" s="2" t="str">
        <f>IF(Prospecting!K243="Completed", 1, "")</f>
        <v/>
      </c>
      <c r="P241" s="2" t="str">
        <f>IF(Prospecting!L243&lt;&gt;"",Prospecting!L243,"")</f>
        <v/>
      </c>
      <c r="Q241" s="2" t="str">
        <f>IF(Prospecting!M243&lt;&gt;"",Prospecting!M243,"")</f>
        <v/>
      </c>
      <c r="R241" s="2" t="str">
        <f t="shared" ca="1" si="34"/>
        <v/>
      </c>
      <c r="S241" s="10" t="str">
        <f>IF(OR(Prospecting!N243&lt;&gt;"",Prospecting!N243&lt;&gt;0),Prospecting!N243,"")</f>
        <v/>
      </c>
      <c r="T241" s="11" t="str">
        <f>IF(Prospecting!O243&lt;&gt;"",Prospecting!O243,"")</f>
        <v/>
      </c>
      <c r="U241" s="2" t="str">
        <f t="shared" si="35"/>
        <v/>
      </c>
      <c r="V241" s="2" t="str">
        <f t="shared" si="36"/>
        <v/>
      </c>
      <c r="W241" s="2" t="str" cm="1">
        <f t="array" ref="W241">IF(V241&lt;&gt;"",_xlfn.IFS(OR(V241=1,V241=2,V241=3),1,OR(V241=4,V241=5,V241=6),2,OR(V241=7,V241=8,V241=9),3,OR(V241=10,V241=11,V241=12),4),"")</f>
        <v/>
      </c>
      <c r="X241" s="2" t="str">
        <f t="shared" si="37"/>
        <v/>
      </c>
      <c r="Y241" s="2" t="str">
        <f t="shared" si="38"/>
        <v/>
      </c>
    </row>
    <row r="242" spans="7:25" x14ac:dyDescent="0.3">
      <c r="G242" s="2" t="str">
        <f>IF(Prospecting!D244&lt;&gt;"", Prospecting!D244, "")</f>
        <v/>
      </c>
      <c r="H242" s="2" t="str">
        <f>IF(Prospecting!E244&lt;&gt;"",Prospecting!E244, "")</f>
        <v/>
      </c>
      <c r="I242" s="2" t="str">
        <f t="shared" ca="1" si="33"/>
        <v/>
      </c>
      <c r="J242" s="2" t="str">
        <f>IF(Prospecting!F244="Completed", 1, "")</f>
        <v/>
      </c>
      <c r="K242" s="2" t="str">
        <f>IF(Prospecting!G244="Completed", 1, "")</f>
        <v/>
      </c>
      <c r="L242" s="2" t="str">
        <f>IF(Prospecting!H244="Completed", 1, "")</f>
        <v/>
      </c>
      <c r="M242" s="2" t="str">
        <f>IF(Prospecting!I244="Completed", 1, "")</f>
        <v/>
      </c>
      <c r="N242" s="2" t="str">
        <f>IF(Prospecting!J244="Completed", 1, "")</f>
        <v/>
      </c>
      <c r="O242" s="2" t="str">
        <f>IF(Prospecting!K244="Completed", 1, "")</f>
        <v/>
      </c>
      <c r="P242" s="2" t="str">
        <f>IF(Prospecting!L244&lt;&gt;"",Prospecting!L244,"")</f>
        <v/>
      </c>
      <c r="Q242" s="2" t="str">
        <f>IF(Prospecting!M244&lt;&gt;"",Prospecting!M244,"")</f>
        <v/>
      </c>
      <c r="R242" s="2" t="str">
        <f t="shared" ca="1" si="34"/>
        <v/>
      </c>
      <c r="S242" s="10" t="str">
        <f>IF(OR(Prospecting!N244&lt;&gt;"",Prospecting!N244&lt;&gt;0),Prospecting!N244,"")</f>
        <v/>
      </c>
      <c r="T242" s="11" t="str">
        <f>IF(Prospecting!O244&lt;&gt;"",Prospecting!O244,"")</f>
        <v/>
      </c>
      <c r="U242" s="2" t="str">
        <f t="shared" si="35"/>
        <v/>
      </c>
      <c r="V242" s="2" t="str">
        <f t="shared" si="36"/>
        <v/>
      </c>
      <c r="W242" s="2" t="str" cm="1">
        <f t="array" ref="W242">IF(V242&lt;&gt;"",_xlfn.IFS(OR(V242=1,V242=2,V242=3),1,OR(V242=4,V242=5,V242=6),2,OR(V242=7,V242=8,V242=9),3,OR(V242=10,V242=11,V242=12),4),"")</f>
        <v/>
      </c>
      <c r="X242" s="2" t="str">
        <f t="shared" si="37"/>
        <v/>
      </c>
      <c r="Y242" s="2" t="str">
        <f t="shared" si="38"/>
        <v/>
      </c>
    </row>
    <row r="243" spans="7:25" x14ac:dyDescent="0.3">
      <c r="G243" s="2" t="str">
        <f>IF(Prospecting!D245&lt;&gt;"", Prospecting!D245, "")</f>
        <v/>
      </c>
      <c r="H243" s="2" t="str">
        <f>IF(Prospecting!E245&lt;&gt;"",Prospecting!E245, "")</f>
        <v/>
      </c>
      <c r="I243" s="2" t="str">
        <f t="shared" ca="1" si="33"/>
        <v/>
      </c>
      <c r="J243" s="2" t="str">
        <f>IF(Prospecting!F245="Completed", 1, "")</f>
        <v/>
      </c>
      <c r="K243" s="2" t="str">
        <f>IF(Prospecting!G245="Completed", 1, "")</f>
        <v/>
      </c>
      <c r="L243" s="2" t="str">
        <f>IF(Prospecting!H245="Completed", 1, "")</f>
        <v/>
      </c>
      <c r="M243" s="2" t="str">
        <f>IF(Prospecting!I245="Completed", 1, "")</f>
        <v/>
      </c>
      <c r="N243" s="2" t="str">
        <f>IF(Prospecting!J245="Completed", 1, "")</f>
        <v/>
      </c>
      <c r="O243" s="2" t="str">
        <f>IF(Prospecting!K245="Completed", 1, "")</f>
        <v/>
      </c>
      <c r="P243" s="2" t="str">
        <f>IF(Prospecting!L245&lt;&gt;"",Prospecting!L245,"")</f>
        <v/>
      </c>
      <c r="Q243" s="2" t="str">
        <f>IF(Prospecting!M245&lt;&gt;"",Prospecting!M245,"")</f>
        <v/>
      </c>
      <c r="R243" s="2" t="str">
        <f t="shared" ca="1" si="34"/>
        <v/>
      </c>
      <c r="S243" s="10" t="str">
        <f>IF(OR(Prospecting!N245&lt;&gt;"",Prospecting!N245&lt;&gt;0),Prospecting!N245,"")</f>
        <v/>
      </c>
      <c r="T243" s="11" t="str">
        <f>IF(Prospecting!O245&lt;&gt;"",Prospecting!O245,"")</f>
        <v/>
      </c>
      <c r="U243" s="2" t="str">
        <f t="shared" si="35"/>
        <v/>
      </c>
      <c r="V243" s="2" t="str">
        <f t="shared" si="36"/>
        <v/>
      </c>
      <c r="W243" s="2" t="str" cm="1">
        <f t="array" ref="W243">IF(V243&lt;&gt;"",_xlfn.IFS(OR(V243=1,V243=2,V243=3),1,OR(V243=4,V243=5,V243=6),2,OR(V243=7,V243=8,V243=9),3,OR(V243=10,V243=11,V243=12),4),"")</f>
        <v/>
      </c>
      <c r="X243" s="2" t="str">
        <f t="shared" si="37"/>
        <v/>
      </c>
      <c r="Y243" s="2" t="str">
        <f t="shared" si="38"/>
        <v/>
      </c>
    </row>
    <row r="244" spans="7:25" x14ac:dyDescent="0.3">
      <c r="G244" s="2" t="str">
        <f>IF(Prospecting!D246&lt;&gt;"", Prospecting!D246, "")</f>
        <v/>
      </c>
      <c r="H244" s="2" t="str">
        <f>IF(Prospecting!E246&lt;&gt;"",Prospecting!E246, "")</f>
        <v/>
      </c>
      <c r="I244" s="2" t="str">
        <f t="shared" ca="1" si="33"/>
        <v/>
      </c>
      <c r="J244" s="2" t="str">
        <f>IF(Prospecting!F246="Completed", 1, "")</f>
        <v/>
      </c>
      <c r="K244" s="2" t="str">
        <f>IF(Prospecting!G246="Completed", 1, "")</f>
        <v/>
      </c>
      <c r="L244" s="2" t="str">
        <f>IF(Prospecting!H246="Completed", 1, "")</f>
        <v/>
      </c>
      <c r="M244" s="2" t="str">
        <f>IF(Prospecting!I246="Completed", 1, "")</f>
        <v/>
      </c>
      <c r="N244" s="2" t="str">
        <f>IF(Prospecting!J246="Completed", 1, "")</f>
        <v/>
      </c>
      <c r="O244" s="2" t="str">
        <f>IF(Prospecting!K246="Completed", 1, "")</f>
        <v/>
      </c>
      <c r="P244" s="2" t="str">
        <f>IF(Prospecting!L246&lt;&gt;"",Prospecting!L246,"")</f>
        <v/>
      </c>
      <c r="Q244" s="2" t="str">
        <f>IF(Prospecting!M246&lt;&gt;"",Prospecting!M246,"")</f>
        <v/>
      </c>
      <c r="R244" s="2" t="str">
        <f t="shared" ca="1" si="34"/>
        <v/>
      </c>
      <c r="S244" s="10" t="str">
        <f>IF(OR(Prospecting!N246&lt;&gt;"",Prospecting!N246&lt;&gt;0),Prospecting!N246,"")</f>
        <v/>
      </c>
      <c r="T244" s="11" t="str">
        <f>IF(Prospecting!O246&lt;&gt;"",Prospecting!O246,"")</f>
        <v/>
      </c>
      <c r="U244" s="2" t="str">
        <f t="shared" si="35"/>
        <v/>
      </c>
      <c r="V244" s="2" t="str">
        <f t="shared" si="36"/>
        <v/>
      </c>
      <c r="W244" s="2" t="str" cm="1">
        <f t="array" ref="W244">IF(V244&lt;&gt;"",_xlfn.IFS(OR(V244=1,V244=2,V244=3),1,OR(V244=4,V244=5,V244=6),2,OR(V244=7,V244=8,V244=9),3,OR(V244=10,V244=11,V244=12),4),"")</f>
        <v/>
      </c>
      <c r="X244" s="2" t="str">
        <f t="shared" si="37"/>
        <v/>
      </c>
      <c r="Y244" s="2" t="str">
        <f t="shared" si="38"/>
        <v/>
      </c>
    </row>
    <row r="245" spans="7:25" x14ac:dyDescent="0.3">
      <c r="G245" s="2" t="str">
        <f>IF(Prospecting!D247&lt;&gt;"", Prospecting!D247, "")</f>
        <v/>
      </c>
      <c r="H245" s="2" t="str">
        <f>IF(Prospecting!E247&lt;&gt;"",Prospecting!E247, "")</f>
        <v/>
      </c>
      <c r="I245" s="2" t="str">
        <f t="shared" ca="1" si="33"/>
        <v/>
      </c>
      <c r="J245" s="2" t="str">
        <f>IF(Prospecting!F247="Completed", 1, "")</f>
        <v/>
      </c>
      <c r="K245" s="2" t="str">
        <f>IF(Prospecting!G247="Completed", 1, "")</f>
        <v/>
      </c>
      <c r="L245" s="2" t="str">
        <f>IF(Prospecting!H247="Completed", 1, "")</f>
        <v/>
      </c>
      <c r="M245" s="2" t="str">
        <f>IF(Prospecting!I247="Completed", 1, "")</f>
        <v/>
      </c>
      <c r="N245" s="2" t="str">
        <f>IF(Prospecting!J247="Completed", 1, "")</f>
        <v/>
      </c>
      <c r="O245" s="2" t="str">
        <f>IF(Prospecting!K247="Completed", 1, "")</f>
        <v/>
      </c>
      <c r="P245" s="2" t="str">
        <f>IF(Prospecting!L247&lt;&gt;"",Prospecting!L247,"")</f>
        <v/>
      </c>
      <c r="Q245" s="2" t="str">
        <f>IF(Prospecting!M247&lt;&gt;"",Prospecting!M247,"")</f>
        <v/>
      </c>
      <c r="R245" s="2" t="str">
        <f t="shared" ca="1" si="34"/>
        <v/>
      </c>
      <c r="S245" s="10" t="str">
        <f>IF(OR(Prospecting!N247&lt;&gt;"",Prospecting!N247&lt;&gt;0),Prospecting!N247,"")</f>
        <v/>
      </c>
      <c r="T245" s="11" t="str">
        <f>IF(Prospecting!O247&lt;&gt;"",Prospecting!O247,"")</f>
        <v/>
      </c>
      <c r="U245" s="2" t="str">
        <f t="shared" si="35"/>
        <v/>
      </c>
      <c r="V245" s="2" t="str">
        <f t="shared" si="36"/>
        <v/>
      </c>
      <c r="W245" s="2" t="str" cm="1">
        <f t="array" ref="W245">IF(V245&lt;&gt;"",_xlfn.IFS(OR(V245=1,V245=2,V245=3),1,OR(V245=4,V245=5,V245=6),2,OR(V245=7,V245=8,V245=9),3,OR(V245=10,V245=11,V245=12),4),"")</f>
        <v/>
      </c>
      <c r="X245" s="2" t="str">
        <f t="shared" si="37"/>
        <v/>
      </c>
      <c r="Y245" s="2" t="str">
        <f t="shared" si="38"/>
        <v/>
      </c>
    </row>
    <row r="246" spans="7:25" x14ac:dyDescent="0.3">
      <c r="G246" s="2" t="str">
        <f>IF(Prospecting!D248&lt;&gt;"", Prospecting!D248, "")</f>
        <v/>
      </c>
      <c r="H246" s="2" t="str">
        <f>IF(Prospecting!E248&lt;&gt;"",Prospecting!E248, "")</f>
        <v/>
      </c>
      <c r="I246" s="2" t="str">
        <f t="shared" ca="1" si="33"/>
        <v/>
      </c>
      <c r="J246" s="2" t="str">
        <f>IF(Prospecting!F248="Completed", 1, "")</f>
        <v/>
      </c>
      <c r="K246" s="2" t="str">
        <f>IF(Prospecting!G248="Completed", 1, "")</f>
        <v/>
      </c>
      <c r="L246" s="2" t="str">
        <f>IF(Prospecting!H248="Completed", 1, "")</f>
        <v/>
      </c>
      <c r="M246" s="2" t="str">
        <f>IF(Prospecting!I248="Completed", 1, "")</f>
        <v/>
      </c>
      <c r="N246" s="2" t="str">
        <f>IF(Prospecting!J248="Completed", 1, "")</f>
        <v/>
      </c>
      <c r="O246" s="2" t="str">
        <f>IF(Prospecting!K248="Completed", 1, "")</f>
        <v/>
      </c>
      <c r="P246" s="2" t="str">
        <f>IF(Prospecting!L248&lt;&gt;"",Prospecting!L248,"")</f>
        <v/>
      </c>
      <c r="Q246" s="2" t="str">
        <f>IF(Prospecting!M248&lt;&gt;"",Prospecting!M248,"")</f>
        <v/>
      </c>
      <c r="R246" s="2" t="str">
        <f t="shared" ca="1" si="34"/>
        <v/>
      </c>
      <c r="S246" s="10" t="str">
        <f>IF(OR(Prospecting!N248&lt;&gt;"",Prospecting!N248&lt;&gt;0),Prospecting!N248,"")</f>
        <v/>
      </c>
      <c r="T246" s="11" t="str">
        <f>IF(Prospecting!O248&lt;&gt;"",Prospecting!O248,"")</f>
        <v/>
      </c>
      <c r="U246" s="2" t="str">
        <f t="shared" si="35"/>
        <v/>
      </c>
      <c r="V246" s="2" t="str">
        <f t="shared" si="36"/>
        <v/>
      </c>
      <c r="W246" s="2" t="str" cm="1">
        <f t="array" ref="W246">IF(V246&lt;&gt;"",_xlfn.IFS(OR(V246=1,V246=2,V246=3),1,OR(V246=4,V246=5,V246=6),2,OR(V246=7,V246=8,V246=9),3,OR(V246=10,V246=11,V246=12),4),"")</f>
        <v/>
      </c>
      <c r="X246" s="2" t="str">
        <f t="shared" si="37"/>
        <v/>
      </c>
      <c r="Y246" s="2" t="str">
        <f t="shared" si="38"/>
        <v/>
      </c>
    </row>
    <row r="247" spans="7:25" x14ac:dyDescent="0.3">
      <c r="G247" s="2" t="str">
        <f>IF(Prospecting!D249&lt;&gt;"", Prospecting!D249, "")</f>
        <v/>
      </c>
      <c r="H247" s="2" t="str">
        <f>IF(Prospecting!E249&lt;&gt;"",Prospecting!E249, "")</f>
        <v/>
      </c>
      <c r="I247" s="2" t="str">
        <f t="shared" ca="1" si="33"/>
        <v/>
      </c>
      <c r="J247" s="2" t="str">
        <f>IF(Prospecting!F249="Completed", 1, "")</f>
        <v/>
      </c>
      <c r="K247" s="2" t="str">
        <f>IF(Prospecting!G249="Completed", 1, "")</f>
        <v/>
      </c>
      <c r="L247" s="2" t="str">
        <f>IF(Prospecting!H249="Completed", 1, "")</f>
        <v/>
      </c>
      <c r="M247" s="2" t="str">
        <f>IF(Prospecting!I249="Completed", 1, "")</f>
        <v/>
      </c>
      <c r="N247" s="2" t="str">
        <f>IF(Prospecting!J249="Completed", 1, "")</f>
        <v/>
      </c>
      <c r="O247" s="2" t="str">
        <f>IF(Prospecting!K249="Completed", 1, "")</f>
        <v/>
      </c>
      <c r="P247" s="2" t="str">
        <f>IF(Prospecting!L249&lt;&gt;"",Prospecting!L249,"")</f>
        <v/>
      </c>
      <c r="Q247" s="2" t="str">
        <f>IF(Prospecting!M249&lt;&gt;"",Prospecting!M249,"")</f>
        <v/>
      </c>
      <c r="R247" s="2" t="str">
        <f t="shared" ca="1" si="34"/>
        <v/>
      </c>
      <c r="S247" s="10" t="str">
        <f>IF(OR(Prospecting!N249&lt;&gt;"",Prospecting!N249&lt;&gt;0),Prospecting!N249,"")</f>
        <v/>
      </c>
      <c r="T247" s="11" t="str">
        <f>IF(Prospecting!O249&lt;&gt;"",Prospecting!O249,"")</f>
        <v/>
      </c>
      <c r="U247" s="2" t="str">
        <f t="shared" si="35"/>
        <v/>
      </c>
      <c r="V247" s="2" t="str">
        <f t="shared" si="36"/>
        <v/>
      </c>
      <c r="W247" s="2" t="str" cm="1">
        <f t="array" ref="W247">IF(V247&lt;&gt;"",_xlfn.IFS(OR(V247=1,V247=2,V247=3),1,OR(V247=4,V247=5,V247=6),2,OR(V247=7,V247=8,V247=9),3,OR(V247=10,V247=11,V247=12),4),"")</f>
        <v/>
      </c>
      <c r="X247" s="2" t="str">
        <f t="shared" si="37"/>
        <v/>
      </c>
      <c r="Y247" s="2" t="str">
        <f t="shared" si="38"/>
        <v/>
      </c>
    </row>
    <row r="248" spans="7:25" x14ac:dyDescent="0.3">
      <c r="G248" s="2" t="str">
        <f>IF(Prospecting!D250&lt;&gt;"", Prospecting!D250, "")</f>
        <v/>
      </c>
      <c r="H248" s="2" t="str">
        <f>IF(Prospecting!E250&lt;&gt;"",Prospecting!E250, "")</f>
        <v/>
      </c>
      <c r="I248" s="2" t="str">
        <f t="shared" ca="1" si="33"/>
        <v/>
      </c>
      <c r="J248" s="2" t="str">
        <f>IF(Prospecting!F250="Completed", 1, "")</f>
        <v/>
      </c>
      <c r="K248" s="2" t="str">
        <f>IF(Prospecting!G250="Completed", 1, "")</f>
        <v/>
      </c>
      <c r="L248" s="2" t="str">
        <f>IF(Prospecting!H250="Completed", 1, "")</f>
        <v/>
      </c>
      <c r="M248" s="2" t="str">
        <f>IF(Prospecting!I250="Completed", 1, "")</f>
        <v/>
      </c>
      <c r="N248" s="2" t="str">
        <f>IF(Prospecting!J250="Completed", 1, "")</f>
        <v/>
      </c>
      <c r="O248" s="2" t="str">
        <f>IF(Prospecting!K250="Completed", 1, "")</f>
        <v/>
      </c>
      <c r="P248" s="2" t="str">
        <f>IF(Prospecting!L250&lt;&gt;"",Prospecting!L250,"")</f>
        <v/>
      </c>
      <c r="Q248" s="2" t="str">
        <f>IF(Prospecting!M250&lt;&gt;"",Prospecting!M250,"")</f>
        <v/>
      </c>
      <c r="R248" s="2" t="str">
        <f t="shared" ca="1" si="34"/>
        <v/>
      </c>
      <c r="S248" s="10" t="str">
        <f>IF(OR(Prospecting!N250&lt;&gt;"",Prospecting!N250&lt;&gt;0),Prospecting!N250,"")</f>
        <v/>
      </c>
      <c r="T248" s="11" t="str">
        <f>IF(Prospecting!O250&lt;&gt;"",Prospecting!O250,"")</f>
        <v/>
      </c>
      <c r="U248" s="2" t="str">
        <f t="shared" si="35"/>
        <v/>
      </c>
      <c r="V248" s="2" t="str">
        <f t="shared" si="36"/>
        <v/>
      </c>
      <c r="W248" s="2" t="str" cm="1">
        <f t="array" ref="W248">IF(V248&lt;&gt;"",_xlfn.IFS(OR(V248=1,V248=2,V248=3),1,OR(V248=4,V248=5,V248=6),2,OR(V248=7,V248=8,V248=9),3,OR(V248=10,V248=11,V248=12),4),"")</f>
        <v/>
      </c>
      <c r="X248" s="2" t="str">
        <f t="shared" si="37"/>
        <v/>
      </c>
      <c r="Y248" s="2" t="str">
        <f t="shared" si="38"/>
        <v/>
      </c>
    </row>
    <row r="249" spans="7:25" x14ac:dyDescent="0.3">
      <c r="G249" s="2" t="str">
        <f>IF(Prospecting!D251&lt;&gt;"", Prospecting!D251, "")</f>
        <v/>
      </c>
      <c r="H249" s="2" t="str">
        <f>IF(Prospecting!E251&lt;&gt;"",Prospecting!E251, "")</f>
        <v/>
      </c>
      <c r="I249" s="2" t="str">
        <f t="shared" ca="1" si="33"/>
        <v/>
      </c>
      <c r="J249" s="2" t="str">
        <f>IF(Prospecting!F251="Completed", 1, "")</f>
        <v/>
      </c>
      <c r="K249" s="2" t="str">
        <f>IF(Prospecting!G251="Completed", 1, "")</f>
        <v/>
      </c>
      <c r="L249" s="2" t="str">
        <f>IF(Prospecting!H251="Completed", 1, "")</f>
        <v/>
      </c>
      <c r="M249" s="2" t="str">
        <f>IF(Prospecting!I251="Completed", 1, "")</f>
        <v/>
      </c>
      <c r="N249" s="2" t="str">
        <f>IF(Prospecting!J251="Completed", 1, "")</f>
        <v/>
      </c>
      <c r="O249" s="2" t="str">
        <f>IF(Prospecting!K251="Completed", 1, "")</f>
        <v/>
      </c>
      <c r="P249" s="2" t="str">
        <f>IF(Prospecting!L251&lt;&gt;"",Prospecting!L251,"")</f>
        <v/>
      </c>
      <c r="Q249" s="2" t="str">
        <f>IF(Prospecting!M251&lt;&gt;"",Prospecting!M251,"")</f>
        <v/>
      </c>
      <c r="R249" s="2" t="str">
        <f t="shared" ca="1" si="34"/>
        <v/>
      </c>
      <c r="S249" s="10" t="str">
        <f>IF(OR(Prospecting!N251&lt;&gt;"",Prospecting!N251&lt;&gt;0),Prospecting!N251,"")</f>
        <v/>
      </c>
      <c r="T249" s="11" t="str">
        <f>IF(Prospecting!O251&lt;&gt;"",Prospecting!O251,"")</f>
        <v/>
      </c>
      <c r="U249" s="2" t="str">
        <f t="shared" si="35"/>
        <v/>
      </c>
      <c r="V249" s="2" t="str">
        <f t="shared" si="36"/>
        <v/>
      </c>
      <c r="W249" s="2" t="str" cm="1">
        <f t="array" ref="W249">IF(V249&lt;&gt;"",_xlfn.IFS(OR(V249=1,V249=2,V249=3),1,OR(V249=4,V249=5,V249=6),2,OR(V249=7,V249=8,V249=9),3,OR(V249=10,V249=11,V249=12),4),"")</f>
        <v/>
      </c>
      <c r="X249" s="2" t="str">
        <f t="shared" si="37"/>
        <v/>
      </c>
      <c r="Y249" s="2" t="str">
        <f t="shared" si="38"/>
        <v/>
      </c>
    </row>
    <row r="250" spans="7:25" x14ac:dyDescent="0.3">
      <c r="G250" s="2" t="str">
        <f>IF(Prospecting!D252&lt;&gt;"", Prospecting!D252, "")</f>
        <v/>
      </c>
      <c r="H250" s="2" t="str">
        <f>IF(Prospecting!E252&lt;&gt;"",Prospecting!E252, "")</f>
        <v/>
      </c>
      <c r="I250" s="2" t="str">
        <f t="shared" ca="1" si="33"/>
        <v/>
      </c>
      <c r="J250" s="2" t="str">
        <f>IF(Prospecting!F252="Completed", 1, "")</f>
        <v/>
      </c>
      <c r="K250" s="2" t="str">
        <f>IF(Prospecting!G252="Completed", 1, "")</f>
        <v/>
      </c>
      <c r="L250" s="2" t="str">
        <f>IF(Prospecting!H252="Completed", 1, "")</f>
        <v/>
      </c>
      <c r="M250" s="2" t="str">
        <f>IF(Prospecting!I252="Completed", 1, "")</f>
        <v/>
      </c>
      <c r="N250" s="2" t="str">
        <f>IF(Prospecting!J252="Completed", 1, "")</f>
        <v/>
      </c>
      <c r="O250" s="2" t="str">
        <f>IF(Prospecting!K252="Completed", 1, "")</f>
        <v/>
      </c>
      <c r="P250" s="2" t="str">
        <f>IF(Prospecting!L252&lt;&gt;"",Prospecting!L252,"")</f>
        <v/>
      </c>
      <c r="Q250" s="2" t="str">
        <f>IF(Prospecting!M252&lt;&gt;"",Prospecting!M252,"")</f>
        <v/>
      </c>
      <c r="R250" s="2" t="str">
        <f t="shared" ca="1" si="34"/>
        <v/>
      </c>
      <c r="S250" s="10" t="str">
        <f>IF(OR(Prospecting!N252&lt;&gt;"",Prospecting!N252&lt;&gt;0),Prospecting!N252,"")</f>
        <v/>
      </c>
      <c r="T250" s="11" t="str">
        <f>IF(Prospecting!O252&lt;&gt;"",Prospecting!O252,"")</f>
        <v/>
      </c>
      <c r="U250" s="2" t="str">
        <f t="shared" si="35"/>
        <v/>
      </c>
      <c r="V250" s="2" t="str">
        <f t="shared" si="36"/>
        <v/>
      </c>
      <c r="W250" s="2" t="str" cm="1">
        <f t="array" ref="W250">IF(V250&lt;&gt;"",_xlfn.IFS(OR(V250=1,V250=2,V250=3),1,OR(V250=4,V250=5,V250=6),2,OR(V250=7,V250=8,V250=9),3,OR(V250=10,V250=11,V250=12),4),"")</f>
        <v/>
      </c>
      <c r="X250" s="2" t="str">
        <f t="shared" si="37"/>
        <v/>
      </c>
      <c r="Y250" s="2" t="str">
        <f t="shared" si="38"/>
        <v/>
      </c>
    </row>
    <row r="251" spans="7:25" x14ac:dyDescent="0.3">
      <c r="G251" s="2" t="str">
        <f>IF(Prospecting!D253&lt;&gt;"", Prospecting!D253, "")</f>
        <v/>
      </c>
      <c r="H251" s="2" t="str">
        <f>IF(Prospecting!E253&lt;&gt;"",Prospecting!E253, "")</f>
        <v/>
      </c>
      <c r="I251" s="2" t="str">
        <f t="shared" ca="1" si="33"/>
        <v/>
      </c>
      <c r="J251" s="2" t="str">
        <f>IF(Prospecting!F253="Completed", 1, "")</f>
        <v/>
      </c>
      <c r="K251" s="2" t="str">
        <f>IF(Prospecting!G253="Completed", 1, "")</f>
        <v/>
      </c>
      <c r="L251" s="2" t="str">
        <f>IF(Prospecting!H253="Completed", 1, "")</f>
        <v/>
      </c>
      <c r="M251" s="2" t="str">
        <f>IF(Prospecting!I253="Completed", 1, "")</f>
        <v/>
      </c>
      <c r="N251" s="2" t="str">
        <f>IF(Prospecting!J253="Completed", 1, "")</f>
        <v/>
      </c>
      <c r="O251" s="2" t="str">
        <f>IF(Prospecting!K253="Completed", 1, "")</f>
        <v/>
      </c>
      <c r="P251" s="2" t="str">
        <f>IF(Prospecting!L253&lt;&gt;"",Prospecting!L253,"")</f>
        <v/>
      </c>
      <c r="Q251" s="2" t="str">
        <f>IF(Prospecting!M253&lt;&gt;"",Prospecting!M253,"")</f>
        <v/>
      </c>
      <c r="R251" s="2" t="str">
        <f t="shared" ca="1" si="34"/>
        <v/>
      </c>
      <c r="S251" s="10" t="str">
        <f>IF(OR(Prospecting!N253&lt;&gt;"",Prospecting!N253&lt;&gt;0),Prospecting!N253,"")</f>
        <v/>
      </c>
      <c r="T251" s="11" t="str">
        <f>IF(Prospecting!O253&lt;&gt;"",Prospecting!O253,"")</f>
        <v/>
      </c>
      <c r="U251" s="2" t="str">
        <f t="shared" si="35"/>
        <v/>
      </c>
      <c r="V251" s="2" t="str">
        <f t="shared" si="36"/>
        <v/>
      </c>
      <c r="W251" s="2" t="str" cm="1">
        <f t="array" ref="W251">IF(V251&lt;&gt;"",_xlfn.IFS(OR(V251=1,V251=2,V251=3),1,OR(V251=4,V251=5,V251=6),2,OR(V251=7,V251=8,V251=9),3,OR(V251=10,V251=11,V251=12),4),"")</f>
        <v/>
      </c>
      <c r="X251" s="2" t="str">
        <f t="shared" si="37"/>
        <v/>
      </c>
      <c r="Y251" s="2" t="str">
        <f t="shared" si="38"/>
        <v/>
      </c>
    </row>
    <row r="252" spans="7:25" x14ac:dyDescent="0.3">
      <c r="G252" s="2" t="str">
        <f>IF(Prospecting!D254&lt;&gt;"", Prospecting!D254, "")</f>
        <v/>
      </c>
      <c r="H252" s="2" t="str">
        <f>IF(Prospecting!E254&lt;&gt;"",Prospecting!E254, "")</f>
        <v/>
      </c>
      <c r="I252" s="2" t="str">
        <f t="shared" ca="1" si="33"/>
        <v/>
      </c>
      <c r="J252" s="2" t="str">
        <f>IF(Prospecting!F254="Completed", 1, "")</f>
        <v/>
      </c>
      <c r="K252" s="2" t="str">
        <f>IF(Prospecting!G254="Completed", 1, "")</f>
        <v/>
      </c>
      <c r="L252" s="2" t="str">
        <f>IF(Prospecting!H254="Completed", 1, "")</f>
        <v/>
      </c>
      <c r="M252" s="2" t="str">
        <f>IF(Prospecting!I254="Completed", 1, "")</f>
        <v/>
      </c>
      <c r="N252" s="2" t="str">
        <f>IF(Prospecting!J254="Completed", 1, "")</f>
        <v/>
      </c>
      <c r="O252" s="2" t="str">
        <f>IF(Prospecting!K254="Completed", 1, "")</f>
        <v/>
      </c>
      <c r="P252" s="2" t="str">
        <f>IF(Prospecting!L254&lt;&gt;"",Prospecting!L254,"")</f>
        <v/>
      </c>
      <c r="Q252" s="2" t="str">
        <f>IF(Prospecting!M254&lt;&gt;"",Prospecting!M254,"")</f>
        <v/>
      </c>
      <c r="R252" s="2" t="str">
        <f t="shared" ca="1" si="34"/>
        <v/>
      </c>
      <c r="S252" s="10" t="str">
        <f>IF(OR(Prospecting!N254&lt;&gt;"",Prospecting!N254&lt;&gt;0),Prospecting!N254,"")</f>
        <v/>
      </c>
      <c r="T252" s="11" t="str">
        <f>IF(Prospecting!O254&lt;&gt;"",Prospecting!O254,"")</f>
        <v/>
      </c>
      <c r="U252" s="2" t="str">
        <f t="shared" si="35"/>
        <v/>
      </c>
      <c r="V252" s="2" t="str">
        <f t="shared" si="36"/>
        <v/>
      </c>
      <c r="W252" s="2" t="str" cm="1">
        <f t="array" ref="W252">IF(V252&lt;&gt;"",_xlfn.IFS(OR(V252=1,V252=2,V252=3),1,OR(V252=4,V252=5,V252=6),2,OR(V252=7,V252=8,V252=9),3,OR(V252=10,V252=11,V252=12),4),"")</f>
        <v/>
      </c>
      <c r="X252" s="2" t="str">
        <f t="shared" si="37"/>
        <v/>
      </c>
      <c r="Y252" s="2" t="str">
        <f t="shared" si="38"/>
        <v/>
      </c>
    </row>
    <row r="253" spans="7:25" x14ac:dyDescent="0.3">
      <c r="G253" s="2" t="str">
        <f>IF(Prospecting!D255&lt;&gt;"", Prospecting!D255, "")</f>
        <v/>
      </c>
      <c r="H253" s="2" t="str">
        <f>IF(Prospecting!E255&lt;&gt;"",Prospecting!E255, "")</f>
        <v/>
      </c>
      <c r="I253" s="2" t="str">
        <f t="shared" ca="1" si="33"/>
        <v/>
      </c>
      <c r="J253" s="2" t="str">
        <f>IF(Prospecting!F255="Completed", 1, "")</f>
        <v/>
      </c>
      <c r="K253" s="2" t="str">
        <f>IF(Prospecting!G255="Completed", 1, "")</f>
        <v/>
      </c>
      <c r="L253" s="2" t="str">
        <f>IF(Prospecting!H255="Completed", 1, "")</f>
        <v/>
      </c>
      <c r="M253" s="2" t="str">
        <f>IF(Prospecting!I255="Completed", 1, "")</f>
        <v/>
      </c>
      <c r="N253" s="2" t="str">
        <f>IF(Prospecting!J255="Completed", 1, "")</f>
        <v/>
      </c>
      <c r="O253" s="2" t="str">
        <f>IF(Prospecting!K255="Completed", 1, "")</f>
        <v/>
      </c>
      <c r="P253" s="2" t="str">
        <f>IF(Prospecting!L255&lt;&gt;"",Prospecting!L255,"")</f>
        <v/>
      </c>
      <c r="Q253" s="2" t="str">
        <f>IF(Prospecting!M255&lt;&gt;"",Prospecting!M255,"")</f>
        <v/>
      </c>
      <c r="R253" s="2" t="str">
        <f t="shared" ca="1" si="34"/>
        <v/>
      </c>
      <c r="S253" s="10" t="str">
        <f>IF(OR(Prospecting!N255&lt;&gt;"",Prospecting!N255&lt;&gt;0),Prospecting!N255,"")</f>
        <v/>
      </c>
      <c r="T253" s="11" t="str">
        <f>IF(Prospecting!O255&lt;&gt;"",Prospecting!O255,"")</f>
        <v/>
      </c>
      <c r="U253" s="2" t="str">
        <f t="shared" si="35"/>
        <v/>
      </c>
      <c r="V253" s="2" t="str">
        <f t="shared" si="36"/>
        <v/>
      </c>
      <c r="W253" s="2" t="str" cm="1">
        <f t="array" ref="W253">IF(V253&lt;&gt;"",_xlfn.IFS(OR(V253=1,V253=2,V253=3),1,OR(V253=4,V253=5,V253=6),2,OR(V253=7,V253=8,V253=9),3,OR(V253=10,V253=11,V253=12),4),"")</f>
        <v/>
      </c>
      <c r="X253" s="2" t="str">
        <f t="shared" si="37"/>
        <v/>
      </c>
      <c r="Y253" s="2" t="str">
        <f t="shared" si="38"/>
        <v/>
      </c>
    </row>
    <row r="254" spans="7:25" x14ac:dyDescent="0.3">
      <c r="G254" s="2" t="str">
        <f>IF(Prospecting!D256&lt;&gt;"", Prospecting!D256, "")</f>
        <v/>
      </c>
      <c r="H254" s="2" t="str">
        <f>IF(Prospecting!E256&lt;&gt;"",Prospecting!E256, "")</f>
        <v/>
      </c>
      <c r="I254" s="2" t="str">
        <f t="shared" ca="1" si="33"/>
        <v/>
      </c>
      <c r="J254" s="2" t="str">
        <f>IF(Prospecting!F256="Completed", 1, "")</f>
        <v/>
      </c>
      <c r="K254" s="2" t="str">
        <f>IF(Prospecting!G256="Completed", 1, "")</f>
        <v/>
      </c>
      <c r="L254" s="2" t="str">
        <f>IF(Prospecting!H256="Completed", 1, "")</f>
        <v/>
      </c>
      <c r="M254" s="2" t="str">
        <f>IF(Prospecting!I256="Completed", 1, "")</f>
        <v/>
      </c>
      <c r="N254" s="2" t="str">
        <f>IF(Prospecting!J256="Completed", 1, "")</f>
        <v/>
      </c>
      <c r="O254" s="2" t="str">
        <f>IF(Prospecting!K256="Completed", 1, "")</f>
        <v/>
      </c>
      <c r="P254" s="2" t="str">
        <f>IF(Prospecting!L256&lt;&gt;"",Prospecting!L256,"")</f>
        <v/>
      </c>
      <c r="Q254" s="2" t="str">
        <f>IF(Prospecting!M256&lt;&gt;"",Prospecting!M256,"")</f>
        <v/>
      </c>
      <c r="R254" s="2" t="str">
        <f t="shared" ca="1" si="34"/>
        <v/>
      </c>
      <c r="S254" s="10" t="str">
        <f>IF(OR(Prospecting!N256&lt;&gt;"",Prospecting!N256&lt;&gt;0),Prospecting!N256,"")</f>
        <v/>
      </c>
      <c r="T254" s="11" t="str">
        <f>IF(Prospecting!O256&lt;&gt;"",Prospecting!O256,"")</f>
        <v/>
      </c>
      <c r="U254" s="2" t="str">
        <f t="shared" si="35"/>
        <v/>
      </c>
      <c r="V254" s="2" t="str">
        <f t="shared" si="36"/>
        <v/>
      </c>
      <c r="W254" s="2" t="str" cm="1">
        <f t="array" ref="W254">IF(V254&lt;&gt;"",_xlfn.IFS(OR(V254=1,V254=2,V254=3),1,OR(V254=4,V254=5,V254=6),2,OR(V254=7,V254=8,V254=9),3,OR(V254=10,V254=11,V254=12),4),"")</f>
        <v/>
      </c>
      <c r="X254" s="2" t="str">
        <f t="shared" si="37"/>
        <v/>
      </c>
      <c r="Y254" s="2" t="str">
        <f t="shared" si="38"/>
        <v/>
      </c>
    </row>
    <row r="255" spans="7:25" x14ac:dyDescent="0.3">
      <c r="G255" s="2" t="str">
        <f>IF(Prospecting!D257&lt;&gt;"", Prospecting!D257, "")</f>
        <v/>
      </c>
      <c r="H255" s="2" t="str">
        <f>IF(Prospecting!E257&lt;&gt;"",Prospecting!E257, "")</f>
        <v/>
      </c>
      <c r="I255" s="2" t="str">
        <f t="shared" ca="1" si="33"/>
        <v/>
      </c>
      <c r="J255" s="2" t="str">
        <f>IF(Prospecting!F257="Completed", 1, "")</f>
        <v/>
      </c>
      <c r="K255" s="2" t="str">
        <f>IF(Prospecting!G257="Completed", 1, "")</f>
        <v/>
      </c>
      <c r="L255" s="2" t="str">
        <f>IF(Prospecting!H257="Completed", 1, "")</f>
        <v/>
      </c>
      <c r="M255" s="2" t="str">
        <f>IF(Prospecting!I257="Completed", 1, "")</f>
        <v/>
      </c>
      <c r="N255" s="2" t="str">
        <f>IF(Prospecting!J257="Completed", 1, "")</f>
        <v/>
      </c>
      <c r="O255" s="2" t="str">
        <f>IF(Prospecting!K257="Completed", 1, "")</f>
        <v/>
      </c>
      <c r="P255" s="2" t="str">
        <f>IF(Prospecting!L257&lt;&gt;"",Prospecting!L257,"")</f>
        <v/>
      </c>
      <c r="Q255" s="2" t="str">
        <f>IF(Prospecting!M257&lt;&gt;"",Prospecting!M257,"")</f>
        <v/>
      </c>
      <c r="R255" s="2" t="str">
        <f t="shared" ca="1" si="34"/>
        <v/>
      </c>
      <c r="S255" s="10" t="str">
        <f>IF(OR(Prospecting!N257&lt;&gt;"",Prospecting!N257&lt;&gt;0),Prospecting!N257,"")</f>
        <v/>
      </c>
      <c r="T255" s="11" t="str">
        <f>IF(Prospecting!O257&lt;&gt;"",Prospecting!O257,"")</f>
        <v/>
      </c>
      <c r="U255" s="2" t="str">
        <f t="shared" si="35"/>
        <v/>
      </c>
      <c r="V255" s="2" t="str">
        <f t="shared" si="36"/>
        <v/>
      </c>
      <c r="W255" s="2" t="str" cm="1">
        <f t="array" ref="W255">IF(V255&lt;&gt;"",_xlfn.IFS(OR(V255=1,V255=2,V255=3),1,OR(V255=4,V255=5,V255=6),2,OR(V255=7,V255=8,V255=9),3,OR(V255=10,V255=11,V255=12),4),"")</f>
        <v/>
      </c>
      <c r="X255" s="2" t="str">
        <f t="shared" si="37"/>
        <v/>
      </c>
      <c r="Y255" s="2" t="str">
        <f t="shared" si="38"/>
        <v/>
      </c>
    </row>
    <row r="256" spans="7:25" x14ac:dyDescent="0.3">
      <c r="G256" s="2" t="str">
        <f>IF(Prospecting!D258&lt;&gt;"", Prospecting!D258, "")</f>
        <v/>
      </c>
      <c r="H256" s="2" t="str">
        <f>IF(Prospecting!E258&lt;&gt;"",Prospecting!E258, "")</f>
        <v/>
      </c>
      <c r="I256" s="2" t="str">
        <f t="shared" ca="1" si="33"/>
        <v/>
      </c>
      <c r="J256" s="2" t="str">
        <f>IF(Prospecting!F258="Completed", 1, "")</f>
        <v/>
      </c>
      <c r="K256" s="2" t="str">
        <f>IF(Prospecting!G258="Completed", 1, "")</f>
        <v/>
      </c>
      <c r="L256" s="2" t="str">
        <f>IF(Prospecting!H258="Completed", 1, "")</f>
        <v/>
      </c>
      <c r="M256" s="2" t="str">
        <f>IF(Prospecting!I258="Completed", 1, "")</f>
        <v/>
      </c>
      <c r="N256" s="2" t="str">
        <f>IF(Prospecting!J258="Completed", 1, "")</f>
        <v/>
      </c>
      <c r="O256" s="2" t="str">
        <f>IF(Prospecting!K258="Completed", 1, "")</f>
        <v/>
      </c>
      <c r="P256" s="2" t="str">
        <f>IF(Prospecting!L258&lt;&gt;"",Prospecting!L258,"")</f>
        <v/>
      </c>
      <c r="Q256" s="2" t="str">
        <f>IF(Prospecting!M258&lt;&gt;"",Prospecting!M258,"")</f>
        <v/>
      </c>
      <c r="R256" s="2" t="str">
        <f t="shared" ca="1" si="34"/>
        <v/>
      </c>
      <c r="S256" s="10" t="str">
        <f>IF(OR(Prospecting!N258&lt;&gt;"",Prospecting!N258&lt;&gt;0),Prospecting!N258,"")</f>
        <v/>
      </c>
      <c r="T256" s="11" t="str">
        <f>IF(Prospecting!O258&lt;&gt;"",Prospecting!O258,"")</f>
        <v/>
      </c>
      <c r="U256" s="2" t="str">
        <f t="shared" si="35"/>
        <v/>
      </c>
      <c r="V256" s="2" t="str">
        <f t="shared" si="36"/>
        <v/>
      </c>
      <c r="W256" s="2" t="str" cm="1">
        <f t="array" ref="W256">IF(V256&lt;&gt;"",_xlfn.IFS(OR(V256=1,V256=2,V256=3),1,OR(V256=4,V256=5,V256=6),2,OR(V256=7,V256=8,V256=9),3,OR(V256=10,V256=11,V256=12),4),"")</f>
        <v/>
      </c>
      <c r="X256" s="2" t="str">
        <f t="shared" si="37"/>
        <v/>
      </c>
      <c r="Y256" s="2" t="str">
        <f t="shared" si="38"/>
        <v/>
      </c>
    </row>
    <row r="257" spans="7:25" x14ac:dyDescent="0.3">
      <c r="G257" s="2" t="str">
        <f>IF(Prospecting!D259&lt;&gt;"", Prospecting!D259, "")</f>
        <v/>
      </c>
      <c r="H257" s="2" t="str">
        <f>IF(Prospecting!E259&lt;&gt;"",Prospecting!E259, "")</f>
        <v/>
      </c>
      <c r="I257" s="2" t="str">
        <f t="shared" ca="1" si="33"/>
        <v/>
      </c>
      <c r="J257" s="2" t="str">
        <f>IF(Prospecting!F259="Completed", 1, "")</f>
        <v/>
      </c>
      <c r="K257" s="2" t="str">
        <f>IF(Prospecting!G259="Completed", 1, "")</f>
        <v/>
      </c>
      <c r="L257" s="2" t="str">
        <f>IF(Prospecting!H259="Completed", 1, "")</f>
        <v/>
      </c>
      <c r="M257" s="2" t="str">
        <f>IF(Prospecting!I259="Completed", 1, "")</f>
        <v/>
      </c>
      <c r="N257" s="2" t="str">
        <f>IF(Prospecting!J259="Completed", 1, "")</f>
        <v/>
      </c>
      <c r="O257" s="2" t="str">
        <f>IF(Prospecting!K259="Completed", 1, "")</f>
        <v/>
      </c>
      <c r="P257" s="2" t="str">
        <f>IF(Prospecting!L259&lt;&gt;"",Prospecting!L259,"")</f>
        <v/>
      </c>
      <c r="Q257" s="2" t="str">
        <f>IF(Prospecting!M259&lt;&gt;"",Prospecting!M259,"")</f>
        <v/>
      </c>
      <c r="R257" s="2" t="str">
        <f t="shared" ca="1" si="34"/>
        <v/>
      </c>
      <c r="S257" s="10" t="str">
        <f>IF(OR(Prospecting!N259&lt;&gt;"",Prospecting!N259&lt;&gt;0),Prospecting!N259,"")</f>
        <v/>
      </c>
      <c r="T257" s="11" t="str">
        <f>IF(Prospecting!O259&lt;&gt;"",Prospecting!O259,"")</f>
        <v/>
      </c>
      <c r="U257" s="2" t="str">
        <f t="shared" si="35"/>
        <v/>
      </c>
      <c r="V257" s="2" t="str">
        <f t="shared" si="36"/>
        <v/>
      </c>
      <c r="W257" s="2" t="str" cm="1">
        <f t="array" ref="W257">IF(V257&lt;&gt;"",_xlfn.IFS(OR(V257=1,V257=2,V257=3),1,OR(V257=4,V257=5,V257=6),2,OR(V257=7,V257=8,V257=9),3,OR(V257=10,V257=11,V257=12),4),"")</f>
        <v/>
      </c>
      <c r="X257" s="2" t="str">
        <f t="shared" si="37"/>
        <v/>
      </c>
      <c r="Y257" s="2" t="str">
        <f t="shared" si="38"/>
        <v/>
      </c>
    </row>
    <row r="258" spans="7:25" x14ac:dyDescent="0.3">
      <c r="G258" s="2" t="str">
        <f>IF(Prospecting!D260&lt;&gt;"", Prospecting!D260, "")</f>
        <v/>
      </c>
      <c r="H258" s="2" t="str">
        <f>IF(Prospecting!E260&lt;&gt;"",Prospecting!E260, "")</f>
        <v/>
      </c>
      <c r="I258" s="2" t="str">
        <f t="shared" ca="1" si="33"/>
        <v/>
      </c>
      <c r="J258" s="2" t="str">
        <f>IF(Prospecting!F260="Completed", 1, "")</f>
        <v/>
      </c>
      <c r="K258" s="2" t="str">
        <f>IF(Prospecting!G260="Completed", 1, "")</f>
        <v/>
      </c>
      <c r="L258" s="2" t="str">
        <f>IF(Prospecting!H260="Completed", 1, "")</f>
        <v/>
      </c>
      <c r="M258" s="2" t="str">
        <f>IF(Prospecting!I260="Completed", 1, "")</f>
        <v/>
      </c>
      <c r="N258" s="2" t="str">
        <f>IF(Prospecting!J260="Completed", 1, "")</f>
        <v/>
      </c>
      <c r="O258" s="2" t="str">
        <f>IF(Prospecting!K260="Completed", 1, "")</f>
        <v/>
      </c>
      <c r="P258" s="2" t="str">
        <f>IF(Prospecting!L260&lt;&gt;"",Prospecting!L260,"")</f>
        <v/>
      </c>
      <c r="Q258" s="2" t="str">
        <f>IF(Prospecting!M260&lt;&gt;"",Prospecting!M260,"")</f>
        <v/>
      </c>
      <c r="R258" s="2" t="str">
        <f t="shared" ca="1" si="34"/>
        <v/>
      </c>
      <c r="S258" s="10" t="str">
        <f>IF(OR(Prospecting!N260&lt;&gt;"",Prospecting!N260&lt;&gt;0),Prospecting!N260,"")</f>
        <v/>
      </c>
      <c r="T258" s="11" t="str">
        <f>IF(Prospecting!O260&lt;&gt;"",Prospecting!O260,"")</f>
        <v/>
      </c>
      <c r="U258" s="2" t="str">
        <f t="shared" si="35"/>
        <v/>
      </c>
      <c r="V258" s="2" t="str">
        <f t="shared" si="36"/>
        <v/>
      </c>
      <c r="W258" s="2" t="str" cm="1">
        <f t="array" ref="W258">IF(V258&lt;&gt;"",_xlfn.IFS(OR(V258=1,V258=2,V258=3),1,OR(V258=4,V258=5,V258=6),2,OR(V258=7,V258=8,V258=9),3,OR(V258=10,V258=11,V258=12),4),"")</f>
        <v/>
      </c>
      <c r="X258" s="2" t="str">
        <f t="shared" si="37"/>
        <v/>
      </c>
      <c r="Y258" s="2" t="str">
        <f t="shared" si="38"/>
        <v/>
      </c>
    </row>
    <row r="259" spans="7:25" x14ac:dyDescent="0.3">
      <c r="G259" s="2" t="str">
        <f>IF(Prospecting!D261&lt;&gt;"", Prospecting!D261, "")</f>
        <v/>
      </c>
      <c r="H259" s="2" t="str">
        <f>IF(Prospecting!E261&lt;&gt;"",Prospecting!E261, "")</f>
        <v/>
      </c>
      <c r="I259" s="2" t="str">
        <f t="shared" ca="1" si="33"/>
        <v/>
      </c>
      <c r="J259" s="2" t="str">
        <f>IF(Prospecting!F261="Completed", 1, "")</f>
        <v/>
      </c>
      <c r="K259" s="2" t="str">
        <f>IF(Prospecting!G261="Completed", 1, "")</f>
        <v/>
      </c>
      <c r="L259" s="2" t="str">
        <f>IF(Prospecting!H261="Completed", 1, "")</f>
        <v/>
      </c>
      <c r="M259" s="2" t="str">
        <f>IF(Prospecting!I261="Completed", 1, "")</f>
        <v/>
      </c>
      <c r="N259" s="2" t="str">
        <f>IF(Prospecting!J261="Completed", 1, "")</f>
        <v/>
      </c>
      <c r="O259" s="2" t="str">
        <f>IF(Prospecting!K261="Completed", 1, "")</f>
        <v/>
      </c>
      <c r="P259" s="2" t="str">
        <f>IF(Prospecting!L261&lt;&gt;"",Prospecting!L261,"")</f>
        <v/>
      </c>
      <c r="Q259" s="2" t="str">
        <f>IF(Prospecting!M261&lt;&gt;"",Prospecting!M261,"")</f>
        <v/>
      </c>
      <c r="R259" s="2" t="str">
        <f t="shared" ca="1" si="34"/>
        <v/>
      </c>
      <c r="S259" s="10" t="str">
        <f>IF(OR(Prospecting!N261&lt;&gt;"",Prospecting!N261&lt;&gt;0),Prospecting!N261,"")</f>
        <v/>
      </c>
      <c r="T259" s="11" t="str">
        <f>IF(Prospecting!O261&lt;&gt;"",Prospecting!O261,"")</f>
        <v/>
      </c>
      <c r="U259" s="2" t="str">
        <f t="shared" si="35"/>
        <v/>
      </c>
      <c r="V259" s="2" t="str">
        <f t="shared" si="36"/>
        <v/>
      </c>
      <c r="W259" s="2" t="str" cm="1">
        <f t="array" ref="W259">IF(V259&lt;&gt;"",_xlfn.IFS(OR(V259=1,V259=2,V259=3),1,OR(V259=4,V259=5,V259=6),2,OR(V259=7,V259=8,V259=9),3,OR(V259=10,V259=11,V259=12),4),"")</f>
        <v/>
      </c>
      <c r="X259" s="2" t="str">
        <f t="shared" si="37"/>
        <v/>
      </c>
      <c r="Y259" s="2" t="str">
        <f t="shared" si="38"/>
        <v/>
      </c>
    </row>
    <row r="260" spans="7:25" x14ac:dyDescent="0.3">
      <c r="G260" s="2" t="str">
        <f>IF(Prospecting!D262&lt;&gt;"", Prospecting!D262, "")</f>
        <v/>
      </c>
      <c r="H260" s="2" t="str">
        <f>IF(Prospecting!E262&lt;&gt;"",Prospecting!E262, "")</f>
        <v/>
      </c>
      <c r="I260" s="2" t="str">
        <f t="shared" ref="I260:I323" ca="1" si="39">IF(AND($B$9&gt;$B$10,S260&lt;&gt;"",S260&lt;&gt;0,V260&lt;&gt;"",O260=1),"Client",IF(V260&lt;$B$6,"Lead",IF(AND(H260&lt;&gt;"",S260&lt;&gt;"",S260&lt;&gt;0,V260&lt;=$B$3,O260=1),"Client",IF(OR(AND(H260&lt;&gt;"",O260&lt;&gt;1),AND(H260&lt;&gt;"",S260=""),AND(H260&lt;&gt;"",S260&lt;&gt;"",V260&gt;$B$3), AND(H260&lt;&gt;"",S260&lt;=0)),"Lead",""))))</f>
        <v/>
      </c>
      <c r="J260" s="2" t="str">
        <f>IF(Prospecting!F262="Completed", 1, "")</f>
        <v/>
      </c>
      <c r="K260" s="2" t="str">
        <f>IF(Prospecting!G262="Completed", 1, "")</f>
        <v/>
      </c>
      <c r="L260" s="2" t="str">
        <f>IF(Prospecting!H262="Completed", 1, "")</f>
        <v/>
      </c>
      <c r="M260" s="2" t="str">
        <f>IF(Prospecting!I262="Completed", 1, "")</f>
        <v/>
      </c>
      <c r="N260" s="2" t="str">
        <f>IF(Prospecting!J262="Completed", 1, "")</f>
        <v/>
      </c>
      <c r="O260" s="2" t="str">
        <f>IF(Prospecting!K262="Completed", 1, "")</f>
        <v/>
      </c>
      <c r="P260" s="2" t="str">
        <f>IF(Prospecting!L262&lt;&gt;"",Prospecting!L262,"")</f>
        <v/>
      </c>
      <c r="Q260" s="2" t="str">
        <f>IF(Prospecting!M262&lt;&gt;"",Prospecting!M262,"")</f>
        <v/>
      </c>
      <c r="R260" s="2" t="str">
        <f t="shared" ref="R260:R323" ca="1" si="40">IF(AND(Q260&lt;&gt;"",V260&gt;=$B$6,V260&lt;=$B$3,Y260=$B$10),"Valid","")</f>
        <v/>
      </c>
      <c r="S260" s="10" t="str">
        <f>IF(OR(Prospecting!N262&lt;&gt;"",Prospecting!N262&lt;&gt;0),Prospecting!N262,"")</f>
        <v/>
      </c>
      <c r="T260" s="11" t="str">
        <f>IF(Prospecting!O262&lt;&gt;"",Prospecting!O262,"")</f>
        <v/>
      </c>
      <c r="U260" s="2" t="str">
        <f t="shared" ref="U260:U323" si="41">IF(V260&lt;&gt;"",CHOOSE(V260,"January","February","March","April","May","June","July","August","September","October","November","December"),"")</f>
        <v/>
      </c>
      <c r="V260" s="2" t="str">
        <f t="shared" ref="V260:V323" si="42">IF(AND(T260&lt;&gt;"",Y260=$B$10),MONTH(T260),"")</f>
        <v/>
      </c>
      <c r="W260" s="2" t="str" cm="1">
        <f t="array" ref="W260">IF(V260&lt;&gt;"",_xlfn.IFS(OR(V260=1,V260=2,V260=3),1,OR(V260=4,V260=5,V260=6),2,OR(V260=7,V260=8,V260=9),3,OR(V260=10,V260=11,V260=12),4),"")</f>
        <v/>
      </c>
      <c r="X260" s="2" t="str">
        <f t="shared" ref="X260:X323" si="43">IF(AND(Q260&lt;&gt;"",S260&lt;&gt;"",S260&lt;&gt;0,O260=1),IF(OR(Q260="AnugerahPlus",Q260="Anggun"), (S260-5)*12,S260*12), "")</f>
        <v/>
      </c>
      <c r="Y260" s="2" t="str">
        <f t="shared" ref="Y260:Y323" si="44">IF(T260&lt;&gt;"",YEAR(T260),"")</f>
        <v/>
      </c>
    </row>
    <row r="261" spans="7:25" x14ac:dyDescent="0.3">
      <c r="G261" s="2" t="str">
        <f>IF(Prospecting!D263&lt;&gt;"", Prospecting!D263, "")</f>
        <v/>
      </c>
      <c r="H261" s="2" t="str">
        <f>IF(Prospecting!E263&lt;&gt;"",Prospecting!E263, "")</f>
        <v/>
      </c>
      <c r="I261" s="2" t="str">
        <f t="shared" ca="1" si="39"/>
        <v/>
      </c>
      <c r="J261" s="2" t="str">
        <f>IF(Prospecting!F263="Completed", 1, "")</f>
        <v/>
      </c>
      <c r="K261" s="2" t="str">
        <f>IF(Prospecting!G263="Completed", 1, "")</f>
        <v/>
      </c>
      <c r="L261" s="2" t="str">
        <f>IF(Prospecting!H263="Completed", 1, "")</f>
        <v/>
      </c>
      <c r="M261" s="2" t="str">
        <f>IF(Prospecting!I263="Completed", 1, "")</f>
        <v/>
      </c>
      <c r="N261" s="2" t="str">
        <f>IF(Prospecting!J263="Completed", 1, "")</f>
        <v/>
      </c>
      <c r="O261" s="2" t="str">
        <f>IF(Prospecting!K263="Completed", 1, "")</f>
        <v/>
      </c>
      <c r="P261" s="2" t="str">
        <f>IF(Prospecting!L263&lt;&gt;"",Prospecting!L263,"")</f>
        <v/>
      </c>
      <c r="Q261" s="2" t="str">
        <f>IF(Prospecting!M263&lt;&gt;"",Prospecting!M263,"")</f>
        <v/>
      </c>
      <c r="R261" s="2" t="str">
        <f t="shared" ca="1" si="40"/>
        <v/>
      </c>
      <c r="S261" s="10" t="str">
        <f>IF(OR(Prospecting!N263&lt;&gt;"",Prospecting!N263&lt;&gt;0),Prospecting!N263,"")</f>
        <v/>
      </c>
      <c r="T261" s="11" t="str">
        <f>IF(Prospecting!O263&lt;&gt;"",Prospecting!O263,"")</f>
        <v/>
      </c>
      <c r="U261" s="2" t="str">
        <f t="shared" si="41"/>
        <v/>
      </c>
      <c r="V261" s="2" t="str">
        <f t="shared" si="42"/>
        <v/>
      </c>
      <c r="W261" s="2" t="str" cm="1">
        <f t="array" ref="W261">IF(V261&lt;&gt;"",_xlfn.IFS(OR(V261=1,V261=2,V261=3),1,OR(V261=4,V261=5,V261=6),2,OR(V261=7,V261=8,V261=9),3,OR(V261=10,V261=11,V261=12),4),"")</f>
        <v/>
      </c>
      <c r="X261" s="2" t="str">
        <f t="shared" si="43"/>
        <v/>
      </c>
      <c r="Y261" s="2" t="str">
        <f t="shared" si="44"/>
        <v/>
      </c>
    </row>
    <row r="262" spans="7:25" x14ac:dyDescent="0.3">
      <c r="G262" s="2" t="str">
        <f>IF(Prospecting!D264&lt;&gt;"", Prospecting!D264, "")</f>
        <v/>
      </c>
      <c r="H262" s="2" t="str">
        <f>IF(Prospecting!E264&lt;&gt;"",Prospecting!E264, "")</f>
        <v/>
      </c>
      <c r="I262" s="2" t="str">
        <f t="shared" ca="1" si="39"/>
        <v/>
      </c>
      <c r="J262" s="2" t="str">
        <f>IF(Prospecting!F264="Completed", 1, "")</f>
        <v/>
      </c>
      <c r="K262" s="2" t="str">
        <f>IF(Prospecting!G264="Completed", 1, "")</f>
        <v/>
      </c>
      <c r="L262" s="2" t="str">
        <f>IF(Prospecting!H264="Completed", 1, "")</f>
        <v/>
      </c>
      <c r="M262" s="2" t="str">
        <f>IF(Prospecting!I264="Completed", 1, "")</f>
        <v/>
      </c>
      <c r="N262" s="2" t="str">
        <f>IF(Prospecting!J264="Completed", 1, "")</f>
        <v/>
      </c>
      <c r="O262" s="2" t="str">
        <f>IF(Prospecting!K264="Completed", 1, "")</f>
        <v/>
      </c>
      <c r="P262" s="2" t="str">
        <f>IF(Prospecting!L264&lt;&gt;"",Prospecting!L264,"")</f>
        <v/>
      </c>
      <c r="Q262" s="2" t="str">
        <f>IF(Prospecting!M264&lt;&gt;"",Prospecting!M264,"")</f>
        <v/>
      </c>
      <c r="R262" s="2" t="str">
        <f t="shared" ca="1" si="40"/>
        <v/>
      </c>
      <c r="S262" s="10" t="str">
        <f>IF(OR(Prospecting!N264&lt;&gt;"",Prospecting!N264&lt;&gt;0),Prospecting!N264,"")</f>
        <v/>
      </c>
      <c r="T262" s="11" t="str">
        <f>IF(Prospecting!O264&lt;&gt;"",Prospecting!O264,"")</f>
        <v/>
      </c>
      <c r="U262" s="2" t="str">
        <f t="shared" si="41"/>
        <v/>
      </c>
      <c r="V262" s="2" t="str">
        <f t="shared" si="42"/>
        <v/>
      </c>
      <c r="W262" s="2" t="str" cm="1">
        <f t="array" ref="W262">IF(V262&lt;&gt;"",_xlfn.IFS(OR(V262=1,V262=2,V262=3),1,OR(V262=4,V262=5,V262=6),2,OR(V262=7,V262=8,V262=9),3,OR(V262=10,V262=11,V262=12),4),"")</f>
        <v/>
      </c>
      <c r="X262" s="2" t="str">
        <f t="shared" si="43"/>
        <v/>
      </c>
      <c r="Y262" s="2" t="str">
        <f t="shared" si="44"/>
        <v/>
      </c>
    </row>
    <row r="263" spans="7:25" x14ac:dyDescent="0.3">
      <c r="G263" s="2" t="str">
        <f>IF(Prospecting!D265&lt;&gt;"", Prospecting!D265, "")</f>
        <v/>
      </c>
      <c r="H263" s="2" t="str">
        <f>IF(Prospecting!E265&lt;&gt;"",Prospecting!E265, "")</f>
        <v/>
      </c>
      <c r="I263" s="2" t="str">
        <f t="shared" ca="1" si="39"/>
        <v/>
      </c>
      <c r="J263" s="2" t="str">
        <f>IF(Prospecting!F265="Completed", 1, "")</f>
        <v/>
      </c>
      <c r="K263" s="2" t="str">
        <f>IF(Prospecting!G265="Completed", 1, "")</f>
        <v/>
      </c>
      <c r="L263" s="2" t="str">
        <f>IF(Prospecting!H265="Completed", 1, "")</f>
        <v/>
      </c>
      <c r="M263" s="2" t="str">
        <f>IF(Prospecting!I265="Completed", 1, "")</f>
        <v/>
      </c>
      <c r="N263" s="2" t="str">
        <f>IF(Prospecting!J265="Completed", 1, "")</f>
        <v/>
      </c>
      <c r="O263" s="2" t="str">
        <f>IF(Prospecting!K265="Completed", 1, "")</f>
        <v/>
      </c>
      <c r="P263" s="2" t="str">
        <f>IF(Prospecting!L265&lt;&gt;"",Prospecting!L265,"")</f>
        <v/>
      </c>
      <c r="Q263" s="2" t="str">
        <f>IF(Prospecting!M265&lt;&gt;"",Prospecting!M265,"")</f>
        <v/>
      </c>
      <c r="R263" s="2" t="str">
        <f t="shared" ca="1" si="40"/>
        <v/>
      </c>
      <c r="S263" s="10" t="str">
        <f>IF(OR(Prospecting!N265&lt;&gt;"",Prospecting!N265&lt;&gt;0),Prospecting!N265,"")</f>
        <v/>
      </c>
      <c r="T263" s="11" t="str">
        <f>IF(Prospecting!O265&lt;&gt;"",Prospecting!O265,"")</f>
        <v/>
      </c>
      <c r="U263" s="2" t="str">
        <f t="shared" si="41"/>
        <v/>
      </c>
      <c r="V263" s="2" t="str">
        <f t="shared" si="42"/>
        <v/>
      </c>
      <c r="W263" s="2" t="str" cm="1">
        <f t="array" ref="W263">IF(V263&lt;&gt;"",_xlfn.IFS(OR(V263=1,V263=2,V263=3),1,OR(V263=4,V263=5,V263=6),2,OR(V263=7,V263=8,V263=9),3,OR(V263=10,V263=11,V263=12),4),"")</f>
        <v/>
      </c>
      <c r="X263" s="2" t="str">
        <f t="shared" si="43"/>
        <v/>
      </c>
      <c r="Y263" s="2" t="str">
        <f t="shared" si="44"/>
        <v/>
      </c>
    </row>
    <row r="264" spans="7:25" x14ac:dyDescent="0.3">
      <c r="G264" s="2" t="str">
        <f>IF(Prospecting!D266&lt;&gt;"", Prospecting!D266, "")</f>
        <v/>
      </c>
      <c r="H264" s="2" t="str">
        <f>IF(Prospecting!E266&lt;&gt;"",Prospecting!E266, "")</f>
        <v/>
      </c>
      <c r="I264" s="2" t="str">
        <f t="shared" ca="1" si="39"/>
        <v/>
      </c>
      <c r="J264" s="2" t="str">
        <f>IF(Prospecting!F266="Completed", 1, "")</f>
        <v/>
      </c>
      <c r="K264" s="2" t="str">
        <f>IF(Prospecting!G266="Completed", 1, "")</f>
        <v/>
      </c>
      <c r="L264" s="2" t="str">
        <f>IF(Prospecting!H266="Completed", 1, "")</f>
        <v/>
      </c>
      <c r="M264" s="2" t="str">
        <f>IF(Prospecting!I266="Completed", 1, "")</f>
        <v/>
      </c>
      <c r="N264" s="2" t="str">
        <f>IF(Prospecting!J266="Completed", 1, "")</f>
        <v/>
      </c>
      <c r="O264" s="2" t="str">
        <f>IF(Prospecting!K266="Completed", 1, "")</f>
        <v/>
      </c>
      <c r="P264" s="2" t="str">
        <f>IF(Prospecting!L266&lt;&gt;"",Prospecting!L266,"")</f>
        <v/>
      </c>
      <c r="Q264" s="2" t="str">
        <f>IF(Prospecting!M266&lt;&gt;"",Prospecting!M266,"")</f>
        <v/>
      </c>
      <c r="R264" s="2" t="str">
        <f t="shared" ca="1" si="40"/>
        <v/>
      </c>
      <c r="S264" s="10" t="str">
        <f>IF(OR(Prospecting!N266&lt;&gt;"",Prospecting!N266&lt;&gt;0),Prospecting!N266,"")</f>
        <v/>
      </c>
      <c r="T264" s="11" t="str">
        <f>IF(Prospecting!O266&lt;&gt;"",Prospecting!O266,"")</f>
        <v/>
      </c>
      <c r="U264" s="2" t="str">
        <f t="shared" si="41"/>
        <v/>
      </c>
      <c r="V264" s="2" t="str">
        <f t="shared" si="42"/>
        <v/>
      </c>
      <c r="W264" s="2" t="str" cm="1">
        <f t="array" ref="W264">IF(V264&lt;&gt;"",_xlfn.IFS(OR(V264=1,V264=2,V264=3),1,OR(V264=4,V264=5,V264=6),2,OR(V264=7,V264=8,V264=9),3,OR(V264=10,V264=11,V264=12),4),"")</f>
        <v/>
      </c>
      <c r="X264" s="2" t="str">
        <f t="shared" si="43"/>
        <v/>
      </c>
      <c r="Y264" s="2" t="str">
        <f t="shared" si="44"/>
        <v/>
      </c>
    </row>
    <row r="265" spans="7:25" x14ac:dyDescent="0.3">
      <c r="G265" s="2" t="str">
        <f>IF(Prospecting!D267&lt;&gt;"", Prospecting!D267, "")</f>
        <v/>
      </c>
      <c r="H265" s="2" t="str">
        <f>IF(Prospecting!E267&lt;&gt;"",Prospecting!E267, "")</f>
        <v/>
      </c>
      <c r="I265" s="2" t="str">
        <f t="shared" ca="1" si="39"/>
        <v/>
      </c>
      <c r="J265" s="2" t="str">
        <f>IF(Prospecting!F267="Completed", 1, "")</f>
        <v/>
      </c>
      <c r="K265" s="2" t="str">
        <f>IF(Prospecting!G267="Completed", 1, "")</f>
        <v/>
      </c>
      <c r="L265" s="2" t="str">
        <f>IF(Prospecting!H267="Completed", 1, "")</f>
        <v/>
      </c>
      <c r="M265" s="2" t="str">
        <f>IF(Prospecting!I267="Completed", 1, "")</f>
        <v/>
      </c>
      <c r="N265" s="2" t="str">
        <f>IF(Prospecting!J267="Completed", 1, "")</f>
        <v/>
      </c>
      <c r="O265" s="2" t="str">
        <f>IF(Prospecting!K267="Completed", 1, "")</f>
        <v/>
      </c>
      <c r="P265" s="2" t="str">
        <f>IF(Prospecting!L267&lt;&gt;"",Prospecting!L267,"")</f>
        <v/>
      </c>
      <c r="Q265" s="2" t="str">
        <f>IF(Prospecting!M267&lt;&gt;"",Prospecting!M267,"")</f>
        <v/>
      </c>
      <c r="R265" s="2" t="str">
        <f t="shared" ca="1" si="40"/>
        <v/>
      </c>
      <c r="S265" s="10" t="str">
        <f>IF(OR(Prospecting!N267&lt;&gt;"",Prospecting!N267&lt;&gt;0),Prospecting!N267,"")</f>
        <v/>
      </c>
      <c r="T265" s="11" t="str">
        <f>IF(Prospecting!O267&lt;&gt;"",Prospecting!O267,"")</f>
        <v/>
      </c>
      <c r="U265" s="2" t="str">
        <f t="shared" si="41"/>
        <v/>
      </c>
      <c r="V265" s="2" t="str">
        <f t="shared" si="42"/>
        <v/>
      </c>
      <c r="W265" s="2" t="str" cm="1">
        <f t="array" ref="W265">IF(V265&lt;&gt;"",_xlfn.IFS(OR(V265=1,V265=2,V265=3),1,OR(V265=4,V265=5,V265=6),2,OR(V265=7,V265=8,V265=9),3,OR(V265=10,V265=11,V265=12),4),"")</f>
        <v/>
      </c>
      <c r="X265" s="2" t="str">
        <f t="shared" si="43"/>
        <v/>
      </c>
      <c r="Y265" s="2" t="str">
        <f t="shared" si="44"/>
        <v/>
      </c>
    </row>
    <row r="266" spans="7:25" x14ac:dyDescent="0.3">
      <c r="G266" s="2" t="str">
        <f>IF(Prospecting!D268&lt;&gt;"", Prospecting!D268, "")</f>
        <v/>
      </c>
      <c r="H266" s="2" t="str">
        <f>IF(Prospecting!E268&lt;&gt;"",Prospecting!E268, "")</f>
        <v/>
      </c>
      <c r="I266" s="2" t="str">
        <f t="shared" ca="1" si="39"/>
        <v/>
      </c>
      <c r="J266" s="2" t="str">
        <f>IF(Prospecting!F268="Completed", 1, "")</f>
        <v/>
      </c>
      <c r="K266" s="2" t="str">
        <f>IF(Prospecting!G268="Completed", 1, "")</f>
        <v/>
      </c>
      <c r="L266" s="2" t="str">
        <f>IF(Prospecting!H268="Completed", 1, "")</f>
        <v/>
      </c>
      <c r="M266" s="2" t="str">
        <f>IF(Prospecting!I268="Completed", 1, "")</f>
        <v/>
      </c>
      <c r="N266" s="2" t="str">
        <f>IF(Prospecting!J268="Completed", 1, "")</f>
        <v/>
      </c>
      <c r="O266" s="2" t="str">
        <f>IF(Prospecting!K268="Completed", 1, "")</f>
        <v/>
      </c>
      <c r="P266" s="2" t="str">
        <f>IF(Prospecting!L268&lt;&gt;"",Prospecting!L268,"")</f>
        <v/>
      </c>
      <c r="Q266" s="2" t="str">
        <f>IF(Prospecting!M268&lt;&gt;"",Prospecting!M268,"")</f>
        <v/>
      </c>
      <c r="R266" s="2" t="str">
        <f t="shared" ca="1" si="40"/>
        <v/>
      </c>
      <c r="S266" s="10" t="str">
        <f>IF(OR(Prospecting!N268&lt;&gt;"",Prospecting!N268&lt;&gt;0),Prospecting!N268,"")</f>
        <v/>
      </c>
      <c r="T266" s="11" t="str">
        <f>IF(Prospecting!O268&lt;&gt;"",Prospecting!O268,"")</f>
        <v/>
      </c>
      <c r="U266" s="2" t="str">
        <f t="shared" si="41"/>
        <v/>
      </c>
      <c r="V266" s="2" t="str">
        <f t="shared" si="42"/>
        <v/>
      </c>
      <c r="W266" s="2" t="str" cm="1">
        <f t="array" ref="W266">IF(V266&lt;&gt;"",_xlfn.IFS(OR(V266=1,V266=2,V266=3),1,OR(V266=4,V266=5,V266=6),2,OR(V266=7,V266=8,V266=9),3,OR(V266=10,V266=11,V266=12),4),"")</f>
        <v/>
      </c>
      <c r="X266" s="2" t="str">
        <f t="shared" si="43"/>
        <v/>
      </c>
      <c r="Y266" s="2" t="str">
        <f t="shared" si="44"/>
        <v/>
      </c>
    </row>
    <row r="267" spans="7:25" x14ac:dyDescent="0.3">
      <c r="G267" s="2" t="str">
        <f>IF(Prospecting!D269&lt;&gt;"", Prospecting!D269, "")</f>
        <v/>
      </c>
      <c r="H267" s="2" t="str">
        <f>IF(Prospecting!E269&lt;&gt;"",Prospecting!E269, "")</f>
        <v/>
      </c>
      <c r="I267" s="2" t="str">
        <f t="shared" ca="1" si="39"/>
        <v/>
      </c>
      <c r="J267" s="2" t="str">
        <f>IF(Prospecting!F269="Completed", 1, "")</f>
        <v/>
      </c>
      <c r="K267" s="2" t="str">
        <f>IF(Prospecting!G269="Completed", 1, "")</f>
        <v/>
      </c>
      <c r="L267" s="2" t="str">
        <f>IF(Prospecting!H269="Completed", 1, "")</f>
        <v/>
      </c>
      <c r="M267" s="2" t="str">
        <f>IF(Prospecting!I269="Completed", 1, "")</f>
        <v/>
      </c>
      <c r="N267" s="2" t="str">
        <f>IF(Prospecting!J269="Completed", 1, "")</f>
        <v/>
      </c>
      <c r="O267" s="2" t="str">
        <f>IF(Prospecting!K269="Completed", 1, "")</f>
        <v/>
      </c>
      <c r="P267" s="2" t="str">
        <f>IF(Prospecting!L269&lt;&gt;"",Prospecting!L269,"")</f>
        <v/>
      </c>
      <c r="Q267" s="2" t="str">
        <f>IF(Prospecting!M269&lt;&gt;"",Prospecting!M269,"")</f>
        <v/>
      </c>
      <c r="R267" s="2" t="str">
        <f t="shared" ca="1" si="40"/>
        <v/>
      </c>
      <c r="S267" s="10" t="str">
        <f>IF(OR(Prospecting!N269&lt;&gt;"",Prospecting!N269&lt;&gt;0),Prospecting!N269,"")</f>
        <v/>
      </c>
      <c r="T267" s="11" t="str">
        <f>IF(Prospecting!O269&lt;&gt;"",Prospecting!O269,"")</f>
        <v/>
      </c>
      <c r="U267" s="2" t="str">
        <f t="shared" si="41"/>
        <v/>
      </c>
      <c r="V267" s="2" t="str">
        <f t="shared" si="42"/>
        <v/>
      </c>
      <c r="W267" s="2" t="str" cm="1">
        <f t="array" ref="W267">IF(V267&lt;&gt;"",_xlfn.IFS(OR(V267=1,V267=2,V267=3),1,OR(V267=4,V267=5,V267=6),2,OR(V267=7,V267=8,V267=9),3,OR(V267=10,V267=11,V267=12),4),"")</f>
        <v/>
      </c>
      <c r="X267" s="2" t="str">
        <f t="shared" si="43"/>
        <v/>
      </c>
      <c r="Y267" s="2" t="str">
        <f t="shared" si="44"/>
        <v/>
      </c>
    </row>
    <row r="268" spans="7:25" x14ac:dyDescent="0.3">
      <c r="G268" s="2" t="str">
        <f>IF(Prospecting!D270&lt;&gt;"", Prospecting!D270, "")</f>
        <v/>
      </c>
      <c r="H268" s="2" t="str">
        <f>IF(Prospecting!E270&lt;&gt;"",Prospecting!E270, "")</f>
        <v/>
      </c>
      <c r="I268" s="2" t="str">
        <f t="shared" ca="1" si="39"/>
        <v/>
      </c>
      <c r="J268" s="2" t="str">
        <f>IF(Prospecting!F270="Completed", 1, "")</f>
        <v/>
      </c>
      <c r="K268" s="2" t="str">
        <f>IF(Prospecting!G270="Completed", 1, "")</f>
        <v/>
      </c>
      <c r="L268" s="2" t="str">
        <f>IF(Prospecting!H270="Completed", 1, "")</f>
        <v/>
      </c>
      <c r="M268" s="2" t="str">
        <f>IF(Prospecting!I270="Completed", 1, "")</f>
        <v/>
      </c>
      <c r="N268" s="2" t="str">
        <f>IF(Prospecting!J270="Completed", 1, "")</f>
        <v/>
      </c>
      <c r="O268" s="2" t="str">
        <f>IF(Prospecting!K270="Completed", 1, "")</f>
        <v/>
      </c>
      <c r="P268" s="2" t="str">
        <f>IF(Prospecting!L270&lt;&gt;"",Prospecting!L270,"")</f>
        <v/>
      </c>
      <c r="Q268" s="2" t="str">
        <f>IF(Prospecting!M270&lt;&gt;"",Prospecting!M270,"")</f>
        <v/>
      </c>
      <c r="R268" s="2" t="str">
        <f t="shared" ca="1" si="40"/>
        <v/>
      </c>
      <c r="S268" s="10" t="str">
        <f>IF(OR(Prospecting!N270&lt;&gt;"",Prospecting!N270&lt;&gt;0),Prospecting!N270,"")</f>
        <v/>
      </c>
      <c r="T268" s="11" t="str">
        <f>IF(Prospecting!O270&lt;&gt;"",Prospecting!O270,"")</f>
        <v/>
      </c>
      <c r="U268" s="2" t="str">
        <f t="shared" si="41"/>
        <v/>
      </c>
      <c r="V268" s="2" t="str">
        <f t="shared" si="42"/>
        <v/>
      </c>
      <c r="W268" s="2" t="str" cm="1">
        <f t="array" ref="W268">IF(V268&lt;&gt;"",_xlfn.IFS(OR(V268=1,V268=2,V268=3),1,OR(V268=4,V268=5,V268=6),2,OR(V268=7,V268=8,V268=9),3,OR(V268=10,V268=11,V268=12),4),"")</f>
        <v/>
      </c>
      <c r="X268" s="2" t="str">
        <f t="shared" si="43"/>
        <v/>
      </c>
      <c r="Y268" s="2" t="str">
        <f t="shared" si="44"/>
        <v/>
      </c>
    </row>
    <row r="269" spans="7:25" x14ac:dyDescent="0.3">
      <c r="G269" s="2" t="str">
        <f>IF(Prospecting!D271&lt;&gt;"", Prospecting!D271, "")</f>
        <v/>
      </c>
      <c r="H269" s="2" t="str">
        <f>IF(Prospecting!E271&lt;&gt;"",Prospecting!E271, "")</f>
        <v/>
      </c>
      <c r="I269" s="2" t="str">
        <f t="shared" ca="1" si="39"/>
        <v/>
      </c>
      <c r="J269" s="2" t="str">
        <f>IF(Prospecting!F271="Completed", 1, "")</f>
        <v/>
      </c>
      <c r="K269" s="2" t="str">
        <f>IF(Prospecting!G271="Completed", 1, "")</f>
        <v/>
      </c>
      <c r="L269" s="2" t="str">
        <f>IF(Prospecting!H271="Completed", 1, "")</f>
        <v/>
      </c>
      <c r="M269" s="2" t="str">
        <f>IF(Prospecting!I271="Completed", 1, "")</f>
        <v/>
      </c>
      <c r="N269" s="2" t="str">
        <f>IF(Prospecting!J271="Completed", 1, "")</f>
        <v/>
      </c>
      <c r="O269" s="2" t="str">
        <f>IF(Prospecting!K271="Completed", 1, "")</f>
        <v/>
      </c>
      <c r="P269" s="2" t="str">
        <f>IF(Prospecting!L271&lt;&gt;"",Prospecting!L271,"")</f>
        <v/>
      </c>
      <c r="Q269" s="2" t="str">
        <f>IF(Prospecting!M271&lt;&gt;"",Prospecting!M271,"")</f>
        <v/>
      </c>
      <c r="R269" s="2" t="str">
        <f t="shared" ca="1" si="40"/>
        <v/>
      </c>
      <c r="S269" s="10" t="str">
        <f>IF(OR(Prospecting!N271&lt;&gt;"",Prospecting!N271&lt;&gt;0),Prospecting!N271,"")</f>
        <v/>
      </c>
      <c r="T269" s="11" t="str">
        <f>IF(Prospecting!O271&lt;&gt;"",Prospecting!O271,"")</f>
        <v/>
      </c>
      <c r="U269" s="2" t="str">
        <f t="shared" si="41"/>
        <v/>
      </c>
      <c r="V269" s="2" t="str">
        <f t="shared" si="42"/>
        <v/>
      </c>
      <c r="W269" s="2" t="str" cm="1">
        <f t="array" ref="W269">IF(V269&lt;&gt;"",_xlfn.IFS(OR(V269=1,V269=2,V269=3),1,OR(V269=4,V269=5,V269=6),2,OR(V269=7,V269=8,V269=9),3,OR(V269=10,V269=11,V269=12),4),"")</f>
        <v/>
      </c>
      <c r="X269" s="2" t="str">
        <f t="shared" si="43"/>
        <v/>
      </c>
      <c r="Y269" s="2" t="str">
        <f t="shared" si="44"/>
        <v/>
      </c>
    </row>
    <row r="270" spans="7:25" x14ac:dyDescent="0.3">
      <c r="G270" s="2" t="str">
        <f>IF(Prospecting!D272&lt;&gt;"", Prospecting!D272, "")</f>
        <v/>
      </c>
      <c r="H270" s="2" t="str">
        <f>IF(Prospecting!E272&lt;&gt;"",Prospecting!E272, "")</f>
        <v/>
      </c>
      <c r="I270" s="2" t="str">
        <f t="shared" ca="1" si="39"/>
        <v/>
      </c>
      <c r="J270" s="2" t="str">
        <f>IF(Prospecting!F272="Completed", 1, "")</f>
        <v/>
      </c>
      <c r="K270" s="2" t="str">
        <f>IF(Prospecting!G272="Completed", 1, "")</f>
        <v/>
      </c>
      <c r="L270" s="2" t="str">
        <f>IF(Prospecting!H272="Completed", 1, "")</f>
        <v/>
      </c>
      <c r="M270" s="2" t="str">
        <f>IF(Prospecting!I272="Completed", 1, "")</f>
        <v/>
      </c>
      <c r="N270" s="2" t="str">
        <f>IF(Prospecting!J272="Completed", 1, "")</f>
        <v/>
      </c>
      <c r="O270" s="2" t="str">
        <f>IF(Prospecting!K272="Completed", 1, "")</f>
        <v/>
      </c>
      <c r="P270" s="2" t="str">
        <f>IF(Prospecting!L272&lt;&gt;"",Prospecting!L272,"")</f>
        <v/>
      </c>
      <c r="Q270" s="2" t="str">
        <f>IF(Prospecting!M272&lt;&gt;"",Prospecting!M272,"")</f>
        <v/>
      </c>
      <c r="R270" s="2" t="str">
        <f t="shared" ca="1" si="40"/>
        <v/>
      </c>
      <c r="S270" s="10" t="str">
        <f>IF(OR(Prospecting!N272&lt;&gt;"",Prospecting!N272&lt;&gt;0),Prospecting!N272,"")</f>
        <v/>
      </c>
      <c r="T270" s="11" t="str">
        <f>IF(Prospecting!O272&lt;&gt;"",Prospecting!O272,"")</f>
        <v/>
      </c>
      <c r="U270" s="2" t="str">
        <f t="shared" si="41"/>
        <v/>
      </c>
      <c r="V270" s="2" t="str">
        <f t="shared" si="42"/>
        <v/>
      </c>
      <c r="W270" s="2" t="str" cm="1">
        <f t="array" ref="W270">IF(V270&lt;&gt;"",_xlfn.IFS(OR(V270=1,V270=2,V270=3),1,OR(V270=4,V270=5,V270=6),2,OR(V270=7,V270=8,V270=9),3,OR(V270=10,V270=11,V270=12),4),"")</f>
        <v/>
      </c>
      <c r="X270" s="2" t="str">
        <f t="shared" si="43"/>
        <v/>
      </c>
      <c r="Y270" s="2" t="str">
        <f t="shared" si="44"/>
        <v/>
      </c>
    </row>
    <row r="271" spans="7:25" x14ac:dyDescent="0.3">
      <c r="G271" s="2" t="str">
        <f>IF(Prospecting!D273&lt;&gt;"", Prospecting!D273, "")</f>
        <v/>
      </c>
      <c r="H271" s="2" t="str">
        <f>IF(Prospecting!E273&lt;&gt;"",Prospecting!E273, "")</f>
        <v/>
      </c>
      <c r="I271" s="2" t="str">
        <f t="shared" ca="1" si="39"/>
        <v/>
      </c>
      <c r="J271" s="2" t="str">
        <f>IF(Prospecting!F273="Completed", 1, "")</f>
        <v/>
      </c>
      <c r="K271" s="2" t="str">
        <f>IF(Prospecting!G273="Completed", 1, "")</f>
        <v/>
      </c>
      <c r="L271" s="2" t="str">
        <f>IF(Prospecting!H273="Completed", 1, "")</f>
        <v/>
      </c>
      <c r="M271" s="2" t="str">
        <f>IF(Prospecting!I273="Completed", 1, "")</f>
        <v/>
      </c>
      <c r="N271" s="2" t="str">
        <f>IF(Prospecting!J273="Completed", 1, "")</f>
        <v/>
      </c>
      <c r="O271" s="2" t="str">
        <f>IF(Prospecting!K273="Completed", 1, "")</f>
        <v/>
      </c>
      <c r="P271" s="2" t="str">
        <f>IF(Prospecting!L273&lt;&gt;"",Prospecting!L273,"")</f>
        <v/>
      </c>
      <c r="Q271" s="2" t="str">
        <f>IF(Prospecting!M273&lt;&gt;"",Prospecting!M273,"")</f>
        <v/>
      </c>
      <c r="R271" s="2" t="str">
        <f t="shared" ca="1" si="40"/>
        <v/>
      </c>
      <c r="S271" s="10" t="str">
        <f>IF(OR(Prospecting!N273&lt;&gt;"",Prospecting!N273&lt;&gt;0),Prospecting!N273,"")</f>
        <v/>
      </c>
      <c r="T271" s="11" t="str">
        <f>IF(Prospecting!O273&lt;&gt;"",Prospecting!O273,"")</f>
        <v/>
      </c>
      <c r="U271" s="2" t="str">
        <f t="shared" si="41"/>
        <v/>
      </c>
      <c r="V271" s="2" t="str">
        <f t="shared" si="42"/>
        <v/>
      </c>
      <c r="W271" s="2" t="str" cm="1">
        <f t="array" ref="W271">IF(V271&lt;&gt;"",_xlfn.IFS(OR(V271=1,V271=2,V271=3),1,OR(V271=4,V271=5,V271=6),2,OR(V271=7,V271=8,V271=9),3,OR(V271=10,V271=11,V271=12),4),"")</f>
        <v/>
      </c>
      <c r="X271" s="2" t="str">
        <f t="shared" si="43"/>
        <v/>
      </c>
      <c r="Y271" s="2" t="str">
        <f t="shared" si="44"/>
        <v/>
      </c>
    </row>
    <row r="272" spans="7:25" x14ac:dyDescent="0.3">
      <c r="G272" s="2" t="str">
        <f>IF(Prospecting!D274&lt;&gt;"", Prospecting!D274, "")</f>
        <v/>
      </c>
      <c r="H272" s="2" t="str">
        <f>IF(Prospecting!E274&lt;&gt;"",Prospecting!E274, "")</f>
        <v/>
      </c>
      <c r="I272" s="2" t="str">
        <f t="shared" ca="1" si="39"/>
        <v/>
      </c>
      <c r="J272" s="2" t="str">
        <f>IF(Prospecting!F274="Completed", 1, "")</f>
        <v/>
      </c>
      <c r="K272" s="2" t="str">
        <f>IF(Prospecting!G274="Completed", 1, "")</f>
        <v/>
      </c>
      <c r="L272" s="2" t="str">
        <f>IF(Prospecting!H274="Completed", 1, "")</f>
        <v/>
      </c>
      <c r="M272" s="2" t="str">
        <f>IF(Prospecting!I274="Completed", 1, "")</f>
        <v/>
      </c>
      <c r="N272" s="2" t="str">
        <f>IF(Prospecting!J274="Completed", 1, "")</f>
        <v/>
      </c>
      <c r="O272" s="2" t="str">
        <f>IF(Prospecting!K274="Completed", 1, "")</f>
        <v/>
      </c>
      <c r="P272" s="2" t="str">
        <f>IF(Prospecting!L274&lt;&gt;"",Prospecting!L274,"")</f>
        <v/>
      </c>
      <c r="Q272" s="2" t="str">
        <f>IF(Prospecting!M274&lt;&gt;"",Prospecting!M274,"")</f>
        <v/>
      </c>
      <c r="R272" s="2" t="str">
        <f t="shared" ca="1" si="40"/>
        <v/>
      </c>
      <c r="S272" s="10" t="str">
        <f>IF(OR(Prospecting!N274&lt;&gt;"",Prospecting!N274&lt;&gt;0),Prospecting!N274,"")</f>
        <v/>
      </c>
      <c r="T272" s="11" t="str">
        <f>IF(Prospecting!O274&lt;&gt;"",Prospecting!O274,"")</f>
        <v/>
      </c>
      <c r="U272" s="2" t="str">
        <f t="shared" si="41"/>
        <v/>
      </c>
      <c r="V272" s="2" t="str">
        <f t="shared" si="42"/>
        <v/>
      </c>
      <c r="W272" s="2" t="str" cm="1">
        <f t="array" ref="W272">IF(V272&lt;&gt;"",_xlfn.IFS(OR(V272=1,V272=2,V272=3),1,OR(V272=4,V272=5,V272=6),2,OR(V272=7,V272=8,V272=9),3,OR(V272=10,V272=11,V272=12),4),"")</f>
        <v/>
      </c>
      <c r="X272" s="2" t="str">
        <f t="shared" si="43"/>
        <v/>
      </c>
      <c r="Y272" s="2" t="str">
        <f t="shared" si="44"/>
        <v/>
      </c>
    </row>
    <row r="273" spans="7:25" x14ac:dyDescent="0.3">
      <c r="G273" s="2" t="str">
        <f>IF(Prospecting!D275&lt;&gt;"", Prospecting!D275, "")</f>
        <v/>
      </c>
      <c r="H273" s="2" t="str">
        <f>IF(Prospecting!E275&lt;&gt;"",Prospecting!E275, "")</f>
        <v/>
      </c>
      <c r="I273" s="2" t="str">
        <f t="shared" ca="1" si="39"/>
        <v/>
      </c>
      <c r="J273" s="2" t="str">
        <f>IF(Prospecting!F275="Completed", 1, "")</f>
        <v/>
      </c>
      <c r="K273" s="2" t="str">
        <f>IF(Prospecting!G275="Completed", 1, "")</f>
        <v/>
      </c>
      <c r="L273" s="2" t="str">
        <f>IF(Prospecting!H275="Completed", 1, "")</f>
        <v/>
      </c>
      <c r="M273" s="2" t="str">
        <f>IF(Prospecting!I275="Completed", 1, "")</f>
        <v/>
      </c>
      <c r="N273" s="2" t="str">
        <f>IF(Prospecting!J275="Completed", 1, "")</f>
        <v/>
      </c>
      <c r="O273" s="2" t="str">
        <f>IF(Prospecting!K275="Completed", 1, "")</f>
        <v/>
      </c>
      <c r="P273" s="2" t="str">
        <f>IF(Prospecting!L275&lt;&gt;"",Prospecting!L275,"")</f>
        <v/>
      </c>
      <c r="Q273" s="2" t="str">
        <f>IF(Prospecting!M275&lt;&gt;"",Prospecting!M275,"")</f>
        <v/>
      </c>
      <c r="R273" s="2" t="str">
        <f t="shared" ca="1" si="40"/>
        <v/>
      </c>
      <c r="S273" s="10" t="str">
        <f>IF(OR(Prospecting!N275&lt;&gt;"",Prospecting!N275&lt;&gt;0),Prospecting!N275,"")</f>
        <v/>
      </c>
      <c r="T273" s="11" t="str">
        <f>IF(Prospecting!O275&lt;&gt;"",Prospecting!O275,"")</f>
        <v/>
      </c>
      <c r="U273" s="2" t="str">
        <f t="shared" si="41"/>
        <v/>
      </c>
      <c r="V273" s="2" t="str">
        <f t="shared" si="42"/>
        <v/>
      </c>
      <c r="W273" s="2" t="str" cm="1">
        <f t="array" ref="W273">IF(V273&lt;&gt;"",_xlfn.IFS(OR(V273=1,V273=2,V273=3),1,OR(V273=4,V273=5,V273=6),2,OR(V273=7,V273=8,V273=9),3,OR(V273=10,V273=11,V273=12),4),"")</f>
        <v/>
      </c>
      <c r="X273" s="2" t="str">
        <f t="shared" si="43"/>
        <v/>
      </c>
      <c r="Y273" s="2" t="str">
        <f t="shared" si="44"/>
        <v/>
      </c>
    </row>
    <row r="274" spans="7:25" x14ac:dyDescent="0.3">
      <c r="G274" s="2" t="str">
        <f>IF(Prospecting!D276&lt;&gt;"", Prospecting!D276, "")</f>
        <v/>
      </c>
      <c r="H274" s="2" t="str">
        <f>IF(Prospecting!E276&lt;&gt;"",Prospecting!E276, "")</f>
        <v/>
      </c>
      <c r="I274" s="2" t="str">
        <f t="shared" ca="1" si="39"/>
        <v/>
      </c>
      <c r="J274" s="2" t="str">
        <f>IF(Prospecting!F276="Completed", 1, "")</f>
        <v/>
      </c>
      <c r="K274" s="2" t="str">
        <f>IF(Prospecting!G276="Completed", 1, "")</f>
        <v/>
      </c>
      <c r="L274" s="2" t="str">
        <f>IF(Prospecting!H276="Completed", 1, "")</f>
        <v/>
      </c>
      <c r="M274" s="2" t="str">
        <f>IF(Prospecting!I276="Completed", 1, "")</f>
        <v/>
      </c>
      <c r="N274" s="2" t="str">
        <f>IF(Prospecting!J276="Completed", 1, "")</f>
        <v/>
      </c>
      <c r="O274" s="2" t="str">
        <f>IF(Prospecting!K276="Completed", 1, "")</f>
        <v/>
      </c>
      <c r="P274" s="2" t="str">
        <f>IF(Prospecting!L276&lt;&gt;"",Prospecting!L276,"")</f>
        <v/>
      </c>
      <c r="Q274" s="2" t="str">
        <f>IF(Prospecting!M276&lt;&gt;"",Prospecting!M276,"")</f>
        <v/>
      </c>
      <c r="R274" s="2" t="str">
        <f t="shared" ca="1" si="40"/>
        <v/>
      </c>
      <c r="S274" s="10" t="str">
        <f>IF(OR(Prospecting!N276&lt;&gt;"",Prospecting!N276&lt;&gt;0),Prospecting!N276,"")</f>
        <v/>
      </c>
      <c r="T274" s="11" t="str">
        <f>IF(Prospecting!O276&lt;&gt;"",Prospecting!O276,"")</f>
        <v/>
      </c>
      <c r="U274" s="2" t="str">
        <f t="shared" si="41"/>
        <v/>
      </c>
      <c r="V274" s="2" t="str">
        <f t="shared" si="42"/>
        <v/>
      </c>
      <c r="W274" s="2" t="str" cm="1">
        <f t="array" ref="W274">IF(V274&lt;&gt;"",_xlfn.IFS(OR(V274=1,V274=2,V274=3),1,OR(V274=4,V274=5,V274=6),2,OR(V274=7,V274=8,V274=9),3,OR(V274=10,V274=11,V274=12),4),"")</f>
        <v/>
      </c>
      <c r="X274" s="2" t="str">
        <f t="shared" si="43"/>
        <v/>
      </c>
      <c r="Y274" s="2" t="str">
        <f t="shared" si="44"/>
        <v/>
      </c>
    </row>
    <row r="275" spans="7:25" x14ac:dyDescent="0.3">
      <c r="G275" s="2" t="str">
        <f>IF(Prospecting!D277&lt;&gt;"", Prospecting!D277, "")</f>
        <v/>
      </c>
      <c r="H275" s="2" t="str">
        <f>IF(Prospecting!E277&lt;&gt;"",Prospecting!E277, "")</f>
        <v/>
      </c>
      <c r="I275" s="2" t="str">
        <f t="shared" ca="1" si="39"/>
        <v/>
      </c>
      <c r="J275" s="2" t="str">
        <f>IF(Prospecting!F277="Completed", 1, "")</f>
        <v/>
      </c>
      <c r="K275" s="2" t="str">
        <f>IF(Prospecting!G277="Completed", 1, "")</f>
        <v/>
      </c>
      <c r="L275" s="2" t="str">
        <f>IF(Prospecting!H277="Completed", 1, "")</f>
        <v/>
      </c>
      <c r="M275" s="2" t="str">
        <f>IF(Prospecting!I277="Completed", 1, "")</f>
        <v/>
      </c>
      <c r="N275" s="2" t="str">
        <f>IF(Prospecting!J277="Completed", 1, "")</f>
        <v/>
      </c>
      <c r="O275" s="2" t="str">
        <f>IF(Prospecting!K277="Completed", 1, "")</f>
        <v/>
      </c>
      <c r="P275" s="2" t="str">
        <f>IF(Prospecting!L277&lt;&gt;"",Prospecting!L277,"")</f>
        <v/>
      </c>
      <c r="Q275" s="2" t="str">
        <f>IF(Prospecting!M277&lt;&gt;"",Prospecting!M277,"")</f>
        <v/>
      </c>
      <c r="R275" s="2" t="str">
        <f t="shared" ca="1" si="40"/>
        <v/>
      </c>
      <c r="S275" s="10" t="str">
        <f>IF(OR(Prospecting!N277&lt;&gt;"",Prospecting!N277&lt;&gt;0),Prospecting!N277,"")</f>
        <v/>
      </c>
      <c r="T275" s="11" t="str">
        <f>IF(Prospecting!O277&lt;&gt;"",Prospecting!O277,"")</f>
        <v/>
      </c>
      <c r="U275" s="2" t="str">
        <f t="shared" si="41"/>
        <v/>
      </c>
      <c r="V275" s="2" t="str">
        <f t="shared" si="42"/>
        <v/>
      </c>
      <c r="W275" s="2" t="str" cm="1">
        <f t="array" ref="W275">IF(V275&lt;&gt;"",_xlfn.IFS(OR(V275=1,V275=2,V275=3),1,OR(V275=4,V275=5,V275=6),2,OR(V275=7,V275=8,V275=9),3,OR(V275=10,V275=11,V275=12),4),"")</f>
        <v/>
      </c>
      <c r="X275" s="2" t="str">
        <f t="shared" si="43"/>
        <v/>
      </c>
      <c r="Y275" s="2" t="str">
        <f t="shared" si="44"/>
        <v/>
      </c>
    </row>
    <row r="276" spans="7:25" x14ac:dyDescent="0.3">
      <c r="G276" s="2" t="str">
        <f>IF(Prospecting!D278&lt;&gt;"", Prospecting!D278, "")</f>
        <v/>
      </c>
      <c r="H276" s="2" t="str">
        <f>IF(Prospecting!E278&lt;&gt;"",Prospecting!E278, "")</f>
        <v/>
      </c>
      <c r="I276" s="2" t="str">
        <f t="shared" ca="1" si="39"/>
        <v/>
      </c>
      <c r="J276" s="2" t="str">
        <f>IF(Prospecting!F278="Completed", 1, "")</f>
        <v/>
      </c>
      <c r="K276" s="2" t="str">
        <f>IF(Prospecting!G278="Completed", 1, "")</f>
        <v/>
      </c>
      <c r="L276" s="2" t="str">
        <f>IF(Prospecting!H278="Completed", 1, "")</f>
        <v/>
      </c>
      <c r="M276" s="2" t="str">
        <f>IF(Prospecting!I278="Completed", 1, "")</f>
        <v/>
      </c>
      <c r="N276" s="2" t="str">
        <f>IF(Prospecting!J278="Completed", 1, "")</f>
        <v/>
      </c>
      <c r="O276" s="2" t="str">
        <f>IF(Prospecting!K278="Completed", 1, "")</f>
        <v/>
      </c>
      <c r="P276" s="2" t="str">
        <f>IF(Prospecting!L278&lt;&gt;"",Prospecting!L278,"")</f>
        <v/>
      </c>
      <c r="Q276" s="2" t="str">
        <f>IF(Prospecting!M278&lt;&gt;"",Prospecting!M278,"")</f>
        <v/>
      </c>
      <c r="R276" s="2" t="str">
        <f t="shared" ca="1" si="40"/>
        <v/>
      </c>
      <c r="S276" s="10" t="str">
        <f>IF(OR(Prospecting!N278&lt;&gt;"",Prospecting!N278&lt;&gt;0),Prospecting!N278,"")</f>
        <v/>
      </c>
      <c r="T276" s="11" t="str">
        <f>IF(Prospecting!O278&lt;&gt;"",Prospecting!O278,"")</f>
        <v/>
      </c>
      <c r="U276" s="2" t="str">
        <f t="shared" si="41"/>
        <v/>
      </c>
      <c r="V276" s="2" t="str">
        <f t="shared" si="42"/>
        <v/>
      </c>
      <c r="W276" s="2" t="str" cm="1">
        <f t="array" ref="W276">IF(V276&lt;&gt;"",_xlfn.IFS(OR(V276=1,V276=2,V276=3),1,OR(V276=4,V276=5,V276=6),2,OR(V276=7,V276=8,V276=9),3,OR(V276=10,V276=11,V276=12),4),"")</f>
        <v/>
      </c>
      <c r="X276" s="2" t="str">
        <f t="shared" si="43"/>
        <v/>
      </c>
      <c r="Y276" s="2" t="str">
        <f t="shared" si="44"/>
        <v/>
      </c>
    </row>
    <row r="277" spans="7:25" x14ac:dyDescent="0.3">
      <c r="G277" s="2" t="str">
        <f>IF(Prospecting!D279&lt;&gt;"", Prospecting!D279, "")</f>
        <v/>
      </c>
      <c r="H277" s="2" t="str">
        <f>IF(Prospecting!E279&lt;&gt;"",Prospecting!E279, "")</f>
        <v/>
      </c>
      <c r="I277" s="2" t="str">
        <f t="shared" ca="1" si="39"/>
        <v/>
      </c>
      <c r="J277" s="2" t="str">
        <f>IF(Prospecting!F279="Completed", 1, "")</f>
        <v/>
      </c>
      <c r="K277" s="2" t="str">
        <f>IF(Prospecting!G279="Completed", 1, "")</f>
        <v/>
      </c>
      <c r="L277" s="2" t="str">
        <f>IF(Prospecting!H279="Completed", 1, "")</f>
        <v/>
      </c>
      <c r="M277" s="2" t="str">
        <f>IF(Prospecting!I279="Completed", 1, "")</f>
        <v/>
      </c>
      <c r="N277" s="2" t="str">
        <f>IF(Prospecting!J279="Completed", 1, "")</f>
        <v/>
      </c>
      <c r="O277" s="2" t="str">
        <f>IF(Prospecting!K279="Completed", 1, "")</f>
        <v/>
      </c>
      <c r="P277" s="2" t="str">
        <f>IF(Prospecting!L279&lt;&gt;"",Prospecting!L279,"")</f>
        <v/>
      </c>
      <c r="Q277" s="2" t="str">
        <f>IF(Prospecting!M279&lt;&gt;"",Prospecting!M279,"")</f>
        <v/>
      </c>
      <c r="R277" s="2" t="str">
        <f t="shared" ca="1" si="40"/>
        <v/>
      </c>
      <c r="S277" s="10" t="str">
        <f>IF(OR(Prospecting!N279&lt;&gt;"",Prospecting!N279&lt;&gt;0),Prospecting!N279,"")</f>
        <v/>
      </c>
      <c r="T277" s="11" t="str">
        <f>IF(Prospecting!O279&lt;&gt;"",Prospecting!O279,"")</f>
        <v/>
      </c>
      <c r="U277" s="2" t="str">
        <f t="shared" si="41"/>
        <v/>
      </c>
      <c r="V277" s="2" t="str">
        <f t="shared" si="42"/>
        <v/>
      </c>
      <c r="W277" s="2" t="str" cm="1">
        <f t="array" ref="W277">IF(V277&lt;&gt;"",_xlfn.IFS(OR(V277=1,V277=2,V277=3),1,OR(V277=4,V277=5,V277=6),2,OR(V277=7,V277=8,V277=9),3,OR(V277=10,V277=11,V277=12),4),"")</f>
        <v/>
      </c>
      <c r="X277" s="2" t="str">
        <f t="shared" si="43"/>
        <v/>
      </c>
      <c r="Y277" s="2" t="str">
        <f t="shared" si="44"/>
        <v/>
      </c>
    </row>
    <row r="278" spans="7:25" x14ac:dyDescent="0.3">
      <c r="G278" s="2" t="str">
        <f>IF(Prospecting!D280&lt;&gt;"", Prospecting!D280, "")</f>
        <v/>
      </c>
      <c r="H278" s="2" t="str">
        <f>IF(Prospecting!E280&lt;&gt;"",Prospecting!E280, "")</f>
        <v/>
      </c>
      <c r="I278" s="2" t="str">
        <f t="shared" ca="1" si="39"/>
        <v/>
      </c>
      <c r="J278" s="2" t="str">
        <f>IF(Prospecting!F280="Completed", 1, "")</f>
        <v/>
      </c>
      <c r="K278" s="2" t="str">
        <f>IF(Prospecting!G280="Completed", 1, "")</f>
        <v/>
      </c>
      <c r="L278" s="2" t="str">
        <f>IF(Prospecting!H280="Completed", 1, "")</f>
        <v/>
      </c>
      <c r="M278" s="2" t="str">
        <f>IF(Prospecting!I280="Completed", 1, "")</f>
        <v/>
      </c>
      <c r="N278" s="2" t="str">
        <f>IF(Prospecting!J280="Completed", 1, "")</f>
        <v/>
      </c>
      <c r="O278" s="2" t="str">
        <f>IF(Prospecting!K280="Completed", 1, "")</f>
        <v/>
      </c>
      <c r="P278" s="2" t="str">
        <f>IF(Prospecting!L280&lt;&gt;"",Prospecting!L280,"")</f>
        <v/>
      </c>
      <c r="Q278" s="2" t="str">
        <f>IF(Prospecting!M280&lt;&gt;"",Prospecting!M280,"")</f>
        <v/>
      </c>
      <c r="R278" s="2" t="str">
        <f t="shared" ca="1" si="40"/>
        <v/>
      </c>
      <c r="S278" s="10" t="str">
        <f>IF(OR(Prospecting!N280&lt;&gt;"",Prospecting!N280&lt;&gt;0),Prospecting!N280,"")</f>
        <v/>
      </c>
      <c r="T278" s="11" t="str">
        <f>IF(Prospecting!O280&lt;&gt;"",Prospecting!O280,"")</f>
        <v/>
      </c>
      <c r="U278" s="2" t="str">
        <f t="shared" si="41"/>
        <v/>
      </c>
      <c r="V278" s="2" t="str">
        <f t="shared" si="42"/>
        <v/>
      </c>
      <c r="W278" s="2" t="str" cm="1">
        <f t="array" ref="W278">IF(V278&lt;&gt;"",_xlfn.IFS(OR(V278=1,V278=2,V278=3),1,OR(V278=4,V278=5,V278=6),2,OR(V278=7,V278=8,V278=9),3,OR(V278=10,V278=11,V278=12),4),"")</f>
        <v/>
      </c>
      <c r="X278" s="2" t="str">
        <f t="shared" si="43"/>
        <v/>
      </c>
      <c r="Y278" s="2" t="str">
        <f t="shared" si="44"/>
        <v/>
      </c>
    </row>
    <row r="279" spans="7:25" x14ac:dyDescent="0.3">
      <c r="G279" s="2" t="str">
        <f>IF(Prospecting!D281&lt;&gt;"", Prospecting!D281, "")</f>
        <v/>
      </c>
      <c r="H279" s="2" t="str">
        <f>IF(Prospecting!E281&lt;&gt;"",Prospecting!E281, "")</f>
        <v/>
      </c>
      <c r="I279" s="2" t="str">
        <f t="shared" ca="1" si="39"/>
        <v/>
      </c>
      <c r="J279" s="2" t="str">
        <f>IF(Prospecting!F281="Completed", 1, "")</f>
        <v/>
      </c>
      <c r="K279" s="2" t="str">
        <f>IF(Prospecting!G281="Completed", 1, "")</f>
        <v/>
      </c>
      <c r="L279" s="2" t="str">
        <f>IF(Prospecting!H281="Completed", 1, "")</f>
        <v/>
      </c>
      <c r="M279" s="2" t="str">
        <f>IF(Prospecting!I281="Completed", 1, "")</f>
        <v/>
      </c>
      <c r="N279" s="2" t="str">
        <f>IF(Prospecting!J281="Completed", 1, "")</f>
        <v/>
      </c>
      <c r="O279" s="2" t="str">
        <f>IF(Prospecting!K281="Completed", 1, "")</f>
        <v/>
      </c>
      <c r="P279" s="2" t="str">
        <f>IF(Prospecting!L281&lt;&gt;"",Prospecting!L281,"")</f>
        <v/>
      </c>
      <c r="Q279" s="2" t="str">
        <f>IF(Prospecting!M281&lt;&gt;"",Prospecting!M281,"")</f>
        <v/>
      </c>
      <c r="R279" s="2" t="str">
        <f t="shared" ca="1" si="40"/>
        <v/>
      </c>
      <c r="S279" s="10" t="str">
        <f>IF(OR(Prospecting!N281&lt;&gt;"",Prospecting!N281&lt;&gt;0),Prospecting!N281,"")</f>
        <v/>
      </c>
      <c r="T279" s="11" t="str">
        <f>IF(Prospecting!O281&lt;&gt;"",Prospecting!O281,"")</f>
        <v/>
      </c>
      <c r="U279" s="2" t="str">
        <f t="shared" si="41"/>
        <v/>
      </c>
      <c r="V279" s="2" t="str">
        <f t="shared" si="42"/>
        <v/>
      </c>
      <c r="W279" s="2" t="str" cm="1">
        <f t="array" ref="W279">IF(V279&lt;&gt;"",_xlfn.IFS(OR(V279=1,V279=2,V279=3),1,OR(V279=4,V279=5,V279=6),2,OR(V279=7,V279=8,V279=9),3,OR(V279=10,V279=11,V279=12),4),"")</f>
        <v/>
      </c>
      <c r="X279" s="2" t="str">
        <f t="shared" si="43"/>
        <v/>
      </c>
      <c r="Y279" s="2" t="str">
        <f t="shared" si="44"/>
        <v/>
      </c>
    </row>
    <row r="280" spans="7:25" x14ac:dyDescent="0.3">
      <c r="G280" s="2" t="str">
        <f>IF(Prospecting!D282&lt;&gt;"", Prospecting!D282, "")</f>
        <v/>
      </c>
      <c r="H280" s="2" t="str">
        <f>IF(Prospecting!E282&lt;&gt;"",Prospecting!E282, "")</f>
        <v/>
      </c>
      <c r="I280" s="2" t="str">
        <f t="shared" ca="1" si="39"/>
        <v/>
      </c>
      <c r="J280" s="2" t="str">
        <f>IF(Prospecting!F282="Completed", 1, "")</f>
        <v/>
      </c>
      <c r="K280" s="2" t="str">
        <f>IF(Prospecting!G282="Completed", 1, "")</f>
        <v/>
      </c>
      <c r="L280" s="2" t="str">
        <f>IF(Prospecting!H282="Completed", 1, "")</f>
        <v/>
      </c>
      <c r="M280" s="2" t="str">
        <f>IF(Prospecting!I282="Completed", 1, "")</f>
        <v/>
      </c>
      <c r="N280" s="2" t="str">
        <f>IF(Prospecting!J282="Completed", 1, "")</f>
        <v/>
      </c>
      <c r="O280" s="2" t="str">
        <f>IF(Prospecting!K282="Completed", 1, "")</f>
        <v/>
      </c>
      <c r="P280" s="2" t="str">
        <f>IF(Prospecting!L282&lt;&gt;"",Prospecting!L282,"")</f>
        <v/>
      </c>
      <c r="Q280" s="2" t="str">
        <f>IF(Prospecting!M282&lt;&gt;"",Prospecting!M282,"")</f>
        <v/>
      </c>
      <c r="R280" s="2" t="str">
        <f t="shared" ca="1" si="40"/>
        <v/>
      </c>
      <c r="S280" s="10" t="str">
        <f>IF(OR(Prospecting!N282&lt;&gt;"",Prospecting!N282&lt;&gt;0),Prospecting!N282,"")</f>
        <v/>
      </c>
      <c r="T280" s="11" t="str">
        <f>IF(Prospecting!O282&lt;&gt;"",Prospecting!O282,"")</f>
        <v/>
      </c>
      <c r="U280" s="2" t="str">
        <f t="shared" si="41"/>
        <v/>
      </c>
      <c r="V280" s="2" t="str">
        <f t="shared" si="42"/>
        <v/>
      </c>
      <c r="W280" s="2" t="str" cm="1">
        <f t="array" ref="W280">IF(V280&lt;&gt;"",_xlfn.IFS(OR(V280=1,V280=2,V280=3),1,OR(V280=4,V280=5,V280=6),2,OR(V280=7,V280=8,V280=9),3,OR(V280=10,V280=11,V280=12),4),"")</f>
        <v/>
      </c>
      <c r="X280" s="2" t="str">
        <f t="shared" si="43"/>
        <v/>
      </c>
      <c r="Y280" s="2" t="str">
        <f t="shared" si="44"/>
        <v/>
      </c>
    </row>
    <row r="281" spans="7:25" x14ac:dyDescent="0.3">
      <c r="G281" s="2" t="str">
        <f>IF(Prospecting!D283&lt;&gt;"", Prospecting!D283, "")</f>
        <v/>
      </c>
      <c r="H281" s="2" t="str">
        <f>IF(Prospecting!E283&lt;&gt;"",Prospecting!E283, "")</f>
        <v/>
      </c>
      <c r="I281" s="2" t="str">
        <f t="shared" ca="1" si="39"/>
        <v/>
      </c>
      <c r="J281" s="2" t="str">
        <f>IF(Prospecting!F283="Completed", 1, "")</f>
        <v/>
      </c>
      <c r="K281" s="2" t="str">
        <f>IF(Prospecting!G283="Completed", 1, "")</f>
        <v/>
      </c>
      <c r="L281" s="2" t="str">
        <f>IF(Prospecting!H283="Completed", 1, "")</f>
        <v/>
      </c>
      <c r="M281" s="2" t="str">
        <f>IF(Prospecting!I283="Completed", 1, "")</f>
        <v/>
      </c>
      <c r="N281" s="2" t="str">
        <f>IF(Prospecting!J283="Completed", 1, "")</f>
        <v/>
      </c>
      <c r="O281" s="2" t="str">
        <f>IF(Prospecting!K283="Completed", 1, "")</f>
        <v/>
      </c>
      <c r="P281" s="2" t="str">
        <f>IF(Prospecting!L283&lt;&gt;"",Prospecting!L283,"")</f>
        <v/>
      </c>
      <c r="Q281" s="2" t="str">
        <f>IF(Prospecting!M283&lt;&gt;"",Prospecting!M283,"")</f>
        <v/>
      </c>
      <c r="R281" s="2" t="str">
        <f t="shared" ca="1" si="40"/>
        <v/>
      </c>
      <c r="S281" s="10" t="str">
        <f>IF(OR(Prospecting!N283&lt;&gt;"",Prospecting!N283&lt;&gt;0),Prospecting!N283,"")</f>
        <v/>
      </c>
      <c r="T281" s="11" t="str">
        <f>IF(Prospecting!O283&lt;&gt;"",Prospecting!O283,"")</f>
        <v/>
      </c>
      <c r="U281" s="2" t="str">
        <f t="shared" si="41"/>
        <v/>
      </c>
      <c r="V281" s="2" t="str">
        <f t="shared" si="42"/>
        <v/>
      </c>
      <c r="W281" s="2" t="str" cm="1">
        <f t="array" ref="W281">IF(V281&lt;&gt;"",_xlfn.IFS(OR(V281=1,V281=2,V281=3),1,OR(V281=4,V281=5,V281=6),2,OR(V281=7,V281=8,V281=9),3,OR(V281=10,V281=11,V281=12),4),"")</f>
        <v/>
      </c>
      <c r="X281" s="2" t="str">
        <f t="shared" si="43"/>
        <v/>
      </c>
      <c r="Y281" s="2" t="str">
        <f t="shared" si="44"/>
        <v/>
      </c>
    </row>
    <row r="282" spans="7:25" x14ac:dyDescent="0.3">
      <c r="G282" s="2" t="str">
        <f>IF(Prospecting!D284&lt;&gt;"", Prospecting!D284, "")</f>
        <v/>
      </c>
      <c r="H282" s="2" t="str">
        <f>IF(Prospecting!E284&lt;&gt;"",Prospecting!E284, "")</f>
        <v/>
      </c>
      <c r="I282" s="2" t="str">
        <f t="shared" ca="1" si="39"/>
        <v/>
      </c>
      <c r="J282" s="2" t="str">
        <f>IF(Prospecting!F284="Completed", 1, "")</f>
        <v/>
      </c>
      <c r="K282" s="2" t="str">
        <f>IF(Prospecting!G284="Completed", 1, "")</f>
        <v/>
      </c>
      <c r="L282" s="2" t="str">
        <f>IF(Prospecting!H284="Completed", 1, "")</f>
        <v/>
      </c>
      <c r="M282" s="2" t="str">
        <f>IF(Prospecting!I284="Completed", 1, "")</f>
        <v/>
      </c>
      <c r="N282" s="2" t="str">
        <f>IF(Prospecting!J284="Completed", 1, "")</f>
        <v/>
      </c>
      <c r="O282" s="2" t="str">
        <f>IF(Prospecting!K284="Completed", 1, "")</f>
        <v/>
      </c>
      <c r="P282" s="2" t="str">
        <f>IF(Prospecting!L284&lt;&gt;"",Prospecting!L284,"")</f>
        <v/>
      </c>
      <c r="Q282" s="2" t="str">
        <f>IF(Prospecting!M284&lt;&gt;"",Prospecting!M284,"")</f>
        <v/>
      </c>
      <c r="R282" s="2" t="str">
        <f t="shared" ca="1" si="40"/>
        <v/>
      </c>
      <c r="S282" s="10" t="str">
        <f>IF(OR(Prospecting!N284&lt;&gt;"",Prospecting!N284&lt;&gt;0),Prospecting!N284,"")</f>
        <v/>
      </c>
      <c r="T282" s="11" t="str">
        <f>IF(Prospecting!O284&lt;&gt;"",Prospecting!O284,"")</f>
        <v/>
      </c>
      <c r="U282" s="2" t="str">
        <f t="shared" si="41"/>
        <v/>
      </c>
      <c r="V282" s="2" t="str">
        <f t="shared" si="42"/>
        <v/>
      </c>
      <c r="W282" s="2" t="str" cm="1">
        <f t="array" ref="W282">IF(V282&lt;&gt;"",_xlfn.IFS(OR(V282=1,V282=2,V282=3),1,OR(V282=4,V282=5,V282=6),2,OR(V282=7,V282=8,V282=9),3,OR(V282=10,V282=11,V282=12),4),"")</f>
        <v/>
      </c>
      <c r="X282" s="2" t="str">
        <f t="shared" si="43"/>
        <v/>
      </c>
      <c r="Y282" s="2" t="str">
        <f t="shared" si="44"/>
        <v/>
      </c>
    </row>
    <row r="283" spans="7:25" x14ac:dyDescent="0.3">
      <c r="G283" s="2" t="str">
        <f>IF(Prospecting!D285&lt;&gt;"", Prospecting!D285, "")</f>
        <v/>
      </c>
      <c r="H283" s="2" t="str">
        <f>IF(Prospecting!E285&lt;&gt;"",Prospecting!E285, "")</f>
        <v/>
      </c>
      <c r="I283" s="2" t="str">
        <f t="shared" ca="1" si="39"/>
        <v/>
      </c>
      <c r="J283" s="2" t="str">
        <f>IF(Prospecting!F285="Completed", 1, "")</f>
        <v/>
      </c>
      <c r="K283" s="2" t="str">
        <f>IF(Prospecting!G285="Completed", 1, "")</f>
        <v/>
      </c>
      <c r="L283" s="2" t="str">
        <f>IF(Prospecting!H285="Completed", 1, "")</f>
        <v/>
      </c>
      <c r="M283" s="2" t="str">
        <f>IF(Prospecting!I285="Completed", 1, "")</f>
        <v/>
      </c>
      <c r="N283" s="2" t="str">
        <f>IF(Prospecting!J285="Completed", 1, "")</f>
        <v/>
      </c>
      <c r="O283" s="2" t="str">
        <f>IF(Prospecting!K285="Completed", 1, "")</f>
        <v/>
      </c>
      <c r="P283" s="2" t="str">
        <f>IF(Prospecting!L285&lt;&gt;"",Prospecting!L285,"")</f>
        <v/>
      </c>
      <c r="Q283" s="2" t="str">
        <f>IF(Prospecting!M285&lt;&gt;"",Prospecting!M285,"")</f>
        <v/>
      </c>
      <c r="R283" s="2" t="str">
        <f t="shared" ca="1" si="40"/>
        <v/>
      </c>
      <c r="S283" s="10" t="str">
        <f>IF(OR(Prospecting!N285&lt;&gt;"",Prospecting!N285&lt;&gt;0),Prospecting!N285,"")</f>
        <v/>
      </c>
      <c r="T283" s="11" t="str">
        <f>IF(Prospecting!O285&lt;&gt;"",Prospecting!O285,"")</f>
        <v/>
      </c>
      <c r="U283" s="2" t="str">
        <f t="shared" si="41"/>
        <v/>
      </c>
      <c r="V283" s="2" t="str">
        <f t="shared" si="42"/>
        <v/>
      </c>
      <c r="W283" s="2" t="str" cm="1">
        <f t="array" ref="W283">IF(V283&lt;&gt;"",_xlfn.IFS(OR(V283=1,V283=2,V283=3),1,OR(V283=4,V283=5,V283=6),2,OR(V283=7,V283=8,V283=9),3,OR(V283=10,V283=11,V283=12),4),"")</f>
        <v/>
      </c>
      <c r="X283" s="2" t="str">
        <f t="shared" si="43"/>
        <v/>
      </c>
      <c r="Y283" s="2" t="str">
        <f t="shared" si="44"/>
        <v/>
      </c>
    </row>
    <row r="284" spans="7:25" x14ac:dyDescent="0.3">
      <c r="G284" s="2" t="str">
        <f>IF(Prospecting!D286&lt;&gt;"", Prospecting!D286, "")</f>
        <v/>
      </c>
      <c r="H284" s="2" t="str">
        <f>IF(Prospecting!E286&lt;&gt;"",Prospecting!E286, "")</f>
        <v/>
      </c>
      <c r="I284" s="2" t="str">
        <f t="shared" ca="1" si="39"/>
        <v/>
      </c>
      <c r="J284" s="2" t="str">
        <f>IF(Prospecting!F286="Completed", 1, "")</f>
        <v/>
      </c>
      <c r="K284" s="2" t="str">
        <f>IF(Prospecting!G286="Completed", 1, "")</f>
        <v/>
      </c>
      <c r="L284" s="2" t="str">
        <f>IF(Prospecting!H286="Completed", 1, "")</f>
        <v/>
      </c>
      <c r="M284" s="2" t="str">
        <f>IF(Prospecting!I286="Completed", 1, "")</f>
        <v/>
      </c>
      <c r="N284" s="2" t="str">
        <f>IF(Prospecting!J286="Completed", 1, "")</f>
        <v/>
      </c>
      <c r="O284" s="2" t="str">
        <f>IF(Prospecting!K286="Completed", 1, "")</f>
        <v/>
      </c>
      <c r="P284" s="2" t="str">
        <f>IF(Prospecting!L286&lt;&gt;"",Prospecting!L286,"")</f>
        <v/>
      </c>
      <c r="Q284" s="2" t="str">
        <f>IF(Prospecting!M286&lt;&gt;"",Prospecting!M286,"")</f>
        <v/>
      </c>
      <c r="R284" s="2" t="str">
        <f t="shared" ca="1" si="40"/>
        <v/>
      </c>
      <c r="S284" s="10" t="str">
        <f>IF(OR(Prospecting!N286&lt;&gt;"",Prospecting!N286&lt;&gt;0),Prospecting!N286,"")</f>
        <v/>
      </c>
      <c r="T284" s="11" t="str">
        <f>IF(Prospecting!O286&lt;&gt;"",Prospecting!O286,"")</f>
        <v/>
      </c>
      <c r="U284" s="2" t="str">
        <f t="shared" si="41"/>
        <v/>
      </c>
      <c r="V284" s="2" t="str">
        <f t="shared" si="42"/>
        <v/>
      </c>
      <c r="W284" s="2" t="str" cm="1">
        <f t="array" ref="W284">IF(V284&lt;&gt;"",_xlfn.IFS(OR(V284=1,V284=2,V284=3),1,OR(V284=4,V284=5,V284=6),2,OR(V284=7,V284=8,V284=9),3,OR(V284=10,V284=11,V284=12),4),"")</f>
        <v/>
      </c>
      <c r="X284" s="2" t="str">
        <f t="shared" si="43"/>
        <v/>
      </c>
      <c r="Y284" s="2" t="str">
        <f t="shared" si="44"/>
        <v/>
      </c>
    </row>
    <row r="285" spans="7:25" x14ac:dyDescent="0.3">
      <c r="G285" s="2" t="str">
        <f>IF(Prospecting!D287&lt;&gt;"", Prospecting!D287, "")</f>
        <v/>
      </c>
      <c r="H285" s="2" t="str">
        <f>IF(Prospecting!E287&lt;&gt;"",Prospecting!E287, "")</f>
        <v/>
      </c>
      <c r="I285" s="2" t="str">
        <f t="shared" ca="1" si="39"/>
        <v/>
      </c>
      <c r="J285" s="2" t="str">
        <f>IF(Prospecting!F287="Completed", 1, "")</f>
        <v/>
      </c>
      <c r="K285" s="2" t="str">
        <f>IF(Prospecting!G287="Completed", 1, "")</f>
        <v/>
      </c>
      <c r="L285" s="2" t="str">
        <f>IF(Prospecting!H287="Completed", 1, "")</f>
        <v/>
      </c>
      <c r="M285" s="2" t="str">
        <f>IF(Prospecting!I287="Completed", 1, "")</f>
        <v/>
      </c>
      <c r="N285" s="2" t="str">
        <f>IF(Prospecting!J287="Completed", 1, "")</f>
        <v/>
      </c>
      <c r="O285" s="2" t="str">
        <f>IF(Prospecting!K287="Completed", 1, "")</f>
        <v/>
      </c>
      <c r="P285" s="2" t="str">
        <f>IF(Prospecting!L287&lt;&gt;"",Prospecting!L287,"")</f>
        <v/>
      </c>
      <c r="Q285" s="2" t="str">
        <f>IF(Prospecting!M287&lt;&gt;"",Prospecting!M287,"")</f>
        <v/>
      </c>
      <c r="R285" s="2" t="str">
        <f t="shared" ca="1" si="40"/>
        <v/>
      </c>
      <c r="S285" s="10" t="str">
        <f>IF(OR(Prospecting!N287&lt;&gt;"",Prospecting!N287&lt;&gt;0),Prospecting!N287,"")</f>
        <v/>
      </c>
      <c r="T285" s="11" t="str">
        <f>IF(Prospecting!O287&lt;&gt;"",Prospecting!O287,"")</f>
        <v/>
      </c>
      <c r="U285" s="2" t="str">
        <f t="shared" si="41"/>
        <v/>
      </c>
      <c r="V285" s="2" t="str">
        <f t="shared" si="42"/>
        <v/>
      </c>
      <c r="W285" s="2" t="str" cm="1">
        <f t="array" ref="W285">IF(V285&lt;&gt;"",_xlfn.IFS(OR(V285=1,V285=2,V285=3),1,OR(V285=4,V285=5,V285=6),2,OR(V285=7,V285=8,V285=9),3,OR(V285=10,V285=11,V285=12),4),"")</f>
        <v/>
      </c>
      <c r="X285" s="2" t="str">
        <f t="shared" si="43"/>
        <v/>
      </c>
      <c r="Y285" s="2" t="str">
        <f t="shared" si="44"/>
        <v/>
      </c>
    </row>
    <row r="286" spans="7:25" x14ac:dyDescent="0.3">
      <c r="G286" s="2" t="str">
        <f>IF(Prospecting!D288&lt;&gt;"", Prospecting!D288, "")</f>
        <v/>
      </c>
      <c r="H286" s="2" t="str">
        <f>IF(Prospecting!E288&lt;&gt;"",Prospecting!E288, "")</f>
        <v/>
      </c>
      <c r="I286" s="2" t="str">
        <f t="shared" ca="1" si="39"/>
        <v/>
      </c>
      <c r="J286" s="2" t="str">
        <f>IF(Prospecting!F288="Completed", 1, "")</f>
        <v/>
      </c>
      <c r="K286" s="2" t="str">
        <f>IF(Prospecting!G288="Completed", 1, "")</f>
        <v/>
      </c>
      <c r="L286" s="2" t="str">
        <f>IF(Prospecting!H288="Completed", 1, "")</f>
        <v/>
      </c>
      <c r="M286" s="2" t="str">
        <f>IF(Prospecting!I288="Completed", 1, "")</f>
        <v/>
      </c>
      <c r="N286" s="2" t="str">
        <f>IF(Prospecting!J288="Completed", 1, "")</f>
        <v/>
      </c>
      <c r="O286" s="2" t="str">
        <f>IF(Prospecting!K288="Completed", 1, "")</f>
        <v/>
      </c>
      <c r="P286" s="2" t="str">
        <f>IF(Prospecting!L288&lt;&gt;"",Prospecting!L288,"")</f>
        <v/>
      </c>
      <c r="Q286" s="2" t="str">
        <f>IF(Prospecting!M288&lt;&gt;"",Prospecting!M288,"")</f>
        <v/>
      </c>
      <c r="R286" s="2" t="str">
        <f t="shared" ca="1" si="40"/>
        <v/>
      </c>
      <c r="S286" s="10" t="str">
        <f>IF(OR(Prospecting!N288&lt;&gt;"",Prospecting!N288&lt;&gt;0),Prospecting!N288,"")</f>
        <v/>
      </c>
      <c r="T286" s="11" t="str">
        <f>IF(Prospecting!O288&lt;&gt;"",Prospecting!O288,"")</f>
        <v/>
      </c>
      <c r="U286" s="2" t="str">
        <f t="shared" si="41"/>
        <v/>
      </c>
      <c r="V286" s="2" t="str">
        <f t="shared" si="42"/>
        <v/>
      </c>
      <c r="W286" s="2" t="str" cm="1">
        <f t="array" ref="W286">IF(V286&lt;&gt;"",_xlfn.IFS(OR(V286=1,V286=2,V286=3),1,OR(V286=4,V286=5,V286=6),2,OR(V286=7,V286=8,V286=9),3,OR(V286=10,V286=11,V286=12),4),"")</f>
        <v/>
      </c>
      <c r="X286" s="2" t="str">
        <f t="shared" si="43"/>
        <v/>
      </c>
      <c r="Y286" s="2" t="str">
        <f t="shared" si="44"/>
        <v/>
      </c>
    </row>
    <row r="287" spans="7:25" x14ac:dyDescent="0.3">
      <c r="G287" s="2" t="str">
        <f>IF(Prospecting!D289&lt;&gt;"", Prospecting!D289, "")</f>
        <v/>
      </c>
      <c r="H287" s="2" t="str">
        <f>IF(Prospecting!E289&lt;&gt;"",Prospecting!E289, "")</f>
        <v/>
      </c>
      <c r="I287" s="2" t="str">
        <f t="shared" ca="1" si="39"/>
        <v/>
      </c>
      <c r="J287" s="2" t="str">
        <f>IF(Prospecting!F289="Completed", 1, "")</f>
        <v/>
      </c>
      <c r="K287" s="2" t="str">
        <f>IF(Prospecting!G289="Completed", 1, "")</f>
        <v/>
      </c>
      <c r="L287" s="2" t="str">
        <f>IF(Prospecting!H289="Completed", 1, "")</f>
        <v/>
      </c>
      <c r="M287" s="2" t="str">
        <f>IF(Prospecting!I289="Completed", 1, "")</f>
        <v/>
      </c>
      <c r="N287" s="2" t="str">
        <f>IF(Prospecting!J289="Completed", 1, "")</f>
        <v/>
      </c>
      <c r="O287" s="2" t="str">
        <f>IF(Prospecting!K289="Completed", 1, "")</f>
        <v/>
      </c>
      <c r="P287" s="2" t="str">
        <f>IF(Prospecting!L289&lt;&gt;"",Prospecting!L289,"")</f>
        <v/>
      </c>
      <c r="Q287" s="2" t="str">
        <f>IF(Prospecting!M289&lt;&gt;"",Prospecting!M289,"")</f>
        <v/>
      </c>
      <c r="R287" s="2" t="str">
        <f t="shared" ca="1" si="40"/>
        <v/>
      </c>
      <c r="S287" s="10" t="str">
        <f>IF(OR(Prospecting!N289&lt;&gt;"",Prospecting!N289&lt;&gt;0),Prospecting!N289,"")</f>
        <v/>
      </c>
      <c r="T287" s="11" t="str">
        <f>IF(Prospecting!O289&lt;&gt;"",Prospecting!O289,"")</f>
        <v/>
      </c>
      <c r="U287" s="2" t="str">
        <f t="shared" si="41"/>
        <v/>
      </c>
      <c r="V287" s="2" t="str">
        <f t="shared" si="42"/>
        <v/>
      </c>
      <c r="W287" s="2" t="str" cm="1">
        <f t="array" ref="W287">IF(V287&lt;&gt;"",_xlfn.IFS(OR(V287=1,V287=2,V287=3),1,OR(V287=4,V287=5,V287=6),2,OR(V287=7,V287=8,V287=9),3,OR(V287=10,V287=11,V287=12),4),"")</f>
        <v/>
      </c>
      <c r="X287" s="2" t="str">
        <f t="shared" si="43"/>
        <v/>
      </c>
      <c r="Y287" s="2" t="str">
        <f t="shared" si="44"/>
        <v/>
      </c>
    </row>
    <row r="288" spans="7:25" x14ac:dyDescent="0.3">
      <c r="G288" s="2" t="str">
        <f>IF(Prospecting!D290&lt;&gt;"", Prospecting!D290, "")</f>
        <v/>
      </c>
      <c r="H288" s="2" t="str">
        <f>IF(Prospecting!E290&lt;&gt;"",Prospecting!E290, "")</f>
        <v/>
      </c>
      <c r="I288" s="2" t="str">
        <f t="shared" ca="1" si="39"/>
        <v/>
      </c>
      <c r="J288" s="2" t="str">
        <f>IF(Prospecting!F290="Completed", 1, "")</f>
        <v/>
      </c>
      <c r="K288" s="2" t="str">
        <f>IF(Prospecting!G290="Completed", 1, "")</f>
        <v/>
      </c>
      <c r="L288" s="2" t="str">
        <f>IF(Prospecting!H290="Completed", 1, "")</f>
        <v/>
      </c>
      <c r="M288" s="2" t="str">
        <f>IF(Prospecting!I290="Completed", 1, "")</f>
        <v/>
      </c>
      <c r="N288" s="2" t="str">
        <f>IF(Prospecting!J290="Completed", 1, "")</f>
        <v/>
      </c>
      <c r="O288" s="2" t="str">
        <f>IF(Prospecting!K290="Completed", 1, "")</f>
        <v/>
      </c>
      <c r="P288" s="2" t="str">
        <f>IF(Prospecting!L290&lt;&gt;"",Prospecting!L290,"")</f>
        <v/>
      </c>
      <c r="Q288" s="2" t="str">
        <f>IF(Prospecting!M290&lt;&gt;"",Prospecting!M290,"")</f>
        <v/>
      </c>
      <c r="R288" s="2" t="str">
        <f t="shared" ca="1" si="40"/>
        <v/>
      </c>
      <c r="S288" s="10" t="str">
        <f>IF(OR(Prospecting!N290&lt;&gt;"",Prospecting!N290&lt;&gt;0),Prospecting!N290,"")</f>
        <v/>
      </c>
      <c r="T288" s="11" t="str">
        <f>IF(Prospecting!O290&lt;&gt;"",Prospecting!O290,"")</f>
        <v/>
      </c>
      <c r="U288" s="2" t="str">
        <f t="shared" si="41"/>
        <v/>
      </c>
      <c r="V288" s="2" t="str">
        <f t="shared" si="42"/>
        <v/>
      </c>
      <c r="W288" s="2" t="str" cm="1">
        <f t="array" ref="W288">IF(V288&lt;&gt;"",_xlfn.IFS(OR(V288=1,V288=2,V288=3),1,OR(V288=4,V288=5,V288=6),2,OR(V288=7,V288=8,V288=9),3,OR(V288=10,V288=11,V288=12),4),"")</f>
        <v/>
      </c>
      <c r="X288" s="2" t="str">
        <f t="shared" si="43"/>
        <v/>
      </c>
      <c r="Y288" s="2" t="str">
        <f t="shared" si="44"/>
        <v/>
      </c>
    </row>
    <row r="289" spans="7:25" x14ac:dyDescent="0.3">
      <c r="G289" s="2" t="str">
        <f>IF(Prospecting!D291&lt;&gt;"", Prospecting!D291, "")</f>
        <v/>
      </c>
      <c r="H289" s="2" t="str">
        <f>IF(Prospecting!E291&lt;&gt;"",Prospecting!E291, "")</f>
        <v/>
      </c>
      <c r="I289" s="2" t="str">
        <f t="shared" ca="1" si="39"/>
        <v/>
      </c>
      <c r="J289" s="2" t="str">
        <f>IF(Prospecting!F291="Completed", 1, "")</f>
        <v/>
      </c>
      <c r="K289" s="2" t="str">
        <f>IF(Prospecting!G291="Completed", 1, "")</f>
        <v/>
      </c>
      <c r="L289" s="2" t="str">
        <f>IF(Prospecting!H291="Completed", 1, "")</f>
        <v/>
      </c>
      <c r="M289" s="2" t="str">
        <f>IF(Prospecting!I291="Completed", 1, "")</f>
        <v/>
      </c>
      <c r="N289" s="2" t="str">
        <f>IF(Prospecting!J291="Completed", 1, "")</f>
        <v/>
      </c>
      <c r="O289" s="2" t="str">
        <f>IF(Prospecting!K291="Completed", 1, "")</f>
        <v/>
      </c>
      <c r="P289" s="2" t="str">
        <f>IF(Prospecting!L291&lt;&gt;"",Prospecting!L291,"")</f>
        <v/>
      </c>
      <c r="Q289" s="2" t="str">
        <f>IF(Prospecting!M291&lt;&gt;"",Prospecting!M291,"")</f>
        <v/>
      </c>
      <c r="R289" s="2" t="str">
        <f t="shared" ca="1" si="40"/>
        <v/>
      </c>
      <c r="S289" s="10" t="str">
        <f>IF(OR(Prospecting!N291&lt;&gt;"",Prospecting!N291&lt;&gt;0),Prospecting!N291,"")</f>
        <v/>
      </c>
      <c r="T289" s="11" t="str">
        <f>IF(Prospecting!O291&lt;&gt;"",Prospecting!O291,"")</f>
        <v/>
      </c>
      <c r="U289" s="2" t="str">
        <f t="shared" si="41"/>
        <v/>
      </c>
      <c r="V289" s="2" t="str">
        <f t="shared" si="42"/>
        <v/>
      </c>
      <c r="W289" s="2" t="str" cm="1">
        <f t="array" ref="W289">IF(V289&lt;&gt;"",_xlfn.IFS(OR(V289=1,V289=2,V289=3),1,OR(V289=4,V289=5,V289=6),2,OR(V289=7,V289=8,V289=9),3,OR(V289=10,V289=11,V289=12),4),"")</f>
        <v/>
      </c>
      <c r="X289" s="2" t="str">
        <f t="shared" si="43"/>
        <v/>
      </c>
      <c r="Y289" s="2" t="str">
        <f t="shared" si="44"/>
        <v/>
      </c>
    </row>
    <row r="290" spans="7:25" x14ac:dyDescent="0.3">
      <c r="G290" s="2" t="str">
        <f>IF(Prospecting!D292&lt;&gt;"", Prospecting!D292, "")</f>
        <v/>
      </c>
      <c r="H290" s="2" t="str">
        <f>IF(Prospecting!E292&lt;&gt;"",Prospecting!E292, "")</f>
        <v/>
      </c>
      <c r="I290" s="2" t="str">
        <f t="shared" ca="1" si="39"/>
        <v/>
      </c>
      <c r="J290" s="2" t="str">
        <f>IF(Prospecting!F292="Completed", 1, "")</f>
        <v/>
      </c>
      <c r="K290" s="2" t="str">
        <f>IF(Prospecting!G292="Completed", 1, "")</f>
        <v/>
      </c>
      <c r="L290" s="2" t="str">
        <f>IF(Prospecting!H292="Completed", 1, "")</f>
        <v/>
      </c>
      <c r="M290" s="2" t="str">
        <f>IF(Prospecting!I292="Completed", 1, "")</f>
        <v/>
      </c>
      <c r="N290" s="2" t="str">
        <f>IF(Prospecting!J292="Completed", 1, "")</f>
        <v/>
      </c>
      <c r="O290" s="2" t="str">
        <f>IF(Prospecting!K292="Completed", 1, "")</f>
        <v/>
      </c>
      <c r="P290" s="2" t="str">
        <f>IF(Prospecting!L292&lt;&gt;"",Prospecting!L292,"")</f>
        <v/>
      </c>
      <c r="Q290" s="2" t="str">
        <f>IF(Prospecting!M292&lt;&gt;"",Prospecting!M292,"")</f>
        <v/>
      </c>
      <c r="R290" s="2" t="str">
        <f t="shared" ca="1" si="40"/>
        <v/>
      </c>
      <c r="S290" s="10" t="str">
        <f>IF(OR(Prospecting!N292&lt;&gt;"",Prospecting!N292&lt;&gt;0),Prospecting!N292,"")</f>
        <v/>
      </c>
      <c r="T290" s="11" t="str">
        <f>IF(Prospecting!O292&lt;&gt;"",Prospecting!O292,"")</f>
        <v/>
      </c>
      <c r="U290" s="2" t="str">
        <f t="shared" si="41"/>
        <v/>
      </c>
      <c r="V290" s="2" t="str">
        <f t="shared" si="42"/>
        <v/>
      </c>
      <c r="W290" s="2" t="str" cm="1">
        <f t="array" ref="W290">IF(V290&lt;&gt;"",_xlfn.IFS(OR(V290=1,V290=2,V290=3),1,OR(V290=4,V290=5,V290=6),2,OR(V290=7,V290=8,V290=9),3,OR(V290=10,V290=11,V290=12),4),"")</f>
        <v/>
      </c>
      <c r="X290" s="2" t="str">
        <f t="shared" si="43"/>
        <v/>
      </c>
      <c r="Y290" s="2" t="str">
        <f t="shared" si="44"/>
        <v/>
      </c>
    </row>
    <row r="291" spans="7:25" x14ac:dyDescent="0.3">
      <c r="G291" s="2" t="str">
        <f>IF(Prospecting!D293&lt;&gt;"", Prospecting!D293, "")</f>
        <v/>
      </c>
      <c r="H291" s="2" t="str">
        <f>IF(Prospecting!E293&lt;&gt;"",Prospecting!E293, "")</f>
        <v/>
      </c>
      <c r="I291" s="2" t="str">
        <f t="shared" ca="1" si="39"/>
        <v/>
      </c>
      <c r="J291" s="2" t="str">
        <f>IF(Prospecting!F293="Completed", 1, "")</f>
        <v/>
      </c>
      <c r="K291" s="2" t="str">
        <f>IF(Prospecting!G293="Completed", 1, "")</f>
        <v/>
      </c>
      <c r="L291" s="2" t="str">
        <f>IF(Prospecting!H293="Completed", 1, "")</f>
        <v/>
      </c>
      <c r="M291" s="2" t="str">
        <f>IF(Prospecting!I293="Completed", 1, "")</f>
        <v/>
      </c>
      <c r="N291" s="2" t="str">
        <f>IF(Prospecting!J293="Completed", 1, "")</f>
        <v/>
      </c>
      <c r="O291" s="2" t="str">
        <f>IF(Prospecting!K293="Completed", 1, "")</f>
        <v/>
      </c>
      <c r="P291" s="2" t="str">
        <f>IF(Prospecting!L293&lt;&gt;"",Prospecting!L293,"")</f>
        <v/>
      </c>
      <c r="Q291" s="2" t="str">
        <f>IF(Prospecting!M293&lt;&gt;"",Prospecting!M293,"")</f>
        <v/>
      </c>
      <c r="R291" s="2" t="str">
        <f t="shared" ca="1" si="40"/>
        <v/>
      </c>
      <c r="S291" s="10" t="str">
        <f>IF(OR(Prospecting!N293&lt;&gt;"",Prospecting!N293&lt;&gt;0),Prospecting!N293,"")</f>
        <v/>
      </c>
      <c r="T291" s="11" t="str">
        <f>IF(Prospecting!O293&lt;&gt;"",Prospecting!O293,"")</f>
        <v/>
      </c>
      <c r="U291" s="2" t="str">
        <f t="shared" si="41"/>
        <v/>
      </c>
      <c r="V291" s="2" t="str">
        <f t="shared" si="42"/>
        <v/>
      </c>
      <c r="W291" s="2" t="str" cm="1">
        <f t="array" ref="W291">IF(V291&lt;&gt;"",_xlfn.IFS(OR(V291=1,V291=2,V291=3),1,OR(V291=4,V291=5,V291=6),2,OR(V291=7,V291=8,V291=9),3,OR(V291=10,V291=11,V291=12),4),"")</f>
        <v/>
      </c>
      <c r="X291" s="2" t="str">
        <f t="shared" si="43"/>
        <v/>
      </c>
      <c r="Y291" s="2" t="str">
        <f t="shared" si="44"/>
        <v/>
      </c>
    </row>
    <row r="292" spans="7:25" x14ac:dyDescent="0.3">
      <c r="G292" s="2" t="str">
        <f>IF(Prospecting!D294&lt;&gt;"", Prospecting!D294, "")</f>
        <v/>
      </c>
      <c r="H292" s="2" t="str">
        <f>IF(Prospecting!E294&lt;&gt;"",Prospecting!E294, "")</f>
        <v/>
      </c>
      <c r="I292" s="2" t="str">
        <f t="shared" ca="1" si="39"/>
        <v/>
      </c>
      <c r="J292" s="2" t="str">
        <f>IF(Prospecting!F294="Completed", 1, "")</f>
        <v/>
      </c>
      <c r="K292" s="2" t="str">
        <f>IF(Prospecting!G294="Completed", 1, "")</f>
        <v/>
      </c>
      <c r="L292" s="2" t="str">
        <f>IF(Prospecting!H294="Completed", 1, "")</f>
        <v/>
      </c>
      <c r="M292" s="2" t="str">
        <f>IF(Prospecting!I294="Completed", 1, "")</f>
        <v/>
      </c>
      <c r="N292" s="2" t="str">
        <f>IF(Prospecting!J294="Completed", 1, "")</f>
        <v/>
      </c>
      <c r="O292" s="2" t="str">
        <f>IF(Prospecting!K294="Completed", 1, "")</f>
        <v/>
      </c>
      <c r="P292" s="2" t="str">
        <f>IF(Prospecting!L294&lt;&gt;"",Prospecting!L294,"")</f>
        <v/>
      </c>
      <c r="Q292" s="2" t="str">
        <f>IF(Prospecting!M294&lt;&gt;"",Prospecting!M294,"")</f>
        <v/>
      </c>
      <c r="R292" s="2" t="str">
        <f t="shared" ca="1" si="40"/>
        <v/>
      </c>
      <c r="S292" s="10" t="str">
        <f>IF(OR(Prospecting!N294&lt;&gt;"",Prospecting!N294&lt;&gt;0),Prospecting!N294,"")</f>
        <v/>
      </c>
      <c r="T292" s="11" t="str">
        <f>IF(Prospecting!O294&lt;&gt;"",Prospecting!O294,"")</f>
        <v/>
      </c>
      <c r="U292" s="2" t="str">
        <f t="shared" si="41"/>
        <v/>
      </c>
      <c r="V292" s="2" t="str">
        <f t="shared" si="42"/>
        <v/>
      </c>
      <c r="W292" s="2" t="str" cm="1">
        <f t="array" ref="W292">IF(V292&lt;&gt;"",_xlfn.IFS(OR(V292=1,V292=2,V292=3),1,OR(V292=4,V292=5,V292=6),2,OR(V292=7,V292=8,V292=9),3,OR(V292=10,V292=11,V292=12),4),"")</f>
        <v/>
      </c>
      <c r="X292" s="2" t="str">
        <f t="shared" si="43"/>
        <v/>
      </c>
      <c r="Y292" s="2" t="str">
        <f t="shared" si="44"/>
        <v/>
      </c>
    </row>
    <row r="293" spans="7:25" x14ac:dyDescent="0.3">
      <c r="G293" s="2" t="str">
        <f>IF(Prospecting!D295&lt;&gt;"", Prospecting!D295, "")</f>
        <v/>
      </c>
      <c r="H293" s="2" t="str">
        <f>IF(Prospecting!E295&lt;&gt;"",Prospecting!E295, "")</f>
        <v/>
      </c>
      <c r="I293" s="2" t="str">
        <f t="shared" ca="1" si="39"/>
        <v/>
      </c>
      <c r="J293" s="2" t="str">
        <f>IF(Prospecting!F295="Completed", 1, "")</f>
        <v/>
      </c>
      <c r="K293" s="2" t="str">
        <f>IF(Prospecting!G295="Completed", 1, "")</f>
        <v/>
      </c>
      <c r="L293" s="2" t="str">
        <f>IF(Prospecting!H295="Completed", 1, "")</f>
        <v/>
      </c>
      <c r="M293" s="2" t="str">
        <f>IF(Prospecting!I295="Completed", 1, "")</f>
        <v/>
      </c>
      <c r="N293" s="2" t="str">
        <f>IF(Prospecting!J295="Completed", 1, "")</f>
        <v/>
      </c>
      <c r="O293" s="2" t="str">
        <f>IF(Prospecting!K295="Completed", 1, "")</f>
        <v/>
      </c>
      <c r="P293" s="2" t="str">
        <f>IF(Prospecting!L295&lt;&gt;"",Prospecting!L295,"")</f>
        <v/>
      </c>
      <c r="Q293" s="2" t="str">
        <f>IF(Prospecting!M295&lt;&gt;"",Prospecting!M295,"")</f>
        <v/>
      </c>
      <c r="R293" s="2" t="str">
        <f t="shared" ca="1" si="40"/>
        <v/>
      </c>
      <c r="S293" s="10" t="str">
        <f>IF(OR(Prospecting!N295&lt;&gt;"",Prospecting!N295&lt;&gt;0),Prospecting!N295,"")</f>
        <v/>
      </c>
      <c r="T293" s="11" t="str">
        <f>IF(Prospecting!O295&lt;&gt;"",Prospecting!O295,"")</f>
        <v/>
      </c>
      <c r="U293" s="2" t="str">
        <f t="shared" si="41"/>
        <v/>
      </c>
      <c r="V293" s="2" t="str">
        <f t="shared" si="42"/>
        <v/>
      </c>
      <c r="W293" s="2" t="str" cm="1">
        <f t="array" ref="W293">IF(V293&lt;&gt;"",_xlfn.IFS(OR(V293=1,V293=2,V293=3),1,OR(V293=4,V293=5,V293=6),2,OR(V293=7,V293=8,V293=9),3,OR(V293=10,V293=11,V293=12),4),"")</f>
        <v/>
      </c>
      <c r="X293" s="2" t="str">
        <f t="shared" si="43"/>
        <v/>
      </c>
      <c r="Y293" s="2" t="str">
        <f t="shared" si="44"/>
        <v/>
      </c>
    </row>
    <row r="294" spans="7:25" x14ac:dyDescent="0.3">
      <c r="G294" s="2" t="str">
        <f>IF(Prospecting!D296&lt;&gt;"", Prospecting!D296, "")</f>
        <v/>
      </c>
      <c r="H294" s="2" t="str">
        <f>IF(Prospecting!E296&lt;&gt;"",Prospecting!E296, "")</f>
        <v/>
      </c>
      <c r="I294" s="2" t="str">
        <f t="shared" ca="1" si="39"/>
        <v/>
      </c>
      <c r="J294" s="2" t="str">
        <f>IF(Prospecting!F296="Completed", 1, "")</f>
        <v/>
      </c>
      <c r="K294" s="2" t="str">
        <f>IF(Prospecting!G296="Completed", 1, "")</f>
        <v/>
      </c>
      <c r="L294" s="2" t="str">
        <f>IF(Prospecting!H296="Completed", 1, "")</f>
        <v/>
      </c>
      <c r="M294" s="2" t="str">
        <f>IF(Prospecting!I296="Completed", 1, "")</f>
        <v/>
      </c>
      <c r="N294" s="2" t="str">
        <f>IF(Prospecting!J296="Completed", 1, "")</f>
        <v/>
      </c>
      <c r="O294" s="2" t="str">
        <f>IF(Prospecting!K296="Completed", 1, "")</f>
        <v/>
      </c>
      <c r="P294" s="2" t="str">
        <f>IF(Prospecting!L296&lt;&gt;"",Prospecting!L296,"")</f>
        <v/>
      </c>
      <c r="Q294" s="2" t="str">
        <f>IF(Prospecting!M296&lt;&gt;"",Prospecting!M296,"")</f>
        <v/>
      </c>
      <c r="R294" s="2" t="str">
        <f t="shared" ca="1" si="40"/>
        <v/>
      </c>
      <c r="S294" s="10" t="str">
        <f>IF(OR(Prospecting!N296&lt;&gt;"",Prospecting!N296&lt;&gt;0),Prospecting!N296,"")</f>
        <v/>
      </c>
      <c r="T294" s="11" t="str">
        <f>IF(Prospecting!O296&lt;&gt;"",Prospecting!O296,"")</f>
        <v/>
      </c>
      <c r="U294" s="2" t="str">
        <f t="shared" si="41"/>
        <v/>
      </c>
      <c r="V294" s="2" t="str">
        <f t="shared" si="42"/>
        <v/>
      </c>
      <c r="W294" s="2" t="str" cm="1">
        <f t="array" ref="W294">IF(V294&lt;&gt;"",_xlfn.IFS(OR(V294=1,V294=2,V294=3),1,OR(V294=4,V294=5,V294=6),2,OR(V294=7,V294=8,V294=9),3,OR(V294=10,V294=11,V294=12),4),"")</f>
        <v/>
      </c>
      <c r="X294" s="2" t="str">
        <f t="shared" si="43"/>
        <v/>
      </c>
      <c r="Y294" s="2" t="str">
        <f t="shared" si="44"/>
        <v/>
      </c>
    </row>
    <row r="295" spans="7:25" x14ac:dyDescent="0.3">
      <c r="G295" s="2" t="str">
        <f>IF(Prospecting!D297&lt;&gt;"", Prospecting!D297, "")</f>
        <v/>
      </c>
      <c r="H295" s="2" t="str">
        <f>IF(Prospecting!E297&lt;&gt;"",Prospecting!E297, "")</f>
        <v/>
      </c>
      <c r="I295" s="2" t="str">
        <f t="shared" ca="1" si="39"/>
        <v/>
      </c>
      <c r="J295" s="2" t="str">
        <f>IF(Prospecting!F297="Completed", 1, "")</f>
        <v/>
      </c>
      <c r="K295" s="2" t="str">
        <f>IF(Prospecting!G297="Completed", 1, "")</f>
        <v/>
      </c>
      <c r="L295" s="2" t="str">
        <f>IF(Prospecting!H297="Completed", 1, "")</f>
        <v/>
      </c>
      <c r="M295" s="2" t="str">
        <f>IF(Prospecting!I297="Completed", 1, "")</f>
        <v/>
      </c>
      <c r="N295" s="2" t="str">
        <f>IF(Prospecting!J297="Completed", 1, "")</f>
        <v/>
      </c>
      <c r="O295" s="2" t="str">
        <f>IF(Prospecting!K297="Completed", 1, "")</f>
        <v/>
      </c>
      <c r="P295" s="2" t="str">
        <f>IF(Prospecting!L297&lt;&gt;"",Prospecting!L297,"")</f>
        <v/>
      </c>
      <c r="Q295" s="2" t="str">
        <f>IF(Prospecting!M297&lt;&gt;"",Prospecting!M297,"")</f>
        <v/>
      </c>
      <c r="R295" s="2" t="str">
        <f t="shared" ca="1" si="40"/>
        <v/>
      </c>
      <c r="S295" s="10" t="str">
        <f>IF(OR(Prospecting!N297&lt;&gt;"",Prospecting!N297&lt;&gt;0),Prospecting!N297,"")</f>
        <v/>
      </c>
      <c r="T295" s="11" t="str">
        <f>IF(Prospecting!O297&lt;&gt;"",Prospecting!O297,"")</f>
        <v/>
      </c>
      <c r="U295" s="2" t="str">
        <f t="shared" si="41"/>
        <v/>
      </c>
      <c r="V295" s="2" t="str">
        <f t="shared" si="42"/>
        <v/>
      </c>
      <c r="W295" s="2" t="str" cm="1">
        <f t="array" ref="W295">IF(V295&lt;&gt;"",_xlfn.IFS(OR(V295=1,V295=2,V295=3),1,OR(V295=4,V295=5,V295=6),2,OR(V295=7,V295=8,V295=9),3,OR(V295=10,V295=11,V295=12),4),"")</f>
        <v/>
      </c>
      <c r="X295" s="2" t="str">
        <f t="shared" si="43"/>
        <v/>
      </c>
      <c r="Y295" s="2" t="str">
        <f t="shared" si="44"/>
        <v/>
      </c>
    </row>
    <row r="296" spans="7:25" x14ac:dyDescent="0.3">
      <c r="G296" s="2" t="str">
        <f>IF(Prospecting!D298&lt;&gt;"", Prospecting!D298, "")</f>
        <v/>
      </c>
      <c r="H296" s="2" t="str">
        <f>IF(Prospecting!E298&lt;&gt;"",Prospecting!E298, "")</f>
        <v/>
      </c>
      <c r="I296" s="2" t="str">
        <f t="shared" ca="1" si="39"/>
        <v/>
      </c>
      <c r="J296" s="2" t="str">
        <f>IF(Prospecting!F298="Completed", 1, "")</f>
        <v/>
      </c>
      <c r="K296" s="2" t="str">
        <f>IF(Prospecting!G298="Completed", 1, "")</f>
        <v/>
      </c>
      <c r="L296" s="2" t="str">
        <f>IF(Prospecting!H298="Completed", 1, "")</f>
        <v/>
      </c>
      <c r="M296" s="2" t="str">
        <f>IF(Prospecting!I298="Completed", 1, "")</f>
        <v/>
      </c>
      <c r="N296" s="2" t="str">
        <f>IF(Prospecting!J298="Completed", 1, "")</f>
        <v/>
      </c>
      <c r="O296" s="2" t="str">
        <f>IF(Prospecting!K298="Completed", 1, "")</f>
        <v/>
      </c>
      <c r="P296" s="2" t="str">
        <f>IF(Prospecting!L298&lt;&gt;"",Prospecting!L298,"")</f>
        <v/>
      </c>
      <c r="Q296" s="2" t="str">
        <f>IF(Prospecting!M298&lt;&gt;"",Prospecting!M298,"")</f>
        <v/>
      </c>
      <c r="R296" s="2" t="str">
        <f t="shared" ca="1" si="40"/>
        <v/>
      </c>
      <c r="S296" s="10" t="str">
        <f>IF(OR(Prospecting!N298&lt;&gt;"",Prospecting!N298&lt;&gt;0),Prospecting!N298,"")</f>
        <v/>
      </c>
      <c r="T296" s="11" t="str">
        <f>IF(Prospecting!O298&lt;&gt;"",Prospecting!O298,"")</f>
        <v/>
      </c>
      <c r="U296" s="2" t="str">
        <f t="shared" si="41"/>
        <v/>
      </c>
      <c r="V296" s="2" t="str">
        <f t="shared" si="42"/>
        <v/>
      </c>
      <c r="W296" s="2" t="str" cm="1">
        <f t="array" ref="W296">IF(V296&lt;&gt;"",_xlfn.IFS(OR(V296=1,V296=2,V296=3),1,OR(V296=4,V296=5,V296=6),2,OR(V296=7,V296=8,V296=9),3,OR(V296=10,V296=11,V296=12),4),"")</f>
        <v/>
      </c>
      <c r="X296" s="2" t="str">
        <f t="shared" si="43"/>
        <v/>
      </c>
      <c r="Y296" s="2" t="str">
        <f t="shared" si="44"/>
        <v/>
      </c>
    </row>
    <row r="297" spans="7:25" x14ac:dyDescent="0.3">
      <c r="G297" s="2" t="str">
        <f>IF(Prospecting!D299&lt;&gt;"", Prospecting!D299, "")</f>
        <v/>
      </c>
      <c r="H297" s="2" t="str">
        <f>IF(Prospecting!E299&lt;&gt;"",Prospecting!E299, "")</f>
        <v/>
      </c>
      <c r="I297" s="2" t="str">
        <f t="shared" ca="1" si="39"/>
        <v/>
      </c>
      <c r="J297" s="2" t="str">
        <f>IF(Prospecting!F299="Completed", 1, "")</f>
        <v/>
      </c>
      <c r="K297" s="2" t="str">
        <f>IF(Prospecting!G299="Completed", 1, "")</f>
        <v/>
      </c>
      <c r="L297" s="2" t="str">
        <f>IF(Prospecting!H299="Completed", 1, "")</f>
        <v/>
      </c>
      <c r="M297" s="2" t="str">
        <f>IF(Prospecting!I299="Completed", 1, "")</f>
        <v/>
      </c>
      <c r="N297" s="2" t="str">
        <f>IF(Prospecting!J299="Completed", 1, "")</f>
        <v/>
      </c>
      <c r="O297" s="2" t="str">
        <f>IF(Prospecting!K299="Completed", 1, "")</f>
        <v/>
      </c>
      <c r="P297" s="2" t="str">
        <f>IF(Prospecting!L299&lt;&gt;"",Prospecting!L299,"")</f>
        <v/>
      </c>
      <c r="Q297" s="2" t="str">
        <f>IF(Prospecting!M299&lt;&gt;"",Prospecting!M299,"")</f>
        <v/>
      </c>
      <c r="R297" s="2" t="str">
        <f t="shared" ca="1" si="40"/>
        <v/>
      </c>
      <c r="S297" s="10" t="str">
        <f>IF(OR(Prospecting!N299&lt;&gt;"",Prospecting!N299&lt;&gt;0),Prospecting!N299,"")</f>
        <v/>
      </c>
      <c r="T297" s="11" t="str">
        <f>IF(Prospecting!O299&lt;&gt;"",Prospecting!O299,"")</f>
        <v/>
      </c>
      <c r="U297" s="2" t="str">
        <f t="shared" si="41"/>
        <v/>
      </c>
      <c r="V297" s="2" t="str">
        <f t="shared" si="42"/>
        <v/>
      </c>
      <c r="W297" s="2" t="str" cm="1">
        <f t="array" ref="W297">IF(V297&lt;&gt;"",_xlfn.IFS(OR(V297=1,V297=2,V297=3),1,OR(V297=4,V297=5,V297=6),2,OR(V297=7,V297=8,V297=9),3,OR(V297=10,V297=11,V297=12),4),"")</f>
        <v/>
      </c>
      <c r="X297" s="2" t="str">
        <f t="shared" si="43"/>
        <v/>
      </c>
      <c r="Y297" s="2" t="str">
        <f t="shared" si="44"/>
        <v/>
      </c>
    </row>
    <row r="298" spans="7:25" x14ac:dyDescent="0.3">
      <c r="G298" s="2" t="str">
        <f>IF(Prospecting!D300&lt;&gt;"", Prospecting!D300, "")</f>
        <v/>
      </c>
      <c r="H298" s="2" t="str">
        <f>IF(Prospecting!E300&lt;&gt;"",Prospecting!E300, "")</f>
        <v/>
      </c>
      <c r="I298" s="2" t="str">
        <f t="shared" ca="1" si="39"/>
        <v/>
      </c>
      <c r="J298" s="2" t="str">
        <f>IF(Prospecting!F300="Completed", 1, "")</f>
        <v/>
      </c>
      <c r="K298" s="2" t="str">
        <f>IF(Prospecting!G300="Completed", 1, "")</f>
        <v/>
      </c>
      <c r="L298" s="2" t="str">
        <f>IF(Prospecting!H300="Completed", 1, "")</f>
        <v/>
      </c>
      <c r="M298" s="2" t="str">
        <f>IF(Prospecting!I300="Completed", 1, "")</f>
        <v/>
      </c>
      <c r="N298" s="2" t="str">
        <f>IF(Prospecting!J300="Completed", 1, "")</f>
        <v/>
      </c>
      <c r="O298" s="2" t="str">
        <f>IF(Prospecting!K300="Completed", 1, "")</f>
        <v/>
      </c>
      <c r="P298" s="2" t="str">
        <f>IF(Prospecting!L300&lt;&gt;"",Prospecting!L300,"")</f>
        <v/>
      </c>
      <c r="Q298" s="2" t="str">
        <f>IF(Prospecting!M300&lt;&gt;"",Prospecting!M300,"")</f>
        <v/>
      </c>
      <c r="R298" s="2" t="str">
        <f t="shared" ca="1" si="40"/>
        <v/>
      </c>
      <c r="S298" s="10" t="str">
        <f>IF(OR(Prospecting!N300&lt;&gt;"",Prospecting!N300&lt;&gt;0),Prospecting!N300,"")</f>
        <v/>
      </c>
      <c r="T298" s="11" t="str">
        <f>IF(Prospecting!O300&lt;&gt;"",Prospecting!O300,"")</f>
        <v/>
      </c>
      <c r="U298" s="2" t="str">
        <f t="shared" si="41"/>
        <v/>
      </c>
      <c r="V298" s="2" t="str">
        <f t="shared" si="42"/>
        <v/>
      </c>
      <c r="W298" s="2" t="str" cm="1">
        <f t="array" ref="W298">IF(V298&lt;&gt;"",_xlfn.IFS(OR(V298=1,V298=2,V298=3),1,OR(V298=4,V298=5,V298=6),2,OR(V298=7,V298=8,V298=9),3,OR(V298=10,V298=11,V298=12),4),"")</f>
        <v/>
      </c>
      <c r="X298" s="2" t="str">
        <f t="shared" si="43"/>
        <v/>
      </c>
      <c r="Y298" s="2" t="str">
        <f t="shared" si="44"/>
        <v/>
      </c>
    </row>
    <row r="299" spans="7:25" x14ac:dyDescent="0.3">
      <c r="G299" s="2" t="str">
        <f>IF(Prospecting!D301&lt;&gt;"", Prospecting!D301, "")</f>
        <v/>
      </c>
      <c r="H299" s="2" t="str">
        <f>IF(Prospecting!E301&lt;&gt;"",Prospecting!E301, "")</f>
        <v/>
      </c>
      <c r="I299" s="2" t="str">
        <f t="shared" ca="1" si="39"/>
        <v/>
      </c>
      <c r="J299" s="2" t="str">
        <f>IF(Prospecting!F301="Completed", 1, "")</f>
        <v/>
      </c>
      <c r="K299" s="2" t="str">
        <f>IF(Prospecting!G301="Completed", 1, "")</f>
        <v/>
      </c>
      <c r="L299" s="2" t="str">
        <f>IF(Prospecting!H301="Completed", 1, "")</f>
        <v/>
      </c>
      <c r="M299" s="2" t="str">
        <f>IF(Prospecting!I301="Completed", 1, "")</f>
        <v/>
      </c>
      <c r="N299" s="2" t="str">
        <f>IF(Prospecting!J301="Completed", 1, "")</f>
        <v/>
      </c>
      <c r="O299" s="2" t="str">
        <f>IF(Prospecting!K301="Completed", 1, "")</f>
        <v/>
      </c>
      <c r="P299" s="2" t="str">
        <f>IF(Prospecting!L301&lt;&gt;"",Prospecting!L301,"")</f>
        <v/>
      </c>
      <c r="Q299" s="2" t="str">
        <f>IF(Prospecting!M301&lt;&gt;"",Prospecting!M301,"")</f>
        <v/>
      </c>
      <c r="R299" s="2" t="str">
        <f t="shared" ca="1" si="40"/>
        <v/>
      </c>
      <c r="S299" s="10" t="str">
        <f>IF(OR(Prospecting!N301&lt;&gt;"",Prospecting!N301&lt;&gt;0),Prospecting!N301,"")</f>
        <v/>
      </c>
      <c r="T299" s="11" t="str">
        <f>IF(Prospecting!O301&lt;&gt;"",Prospecting!O301,"")</f>
        <v/>
      </c>
      <c r="U299" s="2" t="str">
        <f t="shared" si="41"/>
        <v/>
      </c>
      <c r="V299" s="2" t="str">
        <f t="shared" si="42"/>
        <v/>
      </c>
      <c r="W299" s="2" t="str" cm="1">
        <f t="array" ref="W299">IF(V299&lt;&gt;"",_xlfn.IFS(OR(V299=1,V299=2,V299=3),1,OR(V299=4,V299=5,V299=6),2,OR(V299=7,V299=8,V299=9),3,OR(V299=10,V299=11,V299=12),4),"")</f>
        <v/>
      </c>
      <c r="X299" s="2" t="str">
        <f t="shared" si="43"/>
        <v/>
      </c>
      <c r="Y299" s="2" t="str">
        <f t="shared" si="44"/>
        <v/>
      </c>
    </row>
    <row r="300" spans="7:25" x14ac:dyDescent="0.3">
      <c r="G300" s="2" t="str">
        <f>IF(Prospecting!D302&lt;&gt;"", Prospecting!D302, "")</f>
        <v/>
      </c>
      <c r="H300" s="2" t="str">
        <f>IF(Prospecting!E302&lt;&gt;"",Prospecting!E302, "")</f>
        <v/>
      </c>
      <c r="I300" s="2" t="str">
        <f t="shared" ca="1" si="39"/>
        <v/>
      </c>
      <c r="J300" s="2" t="str">
        <f>IF(Prospecting!F302="Completed", 1, "")</f>
        <v/>
      </c>
      <c r="K300" s="2" t="str">
        <f>IF(Prospecting!G302="Completed", 1, "")</f>
        <v/>
      </c>
      <c r="L300" s="2" t="str">
        <f>IF(Prospecting!H302="Completed", 1, "")</f>
        <v/>
      </c>
      <c r="M300" s="2" t="str">
        <f>IF(Prospecting!I302="Completed", 1, "")</f>
        <v/>
      </c>
      <c r="N300" s="2" t="str">
        <f>IF(Prospecting!J302="Completed", 1, "")</f>
        <v/>
      </c>
      <c r="O300" s="2" t="str">
        <f>IF(Prospecting!K302="Completed", 1, "")</f>
        <v/>
      </c>
      <c r="P300" s="2" t="str">
        <f>IF(Prospecting!L302&lt;&gt;"",Prospecting!L302,"")</f>
        <v/>
      </c>
      <c r="Q300" s="2" t="str">
        <f>IF(Prospecting!M302&lt;&gt;"",Prospecting!M302,"")</f>
        <v/>
      </c>
      <c r="R300" s="2" t="str">
        <f t="shared" ca="1" si="40"/>
        <v/>
      </c>
      <c r="S300" s="10" t="str">
        <f>IF(OR(Prospecting!N302&lt;&gt;"",Prospecting!N302&lt;&gt;0),Prospecting!N302,"")</f>
        <v/>
      </c>
      <c r="T300" s="11" t="str">
        <f>IF(Prospecting!O302&lt;&gt;"",Prospecting!O302,"")</f>
        <v/>
      </c>
      <c r="U300" s="2" t="str">
        <f t="shared" si="41"/>
        <v/>
      </c>
      <c r="V300" s="2" t="str">
        <f t="shared" si="42"/>
        <v/>
      </c>
      <c r="W300" s="2" t="str" cm="1">
        <f t="array" ref="W300">IF(V300&lt;&gt;"",_xlfn.IFS(OR(V300=1,V300=2,V300=3),1,OR(V300=4,V300=5,V300=6),2,OR(V300=7,V300=8,V300=9),3,OR(V300=10,V300=11,V300=12),4),"")</f>
        <v/>
      </c>
      <c r="X300" s="2" t="str">
        <f t="shared" si="43"/>
        <v/>
      </c>
      <c r="Y300" s="2" t="str">
        <f t="shared" si="44"/>
        <v/>
      </c>
    </row>
    <row r="301" spans="7:25" x14ac:dyDescent="0.3">
      <c r="G301" s="2" t="str">
        <f>IF(Prospecting!D303&lt;&gt;"", Prospecting!D303, "")</f>
        <v/>
      </c>
      <c r="H301" s="2" t="str">
        <f>IF(Prospecting!E303&lt;&gt;"",Prospecting!E303, "")</f>
        <v/>
      </c>
      <c r="I301" s="2" t="str">
        <f t="shared" ca="1" si="39"/>
        <v/>
      </c>
      <c r="J301" s="2" t="str">
        <f>IF(Prospecting!F303="Completed", 1, "")</f>
        <v/>
      </c>
      <c r="K301" s="2" t="str">
        <f>IF(Prospecting!G303="Completed", 1, "")</f>
        <v/>
      </c>
      <c r="L301" s="2" t="str">
        <f>IF(Prospecting!H303="Completed", 1, "")</f>
        <v/>
      </c>
      <c r="M301" s="2" t="str">
        <f>IF(Prospecting!I303="Completed", 1, "")</f>
        <v/>
      </c>
      <c r="N301" s="2" t="str">
        <f>IF(Prospecting!J303="Completed", 1, "")</f>
        <v/>
      </c>
      <c r="O301" s="2" t="str">
        <f>IF(Prospecting!K303="Completed", 1, "")</f>
        <v/>
      </c>
      <c r="P301" s="2" t="str">
        <f>IF(Prospecting!L303&lt;&gt;"",Prospecting!L303,"")</f>
        <v/>
      </c>
      <c r="Q301" s="2" t="str">
        <f>IF(Prospecting!M303&lt;&gt;"",Prospecting!M303,"")</f>
        <v/>
      </c>
      <c r="R301" s="2" t="str">
        <f t="shared" ca="1" si="40"/>
        <v/>
      </c>
      <c r="S301" s="10" t="str">
        <f>IF(OR(Prospecting!N303&lt;&gt;"",Prospecting!N303&lt;&gt;0),Prospecting!N303,"")</f>
        <v/>
      </c>
      <c r="T301" s="11" t="str">
        <f>IF(Prospecting!O303&lt;&gt;"",Prospecting!O303,"")</f>
        <v/>
      </c>
      <c r="U301" s="2" t="str">
        <f t="shared" si="41"/>
        <v/>
      </c>
      <c r="V301" s="2" t="str">
        <f t="shared" si="42"/>
        <v/>
      </c>
      <c r="W301" s="2" t="str" cm="1">
        <f t="array" ref="W301">IF(V301&lt;&gt;"",_xlfn.IFS(OR(V301=1,V301=2,V301=3),1,OR(V301=4,V301=5,V301=6),2,OR(V301=7,V301=8,V301=9),3,OR(V301=10,V301=11,V301=12),4),"")</f>
        <v/>
      </c>
      <c r="X301" s="2" t="str">
        <f t="shared" si="43"/>
        <v/>
      </c>
      <c r="Y301" s="2" t="str">
        <f t="shared" si="44"/>
        <v/>
      </c>
    </row>
    <row r="302" spans="7:25" x14ac:dyDescent="0.3">
      <c r="G302" s="2" t="str">
        <f>IF(Prospecting!D304&lt;&gt;"", Prospecting!D304, "")</f>
        <v/>
      </c>
      <c r="H302" s="2" t="str">
        <f>IF(Prospecting!E304&lt;&gt;"",Prospecting!E304, "")</f>
        <v/>
      </c>
      <c r="I302" s="2" t="str">
        <f t="shared" ca="1" si="39"/>
        <v/>
      </c>
      <c r="J302" s="2" t="str">
        <f>IF(Prospecting!F304="Completed", 1, "")</f>
        <v/>
      </c>
      <c r="K302" s="2" t="str">
        <f>IF(Prospecting!G304="Completed", 1, "")</f>
        <v/>
      </c>
      <c r="L302" s="2" t="str">
        <f>IF(Prospecting!H304="Completed", 1, "")</f>
        <v/>
      </c>
      <c r="M302" s="2" t="str">
        <f>IF(Prospecting!I304="Completed", 1, "")</f>
        <v/>
      </c>
      <c r="N302" s="2" t="str">
        <f>IF(Prospecting!J304="Completed", 1, "")</f>
        <v/>
      </c>
      <c r="O302" s="2" t="str">
        <f>IF(Prospecting!K304="Completed", 1, "")</f>
        <v/>
      </c>
      <c r="P302" s="2" t="str">
        <f>IF(Prospecting!L304&lt;&gt;"",Prospecting!L304,"")</f>
        <v/>
      </c>
      <c r="Q302" s="2" t="str">
        <f>IF(Prospecting!M304&lt;&gt;"",Prospecting!M304,"")</f>
        <v/>
      </c>
      <c r="R302" s="2" t="str">
        <f t="shared" ca="1" si="40"/>
        <v/>
      </c>
      <c r="S302" s="10" t="str">
        <f>IF(OR(Prospecting!N304&lt;&gt;"",Prospecting!N304&lt;&gt;0),Prospecting!N304,"")</f>
        <v/>
      </c>
      <c r="T302" s="11" t="str">
        <f>IF(Prospecting!O304&lt;&gt;"",Prospecting!O304,"")</f>
        <v/>
      </c>
      <c r="U302" s="2" t="str">
        <f t="shared" si="41"/>
        <v/>
      </c>
      <c r="V302" s="2" t="str">
        <f t="shared" si="42"/>
        <v/>
      </c>
      <c r="W302" s="2" t="str" cm="1">
        <f t="array" ref="W302">IF(V302&lt;&gt;"",_xlfn.IFS(OR(V302=1,V302=2,V302=3),1,OR(V302=4,V302=5,V302=6),2,OR(V302=7,V302=8,V302=9),3,OR(V302=10,V302=11,V302=12),4),"")</f>
        <v/>
      </c>
      <c r="X302" s="2" t="str">
        <f t="shared" si="43"/>
        <v/>
      </c>
      <c r="Y302" s="2" t="str">
        <f t="shared" si="44"/>
        <v/>
      </c>
    </row>
    <row r="303" spans="7:25" x14ac:dyDescent="0.3">
      <c r="G303" s="2" t="str">
        <f>IF(Prospecting!D305&lt;&gt;"", Prospecting!D305, "")</f>
        <v/>
      </c>
      <c r="H303" s="2" t="str">
        <f>IF(Prospecting!E305&lt;&gt;"",Prospecting!E305, "")</f>
        <v/>
      </c>
      <c r="I303" s="2" t="str">
        <f t="shared" ca="1" si="39"/>
        <v/>
      </c>
      <c r="J303" s="2" t="str">
        <f>IF(Prospecting!F305="Completed", 1, "")</f>
        <v/>
      </c>
      <c r="K303" s="2" t="str">
        <f>IF(Prospecting!G305="Completed", 1, "")</f>
        <v/>
      </c>
      <c r="L303" s="2" t="str">
        <f>IF(Prospecting!H305="Completed", 1, "")</f>
        <v/>
      </c>
      <c r="M303" s="2" t="str">
        <f>IF(Prospecting!I305="Completed", 1, "")</f>
        <v/>
      </c>
      <c r="N303" s="2" t="str">
        <f>IF(Prospecting!J305="Completed", 1, "")</f>
        <v/>
      </c>
      <c r="O303" s="2" t="str">
        <f>IF(Prospecting!K305="Completed", 1, "")</f>
        <v/>
      </c>
      <c r="P303" s="2" t="str">
        <f>IF(Prospecting!L305&lt;&gt;"",Prospecting!L305,"")</f>
        <v/>
      </c>
      <c r="Q303" s="2" t="str">
        <f>IF(Prospecting!M305&lt;&gt;"",Prospecting!M305,"")</f>
        <v/>
      </c>
      <c r="R303" s="2" t="str">
        <f t="shared" ca="1" si="40"/>
        <v/>
      </c>
      <c r="S303" s="10" t="str">
        <f>IF(OR(Prospecting!N305&lt;&gt;"",Prospecting!N305&lt;&gt;0),Prospecting!N305,"")</f>
        <v/>
      </c>
      <c r="T303" s="11" t="str">
        <f>IF(Prospecting!O305&lt;&gt;"",Prospecting!O305,"")</f>
        <v/>
      </c>
      <c r="U303" s="2" t="str">
        <f t="shared" si="41"/>
        <v/>
      </c>
      <c r="V303" s="2" t="str">
        <f t="shared" si="42"/>
        <v/>
      </c>
      <c r="W303" s="2" t="str" cm="1">
        <f t="array" ref="W303">IF(V303&lt;&gt;"",_xlfn.IFS(OR(V303=1,V303=2,V303=3),1,OR(V303=4,V303=5,V303=6),2,OR(V303=7,V303=8,V303=9),3,OR(V303=10,V303=11,V303=12),4),"")</f>
        <v/>
      </c>
      <c r="X303" s="2" t="str">
        <f t="shared" si="43"/>
        <v/>
      </c>
      <c r="Y303" s="2" t="str">
        <f t="shared" si="44"/>
        <v/>
      </c>
    </row>
    <row r="304" spans="7:25" x14ac:dyDescent="0.3">
      <c r="G304" s="2" t="str">
        <f>IF(Prospecting!D306&lt;&gt;"", Prospecting!D306, "")</f>
        <v/>
      </c>
      <c r="H304" s="2" t="str">
        <f>IF(Prospecting!E306&lt;&gt;"",Prospecting!E306, "")</f>
        <v/>
      </c>
      <c r="I304" s="2" t="str">
        <f t="shared" ca="1" si="39"/>
        <v/>
      </c>
      <c r="J304" s="2" t="str">
        <f>IF(Prospecting!F306="Completed", 1, "")</f>
        <v/>
      </c>
      <c r="K304" s="2" t="str">
        <f>IF(Prospecting!G306="Completed", 1, "")</f>
        <v/>
      </c>
      <c r="L304" s="2" t="str">
        <f>IF(Prospecting!H306="Completed", 1, "")</f>
        <v/>
      </c>
      <c r="M304" s="2" t="str">
        <f>IF(Prospecting!I306="Completed", 1, "")</f>
        <v/>
      </c>
      <c r="N304" s="2" t="str">
        <f>IF(Prospecting!J306="Completed", 1, "")</f>
        <v/>
      </c>
      <c r="O304" s="2" t="str">
        <f>IF(Prospecting!K306="Completed", 1, "")</f>
        <v/>
      </c>
      <c r="P304" s="2" t="str">
        <f>IF(Prospecting!L306&lt;&gt;"",Prospecting!L306,"")</f>
        <v/>
      </c>
      <c r="Q304" s="2" t="str">
        <f>IF(Prospecting!M306&lt;&gt;"",Prospecting!M306,"")</f>
        <v/>
      </c>
      <c r="R304" s="2" t="str">
        <f t="shared" ca="1" si="40"/>
        <v/>
      </c>
      <c r="S304" s="10" t="str">
        <f>IF(OR(Prospecting!N306&lt;&gt;"",Prospecting!N306&lt;&gt;0),Prospecting!N306,"")</f>
        <v/>
      </c>
      <c r="T304" s="11" t="str">
        <f>IF(Prospecting!O306&lt;&gt;"",Prospecting!O306,"")</f>
        <v/>
      </c>
      <c r="U304" s="2" t="str">
        <f t="shared" si="41"/>
        <v/>
      </c>
      <c r="V304" s="2" t="str">
        <f t="shared" si="42"/>
        <v/>
      </c>
      <c r="W304" s="2" t="str" cm="1">
        <f t="array" ref="W304">IF(V304&lt;&gt;"",_xlfn.IFS(OR(V304=1,V304=2,V304=3),1,OR(V304=4,V304=5,V304=6),2,OR(V304=7,V304=8,V304=9),3,OR(V304=10,V304=11,V304=12),4),"")</f>
        <v/>
      </c>
      <c r="X304" s="2" t="str">
        <f t="shared" si="43"/>
        <v/>
      </c>
      <c r="Y304" s="2" t="str">
        <f t="shared" si="44"/>
        <v/>
      </c>
    </row>
    <row r="305" spans="7:25" x14ac:dyDescent="0.3">
      <c r="G305" s="2" t="str">
        <f>IF(Prospecting!D307&lt;&gt;"", Prospecting!D307, "")</f>
        <v/>
      </c>
      <c r="H305" s="2" t="str">
        <f>IF(Prospecting!E307&lt;&gt;"",Prospecting!E307, "")</f>
        <v/>
      </c>
      <c r="I305" s="2" t="str">
        <f t="shared" ca="1" si="39"/>
        <v/>
      </c>
      <c r="J305" s="2" t="str">
        <f>IF(Prospecting!F307="Completed", 1, "")</f>
        <v/>
      </c>
      <c r="K305" s="2" t="str">
        <f>IF(Prospecting!G307="Completed", 1, "")</f>
        <v/>
      </c>
      <c r="L305" s="2" t="str">
        <f>IF(Prospecting!H307="Completed", 1, "")</f>
        <v/>
      </c>
      <c r="M305" s="2" t="str">
        <f>IF(Prospecting!I307="Completed", 1, "")</f>
        <v/>
      </c>
      <c r="N305" s="2" t="str">
        <f>IF(Prospecting!J307="Completed", 1, "")</f>
        <v/>
      </c>
      <c r="O305" s="2" t="str">
        <f>IF(Prospecting!K307="Completed", 1, "")</f>
        <v/>
      </c>
      <c r="P305" s="2" t="str">
        <f>IF(Prospecting!L307&lt;&gt;"",Prospecting!L307,"")</f>
        <v/>
      </c>
      <c r="Q305" s="2" t="str">
        <f>IF(Prospecting!M307&lt;&gt;"",Prospecting!M307,"")</f>
        <v/>
      </c>
      <c r="R305" s="2" t="str">
        <f t="shared" ca="1" si="40"/>
        <v/>
      </c>
      <c r="S305" s="10" t="str">
        <f>IF(OR(Prospecting!N307&lt;&gt;"",Prospecting!N307&lt;&gt;0),Prospecting!N307,"")</f>
        <v/>
      </c>
      <c r="T305" s="11" t="str">
        <f>IF(Prospecting!O307&lt;&gt;"",Prospecting!O307,"")</f>
        <v/>
      </c>
      <c r="U305" s="2" t="str">
        <f t="shared" si="41"/>
        <v/>
      </c>
      <c r="V305" s="2" t="str">
        <f t="shared" si="42"/>
        <v/>
      </c>
      <c r="W305" s="2" t="str" cm="1">
        <f t="array" ref="W305">IF(V305&lt;&gt;"",_xlfn.IFS(OR(V305=1,V305=2,V305=3),1,OR(V305=4,V305=5,V305=6),2,OR(V305=7,V305=8,V305=9),3,OR(V305=10,V305=11,V305=12),4),"")</f>
        <v/>
      </c>
      <c r="X305" s="2" t="str">
        <f t="shared" si="43"/>
        <v/>
      </c>
      <c r="Y305" s="2" t="str">
        <f t="shared" si="44"/>
        <v/>
      </c>
    </row>
    <row r="306" spans="7:25" x14ac:dyDescent="0.3">
      <c r="G306" s="2" t="str">
        <f>IF(Prospecting!D308&lt;&gt;"", Prospecting!D308, "")</f>
        <v/>
      </c>
      <c r="H306" s="2" t="str">
        <f>IF(Prospecting!E308&lt;&gt;"",Prospecting!E308, "")</f>
        <v/>
      </c>
      <c r="I306" s="2" t="str">
        <f t="shared" ca="1" si="39"/>
        <v/>
      </c>
      <c r="J306" s="2" t="str">
        <f>IF(Prospecting!F308="Completed", 1, "")</f>
        <v/>
      </c>
      <c r="K306" s="2" t="str">
        <f>IF(Prospecting!G308="Completed", 1, "")</f>
        <v/>
      </c>
      <c r="L306" s="2" t="str">
        <f>IF(Prospecting!H308="Completed", 1, "")</f>
        <v/>
      </c>
      <c r="M306" s="2" t="str">
        <f>IF(Prospecting!I308="Completed", 1, "")</f>
        <v/>
      </c>
      <c r="N306" s="2" t="str">
        <f>IF(Prospecting!J308="Completed", 1, "")</f>
        <v/>
      </c>
      <c r="O306" s="2" t="str">
        <f>IF(Prospecting!K308="Completed", 1, "")</f>
        <v/>
      </c>
      <c r="P306" s="2" t="str">
        <f>IF(Prospecting!L308&lt;&gt;"",Prospecting!L308,"")</f>
        <v/>
      </c>
      <c r="Q306" s="2" t="str">
        <f>IF(Prospecting!M308&lt;&gt;"",Prospecting!M308,"")</f>
        <v/>
      </c>
      <c r="R306" s="2" t="str">
        <f t="shared" ca="1" si="40"/>
        <v/>
      </c>
      <c r="S306" s="10" t="str">
        <f>IF(OR(Prospecting!N308&lt;&gt;"",Prospecting!N308&lt;&gt;0),Prospecting!N308,"")</f>
        <v/>
      </c>
      <c r="T306" s="11" t="str">
        <f>IF(Prospecting!O308&lt;&gt;"",Prospecting!O308,"")</f>
        <v/>
      </c>
      <c r="U306" s="2" t="str">
        <f t="shared" si="41"/>
        <v/>
      </c>
      <c r="V306" s="2" t="str">
        <f t="shared" si="42"/>
        <v/>
      </c>
      <c r="W306" s="2" t="str" cm="1">
        <f t="array" ref="W306">IF(V306&lt;&gt;"",_xlfn.IFS(OR(V306=1,V306=2,V306=3),1,OR(V306=4,V306=5,V306=6),2,OR(V306=7,V306=8,V306=9),3,OR(V306=10,V306=11,V306=12),4),"")</f>
        <v/>
      </c>
      <c r="X306" s="2" t="str">
        <f t="shared" si="43"/>
        <v/>
      </c>
      <c r="Y306" s="2" t="str">
        <f t="shared" si="44"/>
        <v/>
      </c>
    </row>
    <row r="307" spans="7:25" x14ac:dyDescent="0.3">
      <c r="G307" s="2" t="str">
        <f>IF(Prospecting!D309&lt;&gt;"", Prospecting!D309, "")</f>
        <v/>
      </c>
      <c r="H307" s="2" t="str">
        <f>IF(Prospecting!E309&lt;&gt;"",Prospecting!E309, "")</f>
        <v/>
      </c>
      <c r="I307" s="2" t="str">
        <f t="shared" ca="1" si="39"/>
        <v/>
      </c>
      <c r="J307" s="2" t="str">
        <f>IF(Prospecting!F309="Completed", 1, "")</f>
        <v/>
      </c>
      <c r="K307" s="2" t="str">
        <f>IF(Prospecting!G309="Completed", 1, "")</f>
        <v/>
      </c>
      <c r="L307" s="2" t="str">
        <f>IF(Prospecting!H309="Completed", 1, "")</f>
        <v/>
      </c>
      <c r="M307" s="2" t="str">
        <f>IF(Prospecting!I309="Completed", 1, "")</f>
        <v/>
      </c>
      <c r="N307" s="2" t="str">
        <f>IF(Prospecting!J309="Completed", 1, "")</f>
        <v/>
      </c>
      <c r="O307" s="2" t="str">
        <f>IF(Prospecting!K309="Completed", 1, "")</f>
        <v/>
      </c>
      <c r="P307" s="2" t="str">
        <f>IF(Prospecting!L309&lt;&gt;"",Prospecting!L309,"")</f>
        <v/>
      </c>
      <c r="Q307" s="2" t="str">
        <f>IF(Prospecting!M309&lt;&gt;"",Prospecting!M309,"")</f>
        <v/>
      </c>
      <c r="R307" s="2" t="str">
        <f t="shared" ca="1" si="40"/>
        <v/>
      </c>
      <c r="S307" s="10" t="str">
        <f>IF(OR(Prospecting!N309&lt;&gt;"",Prospecting!N309&lt;&gt;0),Prospecting!N309,"")</f>
        <v/>
      </c>
      <c r="T307" s="11" t="str">
        <f>IF(Prospecting!O309&lt;&gt;"",Prospecting!O309,"")</f>
        <v/>
      </c>
      <c r="U307" s="2" t="str">
        <f t="shared" si="41"/>
        <v/>
      </c>
      <c r="V307" s="2" t="str">
        <f t="shared" si="42"/>
        <v/>
      </c>
      <c r="W307" s="2" t="str" cm="1">
        <f t="array" ref="W307">IF(V307&lt;&gt;"",_xlfn.IFS(OR(V307=1,V307=2,V307=3),1,OR(V307=4,V307=5,V307=6),2,OR(V307=7,V307=8,V307=9),3,OR(V307=10,V307=11,V307=12),4),"")</f>
        <v/>
      </c>
      <c r="X307" s="2" t="str">
        <f t="shared" si="43"/>
        <v/>
      </c>
      <c r="Y307" s="2" t="str">
        <f t="shared" si="44"/>
        <v/>
      </c>
    </row>
    <row r="308" spans="7:25" x14ac:dyDescent="0.3">
      <c r="G308" s="2" t="str">
        <f>IF(Prospecting!D310&lt;&gt;"", Prospecting!D310, "")</f>
        <v/>
      </c>
      <c r="H308" s="2" t="str">
        <f>IF(Prospecting!E310&lt;&gt;"",Prospecting!E310, "")</f>
        <v/>
      </c>
      <c r="I308" s="2" t="str">
        <f t="shared" ca="1" si="39"/>
        <v/>
      </c>
      <c r="J308" s="2" t="str">
        <f>IF(Prospecting!F310="Completed", 1, "")</f>
        <v/>
      </c>
      <c r="K308" s="2" t="str">
        <f>IF(Prospecting!G310="Completed", 1, "")</f>
        <v/>
      </c>
      <c r="L308" s="2" t="str">
        <f>IF(Prospecting!H310="Completed", 1, "")</f>
        <v/>
      </c>
      <c r="M308" s="2" t="str">
        <f>IF(Prospecting!I310="Completed", 1, "")</f>
        <v/>
      </c>
      <c r="N308" s="2" t="str">
        <f>IF(Prospecting!J310="Completed", 1, "")</f>
        <v/>
      </c>
      <c r="O308" s="2" t="str">
        <f>IF(Prospecting!K310="Completed", 1, "")</f>
        <v/>
      </c>
      <c r="P308" s="2" t="str">
        <f>IF(Prospecting!L310&lt;&gt;"",Prospecting!L310,"")</f>
        <v/>
      </c>
      <c r="Q308" s="2" t="str">
        <f>IF(Prospecting!M310&lt;&gt;"",Prospecting!M310,"")</f>
        <v/>
      </c>
      <c r="R308" s="2" t="str">
        <f t="shared" ca="1" si="40"/>
        <v/>
      </c>
      <c r="S308" s="10" t="str">
        <f>IF(OR(Prospecting!N310&lt;&gt;"",Prospecting!N310&lt;&gt;0),Prospecting!N310,"")</f>
        <v/>
      </c>
      <c r="T308" s="11" t="str">
        <f>IF(Prospecting!O310&lt;&gt;"",Prospecting!O310,"")</f>
        <v/>
      </c>
      <c r="U308" s="2" t="str">
        <f t="shared" si="41"/>
        <v/>
      </c>
      <c r="V308" s="2" t="str">
        <f t="shared" si="42"/>
        <v/>
      </c>
      <c r="W308" s="2" t="str" cm="1">
        <f t="array" ref="W308">IF(V308&lt;&gt;"",_xlfn.IFS(OR(V308=1,V308=2,V308=3),1,OR(V308=4,V308=5,V308=6),2,OR(V308=7,V308=8,V308=9),3,OR(V308=10,V308=11,V308=12),4),"")</f>
        <v/>
      </c>
      <c r="X308" s="2" t="str">
        <f t="shared" si="43"/>
        <v/>
      </c>
      <c r="Y308" s="2" t="str">
        <f t="shared" si="44"/>
        <v/>
      </c>
    </row>
    <row r="309" spans="7:25" x14ac:dyDescent="0.3">
      <c r="G309" s="2" t="str">
        <f>IF(Prospecting!D311&lt;&gt;"", Prospecting!D311, "")</f>
        <v/>
      </c>
      <c r="H309" s="2" t="str">
        <f>IF(Prospecting!E311&lt;&gt;"",Prospecting!E311, "")</f>
        <v/>
      </c>
      <c r="I309" s="2" t="str">
        <f t="shared" ca="1" si="39"/>
        <v/>
      </c>
      <c r="J309" s="2" t="str">
        <f>IF(Prospecting!F311="Completed", 1, "")</f>
        <v/>
      </c>
      <c r="K309" s="2" t="str">
        <f>IF(Prospecting!G311="Completed", 1, "")</f>
        <v/>
      </c>
      <c r="L309" s="2" t="str">
        <f>IF(Prospecting!H311="Completed", 1, "")</f>
        <v/>
      </c>
      <c r="M309" s="2" t="str">
        <f>IF(Prospecting!I311="Completed", 1, "")</f>
        <v/>
      </c>
      <c r="N309" s="2" t="str">
        <f>IF(Prospecting!J311="Completed", 1, "")</f>
        <v/>
      </c>
      <c r="O309" s="2" t="str">
        <f>IF(Prospecting!K311="Completed", 1, "")</f>
        <v/>
      </c>
      <c r="P309" s="2" t="str">
        <f>IF(Prospecting!L311&lt;&gt;"",Prospecting!L311,"")</f>
        <v/>
      </c>
      <c r="Q309" s="2" t="str">
        <f>IF(Prospecting!M311&lt;&gt;"",Prospecting!M311,"")</f>
        <v/>
      </c>
      <c r="R309" s="2" t="str">
        <f t="shared" ca="1" si="40"/>
        <v/>
      </c>
      <c r="S309" s="10" t="str">
        <f>IF(OR(Prospecting!N311&lt;&gt;"",Prospecting!N311&lt;&gt;0),Prospecting!N311,"")</f>
        <v/>
      </c>
      <c r="T309" s="11" t="str">
        <f>IF(Prospecting!O311&lt;&gt;"",Prospecting!O311,"")</f>
        <v/>
      </c>
      <c r="U309" s="2" t="str">
        <f t="shared" si="41"/>
        <v/>
      </c>
      <c r="V309" s="2" t="str">
        <f t="shared" si="42"/>
        <v/>
      </c>
      <c r="W309" s="2" t="str" cm="1">
        <f t="array" ref="W309">IF(V309&lt;&gt;"",_xlfn.IFS(OR(V309=1,V309=2,V309=3),1,OR(V309=4,V309=5,V309=6),2,OR(V309=7,V309=8,V309=9),3,OR(V309=10,V309=11,V309=12),4),"")</f>
        <v/>
      </c>
      <c r="X309" s="2" t="str">
        <f t="shared" si="43"/>
        <v/>
      </c>
      <c r="Y309" s="2" t="str">
        <f t="shared" si="44"/>
        <v/>
      </c>
    </row>
    <row r="310" spans="7:25" x14ac:dyDescent="0.3">
      <c r="G310" s="2" t="str">
        <f>IF(Prospecting!D312&lt;&gt;"", Prospecting!D312, "")</f>
        <v/>
      </c>
      <c r="H310" s="2" t="str">
        <f>IF(Prospecting!E312&lt;&gt;"",Prospecting!E312, "")</f>
        <v/>
      </c>
      <c r="I310" s="2" t="str">
        <f t="shared" ca="1" si="39"/>
        <v/>
      </c>
      <c r="J310" s="2" t="str">
        <f>IF(Prospecting!F312="Completed", 1, "")</f>
        <v/>
      </c>
      <c r="K310" s="2" t="str">
        <f>IF(Prospecting!G312="Completed", 1, "")</f>
        <v/>
      </c>
      <c r="L310" s="2" t="str">
        <f>IF(Prospecting!H312="Completed", 1, "")</f>
        <v/>
      </c>
      <c r="M310" s="2" t="str">
        <f>IF(Prospecting!I312="Completed", 1, "")</f>
        <v/>
      </c>
      <c r="N310" s="2" t="str">
        <f>IF(Prospecting!J312="Completed", 1, "")</f>
        <v/>
      </c>
      <c r="O310" s="2" t="str">
        <f>IF(Prospecting!K312="Completed", 1, "")</f>
        <v/>
      </c>
      <c r="P310" s="2" t="str">
        <f>IF(Prospecting!L312&lt;&gt;"",Prospecting!L312,"")</f>
        <v/>
      </c>
      <c r="Q310" s="2" t="str">
        <f>IF(Prospecting!M312&lt;&gt;"",Prospecting!M312,"")</f>
        <v/>
      </c>
      <c r="R310" s="2" t="str">
        <f t="shared" ca="1" si="40"/>
        <v/>
      </c>
      <c r="S310" s="10" t="str">
        <f>IF(OR(Prospecting!N312&lt;&gt;"",Prospecting!N312&lt;&gt;0),Prospecting!N312,"")</f>
        <v/>
      </c>
      <c r="T310" s="11" t="str">
        <f>IF(Prospecting!O312&lt;&gt;"",Prospecting!O312,"")</f>
        <v/>
      </c>
      <c r="U310" s="2" t="str">
        <f t="shared" si="41"/>
        <v/>
      </c>
      <c r="V310" s="2" t="str">
        <f t="shared" si="42"/>
        <v/>
      </c>
      <c r="W310" s="2" t="str" cm="1">
        <f t="array" ref="W310">IF(V310&lt;&gt;"",_xlfn.IFS(OR(V310=1,V310=2,V310=3),1,OR(V310=4,V310=5,V310=6),2,OR(V310=7,V310=8,V310=9),3,OR(V310=10,V310=11,V310=12),4),"")</f>
        <v/>
      </c>
      <c r="X310" s="2" t="str">
        <f t="shared" si="43"/>
        <v/>
      </c>
      <c r="Y310" s="2" t="str">
        <f t="shared" si="44"/>
        <v/>
      </c>
    </row>
    <row r="311" spans="7:25" x14ac:dyDescent="0.3">
      <c r="G311" s="2" t="str">
        <f>IF(Prospecting!D313&lt;&gt;"", Prospecting!D313, "")</f>
        <v/>
      </c>
      <c r="H311" s="2" t="str">
        <f>IF(Prospecting!E313&lt;&gt;"",Prospecting!E313, "")</f>
        <v/>
      </c>
      <c r="I311" s="2" t="str">
        <f t="shared" ca="1" si="39"/>
        <v/>
      </c>
      <c r="J311" s="2" t="str">
        <f>IF(Prospecting!F313="Completed", 1, "")</f>
        <v/>
      </c>
      <c r="K311" s="2" t="str">
        <f>IF(Prospecting!G313="Completed", 1, "")</f>
        <v/>
      </c>
      <c r="L311" s="2" t="str">
        <f>IF(Prospecting!H313="Completed", 1, "")</f>
        <v/>
      </c>
      <c r="M311" s="2" t="str">
        <f>IF(Prospecting!I313="Completed", 1, "")</f>
        <v/>
      </c>
      <c r="N311" s="2" t="str">
        <f>IF(Prospecting!J313="Completed", 1, "")</f>
        <v/>
      </c>
      <c r="O311" s="2" t="str">
        <f>IF(Prospecting!K313="Completed", 1, "")</f>
        <v/>
      </c>
      <c r="P311" s="2" t="str">
        <f>IF(Prospecting!L313&lt;&gt;"",Prospecting!L313,"")</f>
        <v/>
      </c>
      <c r="Q311" s="2" t="str">
        <f>IF(Prospecting!M313&lt;&gt;"",Prospecting!M313,"")</f>
        <v/>
      </c>
      <c r="R311" s="2" t="str">
        <f t="shared" ca="1" si="40"/>
        <v/>
      </c>
      <c r="S311" s="10" t="str">
        <f>IF(OR(Prospecting!N313&lt;&gt;"",Prospecting!N313&lt;&gt;0),Prospecting!N313,"")</f>
        <v/>
      </c>
      <c r="T311" s="11" t="str">
        <f>IF(Prospecting!O313&lt;&gt;"",Prospecting!O313,"")</f>
        <v/>
      </c>
      <c r="U311" s="2" t="str">
        <f t="shared" si="41"/>
        <v/>
      </c>
      <c r="V311" s="2" t="str">
        <f t="shared" si="42"/>
        <v/>
      </c>
      <c r="W311" s="2" t="str" cm="1">
        <f t="array" ref="W311">IF(V311&lt;&gt;"",_xlfn.IFS(OR(V311=1,V311=2,V311=3),1,OR(V311=4,V311=5,V311=6),2,OR(V311=7,V311=8,V311=9),3,OR(V311=10,V311=11,V311=12),4),"")</f>
        <v/>
      </c>
      <c r="X311" s="2" t="str">
        <f t="shared" si="43"/>
        <v/>
      </c>
      <c r="Y311" s="2" t="str">
        <f t="shared" si="44"/>
        <v/>
      </c>
    </row>
    <row r="312" spans="7:25" x14ac:dyDescent="0.3">
      <c r="G312" s="2" t="str">
        <f>IF(Prospecting!D314&lt;&gt;"", Prospecting!D314, "")</f>
        <v/>
      </c>
      <c r="H312" s="2" t="str">
        <f>IF(Prospecting!E314&lt;&gt;"",Prospecting!E314, "")</f>
        <v/>
      </c>
      <c r="I312" s="2" t="str">
        <f t="shared" ca="1" si="39"/>
        <v/>
      </c>
      <c r="J312" s="2" t="str">
        <f>IF(Prospecting!F314="Completed", 1, "")</f>
        <v/>
      </c>
      <c r="K312" s="2" t="str">
        <f>IF(Prospecting!G314="Completed", 1, "")</f>
        <v/>
      </c>
      <c r="L312" s="2" t="str">
        <f>IF(Prospecting!H314="Completed", 1, "")</f>
        <v/>
      </c>
      <c r="M312" s="2" t="str">
        <f>IF(Prospecting!I314="Completed", 1, "")</f>
        <v/>
      </c>
      <c r="N312" s="2" t="str">
        <f>IF(Prospecting!J314="Completed", 1, "")</f>
        <v/>
      </c>
      <c r="O312" s="2" t="str">
        <f>IF(Prospecting!K314="Completed", 1, "")</f>
        <v/>
      </c>
      <c r="P312" s="2" t="str">
        <f>IF(Prospecting!L314&lt;&gt;"",Prospecting!L314,"")</f>
        <v/>
      </c>
      <c r="Q312" s="2" t="str">
        <f>IF(Prospecting!M314&lt;&gt;"",Prospecting!M314,"")</f>
        <v/>
      </c>
      <c r="R312" s="2" t="str">
        <f t="shared" ca="1" si="40"/>
        <v/>
      </c>
      <c r="S312" s="10" t="str">
        <f>IF(OR(Prospecting!N314&lt;&gt;"",Prospecting!N314&lt;&gt;0),Prospecting!N314,"")</f>
        <v/>
      </c>
      <c r="T312" s="11" t="str">
        <f>IF(Prospecting!O314&lt;&gt;"",Prospecting!O314,"")</f>
        <v/>
      </c>
      <c r="U312" s="2" t="str">
        <f t="shared" si="41"/>
        <v/>
      </c>
      <c r="V312" s="2" t="str">
        <f t="shared" si="42"/>
        <v/>
      </c>
      <c r="W312" s="2" t="str" cm="1">
        <f t="array" ref="W312">IF(V312&lt;&gt;"",_xlfn.IFS(OR(V312=1,V312=2,V312=3),1,OR(V312=4,V312=5,V312=6),2,OR(V312=7,V312=8,V312=9),3,OR(V312=10,V312=11,V312=12),4),"")</f>
        <v/>
      </c>
      <c r="X312" s="2" t="str">
        <f t="shared" si="43"/>
        <v/>
      </c>
      <c r="Y312" s="2" t="str">
        <f t="shared" si="44"/>
        <v/>
      </c>
    </row>
    <row r="313" spans="7:25" x14ac:dyDescent="0.3">
      <c r="G313" s="2" t="str">
        <f>IF(Prospecting!D315&lt;&gt;"", Prospecting!D315, "")</f>
        <v/>
      </c>
      <c r="H313" s="2" t="str">
        <f>IF(Prospecting!E315&lt;&gt;"",Prospecting!E315, "")</f>
        <v/>
      </c>
      <c r="I313" s="2" t="str">
        <f t="shared" ca="1" si="39"/>
        <v/>
      </c>
      <c r="J313" s="2" t="str">
        <f>IF(Prospecting!F315="Completed", 1, "")</f>
        <v/>
      </c>
      <c r="K313" s="2" t="str">
        <f>IF(Prospecting!G315="Completed", 1, "")</f>
        <v/>
      </c>
      <c r="L313" s="2" t="str">
        <f>IF(Prospecting!H315="Completed", 1, "")</f>
        <v/>
      </c>
      <c r="M313" s="2" t="str">
        <f>IF(Prospecting!I315="Completed", 1, "")</f>
        <v/>
      </c>
      <c r="N313" s="2" t="str">
        <f>IF(Prospecting!J315="Completed", 1, "")</f>
        <v/>
      </c>
      <c r="O313" s="2" t="str">
        <f>IF(Prospecting!K315="Completed", 1, "")</f>
        <v/>
      </c>
      <c r="P313" s="2" t="str">
        <f>IF(Prospecting!L315&lt;&gt;"",Prospecting!L315,"")</f>
        <v/>
      </c>
      <c r="Q313" s="2" t="str">
        <f>IF(Prospecting!M315&lt;&gt;"",Prospecting!M315,"")</f>
        <v/>
      </c>
      <c r="R313" s="2" t="str">
        <f t="shared" ca="1" si="40"/>
        <v/>
      </c>
      <c r="S313" s="10" t="str">
        <f>IF(OR(Prospecting!N315&lt;&gt;"",Prospecting!N315&lt;&gt;0),Prospecting!N315,"")</f>
        <v/>
      </c>
      <c r="T313" s="11" t="str">
        <f>IF(Prospecting!O315&lt;&gt;"",Prospecting!O315,"")</f>
        <v/>
      </c>
      <c r="U313" s="2" t="str">
        <f t="shared" si="41"/>
        <v/>
      </c>
      <c r="V313" s="2" t="str">
        <f t="shared" si="42"/>
        <v/>
      </c>
      <c r="W313" s="2" t="str" cm="1">
        <f t="array" ref="W313">IF(V313&lt;&gt;"",_xlfn.IFS(OR(V313=1,V313=2,V313=3),1,OR(V313=4,V313=5,V313=6),2,OR(V313=7,V313=8,V313=9),3,OR(V313=10,V313=11,V313=12),4),"")</f>
        <v/>
      </c>
      <c r="X313" s="2" t="str">
        <f t="shared" si="43"/>
        <v/>
      </c>
      <c r="Y313" s="2" t="str">
        <f t="shared" si="44"/>
        <v/>
      </c>
    </row>
    <row r="314" spans="7:25" x14ac:dyDescent="0.3">
      <c r="G314" s="2" t="str">
        <f>IF(Prospecting!D316&lt;&gt;"", Prospecting!D316, "")</f>
        <v/>
      </c>
      <c r="H314" s="2" t="str">
        <f>IF(Prospecting!E316&lt;&gt;"",Prospecting!E316, "")</f>
        <v/>
      </c>
      <c r="I314" s="2" t="str">
        <f t="shared" ca="1" si="39"/>
        <v/>
      </c>
      <c r="J314" s="2" t="str">
        <f>IF(Prospecting!F316="Completed", 1, "")</f>
        <v/>
      </c>
      <c r="K314" s="2" t="str">
        <f>IF(Prospecting!G316="Completed", 1, "")</f>
        <v/>
      </c>
      <c r="L314" s="2" t="str">
        <f>IF(Prospecting!H316="Completed", 1, "")</f>
        <v/>
      </c>
      <c r="M314" s="2" t="str">
        <f>IF(Prospecting!I316="Completed", 1, "")</f>
        <v/>
      </c>
      <c r="N314" s="2" t="str">
        <f>IF(Prospecting!J316="Completed", 1, "")</f>
        <v/>
      </c>
      <c r="O314" s="2" t="str">
        <f>IF(Prospecting!K316="Completed", 1, "")</f>
        <v/>
      </c>
      <c r="P314" s="2" t="str">
        <f>IF(Prospecting!L316&lt;&gt;"",Prospecting!L316,"")</f>
        <v/>
      </c>
      <c r="Q314" s="2" t="str">
        <f>IF(Prospecting!M316&lt;&gt;"",Prospecting!M316,"")</f>
        <v/>
      </c>
      <c r="R314" s="2" t="str">
        <f t="shared" ca="1" si="40"/>
        <v/>
      </c>
      <c r="S314" s="10" t="str">
        <f>IF(OR(Prospecting!N316&lt;&gt;"",Prospecting!N316&lt;&gt;0),Prospecting!N316,"")</f>
        <v/>
      </c>
      <c r="T314" s="11" t="str">
        <f>IF(Prospecting!O316&lt;&gt;"",Prospecting!O316,"")</f>
        <v/>
      </c>
      <c r="U314" s="2" t="str">
        <f t="shared" si="41"/>
        <v/>
      </c>
      <c r="V314" s="2" t="str">
        <f t="shared" si="42"/>
        <v/>
      </c>
      <c r="W314" s="2" t="str" cm="1">
        <f t="array" ref="W314">IF(V314&lt;&gt;"",_xlfn.IFS(OR(V314=1,V314=2,V314=3),1,OR(V314=4,V314=5,V314=6),2,OR(V314=7,V314=8,V314=9),3,OR(V314=10,V314=11,V314=12),4),"")</f>
        <v/>
      </c>
      <c r="X314" s="2" t="str">
        <f t="shared" si="43"/>
        <v/>
      </c>
      <c r="Y314" s="2" t="str">
        <f t="shared" si="44"/>
        <v/>
      </c>
    </row>
    <row r="315" spans="7:25" x14ac:dyDescent="0.3">
      <c r="G315" s="2" t="str">
        <f>IF(Prospecting!D317&lt;&gt;"", Prospecting!D317, "")</f>
        <v/>
      </c>
      <c r="H315" s="2" t="str">
        <f>IF(Prospecting!E317&lt;&gt;"",Prospecting!E317, "")</f>
        <v/>
      </c>
      <c r="I315" s="2" t="str">
        <f t="shared" ca="1" si="39"/>
        <v/>
      </c>
      <c r="J315" s="2" t="str">
        <f>IF(Prospecting!F317="Completed", 1, "")</f>
        <v/>
      </c>
      <c r="K315" s="2" t="str">
        <f>IF(Prospecting!G317="Completed", 1, "")</f>
        <v/>
      </c>
      <c r="L315" s="2" t="str">
        <f>IF(Prospecting!H317="Completed", 1, "")</f>
        <v/>
      </c>
      <c r="M315" s="2" t="str">
        <f>IF(Prospecting!I317="Completed", 1, "")</f>
        <v/>
      </c>
      <c r="N315" s="2" t="str">
        <f>IF(Prospecting!J317="Completed", 1, "")</f>
        <v/>
      </c>
      <c r="O315" s="2" t="str">
        <f>IF(Prospecting!K317="Completed", 1, "")</f>
        <v/>
      </c>
      <c r="P315" s="2" t="str">
        <f>IF(Prospecting!L317&lt;&gt;"",Prospecting!L317,"")</f>
        <v/>
      </c>
      <c r="Q315" s="2" t="str">
        <f>IF(Prospecting!M317&lt;&gt;"",Prospecting!M317,"")</f>
        <v/>
      </c>
      <c r="R315" s="2" t="str">
        <f t="shared" ca="1" si="40"/>
        <v/>
      </c>
      <c r="S315" s="10" t="str">
        <f>IF(OR(Prospecting!N317&lt;&gt;"",Prospecting!N317&lt;&gt;0),Prospecting!N317,"")</f>
        <v/>
      </c>
      <c r="T315" s="11" t="str">
        <f>IF(Prospecting!O317&lt;&gt;"",Prospecting!O317,"")</f>
        <v/>
      </c>
      <c r="U315" s="2" t="str">
        <f t="shared" si="41"/>
        <v/>
      </c>
      <c r="V315" s="2" t="str">
        <f t="shared" si="42"/>
        <v/>
      </c>
      <c r="W315" s="2" t="str" cm="1">
        <f t="array" ref="W315">IF(V315&lt;&gt;"",_xlfn.IFS(OR(V315=1,V315=2,V315=3),1,OR(V315=4,V315=5,V315=6),2,OR(V315=7,V315=8,V315=9),3,OR(V315=10,V315=11,V315=12),4),"")</f>
        <v/>
      </c>
      <c r="X315" s="2" t="str">
        <f t="shared" si="43"/>
        <v/>
      </c>
      <c r="Y315" s="2" t="str">
        <f t="shared" si="44"/>
        <v/>
      </c>
    </row>
    <row r="316" spans="7:25" x14ac:dyDescent="0.3">
      <c r="G316" s="2" t="str">
        <f>IF(Prospecting!D318&lt;&gt;"", Prospecting!D318, "")</f>
        <v/>
      </c>
      <c r="H316" s="2" t="str">
        <f>IF(Prospecting!E318&lt;&gt;"",Prospecting!E318, "")</f>
        <v/>
      </c>
      <c r="I316" s="2" t="str">
        <f t="shared" ca="1" si="39"/>
        <v/>
      </c>
      <c r="J316" s="2" t="str">
        <f>IF(Prospecting!F318="Completed", 1, "")</f>
        <v/>
      </c>
      <c r="K316" s="2" t="str">
        <f>IF(Prospecting!G318="Completed", 1, "")</f>
        <v/>
      </c>
      <c r="L316" s="2" t="str">
        <f>IF(Prospecting!H318="Completed", 1, "")</f>
        <v/>
      </c>
      <c r="M316" s="2" t="str">
        <f>IF(Prospecting!I318="Completed", 1, "")</f>
        <v/>
      </c>
      <c r="N316" s="2" t="str">
        <f>IF(Prospecting!J318="Completed", 1, "")</f>
        <v/>
      </c>
      <c r="O316" s="2" t="str">
        <f>IF(Prospecting!K318="Completed", 1, "")</f>
        <v/>
      </c>
      <c r="P316" s="2" t="str">
        <f>IF(Prospecting!L318&lt;&gt;"",Prospecting!L318,"")</f>
        <v/>
      </c>
      <c r="Q316" s="2" t="str">
        <f>IF(Prospecting!M318&lt;&gt;"",Prospecting!M318,"")</f>
        <v/>
      </c>
      <c r="R316" s="2" t="str">
        <f t="shared" ca="1" si="40"/>
        <v/>
      </c>
      <c r="S316" s="10" t="str">
        <f>IF(OR(Prospecting!N318&lt;&gt;"",Prospecting!N318&lt;&gt;0),Prospecting!N318,"")</f>
        <v/>
      </c>
      <c r="T316" s="11" t="str">
        <f>IF(Prospecting!O318&lt;&gt;"",Prospecting!O318,"")</f>
        <v/>
      </c>
      <c r="U316" s="2" t="str">
        <f t="shared" si="41"/>
        <v/>
      </c>
      <c r="V316" s="2" t="str">
        <f t="shared" si="42"/>
        <v/>
      </c>
      <c r="W316" s="2" t="str" cm="1">
        <f t="array" ref="W316">IF(V316&lt;&gt;"",_xlfn.IFS(OR(V316=1,V316=2,V316=3),1,OR(V316=4,V316=5,V316=6),2,OR(V316=7,V316=8,V316=9),3,OR(V316=10,V316=11,V316=12),4),"")</f>
        <v/>
      </c>
      <c r="X316" s="2" t="str">
        <f t="shared" si="43"/>
        <v/>
      </c>
      <c r="Y316" s="2" t="str">
        <f t="shared" si="44"/>
        <v/>
      </c>
    </row>
    <row r="317" spans="7:25" x14ac:dyDescent="0.3">
      <c r="G317" s="2" t="str">
        <f>IF(Prospecting!D319&lt;&gt;"", Prospecting!D319, "")</f>
        <v/>
      </c>
      <c r="H317" s="2" t="str">
        <f>IF(Prospecting!E319&lt;&gt;"",Prospecting!E319, "")</f>
        <v/>
      </c>
      <c r="I317" s="2" t="str">
        <f t="shared" ca="1" si="39"/>
        <v/>
      </c>
      <c r="J317" s="2" t="str">
        <f>IF(Prospecting!F319="Completed", 1, "")</f>
        <v/>
      </c>
      <c r="K317" s="2" t="str">
        <f>IF(Prospecting!G319="Completed", 1, "")</f>
        <v/>
      </c>
      <c r="L317" s="2" t="str">
        <f>IF(Prospecting!H319="Completed", 1, "")</f>
        <v/>
      </c>
      <c r="M317" s="2" t="str">
        <f>IF(Prospecting!I319="Completed", 1, "")</f>
        <v/>
      </c>
      <c r="N317" s="2" t="str">
        <f>IF(Prospecting!J319="Completed", 1, "")</f>
        <v/>
      </c>
      <c r="O317" s="2" t="str">
        <f>IF(Prospecting!K319="Completed", 1, "")</f>
        <v/>
      </c>
      <c r="P317" s="2" t="str">
        <f>IF(Prospecting!L319&lt;&gt;"",Prospecting!L319,"")</f>
        <v/>
      </c>
      <c r="Q317" s="2" t="str">
        <f>IF(Prospecting!M319&lt;&gt;"",Prospecting!M319,"")</f>
        <v/>
      </c>
      <c r="R317" s="2" t="str">
        <f t="shared" ca="1" si="40"/>
        <v/>
      </c>
      <c r="S317" s="10" t="str">
        <f>IF(OR(Prospecting!N319&lt;&gt;"",Prospecting!N319&lt;&gt;0),Prospecting!N319,"")</f>
        <v/>
      </c>
      <c r="T317" s="11" t="str">
        <f>IF(Prospecting!O319&lt;&gt;"",Prospecting!O319,"")</f>
        <v/>
      </c>
      <c r="U317" s="2" t="str">
        <f t="shared" si="41"/>
        <v/>
      </c>
      <c r="V317" s="2" t="str">
        <f t="shared" si="42"/>
        <v/>
      </c>
      <c r="W317" s="2" t="str" cm="1">
        <f t="array" ref="W317">IF(V317&lt;&gt;"",_xlfn.IFS(OR(V317=1,V317=2,V317=3),1,OR(V317=4,V317=5,V317=6),2,OR(V317=7,V317=8,V317=9),3,OR(V317=10,V317=11,V317=12),4),"")</f>
        <v/>
      </c>
      <c r="X317" s="2" t="str">
        <f t="shared" si="43"/>
        <v/>
      </c>
      <c r="Y317" s="2" t="str">
        <f t="shared" si="44"/>
        <v/>
      </c>
    </row>
    <row r="318" spans="7:25" x14ac:dyDescent="0.3">
      <c r="G318" s="2" t="str">
        <f>IF(Prospecting!D320&lt;&gt;"", Prospecting!D320, "")</f>
        <v/>
      </c>
      <c r="H318" s="2" t="str">
        <f>IF(Prospecting!E320&lt;&gt;"",Prospecting!E320, "")</f>
        <v/>
      </c>
      <c r="I318" s="2" t="str">
        <f t="shared" ca="1" si="39"/>
        <v/>
      </c>
      <c r="J318" s="2" t="str">
        <f>IF(Prospecting!F320="Completed", 1, "")</f>
        <v/>
      </c>
      <c r="K318" s="2" t="str">
        <f>IF(Prospecting!G320="Completed", 1, "")</f>
        <v/>
      </c>
      <c r="L318" s="2" t="str">
        <f>IF(Prospecting!H320="Completed", 1, "")</f>
        <v/>
      </c>
      <c r="M318" s="2" t="str">
        <f>IF(Prospecting!I320="Completed", 1, "")</f>
        <v/>
      </c>
      <c r="N318" s="2" t="str">
        <f>IF(Prospecting!J320="Completed", 1, "")</f>
        <v/>
      </c>
      <c r="O318" s="2" t="str">
        <f>IF(Prospecting!K320="Completed", 1, "")</f>
        <v/>
      </c>
      <c r="P318" s="2" t="str">
        <f>IF(Prospecting!L320&lt;&gt;"",Prospecting!L320,"")</f>
        <v/>
      </c>
      <c r="Q318" s="2" t="str">
        <f>IF(Prospecting!M320&lt;&gt;"",Prospecting!M320,"")</f>
        <v/>
      </c>
      <c r="R318" s="2" t="str">
        <f t="shared" ca="1" si="40"/>
        <v/>
      </c>
      <c r="S318" s="10" t="str">
        <f>IF(OR(Prospecting!N320&lt;&gt;"",Prospecting!N320&lt;&gt;0),Prospecting!N320,"")</f>
        <v/>
      </c>
      <c r="T318" s="11" t="str">
        <f>IF(Prospecting!O320&lt;&gt;"",Prospecting!O320,"")</f>
        <v/>
      </c>
      <c r="U318" s="2" t="str">
        <f t="shared" si="41"/>
        <v/>
      </c>
      <c r="V318" s="2" t="str">
        <f t="shared" si="42"/>
        <v/>
      </c>
      <c r="W318" s="2" t="str" cm="1">
        <f t="array" ref="W318">IF(V318&lt;&gt;"",_xlfn.IFS(OR(V318=1,V318=2,V318=3),1,OR(V318=4,V318=5,V318=6),2,OR(V318=7,V318=8,V318=9),3,OR(V318=10,V318=11,V318=12),4),"")</f>
        <v/>
      </c>
      <c r="X318" s="2" t="str">
        <f t="shared" si="43"/>
        <v/>
      </c>
      <c r="Y318" s="2" t="str">
        <f t="shared" si="44"/>
        <v/>
      </c>
    </row>
    <row r="319" spans="7:25" x14ac:dyDescent="0.3">
      <c r="G319" s="2" t="str">
        <f>IF(Prospecting!D321&lt;&gt;"", Prospecting!D321, "")</f>
        <v/>
      </c>
      <c r="H319" s="2" t="str">
        <f>IF(Prospecting!E321&lt;&gt;"",Prospecting!E321, "")</f>
        <v/>
      </c>
      <c r="I319" s="2" t="str">
        <f t="shared" ca="1" si="39"/>
        <v/>
      </c>
      <c r="J319" s="2" t="str">
        <f>IF(Prospecting!F321="Completed", 1, "")</f>
        <v/>
      </c>
      <c r="K319" s="2" t="str">
        <f>IF(Prospecting!G321="Completed", 1, "")</f>
        <v/>
      </c>
      <c r="L319" s="2" t="str">
        <f>IF(Prospecting!H321="Completed", 1, "")</f>
        <v/>
      </c>
      <c r="M319" s="2" t="str">
        <f>IF(Prospecting!I321="Completed", 1, "")</f>
        <v/>
      </c>
      <c r="N319" s="2" t="str">
        <f>IF(Prospecting!J321="Completed", 1, "")</f>
        <v/>
      </c>
      <c r="O319" s="2" t="str">
        <f>IF(Prospecting!K321="Completed", 1, "")</f>
        <v/>
      </c>
      <c r="P319" s="2" t="str">
        <f>IF(Prospecting!L321&lt;&gt;"",Prospecting!L321,"")</f>
        <v/>
      </c>
      <c r="Q319" s="2" t="str">
        <f>IF(Prospecting!M321&lt;&gt;"",Prospecting!M321,"")</f>
        <v/>
      </c>
      <c r="R319" s="2" t="str">
        <f t="shared" ca="1" si="40"/>
        <v/>
      </c>
      <c r="S319" s="10" t="str">
        <f>IF(OR(Prospecting!N321&lt;&gt;"",Prospecting!N321&lt;&gt;0),Prospecting!N321,"")</f>
        <v/>
      </c>
      <c r="T319" s="11" t="str">
        <f>IF(Prospecting!O321&lt;&gt;"",Prospecting!O321,"")</f>
        <v/>
      </c>
      <c r="U319" s="2" t="str">
        <f t="shared" si="41"/>
        <v/>
      </c>
      <c r="V319" s="2" t="str">
        <f t="shared" si="42"/>
        <v/>
      </c>
      <c r="W319" s="2" t="str" cm="1">
        <f t="array" ref="W319">IF(V319&lt;&gt;"",_xlfn.IFS(OR(V319=1,V319=2,V319=3),1,OR(V319=4,V319=5,V319=6),2,OR(V319=7,V319=8,V319=9),3,OR(V319=10,V319=11,V319=12),4),"")</f>
        <v/>
      </c>
      <c r="X319" s="2" t="str">
        <f t="shared" si="43"/>
        <v/>
      </c>
      <c r="Y319" s="2" t="str">
        <f t="shared" si="44"/>
        <v/>
      </c>
    </row>
    <row r="320" spans="7:25" x14ac:dyDescent="0.3">
      <c r="G320" s="2" t="str">
        <f>IF(Prospecting!D322&lt;&gt;"", Prospecting!D322, "")</f>
        <v/>
      </c>
      <c r="H320" s="2" t="str">
        <f>IF(Prospecting!E322&lt;&gt;"",Prospecting!E322, "")</f>
        <v/>
      </c>
      <c r="I320" s="2" t="str">
        <f t="shared" ca="1" si="39"/>
        <v/>
      </c>
      <c r="J320" s="2" t="str">
        <f>IF(Prospecting!F322="Completed", 1, "")</f>
        <v/>
      </c>
      <c r="K320" s="2" t="str">
        <f>IF(Prospecting!G322="Completed", 1, "")</f>
        <v/>
      </c>
      <c r="L320" s="2" t="str">
        <f>IF(Prospecting!H322="Completed", 1, "")</f>
        <v/>
      </c>
      <c r="M320" s="2" t="str">
        <f>IF(Prospecting!I322="Completed", 1, "")</f>
        <v/>
      </c>
      <c r="N320" s="2" t="str">
        <f>IF(Prospecting!J322="Completed", 1, "")</f>
        <v/>
      </c>
      <c r="O320" s="2" t="str">
        <f>IF(Prospecting!K322="Completed", 1, "")</f>
        <v/>
      </c>
      <c r="P320" s="2" t="str">
        <f>IF(Prospecting!L322&lt;&gt;"",Prospecting!L322,"")</f>
        <v/>
      </c>
      <c r="Q320" s="2" t="str">
        <f>IF(Prospecting!M322&lt;&gt;"",Prospecting!M322,"")</f>
        <v/>
      </c>
      <c r="R320" s="2" t="str">
        <f t="shared" ca="1" si="40"/>
        <v/>
      </c>
      <c r="S320" s="10" t="str">
        <f>IF(OR(Prospecting!N322&lt;&gt;"",Prospecting!N322&lt;&gt;0),Prospecting!N322,"")</f>
        <v/>
      </c>
      <c r="T320" s="11" t="str">
        <f>IF(Prospecting!O322&lt;&gt;"",Prospecting!O322,"")</f>
        <v/>
      </c>
      <c r="U320" s="2" t="str">
        <f t="shared" si="41"/>
        <v/>
      </c>
      <c r="V320" s="2" t="str">
        <f t="shared" si="42"/>
        <v/>
      </c>
      <c r="W320" s="2" t="str" cm="1">
        <f t="array" ref="W320">IF(V320&lt;&gt;"",_xlfn.IFS(OR(V320=1,V320=2,V320=3),1,OR(V320=4,V320=5,V320=6),2,OR(V320=7,V320=8,V320=9),3,OR(V320=10,V320=11,V320=12),4),"")</f>
        <v/>
      </c>
      <c r="X320" s="2" t="str">
        <f t="shared" si="43"/>
        <v/>
      </c>
      <c r="Y320" s="2" t="str">
        <f t="shared" si="44"/>
        <v/>
      </c>
    </row>
    <row r="321" spans="7:25" x14ac:dyDescent="0.3">
      <c r="G321" s="2" t="str">
        <f>IF(Prospecting!D323&lt;&gt;"", Prospecting!D323, "")</f>
        <v/>
      </c>
      <c r="H321" s="2" t="str">
        <f>IF(Prospecting!E323&lt;&gt;"",Prospecting!E323, "")</f>
        <v/>
      </c>
      <c r="I321" s="2" t="str">
        <f t="shared" ca="1" si="39"/>
        <v/>
      </c>
      <c r="J321" s="2" t="str">
        <f>IF(Prospecting!F323="Completed", 1, "")</f>
        <v/>
      </c>
      <c r="K321" s="2" t="str">
        <f>IF(Prospecting!G323="Completed", 1, "")</f>
        <v/>
      </c>
      <c r="L321" s="2" t="str">
        <f>IF(Prospecting!H323="Completed", 1, "")</f>
        <v/>
      </c>
      <c r="M321" s="2" t="str">
        <f>IF(Prospecting!I323="Completed", 1, "")</f>
        <v/>
      </c>
      <c r="N321" s="2" t="str">
        <f>IF(Prospecting!J323="Completed", 1, "")</f>
        <v/>
      </c>
      <c r="O321" s="2" t="str">
        <f>IF(Prospecting!K323="Completed", 1, "")</f>
        <v/>
      </c>
      <c r="P321" s="2" t="str">
        <f>IF(Prospecting!L323&lt;&gt;"",Prospecting!L323,"")</f>
        <v/>
      </c>
      <c r="Q321" s="2" t="str">
        <f>IF(Prospecting!M323&lt;&gt;"",Prospecting!M323,"")</f>
        <v/>
      </c>
      <c r="R321" s="2" t="str">
        <f t="shared" ca="1" si="40"/>
        <v/>
      </c>
      <c r="S321" s="10" t="str">
        <f>IF(OR(Prospecting!N323&lt;&gt;"",Prospecting!N323&lt;&gt;0),Prospecting!N323,"")</f>
        <v/>
      </c>
      <c r="T321" s="11" t="str">
        <f>IF(Prospecting!O323&lt;&gt;"",Prospecting!O323,"")</f>
        <v/>
      </c>
      <c r="U321" s="2" t="str">
        <f t="shared" si="41"/>
        <v/>
      </c>
      <c r="V321" s="2" t="str">
        <f t="shared" si="42"/>
        <v/>
      </c>
      <c r="W321" s="2" t="str" cm="1">
        <f t="array" ref="W321">IF(V321&lt;&gt;"",_xlfn.IFS(OR(V321=1,V321=2,V321=3),1,OR(V321=4,V321=5,V321=6),2,OR(V321=7,V321=8,V321=9),3,OR(V321=10,V321=11,V321=12),4),"")</f>
        <v/>
      </c>
      <c r="X321" s="2" t="str">
        <f t="shared" si="43"/>
        <v/>
      </c>
      <c r="Y321" s="2" t="str">
        <f t="shared" si="44"/>
        <v/>
      </c>
    </row>
    <row r="322" spans="7:25" x14ac:dyDescent="0.3">
      <c r="G322" s="2" t="str">
        <f>IF(Prospecting!D324&lt;&gt;"", Prospecting!D324, "")</f>
        <v/>
      </c>
      <c r="H322" s="2" t="str">
        <f>IF(Prospecting!E324&lt;&gt;"",Prospecting!E324, "")</f>
        <v/>
      </c>
      <c r="I322" s="2" t="str">
        <f t="shared" ca="1" si="39"/>
        <v/>
      </c>
      <c r="J322" s="2" t="str">
        <f>IF(Prospecting!F324="Completed", 1, "")</f>
        <v/>
      </c>
      <c r="K322" s="2" t="str">
        <f>IF(Prospecting!G324="Completed", 1, "")</f>
        <v/>
      </c>
      <c r="L322" s="2" t="str">
        <f>IF(Prospecting!H324="Completed", 1, "")</f>
        <v/>
      </c>
      <c r="M322" s="2" t="str">
        <f>IF(Prospecting!I324="Completed", 1, "")</f>
        <v/>
      </c>
      <c r="N322" s="2" t="str">
        <f>IF(Prospecting!J324="Completed", 1, "")</f>
        <v/>
      </c>
      <c r="O322" s="2" t="str">
        <f>IF(Prospecting!K324="Completed", 1, "")</f>
        <v/>
      </c>
      <c r="P322" s="2" t="str">
        <f>IF(Prospecting!L324&lt;&gt;"",Prospecting!L324,"")</f>
        <v/>
      </c>
      <c r="Q322" s="2" t="str">
        <f>IF(Prospecting!M324&lt;&gt;"",Prospecting!M324,"")</f>
        <v/>
      </c>
      <c r="R322" s="2" t="str">
        <f t="shared" ca="1" si="40"/>
        <v/>
      </c>
      <c r="S322" s="10" t="str">
        <f>IF(OR(Prospecting!N324&lt;&gt;"",Prospecting!N324&lt;&gt;0),Prospecting!N324,"")</f>
        <v/>
      </c>
      <c r="T322" s="11" t="str">
        <f>IF(Prospecting!O324&lt;&gt;"",Prospecting!O324,"")</f>
        <v/>
      </c>
      <c r="U322" s="2" t="str">
        <f t="shared" si="41"/>
        <v/>
      </c>
      <c r="V322" s="2" t="str">
        <f t="shared" si="42"/>
        <v/>
      </c>
      <c r="W322" s="2" t="str" cm="1">
        <f t="array" ref="W322">IF(V322&lt;&gt;"",_xlfn.IFS(OR(V322=1,V322=2,V322=3),1,OR(V322=4,V322=5,V322=6),2,OR(V322=7,V322=8,V322=9),3,OR(V322=10,V322=11,V322=12),4),"")</f>
        <v/>
      </c>
      <c r="X322" s="2" t="str">
        <f t="shared" si="43"/>
        <v/>
      </c>
      <c r="Y322" s="2" t="str">
        <f t="shared" si="44"/>
        <v/>
      </c>
    </row>
    <row r="323" spans="7:25" x14ac:dyDescent="0.3">
      <c r="G323" s="2" t="str">
        <f>IF(Prospecting!D325&lt;&gt;"", Prospecting!D325, "")</f>
        <v/>
      </c>
      <c r="H323" s="2" t="str">
        <f>IF(Prospecting!E325&lt;&gt;"",Prospecting!E325, "")</f>
        <v/>
      </c>
      <c r="I323" s="2" t="str">
        <f t="shared" ca="1" si="39"/>
        <v/>
      </c>
      <c r="J323" s="2" t="str">
        <f>IF(Prospecting!F325="Completed", 1, "")</f>
        <v/>
      </c>
      <c r="K323" s="2" t="str">
        <f>IF(Prospecting!G325="Completed", 1, "")</f>
        <v/>
      </c>
      <c r="L323" s="2" t="str">
        <f>IF(Prospecting!H325="Completed", 1, "")</f>
        <v/>
      </c>
      <c r="M323" s="2" t="str">
        <f>IF(Prospecting!I325="Completed", 1, "")</f>
        <v/>
      </c>
      <c r="N323" s="2" t="str">
        <f>IF(Prospecting!J325="Completed", 1, "")</f>
        <v/>
      </c>
      <c r="O323" s="2" t="str">
        <f>IF(Prospecting!K325="Completed", 1, "")</f>
        <v/>
      </c>
      <c r="P323" s="2" t="str">
        <f>IF(Prospecting!L325&lt;&gt;"",Prospecting!L325,"")</f>
        <v/>
      </c>
      <c r="Q323" s="2" t="str">
        <f>IF(Prospecting!M325&lt;&gt;"",Prospecting!M325,"")</f>
        <v/>
      </c>
      <c r="R323" s="2" t="str">
        <f t="shared" ca="1" si="40"/>
        <v/>
      </c>
      <c r="S323" s="10" t="str">
        <f>IF(OR(Prospecting!N325&lt;&gt;"",Prospecting!N325&lt;&gt;0),Prospecting!N325,"")</f>
        <v/>
      </c>
      <c r="T323" s="11" t="str">
        <f>IF(Prospecting!O325&lt;&gt;"",Prospecting!O325,"")</f>
        <v/>
      </c>
      <c r="U323" s="2" t="str">
        <f t="shared" si="41"/>
        <v/>
      </c>
      <c r="V323" s="2" t="str">
        <f t="shared" si="42"/>
        <v/>
      </c>
      <c r="W323" s="2" t="str" cm="1">
        <f t="array" ref="W323">IF(V323&lt;&gt;"",_xlfn.IFS(OR(V323=1,V323=2,V323=3),1,OR(V323=4,V323=5,V323=6),2,OR(V323=7,V323=8,V323=9),3,OR(V323=10,V323=11,V323=12),4),"")</f>
        <v/>
      </c>
      <c r="X323" s="2" t="str">
        <f t="shared" si="43"/>
        <v/>
      </c>
      <c r="Y323" s="2" t="str">
        <f t="shared" si="44"/>
        <v/>
      </c>
    </row>
    <row r="324" spans="7:25" x14ac:dyDescent="0.3">
      <c r="G324" s="2" t="str">
        <f>IF(Prospecting!D326&lt;&gt;"", Prospecting!D326, "")</f>
        <v/>
      </c>
      <c r="H324" s="2" t="str">
        <f>IF(Prospecting!E326&lt;&gt;"",Prospecting!E326, "")</f>
        <v/>
      </c>
      <c r="I324" s="2" t="str">
        <f t="shared" ref="I324:I387" ca="1" si="45">IF(AND($B$9&gt;$B$10,S324&lt;&gt;"",S324&lt;&gt;0,V324&lt;&gt;"",O324=1),"Client",IF(V324&lt;$B$6,"Lead",IF(AND(H324&lt;&gt;"",S324&lt;&gt;"",S324&lt;&gt;0,V324&lt;=$B$3,O324=1),"Client",IF(OR(AND(H324&lt;&gt;"",O324&lt;&gt;1),AND(H324&lt;&gt;"",S324=""),AND(H324&lt;&gt;"",S324&lt;&gt;"",V324&gt;$B$3), AND(H324&lt;&gt;"",S324&lt;=0)),"Lead",""))))</f>
        <v/>
      </c>
      <c r="J324" s="2" t="str">
        <f>IF(Prospecting!F326="Completed", 1, "")</f>
        <v/>
      </c>
      <c r="K324" s="2" t="str">
        <f>IF(Prospecting!G326="Completed", 1, "")</f>
        <v/>
      </c>
      <c r="L324" s="2" t="str">
        <f>IF(Prospecting!H326="Completed", 1, "")</f>
        <v/>
      </c>
      <c r="M324" s="2" t="str">
        <f>IF(Prospecting!I326="Completed", 1, "")</f>
        <v/>
      </c>
      <c r="N324" s="2" t="str">
        <f>IF(Prospecting!J326="Completed", 1, "")</f>
        <v/>
      </c>
      <c r="O324" s="2" t="str">
        <f>IF(Prospecting!K326="Completed", 1, "")</f>
        <v/>
      </c>
      <c r="P324" s="2" t="str">
        <f>IF(Prospecting!L326&lt;&gt;"",Prospecting!L326,"")</f>
        <v/>
      </c>
      <c r="Q324" s="2" t="str">
        <f>IF(Prospecting!M326&lt;&gt;"",Prospecting!M326,"")</f>
        <v/>
      </c>
      <c r="R324" s="2" t="str">
        <f t="shared" ref="R324:R387" ca="1" si="46">IF(AND(Q324&lt;&gt;"",V324&gt;=$B$6,V324&lt;=$B$3,Y324=$B$10),"Valid","")</f>
        <v/>
      </c>
      <c r="S324" s="10" t="str">
        <f>IF(OR(Prospecting!N326&lt;&gt;"",Prospecting!N326&lt;&gt;0),Prospecting!N326,"")</f>
        <v/>
      </c>
      <c r="T324" s="11" t="str">
        <f>IF(Prospecting!O326&lt;&gt;"",Prospecting!O326,"")</f>
        <v/>
      </c>
      <c r="U324" s="2" t="str">
        <f t="shared" ref="U324:U387" si="47">IF(V324&lt;&gt;"",CHOOSE(V324,"January","February","March","April","May","June","July","August","September","October","November","December"),"")</f>
        <v/>
      </c>
      <c r="V324" s="2" t="str">
        <f t="shared" ref="V324:V387" si="48">IF(AND(T324&lt;&gt;"",Y324=$B$10),MONTH(T324),"")</f>
        <v/>
      </c>
      <c r="W324" s="2" t="str" cm="1">
        <f t="array" ref="W324">IF(V324&lt;&gt;"",_xlfn.IFS(OR(V324=1,V324=2,V324=3),1,OR(V324=4,V324=5,V324=6),2,OR(V324=7,V324=8,V324=9),3,OR(V324=10,V324=11,V324=12),4),"")</f>
        <v/>
      </c>
      <c r="X324" s="2" t="str">
        <f t="shared" ref="X324:X387" si="49">IF(AND(Q324&lt;&gt;"",S324&lt;&gt;"",S324&lt;&gt;0,O324=1),IF(OR(Q324="AnugerahPlus",Q324="Anggun"), (S324-5)*12,S324*12), "")</f>
        <v/>
      </c>
      <c r="Y324" s="2" t="str">
        <f t="shared" ref="Y324:Y387" si="50">IF(T324&lt;&gt;"",YEAR(T324),"")</f>
        <v/>
      </c>
    </row>
    <row r="325" spans="7:25" x14ac:dyDescent="0.3">
      <c r="G325" s="2" t="str">
        <f>IF(Prospecting!D327&lt;&gt;"", Prospecting!D327, "")</f>
        <v/>
      </c>
      <c r="H325" s="2" t="str">
        <f>IF(Prospecting!E327&lt;&gt;"",Prospecting!E327, "")</f>
        <v/>
      </c>
      <c r="I325" s="2" t="str">
        <f t="shared" ca="1" si="45"/>
        <v/>
      </c>
      <c r="J325" s="2" t="str">
        <f>IF(Prospecting!F327="Completed", 1, "")</f>
        <v/>
      </c>
      <c r="K325" s="2" t="str">
        <f>IF(Prospecting!G327="Completed", 1, "")</f>
        <v/>
      </c>
      <c r="L325" s="2" t="str">
        <f>IF(Prospecting!H327="Completed", 1, "")</f>
        <v/>
      </c>
      <c r="M325" s="2" t="str">
        <f>IF(Prospecting!I327="Completed", 1, "")</f>
        <v/>
      </c>
      <c r="N325" s="2" t="str">
        <f>IF(Prospecting!J327="Completed", 1, "")</f>
        <v/>
      </c>
      <c r="O325" s="2" t="str">
        <f>IF(Prospecting!K327="Completed", 1, "")</f>
        <v/>
      </c>
      <c r="P325" s="2" t="str">
        <f>IF(Prospecting!L327&lt;&gt;"",Prospecting!L327,"")</f>
        <v/>
      </c>
      <c r="Q325" s="2" t="str">
        <f>IF(Prospecting!M327&lt;&gt;"",Prospecting!M327,"")</f>
        <v/>
      </c>
      <c r="R325" s="2" t="str">
        <f t="shared" ca="1" si="46"/>
        <v/>
      </c>
      <c r="S325" s="10" t="str">
        <f>IF(OR(Prospecting!N327&lt;&gt;"",Prospecting!N327&lt;&gt;0),Prospecting!N327,"")</f>
        <v/>
      </c>
      <c r="T325" s="11" t="str">
        <f>IF(Prospecting!O327&lt;&gt;"",Prospecting!O327,"")</f>
        <v/>
      </c>
      <c r="U325" s="2" t="str">
        <f t="shared" si="47"/>
        <v/>
      </c>
      <c r="V325" s="2" t="str">
        <f t="shared" si="48"/>
        <v/>
      </c>
      <c r="W325" s="2" t="str" cm="1">
        <f t="array" ref="W325">IF(V325&lt;&gt;"",_xlfn.IFS(OR(V325=1,V325=2,V325=3),1,OR(V325=4,V325=5,V325=6),2,OR(V325=7,V325=8,V325=9),3,OR(V325=10,V325=11,V325=12),4),"")</f>
        <v/>
      </c>
      <c r="X325" s="2" t="str">
        <f t="shared" si="49"/>
        <v/>
      </c>
      <c r="Y325" s="2" t="str">
        <f t="shared" si="50"/>
        <v/>
      </c>
    </row>
    <row r="326" spans="7:25" x14ac:dyDescent="0.3">
      <c r="G326" s="2" t="str">
        <f>IF(Prospecting!D328&lt;&gt;"", Prospecting!D328, "")</f>
        <v/>
      </c>
      <c r="H326" s="2" t="str">
        <f>IF(Prospecting!E328&lt;&gt;"",Prospecting!E328, "")</f>
        <v/>
      </c>
      <c r="I326" s="2" t="str">
        <f t="shared" ca="1" si="45"/>
        <v/>
      </c>
      <c r="J326" s="2" t="str">
        <f>IF(Prospecting!F328="Completed", 1, "")</f>
        <v/>
      </c>
      <c r="K326" s="2" t="str">
        <f>IF(Prospecting!G328="Completed", 1, "")</f>
        <v/>
      </c>
      <c r="L326" s="2" t="str">
        <f>IF(Prospecting!H328="Completed", 1, "")</f>
        <v/>
      </c>
      <c r="M326" s="2" t="str">
        <f>IF(Prospecting!I328="Completed", 1, "")</f>
        <v/>
      </c>
      <c r="N326" s="2" t="str">
        <f>IF(Prospecting!J328="Completed", 1, "")</f>
        <v/>
      </c>
      <c r="O326" s="2" t="str">
        <f>IF(Prospecting!K328="Completed", 1, "")</f>
        <v/>
      </c>
      <c r="P326" s="2" t="str">
        <f>IF(Prospecting!L328&lt;&gt;"",Prospecting!L328,"")</f>
        <v/>
      </c>
      <c r="Q326" s="2" t="str">
        <f>IF(Prospecting!M328&lt;&gt;"",Prospecting!M328,"")</f>
        <v/>
      </c>
      <c r="R326" s="2" t="str">
        <f t="shared" ca="1" si="46"/>
        <v/>
      </c>
      <c r="S326" s="10" t="str">
        <f>IF(OR(Prospecting!N328&lt;&gt;"",Prospecting!N328&lt;&gt;0),Prospecting!N328,"")</f>
        <v/>
      </c>
      <c r="T326" s="11" t="str">
        <f>IF(Prospecting!O328&lt;&gt;"",Prospecting!O328,"")</f>
        <v/>
      </c>
      <c r="U326" s="2" t="str">
        <f t="shared" si="47"/>
        <v/>
      </c>
      <c r="V326" s="2" t="str">
        <f t="shared" si="48"/>
        <v/>
      </c>
      <c r="W326" s="2" t="str" cm="1">
        <f t="array" ref="W326">IF(V326&lt;&gt;"",_xlfn.IFS(OR(V326=1,V326=2,V326=3),1,OR(V326=4,V326=5,V326=6),2,OR(V326=7,V326=8,V326=9),3,OR(V326=10,V326=11,V326=12),4),"")</f>
        <v/>
      </c>
      <c r="X326" s="2" t="str">
        <f t="shared" si="49"/>
        <v/>
      </c>
      <c r="Y326" s="2" t="str">
        <f t="shared" si="50"/>
        <v/>
      </c>
    </row>
    <row r="327" spans="7:25" x14ac:dyDescent="0.3">
      <c r="G327" s="2" t="str">
        <f>IF(Prospecting!D329&lt;&gt;"", Prospecting!D329, "")</f>
        <v/>
      </c>
      <c r="H327" s="2" t="str">
        <f>IF(Prospecting!E329&lt;&gt;"",Prospecting!E329, "")</f>
        <v/>
      </c>
      <c r="I327" s="2" t="str">
        <f t="shared" ca="1" si="45"/>
        <v/>
      </c>
      <c r="J327" s="2" t="str">
        <f>IF(Prospecting!F329="Completed", 1, "")</f>
        <v/>
      </c>
      <c r="K327" s="2" t="str">
        <f>IF(Prospecting!G329="Completed", 1, "")</f>
        <v/>
      </c>
      <c r="L327" s="2" t="str">
        <f>IF(Prospecting!H329="Completed", 1, "")</f>
        <v/>
      </c>
      <c r="M327" s="2" t="str">
        <f>IF(Prospecting!I329="Completed", 1, "")</f>
        <v/>
      </c>
      <c r="N327" s="2" t="str">
        <f>IF(Prospecting!J329="Completed", 1, "")</f>
        <v/>
      </c>
      <c r="O327" s="2" t="str">
        <f>IF(Prospecting!K329="Completed", 1, "")</f>
        <v/>
      </c>
      <c r="P327" s="2" t="str">
        <f>IF(Prospecting!L329&lt;&gt;"",Prospecting!L329,"")</f>
        <v/>
      </c>
      <c r="Q327" s="2" t="str">
        <f>IF(Prospecting!M329&lt;&gt;"",Prospecting!M329,"")</f>
        <v/>
      </c>
      <c r="R327" s="2" t="str">
        <f t="shared" ca="1" si="46"/>
        <v/>
      </c>
      <c r="S327" s="10" t="str">
        <f>IF(OR(Prospecting!N329&lt;&gt;"",Prospecting!N329&lt;&gt;0),Prospecting!N329,"")</f>
        <v/>
      </c>
      <c r="T327" s="11" t="str">
        <f>IF(Prospecting!O329&lt;&gt;"",Prospecting!O329,"")</f>
        <v/>
      </c>
      <c r="U327" s="2" t="str">
        <f t="shared" si="47"/>
        <v/>
      </c>
      <c r="V327" s="2" t="str">
        <f t="shared" si="48"/>
        <v/>
      </c>
      <c r="W327" s="2" t="str" cm="1">
        <f t="array" ref="W327">IF(V327&lt;&gt;"",_xlfn.IFS(OR(V327=1,V327=2,V327=3),1,OR(V327=4,V327=5,V327=6),2,OR(V327=7,V327=8,V327=9),3,OR(V327=10,V327=11,V327=12),4),"")</f>
        <v/>
      </c>
      <c r="X327" s="2" t="str">
        <f t="shared" si="49"/>
        <v/>
      </c>
      <c r="Y327" s="2" t="str">
        <f t="shared" si="50"/>
        <v/>
      </c>
    </row>
    <row r="328" spans="7:25" x14ac:dyDescent="0.3">
      <c r="G328" s="2" t="str">
        <f>IF(Prospecting!D330&lt;&gt;"", Prospecting!D330, "")</f>
        <v/>
      </c>
      <c r="H328" s="2" t="str">
        <f>IF(Prospecting!E330&lt;&gt;"",Prospecting!E330, "")</f>
        <v/>
      </c>
      <c r="I328" s="2" t="str">
        <f t="shared" ca="1" si="45"/>
        <v/>
      </c>
      <c r="J328" s="2" t="str">
        <f>IF(Prospecting!F330="Completed", 1, "")</f>
        <v/>
      </c>
      <c r="K328" s="2" t="str">
        <f>IF(Prospecting!G330="Completed", 1, "")</f>
        <v/>
      </c>
      <c r="L328" s="2" t="str">
        <f>IF(Prospecting!H330="Completed", 1, "")</f>
        <v/>
      </c>
      <c r="M328" s="2" t="str">
        <f>IF(Prospecting!I330="Completed", 1, "")</f>
        <v/>
      </c>
      <c r="N328" s="2" t="str">
        <f>IF(Prospecting!J330="Completed", 1, "")</f>
        <v/>
      </c>
      <c r="O328" s="2" t="str">
        <f>IF(Prospecting!K330="Completed", 1, "")</f>
        <v/>
      </c>
      <c r="P328" s="2" t="str">
        <f>IF(Prospecting!L330&lt;&gt;"",Prospecting!L330,"")</f>
        <v/>
      </c>
      <c r="Q328" s="2" t="str">
        <f>IF(Prospecting!M330&lt;&gt;"",Prospecting!M330,"")</f>
        <v/>
      </c>
      <c r="R328" s="2" t="str">
        <f t="shared" ca="1" si="46"/>
        <v/>
      </c>
      <c r="S328" s="10" t="str">
        <f>IF(OR(Prospecting!N330&lt;&gt;"",Prospecting!N330&lt;&gt;0),Prospecting!N330,"")</f>
        <v/>
      </c>
      <c r="T328" s="11" t="str">
        <f>IF(Prospecting!O330&lt;&gt;"",Prospecting!O330,"")</f>
        <v/>
      </c>
      <c r="U328" s="2" t="str">
        <f t="shared" si="47"/>
        <v/>
      </c>
      <c r="V328" s="2" t="str">
        <f t="shared" si="48"/>
        <v/>
      </c>
      <c r="W328" s="2" t="str" cm="1">
        <f t="array" ref="W328">IF(V328&lt;&gt;"",_xlfn.IFS(OR(V328=1,V328=2,V328=3),1,OR(V328=4,V328=5,V328=6),2,OR(V328=7,V328=8,V328=9),3,OR(V328=10,V328=11,V328=12),4),"")</f>
        <v/>
      </c>
      <c r="X328" s="2" t="str">
        <f t="shared" si="49"/>
        <v/>
      </c>
      <c r="Y328" s="2" t="str">
        <f t="shared" si="50"/>
        <v/>
      </c>
    </row>
    <row r="329" spans="7:25" x14ac:dyDescent="0.3">
      <c r="G329" s="2" t="str">
        <f>IF(Prospecting!D331&lt;&gt;"", Prospecting!D331, "")</f>
        <v/>
      </c>
      <c r="H329" s="2" t="str">
        <f>IF(Prospecting!E331&lt;&gt;"",Prospecting!E331, "")</f>
        <v/>
      </c>
      <c r="I329" s="2" t="str">
        <f t="shared" ca="1" si="45"/>
        <v/>
      </c>
      <c r="J329" s="2" t="str">
        <f>IF(Prospecting!F331="Completed", 1, "")</f>
        <v/>
      </c>
      <c r="K329" s="2" t="str">
        <f>IF(Prospecting!G331="Completed", 1, "")</f>
        <v/>
      </c>
      <c r="L329" s="2" t="str">
        <f>IF(Prospecting!H331="Completed", 1, "")</f>
        <v/>
      </c>
      <c r="M329" s="2" t="str">
        <f>IF(Prospecting!I331="Completed", 1, "")</f>
        <v/>
      </c>
      <c r="N329" s="2" t="str">
        <f>IF(Prospecting!J331="Completed", 1, "")</f>
        <v/>
      </c>
      <c r="O329" s="2" t="str">
        <f>IF(Prospecting!K331="Completed", 1, "")</f>
        <v/>
      </c>
      <c r="P329" s="2" t="str">
        <f>IF(Prospecting!L331&lt;&gt;"",Prospecting!L331,"")</f>
        <v/>
      </c>
      <c r="Q329" s="2" t="str">
        <f>IF(Prospecting!M331&lt;&gt;"",Prospecting!M331,"")</f>
        <v/>
      </c>
      <c r="R329" s="2" t="str">
        <f t="shared" ca="1" si="46"/>
        <v/>
      </c>
      <c r="S329" s="10" t="str">
        <f>IF(OR(Prospecting!N331&lt;&gt;"",Prospecting!N331&lt;&gt;0),Prospecting!N331,"")</f>
        <v/>
      </c>
      <c r="T329" s="11" t="str">
        <f>IF(Prospecting!O331&lt;&gt;"",Prospecting!O331,"")</f>
        <v/>
      </c>
      <c r="U329" s="2" t="str">
        <f t="shared" si="47"/>
        <v/>
      </c>
      <c r="V329" s="2" t="str">
        <f t="shared" si="48"/>
        <v/>
      </c>
      <c r="W329" s="2" t="str" cm="1">
        <f t="array" ref="W329">IF(V329&lt;&gt;"",_xlfn.IFS(OR(V329=1,V329=2,V329=3),1,OR(V329=4,V329=5,V329=6),2,OR(V329=7,V329=8,V329=9),3,OR(V329=10,V329=11,V329=12),4),"")</f>
        <v/>
      </c>
      <c r="X329" s="2" t="str">
        <f t="shared" si="49"/>
        <v/>
      </c>
      <c r="Y329" s="2" t="str">
        <f t="shared" si="50"/>
        <v/>
      </c>
    </row>
    <row r="330" spans="7:25" x14ac:dyDescent="0.3">
      <c r="G330" s="2" t="str">
        <f>IF(Prospecting!D332&lt;&gt;"", Prospecting!D332, "")</f>
        <v/>
      </c>
      <c r="H330" s="2" t="str">
        <f>IF(Prospecting!E332&lt;&gt;"",Prospecting!E332, "")</f>
        <v/>
      </c>
      <c r="I330" s="2" t="str">
        <f t="shared" ca="1" si="45"/>
        <v/>
      </c>
      <c r="J330" s="2" t="str">
        <f>IF(Prospecting!F332="Completed", 1, "")</f>
        <v/>
      </c>
      <c r="K330" s="2" t="str">
        <f>IF(Prospecting!G332="Completed", 1, "")</f>
        <v/>
      </c>
      <c r="L330" s="2" t="str">
        <f>IF(Prospecting!H332="Completed", 1, "")</f>
        <v/>
      </c>
      <c r="M330" s="2" t="str">
        <f>IF(Prospecting!I332="Completed", 1, "")</f>
        <v/>
      </c>
      <c r="N330" s="2" t="str">
        <f>IF(Prospecting!J332="Completed", 1, "")</f>
        <v/>
      </c>
      <c r="O330" s="2" t="str">
        <f>IF(Prospecting!K332="Completed", 1, "")</f>
        <v/>
      </c>
      <c r="P330" s="2" t="str">
        <f>IF(Prospecting!L332&lt;&gt;"",Prospecting!L332,"")</f>
        <v/>
      </c>
      <c r="Q330" s="2" t="str">
        <f>IF(Prospecting!M332&lt;&gt;"",Prospecting!M332,"")</f>
        <v/>
      </c>
      <c r="R330" s="2" t="str">
        <f t="shared" ca="1" si="46"/>
        <v/>
      </c>
      <c r="S330" s="10" t="str">
        <f>IF(OR(Prospecting!N332&lt;&gt;"",Prospecting!N332&lt;&gt;0),Prospecting!N332,"")</f>
        <v/>
      </c>
      <c r="T330" s="11" t="str">
        <f>IF(Prospecting!O332&lt;&gt;"",Prospecting!O332,"")</f>
        <v/>
      </c>
      <c r="U330" s="2" t="str">
        <f t="shared" si="47"/>
        <v/>
      </c>
      <c r="V330" s="2" t="str">
        <f t="shared" si="48"/>
        <v/>
      </c>
      <c r="W330" s="2" t="str" cm="1">
        <f t="array" ref="W330">IF(V330&lt;&gt;"",_xlfn.IFS(OR(V330=1,V330=2,V330=3),1,OR(V330=4,V330=5,V330=6),2,OR(V330=7,V330=8,V330=9),3,OR(V330=10,V330=11,V330=12),4),"")</f>
        <v/>
      </c>
      <c r="X330" s="2" t="str">
        <f t="shared" si="49"/>
        <v/>
      </c>
      <c r="Y330" s="2" t="str">
        <f t="shared" si="50"/>
        <v/>
      </c>
    </row>
    <row r="331" spans="7:25" x14ac:dyDescent="0.3">
      <c r="G331" s="2" t="str">
        <f>IF(Prospecting!D333&lt;&gt;"", Prospecting!D333, "")</f>
        <v/>
      </c>
      <c r="H331" s="2" t="str">
        <f>IF(Prospecting!E333&lt;&gt;"",Prospecting!E333, "")</f>
        <v/>
      </c>
      <c r="I331" s="2" t="str">
        <f t="shared" ca="1" si="45"/>
        <v/>
      </c>
      <c r="J331" s="2" t="str">
        <f>IF(Prospecting!F333="Completed", 1, "")</f>
        <v/>
      </c>
      <c r="K331" s="2" t="str">
        <f>IF(Prospecting!G333="Completed", 1, "")</f>
        <v/>
      </c>
      <c r="L331" s="2" t="str">
        <f>IF(Prospecting!H333="Completed", 1, "")</f>
        <v/>
      </c>
      <c r="M331" s="2" t="str">
        <f>IF(Prospecting!I333="Completed", 1, "")</f>
        <v/>
      </c>
      <c r="N331" s="2" t="str">
        <f>IF(Prospecting!J333="Completed", 1, "")</f>
        <v/>
      </c>
      <c r="O331" s="2" t="str">
        <f>IF(Prospecting!K333="Completed", 1, "")</f>
        <v/>
      </c>
      <c r="P331" s="2" t="str">
        <f>IF(Prospecting!L333&lt;&gt;"",Prospecting!L333,"")</f>
        <v/>
      </c>
      <c r="Q331" s="2" t="str">
        <f>IF(Prospecting!M333&lt;&gt;"",Prospecting!M333,"")</f>
        <v/>
      </c>
      <c r="R331" s="2" t="str">
        <f t="shared" ca="1" si="46"/>
        <v/>
      </c>
      <c r="S331" s="10" t="str">
        <f>IF(OR(Prospecting!N333&lt;&gt;"",Prospecting!N333&lt;&gt;0),Prospecting!N333,"")</f>
        <v/>
      </c>
      <c r="T331" s="11" t="str">
        <f>IF(Prospecting!O333&lt;&gt;"",Prospecting!O333,"")</f>
        <v/>
      </c>
      <c r="U331" s="2" t="str">
        <f t="shared" si="47"/>
        <v/>
      </c>
      <c r="V331" s="2" t="str">
        <f t="shared" si="48"/>
        <v/>
      </c>
      <c r="W331" s="2" t="str" cm="1">
        <f t="array" ref="W331">IF(V331&lt;&gt;"",_xlfn.IFS(OR(V331=1,V331=2,V331=3),1,OR(V331=4,V331=5,V331=6),2,OR(V331=7,V331=8,V331=9),3,OR(V331=10,V331=11,V331=12),4),"")</f>
        <v/>
      </c>
      <c r="X331" s="2" t="str">
        <f t="shared" si="49"/>
        <v/>
      </c>
      <c r="Y331" s="2" t="str">
        <f t="shared" si="50"/>
        <v/>
      </c>
    </row>
    <row r="332" spans="7:25" x14ac:dyDescent="0.3">
      <c r="G332" s="2" t="str">
        <f>IF(Prospecting!D334&lt;&gt;"", Prospecting!D334, "")</f>
        <v/>
      </c>
      <c r="H332" s="2" t="str">
        <f>IF(Prospecting!E334&lt;&gt;"",Prospecting!E334, "")</f>
        <v/>
      </c>
      <c r="I332" s="2" t="str">
        <f t="shared" ca="1" si="45"/>
        <v/>
      </c>
      <c r="J332" s="2" t="str">
        <f>IF(Prospecting!F334="Completed", 1, "")</f>
        <v/>
      </c>
      <c r="K332" s="2" t="str">
        <f>IF(Prospecting!G334="Completed", 1, "")</f>
        <v/>
      </c>
      <c r="L332" s="2" t="str">
        <f>IF(Prospecting!H334="Completed", 1, "")</f>
        <v/>
      </c>
      <c r="M332" s="2" t="str">
        <f>IF(Prospecting!I334="Completed", 1, "")</f>
        <v/>
      </c>
      <c r="N332" s="2" t="str">
        <f>IF(Prospecting!J334="Completed", 1, "")</f>
        <v/>
      </c>
      <c r="O332" s="2" t="str">
        <f>IF(Prospecting!K334="Completed", 1, "")</f>
        <v/>
      </c>
      <c r="P332" s="2" t="str">
        <f>IF(Prospecting!L334&lt;&gt;"",Prospecting!L334,"")</f>
        <v/>
      </c>
      <c r="Q332" s="2" t="str">
        <f>IF(Prospecting!M334&lt;&gt;"",Prospecting!M334,"")</f>
        <v/>
      </c>
      <c r="R332" s="2" t="str">
        <f t="shared" ca="1" si="46"/>
        <v/>
      </c>
      <c r="S332" s="10" t="str">
        <f>IF(OR(Prospecting!N334&lt;&gt;"",Prospecting!N334&lt;&gt;0),Prospecting!N334,"")</f>
        <v/>
      </c>
      <c r="T332" s="11" t="str">
        <f>IF(Prospecting!O334&lt;&gt;"",Prospecting!O334,"")</f>
        <v/>
      </c>
      <c r="U332" s="2" t="str">
        <f t="shared" si="47"/>
        <v/>
      </c>
      <c r="V332" s="2" t="str">
        <f t="shared" si="48"/>
        <v/>
      </c>
      <c r="W332" s="2" t="str" cm="1">
        <f t="array" ref="W332">IF(V332&lt;&gt;"",_xlfn.IFS(OR(V332=1,V332=2,V332=3),1,OR(V332=4,V332=5,V332=6),2,OR(V332=7,V332=8,V332=9),3,OR(V332=10,V332=11,V332=12),4),"")</f>
        <v/>
      </c>
      <c r="X332" s="2" t="str">
        <f t="shared" si="49"/>
        <v/>
      </c>
      <c r="Y332" s="2" t="str">
        <f t="shared" si="50"/>
        <v/>
      </c>
    </row>
    <row r="333" spans="7:25" x14ac:dyDescent="0.3">
      <c r="G333" s="2" t="str">
        <f>IF(Prospecting!D335&lt;&gt;"", Prospecting!D335, "")</f>
        <v/>
      </c>
      <c r="H333" s="2" t="str">
        <f>IF(Prospecting!E335&lt;&gt;"",Prospecting!E335, "")</f>
        <v/>
      </c>
      <c r="I333" s="2" t="str">
        <f t="shared" ca="1" si="45"/>
        <v/>
      </c>
      <c r="J333" s="2" t="str">
        <f>IF(Prospecting!F335="Completed", 1, "")</f>
        <v/>
      </c>
      <c r="K333" s="2" t="str">
        <f>IF(Prospecting!G335="Completed", 1, "")</f>
        <v/>
      </c>
      <c r="L333" s="2" t="str">
        <f>IF(Prospecting!H335="Completed", 1, "")</f>
        <v/>
      </c>
      <c r="M333" s="2" t="str">
        <f>IF(Prospecting!I335="Completed", 1, "")</f>
        <v/>
      </c>
      <c r="N333" s="2" t="str">
        <f>IF(Prospecting!J335="Completed", 1, "")</f>
        <v/>
      </c>
      <c r="O333" s="2" t="str">
        <f>IF(Prospecting!K335="Completed", 1, "")</f>
        <v/>
      </c>
      <c r="P333" s="2" t="str">
        <f>IF(Prospecting!L335&lt;&gt;"",Prospecting!L335,"")</f>
        <v/>
      </c>
      <c r="Q333" s="2" t="str">
        <f>IF(Prospecting!M335&lt;&gt;"",Prospecting!M335,"")</f>
        <v/>
      </c>
      <c r="R333" s="2" t="str">
        <f t="shared" ca="1" si="46"/>
        <v/>
      </c>
      <c r="S333" s="10" t="str">
        <f>IF(OR(Prospecting!N335&lt;&gt;"",Prospecting!N335&lt;&gt;0),Prospecting!N335,"")</f>
        <v/>
      </c>
      <c r="T333" s="11" t="str">
        <f>IF(Prospecting!O335&lt;&gt;"",Prospecting!O335,"")</f>
        <v/>
      </c>
      <c r="U333" s="2" t="str">
        <f t="shared" si="47"/>
        <v/>
      </c>
      <c r="V333" s="2" t="str">
        <f t="shared" si="48"/>
        <v/>
      </c>
      <c r="W333" s="2" t="str" cm="1">
        <f t="array" ref="W333">IF(V333&lt;&gt;"",_xlfn.IFS(OR(V333=1,V333=2,V333=3),1,OR(V333=4,V333=5,V333=6),2,OR(V333=7,V333=8,V333=9),3,OR(V333=10,V333=11,V333=12),4),"")</f>
        <v/>
      </c>
      <c r="X333" s="2" t="str">
        <f t="shared" si="49"/>
        <v/>
      </c>
      <c r="Y333" s="2" t="str">
        <f t="shared" si="50"/>
        <v/>
      </c>
    </row>
    <row r="334" spans="7:25" x14ac:dyDescent="0.3">
      <c r="G334" s="2" t="str">
        <f>IF(Prospecting!D336&lt;&gt;"", Prospecting!D336, "")</f>
        <v/>
      </c>
      <c r="H334" s="2" t="str">
        <f>IF(Prospecting!E336&lt;&gt;"",Prospecting!E336, "")</f>
        <v/>
      </c>
      <c r="I334" s="2" t="str">
        <f t="shared" ca="1" si="45"/>
        <v/>
      </c>
      <c r="J334" s="2" t="str">
        <f>IF(Prospecting!F336="Completed", 1, "")</f>
        <v/>
      </c>
      <c r="K334" s="2" t="str">
        <f>IF(Prospecting!G336="Completed", 1, "")</f>
        <v/>
      </c>
      <c r="L334" s="2" t="str">
        <f>IF(Prospecting!H336="Completed", 1, "")</f>
        <v/>
      </c>
      <c r="M334" s="2" t="str">
        <f>IF(Prospecting!I336="Completed", 1, "")</f>
        <v/>
      </c>
      <c r="N334" s="2" t="str">
        <f>IF(Prospecting!J336="Completed", 1, "")</f>
        <v/>
      </c>
      <c r="O334" s="2" t="str">
        <f>IF(Prospecting!K336="Completed", 1, "")</f>
        <v/>
      </c>
      <c r="P334" s="2" t="str">
        <f>IF(Prospecting!L336&lt;&gt;"",Prospecting!L336,"")</f>
        <v/>
      </c>
      <c r="Q334" s="2" t="str">
        <f>IF(Prospecting!M336&lt;&gt;"",Prospecting!M336,"")</f>
        <v/>
      </c>
      <c r="R334" s="2" t="str">
        <f t="shared" ca="1" si="46"/>
        <v/>
      </c>
      <c r="S334" s="10" t="str">
        <f>IF(OR(Prospecting!N336&lt;&gt;"",Prospecting!N336&lt;&gt;0),Prospecting!N336,"")</f>
        <v/>
      </c>
      <c r="T334" s="11" t="str">
        <f>IF(Prospecting!O336&lt;&gt;"",Prospecting!O336,"")</f>
        <v/>
      </c>
      <c r="U334" s="2" t="str">
        <f t="shared" si="47"/>
        <v/>
      </c>
      <c r="V334" s="2" t="str">
        <f t="shared" si="48"/>
        <v/>
      </c>
      <c r="W334" s="2" t="str" cm="1">
        <f t="array" ref="W334">IF(V334&lt;&gt;"",_xlfn.IFS(OR(V334=1,V334=2,V334=3),1,OR(V334=4,V334=5,V334=6),2,OR(V334=7,V334=8,V334=9),3,OR(V334=10,V334=11,V334=12),4),"")</f>
        <v/>
      </c>
      <c r="X334" s="2" t="str">
        <f t="shared" si="49"/>
        <v/>
      </c>
      <c r="Y334" s="2" t="str">
        <f t="shared" si="50"/>
        <v/>
      </c>
    </row>
    <row r="335" spans="7:25" x14ac:dyDescent="0.3">
      <c r="G335" s="2" t="str">
        <f>IF(Prospecting!D337&lt;&gt;"", Prospecting!D337, "")</f>
        <v/>
      </c>
      <c r="H335" s="2" t="str">
        <f>IF(Prospecting!E337&lt;&gt;"",Prospecting!E337, "")</f>
        <v/>
      </c>
      <c r="I335" s="2" t="str">
        <f t="shared" ca="1" si="45"/>
        <v/>
      </c>
      <c r="J335" s="2" t="str">
        <f>IF(Prospecting!F337="Completed", 1, "")</f>
        <v/>
      </c>
      <c r="K335" s="2" t="str">
        <f>IF(Prospecting!G337="Completed", 1, "")</f>
        <v/>
      </c>
      <c r="L335" s="2" t="str">
        <f>IF(Prospecting!H337="Completed", 1, "")</f>
        <v/>
      </c>
      <c r="M335" s="2" t="str">
        <f>IF(Prospecting!I337="Completed", 1, "")</f>
        <v/>
      </c>
      <c r="N335" s="2" t="str">
        <f>IF(Prospecting!J337="Completed", 1, "")</f>
        <v/>
      </c>
      <c r="O335" s="2" t="str">
        <f>IF(Prospecting!K337="Completed", 1, "")</f>
        <v/>
      </c>
      <c r="P335" s="2" t="str">
        <f>IF(Prospecting!L337&lt;&gt;"",Prospecting!L337,"")</f>
        <v/>
      </c>
      <c r="Q335" s="2" t="str">
        <f>IF(Prospecting!M337&lt;&gt;"",Prospecting!M337,"")</f>
        <v/>
      </c>
      <c r="R335" s="2" t="str">
        <f t="shared" ca="1" si="46"/>
        <v/>
      </c>
      <c r="S335" s="10" t="str">
        <f>IF(OR(Prospecting!N337&lt;&gt;"",Prospecting!N337&lt;&gt;0),Prospecting!N337,"")</f>
        <v/>
      </c>
      <c r="T335" s="11" t="str">
        <f>IF(Prospecting!O337&lt;&gt;"",Prospecting!O337,"")</f>
        <v/>
      </c>
      <c r="U335" s="2" t="str">
        <f t="shared" si="47"/>
        <v/>
      </c>
      <c r="V335" s="2" t="str">
        <f t="shared" si="48"/>
        <v/>
      </c>
      <c r="W335" s="2" t="str" cm="1">
        <f t="array" ref="W335">IF(V335&lt;&gt;"",_xlfn.IFS(OR(V335=1,V335=2,V335=3),1,OR(V335=4,V335=5,V335=6),2,OR(V335=7,V335=8,V335=9),3,OR(V335=10,V335=11,V335=12),4),"")</f>
        <v/>
      </c>
      <c r="X335" s="2" t="str">
        <f t="shared" si="49"/>
        <v/>
      </c>
      <c r="Y335" s="2" t="str">
        <f t="shared" si="50"/>
        <v/>
      </c>
    </row>
    <row r="336" spans="7:25" x14ac:dyDescent="0.3">
      <c r="G336" s="2" t="str">
        <f>IF(Prospecting!D338&lt;&gt;"", Prospecting!D338, "")</f>
        <v/>
      </c>
      <c r="H336" s="2" t="str">
        <f>IF(Prospecting!E338&lt;&gt;"",Prospecting!E338, "")</f>
        <v/>
      </c>
      <c r="I336" s="2" t="str">
        <f t="shared" ca="1" si="45"/>
        <v/>
      </c>
      <c r="J336" s="2" t="str">
        <f>IF(Prospecting!F338="Completed", 1, "")</f>
        <v/>
      </c>
      <c r="K336" s="2" t="str">
        <f>IF(Prospecting!G338="Completed", 1, "")</f>
        <v/>
      </c>
      <c r="L336" s="2" t="str">
        <f>IF(Prospecting!H338="Completed", 1, "")</f>
        <v/>
      </c>
      <c r="M336" s="2" t="str">
        <f>IF(Prospecting!I338="Completed", 1, "")</f>
        <v/>
      </c>
      <c r="N336" s="2" t="str">
        <f>IF(Prospecting!J338="Completed", 1, "")</f>
        <v/>
      </c>
      <c r="O336" s="2" t="str">
        <f>IF(Prospecting!K338="Completed", 1, "")</f>
        <v/>
      </c>
      <c r="P336" s="2" t="str">
        <f>IF(Prospecting!L338&lt;&gt;"",Prospecting!L338,"")</f>
        <v/>
      </c>
      <c r="Q336" s="2" t="str">
        <f>IF(Prospecting!M338&lt;&gt;"",Prospecting!M338,"")</f>
        <v/>
      </c>
      <c r="R336" s="2" t="str">
        <f t="shared" ca="1" si="46"/>
        <v/>
      </c>
      <c r="S336" s="10" t="str">
        <f>IF(OR(Prospecting!N338&lt;&gt;"",Prospecting!N338&lt;&gt;0),Prospecting!N338,"")</f>
        <v/>
      </c>
      <c r="T336" s="11" t="str">
        <f>IF(Prospecting!O338&lt;&gt;"",Prospecting!O338,"")</f>
        <v/>
      </c>
      <c r="U336" s="2" t="str">
        <f t="shared" si="47"/>
        <v/>
      </c>
      <c r="V336" s="2" t="str">
        <f t="shared" si="48"/>
        <v/>
      </c>
      <c r="W336" s="2" t="str" cm="1">
        <f t="array" ref="W336">IF(V336&lt;&gt;"",_xlfn.IFS(OR(V336=1,V336=2,V336=3),1,OR(V336=4,V336=5,V336=6),2,OR(V336=7,V336=8,V336=9),3,OR(V336=10,V336=11,V336=12),4),"")</f>
        <v/>
      </c>
      <c r="X336" s="2" t="str">
        <f t="shared" si="49"/>
        <v/>
      </c>
      <c r="Y336" s="2" t="str">
        <f t="shared" si="50"/>
        <v/>
      </c>
    </row>
    <row r="337" spans="7:25" x14ac:dyDescent="0.3">
      <c r="G337" s="2" t="str">
        <f>IF(Prospecting!D339&lt;&gt;"", Prospecting!D339, "")</f>
        <v/>
      </c>
      <c r="H337" s="2" t="str">
        <f>IF(Prospecting!E339&lt;&gt;"",Prospecting!E339, "")</f>
        <v/>
      </c>
      <c r="I337" s="2" t="str">
        <f t="shared" ca="1" si="45"/>
        <v/>
      </c>
      <c r="J337" s="2" t="str">
        <f>IF(Prospecting!F339="Completed", 1, "")</f>
        <v/>
      </c>
      <c r="K337" s="2" t="str">
        <f>IF(Prospecting!G339="Completed", 1, "")</f>
        <v/>
      </c>
      <c r="L337" s="2" t="str">
        <f>IF(Prospecting!H339="Completed", 1, "")</f>
        <v/>
      </c>
      <c r="M337" s="2" t="str">
        <f>IF(Prospecting!I339="Completed", 1, "")</f>
        <v/>
      </c>
      <c r="N337" s="2" t="str">
        <f>IF(Prospecting!J339="Completed", 1, "")</f>
        <v/>
      </c>
      <c r="O337" s="2" t="str">
        <f>IF(Prospecting!K339="Completed", 1, "")</f>
        <v/>
      </c>
      <c r="P337" s="2" t="str">
        <f>IF(Prospecting!L339&lt;&gt;"",Prospecting!L339,"")</f>
        <v/>
      </c>
      <c r="Q337" s="2" t="str">
        <f>IF(Prospecting!M339&lt;&gt;"",Prospecting!M339,"")</f>
        <v/>
      </c>
      <c r="R337" s="2" t="str">
        <f t="shared" ca="1" si="46"/>
        <v/>
      </c>
      <c r="S337" s="10" t="str">
        <f>IF(OR(Prospecting!N339&lt;&gt;"",Prospecting!N339&lt;&gt;0),Prospecting!N339,"")</f>
        <v/>
      </c>
      <c r="T337" s="11" t="str">
        <f>IF(Prospecting!O339&lt;&gt;"",Prospecting!O339,"")</f>
        <v/>
      </c>
      <c r="U337" s="2" t="str">
        <f t="shared" si="47"/>
        <v/>
      </c>
      <c r="V337" s="2" t="str">
        <f t="shared" si="48"/>
        <v/>
      </c>
      <c r="W337" s="2" t="str" cm="1">
        <f t="array" ref="W337">IF(V337&lt;&gt;"",_xlfn.IFS(OR(V337=1,V337=2,V337=3),1,OR(V337=4,V337=5,V337=6),2,OR(V337=7,V337=8,V337=9),3,OR(V337=10,V337=11,V337=12),4),"")</f>
        <v/>
      </c>
      <c r="X337" s="2" t="str">
        <f t="shared" si="49"/>
        <v/>
      </c>
      <c r="Y337" s="2" t="str">
        <f t="shared" si="50"/>
        <v/>
      </c>
    </row>
    <row r="338" spans="7:25" x14ac:dyDescent="0.3">
      <c r="G338" s="2" t="str">
        <f>IF(Prospecting!D340&lt;&gt;"", Prospecting!D340, "")</f>
        <v/>
      </c>
      <c r="H338" s="2" t="str">
        <f>IF(Prospecting!E340&lt;&gt;"",Prospecting!E340, "")</f>
        <v/>
      </c>
      <c r="I338" s="2" t="str">
        <f t="shared" ca="1" si="45"/>
        <v/>
      </c>
      <c r="J338" s="2" t="str">
        <f>IF(Prospecting!F340="Completed", 1, "")</f>
        <v/>
      </c>
      <c r="K338" s="2" t="str">
        <f>IF(Prospecting!G340="Completed", 1, "")</f>
        <v/>
      </c>
      <c r="L338" s="2" t="str">
        <f>IF(Prospecting!H340="Completed", 1, "")</f>
        <v/>
      </c>
      <c r="M338" s="2" t="str">
        <f>IF(Prospecting!I340="Completed", 1, "")</f>
        <v/>
      </c>
      <c r="N338" s="2" t="str">
        <f>IF(Prospecting!J340="Completed", 1, "")</f>
        <v/>
      </c>
      <c r="O338" s="2" t="str">
        <f>IF(Prospecting!K340="Completed", 1, "")</f>
        <v/>
      </c>
      <c r="P338" s="2" t="str">
        <f>IF(Prospecting!L340&lt;&gt;"",Prospecting!L340,"")</f>
        <v/>
      </c>
      <c r="Q338" s="2" t="str">
        <f>IF(Prospecting!M340&lt;&gt;"",Prospecting!M340,"")</f>
        <v/>
      </c>
      <c r="R338" s="2" t="str">
        <f t="shared" ca="1" si="46"/>
        <v/>
      </c>
      <c r="S338" s="10" t="str">
        <f>IF(OR(Prospecting!N340&lt;&gt;"",Prospecting!N340&lt;&gt;0),Prospecting!N340,"")</f>
        <v/>
      </c>
      <c r="T338" s="11" t="str">
        <f>IF(Prospecting!O340&lt;&gt;"",Prospecting!O340,"")</f>
        <v/>
      </c>
      <c r="U338" s="2" t="str">
        <f t="shared" si="47"/>
        <v/>
      </c>
      <c r="V338" s="2" t="str">
        <f t="shared" si="48"/>
        <v/>
      </c>
      <c r="W338" s="2" t="str" cm="1">
        <f t="array" ref="W338">IF(V338&lt;&gt;"",_xlfn.IFS(OR(V338=1,V338=2,V338=3),1,OR(V338=4,V338=5,V338=6),2,OR(V338=7,V338=8,V338=9),3,OR(V338=10,V338=11,V338=12),4),"")</f>
        <v/>
      </c>
      <c r="X338" s="2" t="str">
        <f t="shared" si="49"/>
        <v/>
      </c>
      <c r="Y338" s="2" t="str">
        <f t="shared" si="50"/>
        <v/>
      </c>
    </row>
    <row r="339" spans="7:25" x14ac:dyDescent="0.3">
      <c r="G339" s="2" t="str">
        <f>IF(Prospecting!D341&lt;&gt;"", Prospecting!D341, "")</f>
        <v/>
      </c>
      <c r="H339" s="2" t="str">
        <f>IF(Prospecting!E341&lt;&gt;"",Prospecting!E341, "")</f>
        <v/>
      </c>
      <c r="I339" s="2" t="str">
        <f t="shared" ca="1" si="45"/>
        <v/>
      </c>
      <c r="J339" s="2" t="str">
        <f>IF(Prospecting!F341="Completed", 1, "")</f>
        <v/>
      </c>
      <c r="K339" s="2" t="str">
        <f>IF(Prospecting!G341="Completed", 1, "")</f>
        <v/>
      </c>
      <c r="L339" s="2" t="str">
        <f>IF(Prospecting!H341="Completed", 1, "")</f>
        <v/>
      </c>
      <c r="M339" s="2" t="str">
        <f>IF(Prospecting!I341="Completed", 1, "")</f>
        <v/>
      </c>
      <c r="N339" s="2" t="str">
        <f>IF(Prospecting!J341="Completed", 1, "")</f>
        <v/>
      </c>
      <c r="O339" s="2" t="str">
        <f>IF(Prospecting!K341="Completed", 1, "")</f>
        <v/>
      </c>
      <c r="P339" s="2" t="str">
        <f>IF(Prospecting!L341&lt;&gt;"",Prospecting!L341,"")</f>
        <v/>
      </c>
      <c r="Q339" s="2" t="str">
        <f>IF(Prospecting!M341&lt;&gt;"",Prospecting!M341,"")</f>
        <v/>
      </c>
      <c r="R339" s="2" t="str">
        <f t="shared" ca="1" si="46"/>
        <v/>
      </c>
      <c r="S339" s="10" t="str">
        <f>IF(OR(Prospecting!N341&lt;&gt;"",Prospecting!N341&lt;&gt;0),Prospecting!N341,"")</f>
        <v/>
      </c>
      <c r="T339" s="11" t="str">
        <f>IF(Prospecting!O341&lt;&gt;"",Prospecting!O341,"")</f>
        <v/>
      </c>
      <c r="U339" s="2" t="str">
        <f t="shared" si="47"/>
        <v/>
      </c>
      <c r="V339" s="2" t="str">
        <f t="shared" si="48"/>
        <v/>
      </c>
      <c r="W339" s="2" t="str" cm="1">
        <f t="array" ref="W339">IF(V339&lt;&gt;"",_xlfn.IFS(OR(V339=1,V339=2,V339=3),1,OR(V339=4,V339=5,V339=6),2,OR(V339=7,V339=8,V339=9),3,OR(V339=10,V339=11,V339=12),4),"")</f>
        <v/>
      </c>
      <c r="X339" s="2" t="str">
        <f t="shared" si="49"/>
        <v/>
      </c>
      <c r="Y339" s="2" t="str">
        <f t="shared" si="50"/>
        <v/>
      </c>
    </row>
    <row r="340" spans="7:25" x14ac:dyDescent="0.3">
      <c r="G340" s="2" t="str">
        <f>IF(Prospecting!D342&lt;&gt;"", Prospecting!D342, "")</f>
        <v/>
      </c>
      <c r="H340" s="2" t="str">
        <f>IF(Prospecting!E342&lt;&gt;"",Prospecting!E342, "")</f>
        <v/>
      </c>
      <c r="I340" s="2" t="str">
        <f t="shared" ca="1" si="45"/>
        <v/>
      </c>
      <c r="J340" s="2" t="str">
        <f>IF(Prospecting!F342="Completed", 1, "")</f>
        <v/>
      </c>
      <c r="K340" s="2" t="str">
        <f>IF(Prospecting!G342="Completed", 1, "")</f>
        <v/>
      </c>
      <c r="L340" s="2" t="str">
        <f>IF(Prospecting!H342="Completed", 1, "")</f>
        <v/>
      </c>
      <c r="M340" s="2" t="str">
        <f>IF(Prospecting!I342="Completed", 1, "")</f>
        <v/>
      </c>
      <c r="N340" s="2" t="str">
        <f>IF(Prospecting!J342="Completed", 1, "")</f>
        <v/>
      </c>
      <c r="O340" s="2" t="str">
        <f>IF(Prospecting!K342="Completed", 1, "")</f>
        <v/>
      </c>
      <c r="P340" s="2" t="str">
        <f>IF(Prospecting!L342&lt;&gt;"",Prospecting!L342,"")</f>
        <v/>
      </c>
      <c r="Q340" s="2" t="str">
        <f>IF(Prospecting!M342&lt;&gt;"",Prospecting!M342,"")</f>
        <v/>
      </c>
      <c r="R340" s="2" t="str">
        <f t="shared" ca="1" si="46"/>
        <v/>
      </c>
      <c r="S340" s="10" t="str">
        <f>IF(OR(Prospecting!N342&lt;&gt;"",Prospecting!N342&lt;&gt;0),Prospecting!N342,"")</f>
        <v/>
      </c>
      <c r="T340" s="11" t="str">
        <f>IF(Prospecting!O342&lt;&gt;"",Prospecting!O342,"")</f>
        <v/>
      </c>
      <c r="U340" s="2" t="str">
        <f t="shared" si="47"/>
        <v/>
      </c>
      <c r="V340" s="2" t="str">
        <f t="shared" si="48"/>
        <v/>
      </c>
      <c r="W340" s="2" t="str" cm="1">
        <f t="array" ref="W340">IF(V340&lt;&gt;"",_xlfn.IFS(OR(V340=1,V340=2,V340=3),1,OR(V340=4,V340=5,V340=6),2,OR(V340=7,V340=8,V340=9),3,OR(V340=10,V340=11,V340=12),4),"")</f>
        <v/>
      </c>
      <c r="X340" s="2" t="str">
        <f t="shared" si="49"/>
        <v/>
      </c>
      <c r="Y340" s="2" t="str">
        <f t="shared" si="50"/>
        <v/>
      </c>
    </row>
    <row r="341" spans="7:25" x14ac:dyDescent="0.3">
      <c r="G341" s="2" t="str">
        <f>IF(Prospecting!D343&lt;&gt;"", Prospecting!D343, "")</f>
        <v/>
      </c>
      <c r="H341" s="2" t="str">
        <f>IF(Prospecting!E343&lt;&gt;"",Prospecting!E343, "")</f>
        <v/>
      </c>
      <c r="I341" s="2" t="str">
        <f t="shared" ca="1" si="45"/>
        <v/>
      </c>
      <c r="J341" s="2" t="str">
        <f>IF(Prospecting!F343="Completed", 1, "")</f>
        <v/>
      </c>
      <c r="K341" s="2" t="str">
        <f>IF(Prospecting!G343="Completed", 1, "")</f>
        <v/>
      </c>
      <c r="L341" s="2" t="str">
        <f>IF(Prospecting!H343="Completed", 1, "")</f>
        <v/>
      </c>
      <c r="M341" s="2" t="str">
        <f>IF(Prospecting!I343="Completed", 1, "")</f>
        <v/>
      </c>
      <c r="N341" s="2" t="str">
        <f>IF(Prospecting!J343="Completed", 1, "")</f>
        <v/>
      </c>
      <c r="O341" s="2" t="str">
        <f>IF(Prospecting!K343="Completed", 1, "")</f>
        <v/>
      </c>
      <c r="P341" s="2" t="str">
        <f>IF(Prospecting!L343&lt;&gt;"",Prospecting!L343,"")</f>
        <v/>
      </c>
      <c r="Q341" s="2" t="str">
        <f>IF(Prospecting!M343&lt;&gt;"",Prospecting!M343,"")</f>
        <v/>
      </c>
      <c r="R341" s="2" t="str">
        <f t="shared" ca="1" si="46"/>
        <v/>
      </c>
      <c r="S341" s="10" t="str">
        <f>IF(OR(Prospecting!N343&lt;&gt;"",Prospecting!N343&lt;&gt;0),Prospecting!N343,"")</f>
        <v/>
      </c>
      <c r="T341" s="11" t="str">
        <f>IF(Prospecting!O343&lt;&gt;"",Prospecting!O343,"")</f>
        <v/>
      </c>
      <c r="U341" s="2" t="str">
        <f t="shared" si="47"/>
        <v/>
      </c>
      <c r="V341" s="2" t="str">
        <f t="shared" si="48"/>
        <v/>
      </c>
      <c r="W341" s="2" t="str" cm="1">
        <f t="array" ref="W341">IF(V341&lt;&gt;"",_xlfn.IFS(OR(V341=1,V341=2,V341=3),1,OR(V341=4,V341=5,V341=6),2,OR(V341=7,V341=8,V341=9),3,OR(V341=10,V341=11,V341=12),4),"")</f>
        <v/>
      </c>
      <c r="X341" s="2" t="str">
        <f t="shared" si="49"/>
        <v/>
      </c>
      <c r="Y341" s="2" t="str">
        <f t="shared" si="50"/>
        <v/>
      </c>
    </row>
    <row r="342" spans="7:25" x14ac:dyDescent="0.3">
      <c r="G342" s="2" t="str">
        <f>IF(Prospecting!D344&lt;&gt;"", Prospecting!D344, "")</f>
        <v/>
      </c>
      <c r="H342" s="2" t="str">
        <f>IF(Prospecting!E344&lt;&gt;"",Prospecting!E344, "")</f>
        <v/>
      </c>
      <c r="I342" s="2" t="str">
        <f t="shared" ca="1" si="45"/>
        <v/>
      </c>
      <c r="J342" s="2" t="str">
        <f>IF(Prospecting!F344="Completed", 1, "")</f>
        <v/>
      </c>
      <c r="K342" s="2" t="str">
        <f>IF(Prospecting!G344="Completed", 1, "")</f>
        <v/>
      </c>
      <c r="L342" s="2" t="str">
        <f>IF(Prospecting!H344="Completed", 1, "")</f>
        <v/>
      </c>
      <c r="M342" s="2" t="str">
        <f>IF(Prospecting!I344="Completed", 1, "")</f>
        <v/>
      </c>
      <c r="N342" s="2" t="str">
        <f>IF(Prospecting!J344="Completed", 1, "")</f>
        <v/>
      </c>
      <c r="O342" s="2" t="str">
        <f>IF(Prospecting!K344="Completed", 1, "")</f>
        <v/>
      </c>
      <c r="P342" s="2" t="str">
        <f>IF(Prospecting!L344&lt;&gt;"",Prospecting!L344,"")</f>
        <v/>
      </c>
      <c r="Q342" s="2" t="str">
        <f>IF(Prospecting!M344&lt;&gt;"",Prospecting!M344,"")</f>
        <v/>
      </c>
      <c r="R342" s="2" t="str">
        <f t="shared" ca="1" si="46"/>
        <v/>
      </c>
      <c r="S342" s="10" t="str">
        <f>IF(OR(Prospecting!N344&lt;&gt;"",Prospecting!N344&lt;&gt;0),Prospecting!N344,"")</f>
        <v/>
      </c>
      <c r="T342" s="11" t="str">
        <f>IF(Prospecting!O344&lt;&gt;"",Prospecting!O344,"")</f>
        <v/>
      </c>
      <c r="U342" s="2" t="str">
        <f t="shared" si="47"/>
        <v/>
      </c>
      <c r="V342" s="2" t="str">
        <f t="shared" si="48"/>
        <v/>
      </c>
      <c r="W342" s="2" t="str" cm="1">
        <f t="array" ref="W342">IF(V342&lt;&gt;"",_xlfn.IFS(OR(V342=1,V342=2,V342=3),1,OR(V342=4,V342=5,V342=6),2,OR(V342=7,V342=8,V342=9),3,OR(V342=10,V342=11,V342=12),4),"")</f>
        <v/>
      </c>
      <c r="X342" s="2" t="str">
        <f t="shared" si="49"/>
        <v/>
      </c>
      <c r="Y342" s="2" t="str">
        <f t="shared" si="50"/>
        <v/>
      </c>
    </row>
    <row r="343" spans="7:25" x14ac:dyDescent="0.3">
      <c r="G343" s="2" t="str">
        <f>IF(Prospecting!D345&lt;&gt;"", Prospecting!D345, "")</f>
        <v/>
      </c>
      <c r="H343" s="2" t="str">
        <f>IF(Prospecting!E345&lt;&gt;"",Prospecting!E345, "")</f>
        <v/>
      </c>
      <c r="I343" s="2" t="str">
        <f t="shared" ca="1" si="45"/>
        <v/>
      </c>
      <c r="J343" s="2" t="str">
        <f>IF(Prospecting!F345="Completed", 1, "")</f>
        <v/>
      </c>
      <c r="K343" s="2" t="str">
        <f>IF(Prospecting!G345="Completed", 1, "")</f>
        <v/>
      </c>
      <c r="L343" s="2" t="str">
        <f>IF(Prospecting!H345="Completed", 1, "")</f>
        <v/>
      </c>
      <c r="M343" s="2" t="str">
        <f>IF(Prospecting!I345="Completed", 1, "")</f>
        <v/>
      </c>
      <c r="N343" s="2" t="str">
        <f>IF(Prospecting!J345="Completed", 1, "")</f>
        <v/>
      </c>
      <c r="O343" s="2" t="str">
        <f>IF(Prospecting!K345="Completed", 1, "")</f>
        <v/>
      </c>
      <c r="P343" s="2" t="str">
        <f>IF(Prospecting!L345&lt;&gt;"",Prospecting!L345,"")</f>
        <v/>
      </c>
      <c r="Q343" s="2" t="str">
        <f>IF(Prospecting!M345&lt;&gt;"",Prospecting!M345,"")</f>
        <v/>
      </c>
      <c r="R343" s="2" t="str">
        <f t="shared" ca="1" si="46"/>
        <v/>
      </c>
      <c r="S343" s="10" t="str">
        <f>IF(OR(Prospecting!N345&lt;&gt;"",Prospecting!N345&lt;&gt;0),Prospecting!N345,"")</f>
        <v/>
      </c>
      <c r="T343" s="11" t="str">
        <f>IF(Prospecting!O345&lt;&gt;"",Prospecting!O345,"")</f>
        <v/>
      </c>
      <c r="U343" s="2" t="str">
        <f t="shared" si="47"/>
        <v/>
      </c>
      <c r="V343" s="2" t="str">
        <f t="shared" si="48"/>
        <v/>
      </c>
      <c r="W343" s="2" t="str" cm="1">
        <f t="array" ref="W343">IF(V343&lt;&gt;"",_xlfn.IFS(OR(V343=1,V343=2,V343=3),1,OR(V343=4,V343=5,V343=6),2,OR(V343=7,V343=8,V343=9),3,OR(V343=10,V343=11,V343=12),4),"")</f>
        <v/>
      </c>
      <c r="X343" s="2" t="str">
        <f t="shared" si="49"/>
        <v/>
      </c>
      <c r="Y343" s="2" t="str">
        <f t="shared" si="50"/>
        <v/>
      </c>
    </row>
    <row r="344" spans="7:25" x14ac:dyDescent="0.3">
      <c r="G344" s="2" t="str">
        <f>IF(Prospecting!D346&lt;&gt;"", Prospecting!D346, "")</f>
        <v/>
      </c>
      <c r="H344" s="2" t="str">
        <f>IF(Prospecting!E346&lt;&gt;"",Prospecting!E346, "")</f>
        <v/>
      </c>
      <c r="I344" s="2" t="str">
        <f t="shared" ca="1" si="45"/>
        <v/>
      </c>
      <c r="J344" s="2" t="str">
        <f>IF(Prospecting!F346="Completed", 1, "")</f>
        <v/>
      </c>
      <c r="K344" s="2" t="str">
        <f>IF(Prospecting!G346="Completed", 1, "")</f>
        <v/>
      </c>
      <c r="L344" s="2" t="str">
        <f>IF(Prospecting!H346="Completed", 1, "")</f>
        <v/>
      </c>
      <c r="M344" s="2" t="str">
        <f>IF(Prospecting!I346="Completed", 1, "")</f>
        <v/>
      </c>
      <c r="N344" s="2" t="str">
        <f>IF(Prospecting!J346="Completed", 1, "")</f>
        <v/>
      </c>
      <c r="O344" s="2" t="str">
        <f>IF(Prospecting!K346="Completed", 1, "")</f>
        <v/>
      </c>
      <c r="P344" s="2" t="str">
        <f>IF(Prospecting!L346&lt;&gt;"",Prospecting!L346,"")</f>
        <v/>
      </c>
      <c r="Q344" s="2" t="str">
        <f>IF(Prospecting!M346&lt;&gt;"",Prospecting!M346,"")</f>
        <v/>
      </c>
      <c r="R344" s="2" t="str">
        <f t="shared" ca="1" si="46"/>
        <v/>
      </c>
      <c r="S344" s="10" t="str">
        <f>IF(OR(Prospecting!N346&lt;&gt;"",Prospecting!N346&lt;&gt;0),Prospecting!N346,"")</f>
        <v/>
      </c>
      <c r="T344" s="11" t="str">
        <f>IF(Prospecting!O346&lt;&gt;"",Prospecting!O346,"")</f>
        <v/>
      </c>
      <c r="U344" s="2" t="str">
        <f t="shared" si="47"/>
        <v/>
      </c>
      <c r="V344" s="2" t="str">
        <f t="shared" si="48"/>
        <v/>
      </c>
      <c r="W344" s="2" t="str" cm="1">
        <f t="array" ref="W344">IF(V344&lt;&gt;"",_xlfn.IFS(OR(V344=1,V344=2,V344=3),1,OR(V344=4,V344=5,V344=6),2,OR(V344=7,V344=8,V344=9),3,OR(V344=10,V344=11,V344=12),4),"")</f>
        <v/>
      </c>
      <c r="X344" s="2" t="str">
        <f t="shared" si="49"/>
        <v/>
      </c>
      <c r="Y344" s="2" t="str">
        <f t="shared" si="50"/>
        <v/>
      </c>
    </row>
    <row r="345" spans="7:25" x14ac:dyDescent="0.3">
      <c r="G345" s="2" t="str">
        <f>IF(Prospecting!D347&lt;&gt;"", Prospecting!D347, "")</f>
        <v/>
      </c>
      <c r="H345" s="2" t="str">
        <f>IF(Prospecting!E347&lt;&gt;"",Prospecting!E347, "")</f>
        <v/>
      </c>
      <c r="I345" s="2" t="str">
        <f t="shared" ca="1" si="45"/>
        <v/>
      </c>
      <c r="J345" s="2" t="str">
        <f>IF(Prospecting!F347="Completed", 1, "")</f>
        <v/>
      </c>
      <c r="K345" s="2" t="str">
        <f>IF(Prospecting!G347="Completed", 1, "")</f>
        <v/>
      </c>
      <c r="L345" s="2" t="str">
        <f>IF(Prospecting!H347="Completed", 1, "")</f>
        <v/>
      </c>
      <c r="M345" s="2" t="str">
        <f>IF(Prospecting!I347="Completed", 1, "")</f>
        <v/>
      </c>
      <c r="N345" s="2" t="str">
        <f>IF(Prospecting!J347="Completed", 1, "")</f>
        <v/>
      </c>
      <c r="O345" s="2" t="str">
        <f>IF(Prospecting!K347="Completed", 1, "")</f>
        <v/>
      </c>
      <c r="P345" s="2" t="str">
        <f>IF(Prospecting!L347&lt;&gt;"",Prospecting!L347,"")</f>
        <v/>
      </c>
      <c r="Q345" s="2" t="str">
        <f>IF(Prospecting!M347&lt;&gt;"",Prospecting!M347,"")</f>
        <v/>
      </c>
      <c r="R345" s="2" t="str">
        <f t="shared" ca="1" si="46"/>
        <v/>
      </c>
      <c r="S345" s="10" t="str">
        <f>IF(OR(Prospecting!N347&lt;&gt;"",Prospecting!N347&lt;&gt;0),Prospecting!N347,"")</f>
        <v/>
      </c>
      <c r="T345" s="11" t="str">
        <f>IF(Prospecting!O347&lt;&gt;"",Prospecting!O347,"")</f>
        <v/>
      </c>
      <c r="U345" s="2" t="str">
        <f t="shared" si="47"/>
        <v/>
      </c>
      <c r="V345" s="2" t="str">
        <f t="shared" si="48"/>
        <v/>
      </c>
      <c r="W345" s="2" t="str" cm="1">
        <f t="array" ref="W345">IF(V345&lt;&gt;"",_xlfn.IFS(OR(V345=1,V345=2,V345=3),1,OR(V345=4,V345=5,V345=6),2,OR(V345=7,V345=8,V345=9),3,OR(V345=10,V345=11,V345=12),4),"")</f>
        <v/>
      </c>
      <c r="X345" s="2" t="str">
        <f t="shared" si="49"/>
        <v/>
      </c>
      <c r="Y345" s="2" t="str">
        <f t="shared" si="50"/>
        <v/>
      </c>
    </row>
    <row r="346" spans="7:25" x14ac:dyDescent="0.3">
      <c r="G346" s="2" t="str">
        <f>IF(Prospecting!D348&lt;&gt;"", Prospecting!D348, "")</f>
        <v/>
      </c>
      <c r="H346" s="2" t="str">
        <f>IF(Prospecting!E348&lt;&gt;"",Prospecting!E348, "")</f>
        <v/>
      </c>
      <c r="I346" s="2" t="str">
        <f t="shared" ca="1" si="45"/>
        <v/>
      </c>
      <c r="J346" s="2" t="str">
        <f>IF(Prospecting!F348="Completed", 1, "")</f>
        <v/>
      </c>
      <c r="K346" s="2" t="str">
        <f>IF(Prospecting!G348="Completed", 1, "")</f>
        <v/>
      </c>
      <c r="L346" s="2" t="str">
        <f>IF(Prospecting!H348="Completed", 1, "")</f>
        <v/>
      </c>
      <c r="M346" s="2" t="str">
        <f>IF(Prospecting!I348="Completed", 1, "")</f>
        <v/>
      </c>
      <c r="N346" s="2" t="str">
        <f>IF(Prospecting!J348="Completed", 1, "")</f>
        <v/>
      </c>
      <c r="O346" s="2" t="str">
        <f>IF(Prospecting!K348="Completed", 1, "")</f>
        <v/>
      </c>
      <c r="P346" s="2" t="str">
        <f>IF(Prospecting!L348&lt;&gt;"",Prospecting!L348,"")</f>
        <v/>
      </c>
      <c r="Q346" s="2" t="str">
        <f>IF(Prospecting!M348&lt;&gt;"",Prospecting!M348,"")</f>
        <v/>
      </c>
      <c r="R346" s="2" t="str">
        <f t="shared" ca="1" si="46"/>
        <v/>
      </c>
      <c r="S346" s="10" t="str">
        <f>IF(OR(Prospecting!N348&lt;&gt;"",Prospecting!N348&lt;&gt;0),Prospecting!N348,"")</f>
        <v/>
      </c>
      <c r="T346" s="11" t="str">
        <f>IF(Prospecting!O348&lt;&gt;"",Prospecting!O348,"")</f>
        <v/>
      </c>
      <c r="U346" s="2" t="str">
        <f t="shared" si="47"/>
        <v/>
      </c>
      <c r="V346" s="2" t="str">
        <f t="shared" si="48"/>
        <v/>
      </c>
      <c r="W346" s="2" t="str" cm="1">
        <f t="array" ref="W346">IF(V346&lt;&gt;"",_xlfn.IFS(OR(V346=1,V346=2,V346=3),1,OR(V346=4,V346=5,V346=6),2,OR(V346=7,V346=8,V346=9),3,OR(V346=10,V346=11,V346=12),4),"")</f>
        <v/>
      </c>
      <c r="X346" s="2" t="str">
        <f t="shared" si="49"/>
        <v/>
      </c>
      <c r="Y346" s="2" t="str">
        <f t="shared" si="50"/>
        <v/>
      </c>
    </row>
    <row r="347" spans="7:25" x14ac:dyDescent="0.3">
      <c r="G347" s="2" t="str">
        <f>IF(Prospecting!D349&lt;&gt;"", Prospecting!D349, "")</f>
        <v/>
      </c>
      <c r="H347" s="2" t="str">
        <f>IF(Prospecting!E349&lt;&gt;"",Prospecting!E349, "")</f>
        <v/>
      </c>
      <c r="I347" s="2" t="str">
        <f t="shared" ca="1" si="45"/>
        <v/>
      </c>
      <c r="J347" s="2" t="str">
        <f>IF(Prospecting!F349="Completed", 1, "")</f>
        <v/>
      </c>
      <c r="K347" s="2" t="str">
        <f>IF(Prospecting!G349="Completed", 1, "")</f>
        <v/>
      </c>
      <c r="L347" s="2" t="str">
        <f>IF(Prospecting!H349="Completed", 1, "")</f>
        <v/>
      </c>
      <c r="M347" s="2" t="str">
        <f>IF(Prospecting!I349="Completed", 1, "")</f>
        <v/>
      </c>
      <c r="N347" s="2" t="str">
        <f>IF(Prospecting!J349="Completed", 1, "")</f>
        <v/>
      </c>
      <c r="O347" s="2" t="str">
        <f>IF(Prospecting!K349="Completed", 1, "")</f>
        <v/>
      </c>
      <c r="P347" s="2" t="str">
        <f>IF(Prospecting!L349&lt;&gt;"",Prospecting!L349,"")</f>
        <v/>
      </c>
      <c r="Q347" s="2" t="str">
        <f>IF(Prospecting!M349&lt;&gt;"",Prospecting!M349,"")</f>
        <v/>
      </c>
      <c r="R347" s="2" t="str">
        <f t="shared" ca="1" si="46"/>
        <v/>
      </c>
      <c r="S347" s="10" t="str">
        <f>IF(OR(Prospecting!N349&lt;&gt;"",Prospecting!N349&lt;&gt;0),Prospecting!N349,"")</f>
        <v/>
      </c>
      <c r="T347" s="11" t="str">
        <f>IF(Prospecting!O349&lt;&gt;"",Prospecting!O349,"")</f>
        <v/>
      </c>
      <c r="U347" s="2" t="str">
        <f t="shared" si="47"/>
        <v/>
      </c>
      <c r="V347" s="2" t="str">
        <f t="shared" si="48"/>
        <v/>
      </c>
      <c r="W347" s="2" t="str" cm="1">
        <f t="array" ref="W347">IF(V347&lt;&gt;"",_xlfn.IFS(OR(V347=1,V347=2,V347=3),1,OR(V347=4,V347=5,V347=6),2,OR(V347=7,V347=8,V347=9),3,OR(V347=10,V347=11,V347=12),4),"")</f>
        <v/>
      </c>
      <c r="X347" s="2" t="str">
        <f t="shared" si="49"/>
        <v/>
      </c>
      <c r="Y347" s="2" t="str">
        <f t="shared" si="50"/>
        <v/>
      </c>
    </row>
    <row r="348" spans="7:25" x14ac:dyDescent="0.3">
      <c r="G348" s="2" t="str">
        <f>IF(Prospecting!D350&lt;&gt;"", Prospecting!D350, "")</f>
        <v/>
      </c>
      <c r="H348" s="2" t="str">
        <f>IF(Prospecting!E350&lt;&gt;"",Prospecting!E350, "")</f>
        <v/>
      </c>
      <c r="I348" s="2" t="str">
        <f t="shared" ca="1" si="45"/>
        <v/>
      </c>
      <c r="J348" s="2" t="str">
        <f>IF(Prospecting!F350="Completed", 1, "")</f>
        <v/>
      </c>
      <c r="K348" s="2" t="str">
        <f>IF(Prospecting!G350="Completed", 1, "")</f>
        <v/>
      </c>
      <c r="L348" s="2" t="str">
        <f>IF(Prospecting!H350="Completed", 1, "")</f>
        <v/>
      </c>
      <c r="M348" s="2" t="str">
        <f>IF(Prospecting!I350="Completed", 1, "")</f>
        <v/>
      </c>
      <c r="N348" s="2" t="str">
        <f>IF(Prospecting!J350="Completed", 1, "")</f>
        <v/>
      </c>
      <c r="O348" s="2" t="str">
        <f>IF(Prospecting!K350="Completed", 1, "")</f>
        <v/>
      </c>
      <c r="P348" s="2" t="str">
        <f>IF(Prospecting!L350&lt;&gt;"",Prospecting!L350,"")</f>
        <v/>
      </c>
      <c r="Q348" s="2" t="str">
        <f>IF(Prospecting!M350&lt;&gt;"",Prospecting!M350,"")</f>
        <v/>
      </c>
      <c r="R348" s="2" t="str">
        <f t="shared" ca="1" si="46"/>
        <v/>
      </c>
      <c r="S348" s="10" t="str">
        <f>IF(OR(Prospecting!N350&lt;&gt;"",Prospecting!N350&lt;&gt;0),Prospecting!N350,"")</f>
        <v/>
      </c>
      <c r="T348" s="11" t="str">
        <f>IF(Prospecting!O350&lt;&gt;"",Prospecting!O350,"")</f>
        <v/>
      </c>
      <c r="U348" s="2" t="str">
        <f t="shared" si="47"/>
        <v/>
      </c>
      <c r="V348" s="2" t="str">
        <f t="shared" si="48"/>
        <v/>
      </c>
      <c r="W348" s="2" t="str" cm="1">
        <f t="array" ref="W348">IF(V348&lt;&gt;"",_xlfn.IFS(OR(V348=1,V348=2,V348=3),1,OR(V348=4,V348=5,V348=6),2,OR(V348=7,V348=8,V348=9),3,OR(V348=10,V348=11,V348=12),4),"")</f>
        <v/>
      </c>
      <c r="X348" s="2" t="str">
        <f t="shared" si="49"/>
        <v/>
      </c>
      <c r="Y348" s="2" t="str">
        <f t="shared" si="50"/>
        <v/>
      </c>
    </row>
    <row r="349" spans="7:25" x14ac:dyDescent="0.3">
      <c r="G349" s="2" t="str">
        <f>IF(Prospecting!D351&lt;&gt;"", Prospecting!D351, "")</f>
        <v/>
      </c>
      <c r="H349" s="2" t="str">
        <f>IF(Prospecting!E351&lt;&gt;"",Prospecting!E351, "")</f>
        <v/>
      </c>
      <c r="I349" s="2" t="str">
        <f t="shared" ca="1" si="45"/>
        <v/>
      </c>
      <c r="J349" s="2" t="str">
        <f>IF(Prospecting!F351="Completed", 1, "")</f>
        <v/>
      </c>
      <c r="K349" s="2" t="str">
        <f>IF(Prospecting!G351="Completed", 1, "")</f>
        <v/>
      </c>
      <c r="L349" s="2" t="str">
        <f>IF(Prospecting!H351="Completed", 1, "")</f>
        <v/>
      </c>
      <c r="M349" s="2" t="str">
        <f>IF(Prospecting!I351="Completed", 1, "")</f>
        <v/>
      </c>
      <c r="N349" s="2" t="str">
        <f>IF(Prospecting!J351="Completed", 1, "")</f>
        <v/>
      </c>
      <c r="O349" s="2" t="str">
        <f>IF(Prospecting!K351="Completed", 1, "")</f>
        <v/>
      </c>
      <c r="P349" s="2" t="str">
        <f>IF(Prospecting!L351&lt;&gt;"",Prospecting!L351,"")</f>
        <v/>
      </c>
      <c r="Q349" s="2" t="str">
        <f>IF(Prospecting!M351&lt;&gt;"",Prospecting!M351,"")</f>
        <v/>
      </c>
      <c r="R349" s="2" t="str">
        <f t="shared" ca="1" si="46"/>
        <v/>
      </c>
      <c r="S349" s="10" t="str">
        <f>IF(OR(Prospecting!N351&lt;&gt;"",Prospecting!N351&lt;&gt;0),Prospecting!N351,"")</f>
        <v/>
      </c>
      <c r="T349" s="11" t="str">
        <f>IF(Prospecting!O351&lt;&gt;"",Prospecting!O351,"")</f>
        <v/>
      </c>
      <c r="U349" s="2" t="str">
        <f t="shared" si="47"/>
        <v/>
      </c>
      <c r="V349" s="2" t="str">
        <f t="shared" si="48"/>
        <v/>
      </c>
      <c r="W349" s="2" t="str" cm="1">
        <f t="array" ref="W349">IF(V349&lt;&gt;"",_xlfn.IFS(OR(V349=1,V349=2,V349=3),1,OR(V349=4,V349=5,V349=6),2,OR(V349=7,V349=8,V349=9),3,OR(V349=10,V349=11,V349=12),4),"")</f>
        <v/>
      </c>
      <c r="X349" s="2" t="str">
        <f t="shared" si="49"/>
        <v/>
      </c>
      <c r="Y349" s="2" t="str">
        <f t="shared" si="50"/>
        <v/>
      </c>
    </row>
    <row r="350" spans="7:25" x14ac:dyDescent="0.3">
      <c r="G350" s="2" t="str">
        <f>IF(Prospecting!D352&lt;&gt;"", Prospecting!D352, "")</f>
        <v/>
      </c>
      <c r="H350" s="2" t="str">
        <f>IF(Prospecting!E352&lt;&gt;"",Prospecting!E352, "")</f>
        <v/>
      </c>
      <c r="I350" s="2" t="str">
        <f t="shared" ca="1" si="45"/>
        <v/>
      </c>
      <c r="J350" s="2" t="str">
        <f>IF(Prospecting!F352="Completed", 1, "")</f>
        <v/>
      </c>
      <c r="K350" s="2" t="str">
        <f>IF(Prospecting!G352="Completed", 1, "")</f>
        <v/>
      </c>
      <c r="L350" s="2" t="str">
        <f>IF(Prospecting!H352="Completed", 1, "")</f>
        <v/>
      </c>
      <c r="M350" s="2" t="str">
        <f>IF(Prospecting!I352="Completed", 1, "")</f>
        <v/>
      </c>
      <c r="N350" s="2" t="str">
        <f>IF(Prospecting!J352="Completed", 1, "")</f>
        <v/>
      </c>
      <c r="O350" s="2" t="str">
        <f>IF(Prospecting!K352="Completed", 1, "")</f>
        <v/>
      </c>
      <c r="P350" s="2" t="str">
        <f>IF(Prospecting!L352&lt;&gt;"",Prospecting!L352,"")</f>
        <v/>
      </c>
      <c r="Q350" s="2" t="str">
        <f>IF(Prospecting!M352&lt;&gt;"",Prospecting!M352,"")</f>
        <v/>
      </c>
      <c r="R350" s="2" t="str">
        <f t="shared" ca="1" si="46"/>
        <v/>
      </c>
      <c r="S350" s="10" t="str">
        <f>IF(OR(Prospecting!N352&lt;&gt;"",Prospecting!N352&lt;&gt;0),Prospecting!N352,"")</f>
        <v/>
      </c>
      <c r="T350" s="11" t="str">
        <f>IF(Prospecting!O352&lt;&gt;"",Prospecting!O352,"")</f>
        <v/>
      </c>
      <c r="U350" s="2" t="str">
        <f t="shared" si="47"/>
        <v/>
      </c>
      <c r="V350" s="2" t="str">
        <f t="shared" si="48"/>
        <v/>
      </c>
      <c r="W350" s="2" t="str" cm="1">
        <f t="array" ref="W350">IF(V350&lt;&gt;"",_xlfn.IFS(OR(V350=1,V350=2,V350=3),1,OR(V350=4,V350=5,V350=6),2,OR(V350=7,V350=8,V350=9),3,OR(V350=10,V350=11,V350=12),4),"")</f>
        <v/>
      </c>
      <c r="X350" s="2" t="str">
        <f t="shared" si="49"/>
        <v/>
      </c>
      <c r="Y350" s="2" t="str">
        <f t="shared" si="50"/>
        <v/>
      </c>
    </row>
    <row r="351" spans="7:25" x14ac:dyDescent="0.3">
      <c r="G351" s="2" t="str">
        <f>IF(Prospecting!D353&lt;&gt;"", Prospecting!D353, "")</f>
        <v/>
      </c>
      <c r="H351" s="2" t="str">
        <f>IF(Prospecting!E353&lt;&gt;"",Prospecting!E353, "")</f>
        <v/>
      </c>
      <c r="I351" s="2" t="str">
        <f t="shared" ca="1" si="45"/>
        <v/>
      </c>
      <c r="J351" s="2" t="str">
        <f>IF(Prospecting!F353="Completed", 1, "")</f>
        <v/>
      </c>
      <c r="K351" s="2" t="str">
        <f>IF(Prospecting!G353="Completed", 1, "")</f>
        <v/>
      </c>
      <c r="L351" s="2" t="str">
        <f>IF(Prospecting!H353="Completed", 1, "")</f>
        <v/>
      </c>
      <c r="M351" s="2" t="str">
        <f>IF(Prospecting!I353="Completed", 1, "")</f>
        <v/>
      </c>
      <c r="N351" s="2" t="str">
        <f>IF(Prospecting!J353="Completed", 1, "")</f>
        <v/>
      </c>
      <c r="O351" s="2" t="str">
        <f>IF(Prospecting!K353="Completed", 1, "")</f>
        <v/>
      </c>
      <c r="P351" s="2" t="str">
        <f>IF(Prospecting!L353&lt;&gt;"",Prospecting!L353,"")</f>
        <v/>
      </c>
      <c r="Q351" s="2" t="str">
        <f>IF(Prospecting!M353&lt;&gt;"",Prospecting!M353,"")</f>
        <v/>
      </c>
      <c r="R351" s="2" t="str">
        <f t="shared" ca="1" si="46"/>
        <v/>
      </c>
      <c r="S351" s="10" t="str">
        <f>IF(OR(Prospecting!N353&lt;&gt;"",Prospecting!N353&lt;&gt;0),Prospecting!N353,"")</f>
        <v/>
      </c>
      <c r="T351" s="11" t="str">
        <f>IF(Prospecting!O353&lt;&gt;"",Prospecting!O353,"")</f>
        <v/>
      </c>
      <c r="U351" s="2" t="str">
        <f t="shared" si="47"/>
        <v/>
      </c>
      <c r="V351" s="2" t="str">
        <f t="shared" si="48"/>
        <v/>
      </c>
      <c r="W351" s="2" t="str" cm="1">
        <f t="array" ref="W351">IF(V351&lt;&gt;"",_xlfn.IFS(OR(V351=1,V351=2,V351=3),1,OR(V351=4,V351=5,V351=6),2,OR(V351=7,V351=8,V351=9),3,OR(V351=10,V351=11,V351=12),4),"")</f>
        <v/>
      </c>
      <c r="X351" s="2" t="str">
        <f t="shared" si="49"/>
        <v/>
      </c>
      <c r="Y351" s="2" t="str">
        <f t="shared" si="50"/>
        <v/>
      </c>
    </row>
    <row r="352" spans="7:25" x14ac:dyDescent="0.3">
      <c r="G352" s="2" t="str">
        <f>IF(Prospecting!D354&lt;&gt;"", Prospecting!D354, "")</f>
        <v/>
      </c>
      <c r="H352" s="2" t="str">
        <f>IF(Prospecting!E354&lt;&gt;"",Prospecting!E354, "")</f>
        <v/>
      </c>
      <c r="I352" s="2" t="str">
        <f t="shared" ca="1" si="45"/>
        <v/>
      </c>
      <c r="J352" s="2" t="str">
        <f>IF(Prospecting!F354="Completed", 1, "")</f>
        <v/>
      </c>
      <c r="K352" s="2" t="str">
        <f>IF(Prospecting!G354="Completed", 1, "")</f>
        <v/>
      </c>
      <c r="L352" s="2" t="str">
        <f>IF(Prospecting!H354="Completed", 1, "")</f>
        <v/>
      </c>
      <c r="M352" s="2" t="str">
        <f>IF(Prospecting!I354="Completed", 1, "")</f>
        <v/>
      </c>
      <c r="N352" s="2" t="str">
        <f>IF(Prospecting!J354="Completed", 1, "")</f>
        <v/>
      </c>
      <c r="O352" s="2" t="str">
        <f>IF(Prospecting!K354="Completed", 1, "")</f>
        <v/>
      </c>
      <c r="P352" s="2" t="str">
        <f>IF(Prospecting!L354&lt;&gt;"",Prospecting!L354,"")</f>
        <v/>
      </c>
      <c r="Q352" s="2" t="str">
        <f>IF(Prospecting!M354&lt;&gt;"",Prospecting!M354,"")</f>
        <v/>
      </c>
      <c r="R352" s="2" t="str">
        <f t="shared" ca="1" si="46"/>
        <v/>
      </c>
      <c r="S352" s="10" t="str">
        <f>IF(OR(Prospecting!N354&lt;&gt;"",Prospecting!N354&lt;&gt;0),Prospecting!N354,"")</f>
        <v/>
      </c>
      <c r="T352" s="11" t="str">
        <f>IF(Prospecting!O354&lt;&gt;"",Prospecting!O354,"")</f>
        <v/>
      </c>
      <c r="U352" s="2" t="str">
        <f t="shared" si="47"/>
        <v/>
      </c>
      <c r="V352" s="2" t="str">
        <f t="shared" si="48"/>
        <v/>
      </c>
      <c r="W352" s="2" t="str" cm="1">
        <f t="array" ref="W352">IF(V352&lt;&gt;"",_xlfn.IFS(OR(V352=1,V352=2,V352=3),1,OR(V352=4,V352=5,V352=6),2,OR(V352=7,V352=8,V352=9),3,OR(V352=10,V352=11,V352=12),4),"")</f>
        <v/>
      </c>
      <c r="X352" s="2" t="str">
        <f t="shared" si="49"/>
        <v/>
      </c>
      <c r="Y352" s="2" t="str">
        <f t="shared" si="50"/>
        <v/>
      </c>
    </row>
    <row r="353" spans="7:25" x14ac:dyDescent="0.3">
      <c r="G353" s="2" t="str">
        <f>IF(Prospecting!D355&lt;&gt;"", Prospecting!D355, "")</f>
        <v/>
      </c>
      <c r="H353" s="2" t="str">
        <f>IF(Prospecting!E355&lt;&gt;"",Prospecting!E355, "")</f>
        <v/>
      </c>
      <c r="I353" s="2" t="str">
        <f t="shared" ca="1" si="45"/>
        <v/>
      </c>
      <c r="J353" s="2" t="str">
        <f>IF(Prospecting!F355="Completed", 1, "")</f>
        <v/>
      </c>
      <c r="K353" s="2" t="str">
        <f>IF(Prospecting!G355="Completed", 1, "")</f>
        <v/>
      </c>
      <c r="L353" s="2" t="str">
        <f>IF(Prospecting!H355="Completed", 1, "")</f>
        <v/>
      </c>
      <c r="M353" s="2" t="str">
        <f>IF(Prospecting!I355="Completed", 1, "")</f>
        <v/>
      </c>
      <c r="N353" s="2" t="str">
        <f>IF(Prospecting!J355="Completed", 1, "")</f>
        <v/>
      </c>
      <c r="O353" s="2" t="str">
        <f>IF(Prospecting!K355="Completed", 1, "")</f>
        <v/>
      </c>
      <c r="P353" s="2" t="str">
        <f>IF(Prospecting!L355&lt;&gt;"",Prospecting!L355,"")</f>
        <v/>
      </c>
      <c r="Q353" s="2" t="str">
        <f>IF(Prospecting!M355&lt;&gt;"",Prospecting!M355,"")</f>
        <v/>
      </c>
      <c r="R353" s="2" t="str">
        <f t="shared" ca="1" si="46"/>
        <v/>
      </c>
      <c r="S353" s="10" t="str">
        <f>IF(OR(Prospecting!N355&lt;&gt;"",Prospecting!N355&lt;&gt;0),Prospecting!N355,"")</f>
        <v/>
      </c>
      <c r="T353" s="11" t="str">
        <f>IF(Prospecting!O355&lt;&gt;"",Prospecting!O355,"")</f>
        <v/>
      </c>
      <c r="U353" s="2" t="str">
        <f t="shared" si="47"/>
        <v/>
      </c>
      <c r="V353" s="2" t="str">
        <f t="shared" si="48"/>
        <v/>
      </c>
      <c r="W353" s="2" t="str" cm="1">
        <f t="array" ref="W353">IF(V353&lt;&gt;"",_xlfn.IFS(OR(V353=1,V353=2,V353=3),1,OR(V353=4,V353=5,V353=6),2,OR(V353=7,V353=8,V353=9),3,OR(V353=10,V353=11,V353=12),4),"")</f>
        <v/>
      </c>
      <c r="X353" s="2" t="str">
        <f t="shared" si="49"/>
        <v/>
      </c>
      <c r="Y353" s="2" t="str">
        <f t="shared" si="50"/>
        <v/>
      </c>
    </row>
    <row r="354" spans="7:25" x14ac:dyDescent="0.3">
      <c r="G354" s="2" t="str">
        <f>IF(Prospecting!D356&lt;&gt;"", Prospecting!D356, "")</f>
        <v/>
      </c>
      <c r="H354" s="2" t="str">
        <f>IF(Prospecting!E356&lt;&gt;"",Prospecting!E356, "")</f>
        <v/>
      </c>
      <c r="I354" s="2" t="str">
        <f t="shared" ca="1" si="45"/>
        <v/>
      </c>
      <c r="J354" s="2" t="str">
        <f>IF(Prospecting!F356="Completed", 1, "")</f>
        <v/>
      </c>
      <c r="K354" s="2" t="str">
        <f>IF(Prospecting!G356="Completed", 1, "")</f>
        <v/>
      </c>
      <c r="L354" s="2" t="str">
        <f>IF(Prospecting!H356="Completed", 1, "")</f>
        <v/>
      </c>
      <c r="M354" s="2" t="str">
        <f>IF(Prospecting!I356="Completed", 1, "")</f>
        <v/>
      </c>
      <c r="N354" s="2" t="str">
        <f>IF(Prospecting!J356="Completed", 1, "")</f>
        <v/>
      </c>
      <c r="O354" s="2" t="str">
        <f>IF(Prospecting!K356="Completed", 1, "")</f>
        <v/>
      </c>
      <c r="P354" s="2" t="str">
        <f>IF(Prospecting!L356&lt;&gt;"",Prospecting!L356,"")</f>
        <v/>
      </c>
      <c r="Q354" s="2" t="str">
        <f>IF(Prospecting!M356&lt;&gt;"",Prospecting!M356,"")</f>
        <v/>
      </c>
      <c r="R354" s="2" t="str">
        <f t="shared" ca="1" si="46"/>
        <v/>
      </c>
      <c r="S354" s="10" t="str">
        <f>IF(OR(Prospecting!N356&lt;&gt;"",Prospecting!N356&lt;&gt;0),Prospecting!N356,"")</f>
        <v/>
      </c>
      <c r="T354" s="11" t="str">
        <f>IF(Prospecting!O356&lt;&gt;"",Prospecting!O356,"")</f>
        <v/>
      </c>
      <c r="U354" s="2" t="str">
        <f t="shared" si="47"/>
        <v/>
      </c>
      <c r="V354" s="2" t="str">
        <f t="shared" si="48"/>
        <v/>
      </c>
      <c r="W354" s="2" t="str" cm="1">
        <f t="array" ref="W354">IF(V354&lt;&gt;"",_xlfn.IFS(OR(V354=1,V354=2,V354=3),1,OR(V354=4,V354=5,V354=6),2,OR(V354=7,V354=8,V354=9),3,OR(V354=10,V354=11,V354=12),4),"")</f>
        <v/>
      </c>
      <c r="X354" s="2" t="str">
        <f t="shared" si="49"/>
        <v/>
      </c>
      <c r="Y354" s="2" t="str">
        <f t="shared" si="50"/>
        <v/>
      </c>
    </row>
    <row r="355" spans="7:25" x14ac:dyDescent="0.3">
      <c r="G355" s="2" t="str">
        <f>IF(Prospecting!D357&lt;&gt;"", Prospecting!D357, "")</f>
        <v/>
      </c>
      <c r="H355" s="2" t="str">
        <f>IF(Prospecting!E357&lt;&gt;"",Prospecting!E357, "")</f>
        <v/>
      </c>
      <c r="I355" s="2" t="str">
        <f t="shared" ca="1" si="45"/>
        <v/>
      </c>
      <c r="J355" s="2" t="str">
        <f>IF(Prospecting!F357="Completed", 1, "")</f>
        <v/>
      </c>
      <c r="K355" s="2" t="str">
        <f>IF(Prospecting!G357="Completed", 1, "")</f>
        <v/>
      </c>
      <c r="L355" s="2" t="str">
        <f>IF(Prospecting!H357="Completed", 1, "")</f>
        <v/>
      </c>
      <c r="M355" s="2" t="str">
        <f>IF(Prospecting!I357="Completed", 1, "")</f>
        <v/>
      </c>
      <c r="N355" s="2" t="str">
        <f>IF(Prospecting!J357="Completed", 1, "")</f>
        <v/>
      </c>
      <c r="O355" s="2" t="str">
        <f>IF(Prospecting!K357="Completed", 1, "")</f>
        <v/>
      </c>
      <c r="P355" s="2" t="str">
        <f>IF(Prospecting!L357&lt;&gt;"",Prospecting!L357,"")</f>
        <v/>
      </c>
      <c r="Q355" s="2" t="str">
        <f>IF(Prospecting!M357&lt;&gt;"",Prospecting!M357,"")</f>
        <v/>
      </c>
      <c r="R355" s="2" t="str">
        <f t="shared" ca="1" si="46"/>
        <v/>
      </c>
      <c r="S355" s="10" t="str">
        <f>IF(OR(Prospecting!N357&lt;&gt;"",Prospecting!N357&lt;&gt;0),Prospecting!N357,"")</f>
        <v/>
      </c>
      <c r="T355" s="11" t="str">
        <f>IF(Prospecting!O357&lt;&gt;"",Prospecting!O357,"")</f>
        <v/>
      </c>
      <c r="U355" s="2" t="str">
        <f t="shared" si="47"/>
        <v/>
      </c>
      <c r="V355" s="2" t="str">
        <f t="shared" si="48"/>
        <v/>
      </c>
      <c r="W355" s="2" t="str" cm="1">
        <f t="array" ref="W355">IF(V355&lt;&gt;"",_xlfn.IFS(OR(V355=1,V355=2,V355=3),1,OR(V355=4,V355=5,V355=6),2,OR(V355=7,V355=8,V355=9),3,OR(V355=10,V355=11,V355=12),4),"")</f>
        <v/>
      </c>
      <c r="X355" s="2" t="str">
        <f t="shared" si="49"/>
        <v/>
      </c>
      <c r="Y355" s="2" t="str">
        <f t="shared" si="50"/>
        <v/>
      </c>
    </row>
    <row r="356" spans="7:25" x14ac:dyDescent="0.3">
      <c r="G356" s="2" t="str">
        <f>IF(Prospecting!D358&lt;&gt;"", Prospecting!D358, "")</f>
        <v/>
      </c>
      <c r="H356" s="2" t="str">
        <f>IF(Prospecting!E358&lt;&gt;"",Prospecting!E358, "")</f>
        <v/>
      </c>
      <c r="I356" s="2" t="str">
        <f t="shared" ca="1" si="45"/>
        <v/>
      </c>
      <c r="J356" s="2" t="str">
        <f>IF(Prospecting!F358="Completed", 1, "")</f>
        <v/>
      </c>
      <c r="K356" s="2" t="str">
        <f>IF(Prospecting!G358="Completed", 1, "")</f>
        <v/>
      </c>
      <c r="L356" s="2" t="str">
        <f>IF(Prospecting!H358="Completed", 1, "")</f>
        <v/>
      </c>
      <c r="M356" s="2" t="str">
        <f>IF(Prospecting!I358="Completed", 1, "")</f>
        <v/>
      </c>
      <c r="N356" s="2" t="str">
        <f>IF(Prospecting!J358="Completed", 1, "")</f>
        <v/>
      </c>
      <c r="O356" s="2" t="str">
        <f>IF(Prospecting!K358="Completed", 1, "")</f>
        <v/>
      </c>
      <c r="P356" s="2" t="str">
        <f>IF(Prospecting!L358&lt;&gt;"",Prospecting!L358,"")</f>
        <v/>
      </c>
      <c r="Q356" s="2" t="str">
        <f>IF(Prospecting!M358&lt;&gt;"",Prospecting!M358,"")</f>
        <v/>
      </c>
      <c r="R356" s="2" t="str">
        <f t="shared" ca="1" si="46"/>
        <v/>
      </c>
      <c r="S356" s="10" t="str">
        <f>IF(OR(Prospecting!N358&lt;&gt;"",Prospecting!N358&lt;&gt;0),Prospecting!N358,"")</f>
        <v/>
      </c>
      <c r="T356" s="11" t="str">
        <f>IF(Prospecting!O358&lt;&gt;"",Prospecting!O358,"")</f>
        <v/>
      </c>
      <c r="U356" s="2" t="str">
        <f t="shared" si="47"/>
        <v/>
      </c>
      <c r="V356" s="2" t="str">
        <f t="shared" si="48"/>
        <v/>
      </c>
      <c r="W356" s="2" t="str" cm="1">
        <f t="array" ref="W356">IF(V356&lt;&gt;"",_xlfn.IFS(OR(V356=1,V356=2,V356=3),1,OR(V356=4,V356=5,V356=6),2,OR(V356=7,V356=8,V356=9),3,OR(V356=10,V356=11,V356=12),4),"")</f>
        <v/>
      </c>
      <c r="X356" s="2" t="str">
        <f t="shared" si="49"/>
        <v/>
      </c>
      <c r="Y356" s="2" t="str">
        <f t="shared" si="50"/>
        <v/>
      </c>
    </row>
    <row r="357" spans="7:25" x14ac:dyDescent="0.3">
      <c r="G357" s="2" t="str">
        <f>IF(Prospecting!D359&lt;&gt;"", Prospecting!D359, "")</f>
        <v/>
      </c>
      <c r="H357" s="2" t="str">
        <f>IF(Prospecting!E359&lt;&gt;"",Prospecting!E359, "")</f>
        <v/>
      </c>
      <c r="I357" s="2" t="str">
        <f t="shared" ca="1" si="45"/>
        <v/>
      </c>
      <c r="J357" s="2" t="str">
        <f>IF(Prospecting!F359="Completed", 1, "")</f>
        <v/>
      </c>
      <c r="K357" s="2" t="str">
        <f>IF(Prospecting!G359="Completed", 1, "")</f>
        <v/>
      </c>
      <c r="L357" s="2" t="str">
        <f>IF(Prospecting!H359="Completed", 1, "")</f>
        <v/>
      </c>
      <c r="M357" s="2" t="str">
        <f>IF(Prospecting!I359="Completed", 1, "")</f>
        <v/>
      </c>
      <c r="N357" s="2" t="str">
        <f>IF(Prospecting!J359="Completed", 1, "")</f>
        <v/>
      </c>
      <c r="O357" s="2" t="str">
        <f>IF(Prospecting!K359="Completed", 1, "")</f>
        <v/>
      </c>
      <c r="P357" s="2" t="str">
        <f>IF(Prospecting!L359&lt;&gt;"",Prospecting!L359,"")</f>
        <v/>
      </c>
      <c r="Q357" s="2" t="str">
        <f>IF(Prospecting!M359&lt;&gt;"",Prospecting!M359,"")</f>
        <v/>
      </c>
      <c r="R357" s="2" t="str">
        <f t="shared" ca="1" si="46"/>
        <v/>
      </c>
      <c r="S357" s="10" t="str">
        <f>IF(OR(Prospecting!N359&lt;&gt;"",Prospecting!N359&lt;&gt;0),Prospecting!N359,"")</f>
        <v/>
      </c>
      <c r="T357" s="11" t="str">
        <f>IF(Prospecting!O359&lt;&gt;"",Prospecting!O359,"")</f>
        <v/>
      </c>
      <c r="U357" s="2" t="str">
        <f t="shared" si="47"/>
        <v/>
      </c>
      <c r="V357" s="2" t="str">
        <f t="shared" si="48"/>
        <v/>
      </c>
      <c r="W357" s="2" t="str" cm="1">
        <f t="array" ref="W357">IF(V357&lt;&gt;"",_xlfn.IFS(OR(V357=1,V357=2,V357=3),1,OR(V357=4,V357=5,V357=6),2,OR(V357=7,V357=8,V357=9),3,OR(V357=10,V357=11,V357=12),4),"")</f>
        <v/>
      </c>
      <c r="X357" s="2" t="str">
        <f t="shared" si="49"/>
        <v/>
      </c>
      <c r="Y357" s="2" t="str">
        <f t="shared" si="50"/>
        <v/>
      </c>
    </row>
    <row r="358" spans="7:25" x14ac:dyDescent="0.3">
      <c r="G358" s="2" t="str">
        <f>IF(Prospecting!D360&lt;&gt;"", Prospecting!D360, "")</f>
        <v/>
      </c>
      <c r="H358" s="2" t="str">
        <f>IF(Prospecting!E360&lt;&gt;"",Prospecting!E360, "")</f>
        <v/>
      </c>
      <c r="I358" s="2" t="str">
        <f t="shared" ca="1" si="45"/>
        <v/>
      </c>
      <c r="J358" s="2" t="str">
        <f>IF(Prospecting!F360="Completed", 1, "")</f>
        <v/>
      </c>
      <c r="K358" s="2" t="str">
        <f>IF(Prospecting!G360="Completed", 1, "")</f>
        <v/>
      </c>
      <c r="L358" s="2" t="str">
        <f>IF(Prospecting!H360="Completed", 1, "")</f>
        <v/>
      </c>
      <c r="M358" s="2" t="str">
        <f>IF(Prospecting!I360="Completed", 1, "")</f>
        <v/>
      </c>
      <c r="N358" s="2" t="str">
        <f>IF(Prospecting!J360="Completed", 1, "")</f>
        <v/>
      </c>
      <c r="O358" s="2" t="str">
        <f>IF(Prospecting!K360="Completed", 1, "")</f>
        <v/>
      </c>
      <c r="P358" s="2" t="str">
        <f>IF(Prospecting!L360&lt;&gt;"",Prospecting!L360,"")</f>
        <v/>
      </c>
      <c r="Q358" s="2" t="str">
        <f>IF(Prospecting!M360&lt;&gt;"",Prospecting!M360,"")</f>
        <v/>
      </c>
      <c r="R358" s="2" t="str">
        <f t="shared" ca="1" si="46"/>
        <v/>
      </c>
      <c r="S358" s="10" t="str">
        <f>IF(OR(Prospecting!N360&lt;&gt;"",Prospecting!N360&lt;&gt;0),Prospecting!N360,"")</f>
        <v/>
      </c>
      <c r="T358" s="11" t="str">
        <f>IF(Prospecting!O360&lt;&gt;"",Prospecting!O360,"")</f>
        <v/>
      </c>
      <c r="U358" s="2" t="str">
        <f t="shared" si="47"/>
        <v/>
      </c>
      <c r="V358" s="2" t="str">
        <f t="shared" si="48"/>
        <v/>
      </c>
      <c r="W358" s="2" t="str" cm="1">
        <f t="array" ref="W358">IF(V358&lt;&gt;"",_xlfn.IFS(OR(V358=1,V358=2,V358=3),1,OR(V358=4,V358=5,V358=6),2,OR(V358=7,V358=8,V358=9),3,OR(V358=10,V358=11,V358=12),4),"")</f>
        <v/>
      </c>
      <c r="X358" s="2" t="str">
        <f t="shared" si="49"/>
        <v/>
      </c>
      <c r="Y358" s="2" t="str">
        <f t="shared" si="50"/>
        <v/>
      </c>
    </row>
    <row r="359" spans="7:25" x14ac:dyDescent="0.3">
      <c r="G359" s="2" t="str">
        <f>IF(Prospecting!D361&lt;&gt;"", Prospecting!D361, "")</f>
        <v/>
      </c>
      <c r="H359" s="2" t="str">
        <f>IF(Prospecting!E361&lt;&gt;"",Prospecting!E361, "")</f>
        <v/>
      </c>
      <c r="I359" s="2" t="str">
        <f t="shared" ca="1" si="45"/>
        <v/>
      </c>
      <c r="J359" s="2" t="str">
        <f>IF(Prospecting!F361="Completed", 1, "")</f>
        <v/>
      </c>
      <c r="K359" s="2" t="str">
        <f>IF(Prospecting!G361="Completed", 1, "")</f>
        <v/>
      </c>
      <c r="L359" s="2" t="str">
        <f>IF(Prospecting!H361="Completed", 1, "")</f>
        <v/>
      </c>
      <c r="M359" s="2" t="str">
        <f>IF(Prospecting!I361="Completed", 1, "")</f>
        <v/>
      </c>
      <c r="N359" s="2" t="str">
        <f>IF(Prospecting!J361="Completed", 1, "")</f>
        <v/>
      </c>
      <c r="O359" s="2" t="str">
        <f>IF(Prospecting!K361="Completed", 1, "")</f>
        <v/>
      </c>
      <c r="P359" s="2" t="str">
        <f>IF(Prospecting!L361&lt;&gt;"",Prospecting!L361,"")</f>
        <v/>
      </c>
      <c r="Q359" s="2" t="str">
        <f>IF(Prospecting!M361&lt;&gt;"",Prospecting!M361,"")</f>
        <v/>
      </c>
      <c r="R359" s="2" t="str">
        <f t="shared" ca="1" si="46"/>
        <v/>
      </c>
      <c r="S359" s="10" t="str">
        <f>IF(OR(Prospecting!N361&lt;&gt;"",Prospecting!N361&lt;&gt;0),Prospecting!N361,"")</f>
        <v/>
      </c>
      <c r="T359" s="11" t="str">
        <f>IF(Prospecting!O361&lt;&gt;"",Prospecting!O361,"")</f>
        <v/>
      </c>
      <c r="U359" s="2" t="str">
        <f t="shared" si="47"/>
        <v/>
      </c>
      <c r="V359" s="2" t="str">
        <f t="shared" si="48"/>
        <v/>
      </c>
      <c r="W359" s="2" t="str" cm="1">
        <f t="array" ref="W359">IF(V359&lt;&gt;"",_xlfn.IFS(OR(V359=1,V359=2,V359=3),1,OR(V359=4,V359=5,V359=6),2,OR(V359=7,V359=8,V359=9),3,OR(V359=10,V359=11,V359=12),4),"")</f>
        <v/>
      </c>
      <c r="X359" s="2" t="str">
        <f t="shared" si="49"/>
        <v/>
      </c>
      <c r="Y359" s="2" t="str">
        <f t="shared" si="50"/>
        <v/>
      </c>
    </row>
    <row r="360" spans="7:25" x14ac:dyDescent="0.3">
      <c r="G360" s="2" t="str">
        <f>IF(Prospecting!D362&lt;&gt;"", Prospecting!D362, "")</f>
        <v/>
      </c>
      <c r="H360" s="2" t="str">
        <f>IF(Prospecting!E362&lt;&gt;"",Prospecting!E362, "")</f>
        <v/>
      </c>
      <c r="I360" s="2" t="str">
        <f t="shared" ca="1" si="45"/>
        <v/>
      </c>
      <c r="J360" s="2" t="str">
        <f>IF(Prospecting!F362="Completed", 1, "")</f>
        <v/>
      </c>
      <c r="K360" s="2" t="str">
        <f>IF(Prospecting!G362="Completed", 1, "")</f>
        <v/>
      </c>
      <c r="L360" s="2" t="str">
        <f>IF(Prospecting!H362="Completed", 1, "")</f>
        <v/>
      </c>
      <c r="M360" s="2" t="str">
        <f>IF(Prospecting!I362="Completed", 1, "")</f>
        <v/>
      </c>
      <c r="N360" s="2" t="str">
        <f>IF(Prospecting!J362="Completed", 1, "")</f>
        <v/>
      </c>
      <c r="O360" s="2" t="str">
        <f>IF(Prospecting!K362="Completed", 1, "")</f>
        <v/>
      </c>
      <c r="P360" s="2" t="str">
        <f>IF(Prospecting!L362&lt;&gt;"",Prospecting!L362,"")</f>
        <v/>
      </c>
      <c r="Q360" s="2" t="str">
        <f>IF(Prospecting!M362&lt;&gt;"",Prospecting!M362,"")</f>
        <v/>
      </c>
      <c r="R360" s="2" t="str">
        <f t="shared" ca="1" si="46"/>
        <v/>
      </c>
      <c r="S360" s="10" t="str">
        <f>IF(OR(Prospecting!N362&lt;&gt;"",Prospecting!N362&lt;&gt;0),Prospecting!N362,"")</f>
        <v/>
      </c>
      <c r="T360" s="11" t="str">
        <f>IF(Prospecting!O362&lt;&gt;"",Prospecting!O362,"")</f>
        <v/>
      </c>
      <c r="U360" s="2" t="str">
        <f t="shared" si="47"/>
        <v/>
      </c>
      <c r="V360" s="2" t="str">
        <f t="shared" si="48"/>
        <v/>
      </c>
      <c r="W360" s="2" t="str" cm="1">
        <f t="array" ref="W360">IF(V360&lt;&gt;"",_xlfn.IFS(OR(V360=1,V360=2,V360=3),1,OR(V360=4,V360=5,V360=6),2,OR(V360=7,V360=8,V360=9),3,OR(V360=10,V360=11,V360=12),4),"")</f>
        <v/>
      </c>
      <c r="X360" s="2" t="str">
        <f t="shared" si="49"/>
        <v/>
      </c>
      <c r="Y360" s="2" t="str">
        <f t="shared" si="50"/>
        <v/>
      </c>
    </row>
    <row r="361" spans="7:25" x14ac:dyDescent="0.3">
      <c r="G361" s="2" t="str">
        <f>IF(Prospecting!D363&lt;&gt;"", Prospecting!D363, "")</f>
        <v/>
      </c>
      <c r="H361" s="2" t="str">
        <f>IF(Prospecting!E363&lt;&gt;"",Prospecting!E363, "")</f>
        <v/>
      </c>
      <c r="I361" s="2" t="str">
        <f t="shared" ca="1" si="45"/>
        <v/>
      </c>
      <c r="J361" s="2" t="str">
        <f>IF(Prospecting!F363="Completed", 1, "")</f>
        <v/>
      </c>
      <c r="K361" s="2" t="str">
        <f>IF(Prospecting!G363="Completed", 1, "")</f>
        <v/>
      </c>
      <c r="L361" s="2" t="str">
        <f>IF(Prospecting!H363="Completed", 1, "")</f>
        <v/>
      </c>
      <c r="M361" s="2" t="str">
        <f>IF(Prospecting!I363="Completed", 1, "")</f>
        <v/>
      </c>
      <c r="N361" s="2" t="str">
        <f>IF(Prospecting!J363="Completed", 1, "")</f>
        <v/>
      </c>
      <c r="O361" s="2" t="str">
        <f>IF(Prospecting!K363="Completed", 1, "")</f>
        <v/>
      </c>
      <c r="P361" s="2" t="str">
        <f>IF(Prospecting!L363&lt;&gt;"",Prospecting!L363,"")</f>
        <v/>
      </c>
      <c r="Q361" s="2" t="str">
        <f>IF(Prospecting!M363&lt;&gt;"",Prospecting!M363,"")</f>
        <v/>
      </c>
      <c r="R361" s="2" t="str">
        <f t="shared" ca="1" si="46"/>
        <v/>
      </c>
      <c r="S361" s="10" t="str">
        <f>IF(OR(Prospecting!N363&lt;&gt;"",Prospecting!N363&lt;&gt;0),Prospecting!N363,"")</f>
        <v/>
      </c>
      <c r="T361" s="11" t="str">
        <f>IF(Prospecting!O363&lt;&gt;"",Prospecting!O363,"")</f>
        <v/>
      </c>
      <c r="U361" s="2" t="str">
        <f t="shared" si="47"/>
        <v/>
      </c>
      <c r="V361" s="2" t="str">
        <f t="shared" si="48"/>
        <v/>
      </c>
      <c r="W361" s="2" t="str" cm="1">
        <f t="array" ref="W361">IF(V361&lt;&gt;"",_xlfn.IFS(OR(V361=1,V361=2,V361=3),1,OR(V361=4,V361=5,V361=6),2,OR(V361=7,V361=8,V361=9),3,OR(V361=10,V361=11,V361=12),4),"")</f>
        <v/>
      </c>
      <c r="X361" s="2" t="str">
        <f t="shared" si="49"/>
        <v/>
      </c>
      <c r="Y361" s="2" t="str">
        <f t="shared" si="50"/>
        <v/>
      </c>
    </row>
    <row r="362" spans="7:25" x14ac:dyDescent="0.3">
      <c r="G362" s="2" t="str">
        <f>IF(Prospecting!D364&lt;&gt;"", Prospecting!D364, "")</f>
        <v/>
      </c>
      <c r="H362" s="2" t="str">
        <f>IF(Prospecting!E364&lt;&gt;"",Prospecting!E364, "")</f>
        <v/>
      </c>
      <c r="I362" s="2" t="str">
        <f t="shared" ca="1" si="45"/>
        <v/>
      </c>
      <c r="J362" s="2" t="str">
        <f>IF(Prospecting!F364="Completed", 1, "")</f>
        <v/>
      </c>
      <c r="K362" s="2" t="str">
        <f>IF(Prospecting!G364="Completed", 1, "")</f>
        <v/>
      </c>
      <c r="L362" s="2" t="str">
        <f>IF(Prospecting!H364="Completed", 1, "")</f>
        <v/>
      </c>
      <c r="M362" s="2" t="str">
        <f>IF(Prospecting!I364="Completed", 1, "")</f>
        <v/>
      </c>
      <c r="N362" s="2" t="str">
        <f>IF(Prospecting!J364="Completed", 1, "")</f>
        <v/>
      </c>
      <c r="O362" s="2" t="str">
        <f>IF(Prospecting!K364="Completed", 1, "")</f>
        <v/>
      </c>
      <c r="P362" s="2" t="str">
        <f>IF(Prospecting!L364&lt;&gt;"",Prospecting!L364,"")</f>
        <v/>
      </c>
      <c r="Q362" s="2" t="str">
        <f>IF(Prospecting!M364&lt;&gt;"",Prospecting!M364,"")</f>
        <v/>
      </c>
      <c r="R362" s="2" t="str">
        <f t="shared" ca="1" si="46"/>
        <v/>
      </c>
      <c r="S362" s="10" t="str">
        <f>IF(OR(Prospecting!N364&lt;&gt;"",Prospecting!N364&lt;&gt;0),Prospecting!N364,"")</f>
        <v/>
      </c>
      <c r="T362" s="11" t="str">
        <f>IF(Prospecting!O364&lt;&gt;"",Prospecting!O364,"")</f>
        <v/>
      </c>
      <c r="U362" s="2" t="str">
        <f t="shared" si="47"/>
        <v/>
      </c>
      <c r="V362" s="2" t="str">
        <f t="shared" si="48"/>
        <v/>
      </c>
      <c r="W362" s="2" t="str" cm="1">
        <f t="array" ref="W362">IF(V362&lt;&gt;"",_xlfn.IFS(OR(V362=1,V362=2,V362=3),1,OR(V362=4,V362=5,V362=6),2,OR(V362=7,V362=8,V362=9),3,OR(V362=10,V362=11,V362=12),4),"")</f>
        <v/>
      </c>
      <c r="X362" s="2" t="str">
        <f t="shared" si="49"/>
        <v/>
      </c>
      <c r="Y362" s="2" t="str">
        <f t="shared" si="50"/>
        <v/>
      </c>
    </row>
    <row r="363" spans="7:25" x14ac:dyDescent="0.3">
      <c r="G363" s="2" t="str">
        <f>IF(Prospecting!D365&lt;&gt;"", Prospecting!D365, "")</f>
        <v/>
      </c>
      <c r="H363" s="2" t="str">
        <f>IF(Prospecting!E365&lt;&gt;"",Prospecting!E365, "")</f>
        <v/>
      </c>
      <c r="I363" s="2" t="str">
        <f t="shared" ca="1" si="45"/>
        <v/>
      </c>
      <c r="J363" s="2" t="str">
        <f>IF(Prospecting!F365="Completed", 1, "")</f>
        <v/>
      </c>
      <c r="K363" s="2" t="str">
        <f>IF(Prospecting!G365="Completed", 1, "")</f>
        <v/>
      </c>
      <c r="L363" s="2" t="str">
        <f>IF(Prospecting!H365="Completed", 1, "")</f>
        <v/>
      </c>
      <c r="M363" s="2" t="str">
        <f>IF(Prospecting!I365="Completed", 1, "")</f>
        <v/>
      </c>
      <c r="N363" s="2" t="str">
        <f>IF(Prospecting!J365="Completed", 1, "")</f>
        <v/>
      </c>
      <c r="O363" s="2" t="str">
        <f>IF(Prospecting!K365="Completed", 1, "")</f>
        <v/>
      </c>
      <c r="P363" s="2" t="str">
        <f>IF(Prospecting!L365&lt;&gt;"",Prospecting!L365,"")</f>
        <v/>
      </c>
      <c r="Q363" s="2" t="str">
        <f>IF(Prospecting!M365&lt;&gt;"",Prospecting!M365,"")</f>
        <v/>
      </c>
      <c r="R363" s="2" t="str">
        <f t="shared" ca="1" si="46"/>
        <v/>
      </c>
      <c r="S363" s="10" t="str">
        <f>IF(OR(Prospecting!N365&lt;&gt;"",Prospecting!N365&lt;&gt;0),Prospecting!N365,"")</f>
        <v/>
      </c>
      <c r="T363" s="11" t="str">
        <f>IF(Prospecting!O365&lt;&gt;"",Prospecting!O365,"")</f>
        <v/>
      </c>
      <c r="U363" s="2" t="str">
        <f t="shared" si="47"/>
        <v/>
      </c>
      <c r="V363" s="2" t="str">
        <f t="shared" si="48"/>
        <v/>
      </c>
      <c r="W363" s="2" t="str" cm="1">
        <f t="array" ref="W363">IF(V363&lt;&gt;"",_xlfn.IFS(OR(V363=1,V363=2,V363=3),1,OR(V363=4,V363=5,V363=6),2,OR(V363=7,V363=8,V363=9),3,OR(V363=10,V363=11,V363=12),4),"")</f>
        <v/>
      </c>
      <c r="X363" s="2" t="str">
        <f t="shared" si="49"/>
        <v/>
      </c>
      <c r="Y363" s="2" t="str">
        <f t="shared" si="50"/>
        <v/>
      </c>
    </row>
    <row r="364" spans="7:25" x14ac:dyDescent="0.3">
      <c r="G364" s="2" t="str">
        <f>IF(Prospecting!D366&lt;&gt;"", Prospecting!D366, "")</f>
        <v/>
      </c>
      <c r="H364" s="2" t="str">
        <f>IF(Prospecting!E366&lt;&gt;"",Prospecting!E366, "")</f>
        <v/>
      </c>
      <c r="I364" s="2" t="str">
        <f t="shared" ca="1" si="45"/>
        <v/>
      </c>
      <c r="J364" s="2" t="str">
        <f>IF(Prospecting!F366="Completed", 1, "")</f>
        <v/>
      </c>
      <c r="K364" s="2" t="str">
        <f>IF(Prospecting!G366="Completed", 1, "")</f>
        <v/>
      </c>
      <c r="L364" s="2" t="str">
        <f>IF(Prospecting!H366="Completed", 1, "")</f>
        <v/>
      </c>
      <c r="M364" s="2" t="str">
        <f>IF(Prospecting!I366="Completed", 1, "")</f>
        <v/>
      </c>
      <c r="N364" s="2" t="str">
        <f>IF(Prospecting!J366="Completed", 1, "")</f>
        <v/>
      </c>
      <c r="O364" s="2" t="str">
        <f>IF(Prospecting!K366="Completed", 1, "")</f>
        <v/>
      </c>
      <c r="P364" s="2" t="str">
        <f>IF(Prospecting!L366&lt;&gt;"",Prospecting!L366,"")</f>
        <v/>
      </c>
      <c r="Q364" s="2" t="str">
        <f>IF(Prospecting!M366&lt;&gt;"",Prospecting!M366,"")</f>
        <v/>
      </c>
      <c r="R364" s="2" t="str">
        <f t="shared" ca="1" si="46"/>
        <v/>
      </c>
      <c r="S364" s="10" t="str">
        <f>IF(OR(Prospecting!N366&lt;&gt;"",Prospecting!N366&lt;&gt;0),Prospecting!N366,"")</f>
        <v/>
      </c>
      <c r="T364" s="11" t="str">
        <f>IF(Prospecting!O366&lt;&gt;"",Prospecting!O366,"")</f>
        <v/>
      </c>
      <c r="U364" s="2" t="str">
        <f t="shared" si="47"/>
        <v/>
      </c>
      <c r="V364" s="2" t="str">
        <f t="shared" si="48"/>
        <v/>
      </c>
      <c r="W364" s="2" t="str" cm="1">
        <f t="array" ref="W364">IF(V364&lt;&gt;"",_xlfn.IFS(OR(V364=1,V364=2,V364=3),1,OR(V364=4,V364=5,V364=6),2,OR(V364=7,V364=8,V364=9),3,OR(V364=10,V364=11,V364=12),4),"")</f>
        <v/>
      </c>
      <c r="X364" s="2" t="str">
        <f t="shared" si="49"/>
        <v/>
      </c>
      <c r="Y364" s="2" t="str">
        <f t="shared" si="50"/>
        <v/>
      </c>
    </row>
    <row r="365" spans="7:25" x14ac:dyDescent="0.3">
      <c r="G365" s="2" t="str">
        <f>IF(Prospecting!D367&lt;&gt;"", Prospecting!D367, "")</f>
        <v/>
      </c>
      <c r="H365" s="2" t="str">
        <f>IF(Prospecting!E367&lt;&gt;"",Prospecting!E367, "")</f>
        <v/>
      </c>
      <c r="I365" s="2" t="str">
        <f t="shared" ca="1" si="45"/>
        <v/>
      </c>
      <c r="J365" s="2" t="str">
        <f>IF(Prospecting!F367="Completed", 1, "")</f>
        <v/>
      </c>
      <c r="K365" s="2" t="str">
        <f>IF(Prospecting!G367="Completed", 1, "")</f>
        <v/>
      </c>
      <c r="L365" s="2" t="str">
        <f>IF(Prospecting!H367="Completed", 1, "")</f>
        <v/>
      </c>
      <c r="M365" s="2" t="str">
        <f>IF(Prospecting!I367="Completed", 1, "")</f>
        <v/>
      </c>
      <c r="N365" s="2" t="str">
        <f>IF(Prospecting!J367="Completed", 1, "")</f>
        <v/>
      </c>
      <c r="O365" s="2" t="str">
        <f>IF(Prospecting!K367="Completed", 1, "")</f>
        <v/>
      </c>
      <c r="P365" s="2" t="str">
        <f>IF(Prospecting!L367&lt;&gt;"",Prospecting!L367,"")</f>
        <v/>
      </c>
      <c r="Q365" s="2" t="str">
        <f>IF(Prospecting!M367&lt;&gt;"",Prospecting!M367,"")</f>
        <v/>
      </c>
      <c r="R365" s="2" t="str">
        <f t="shared" ca="1" si="46"/>
        <v/>
      </c>
      <c r="S365" s="10" t="str">
        <f>IF(OR(Prospecting!N367&lt;&gt;"",Prospecting!N367&lt;&gt;0),Prospecting!N367,"")</f>
        <v/>
      </c>
      <c r="T365" s="11" t="str">
        <f>IF(Prospecting!O367&lt;&gt;"",Prospecting!O367,"")</f>
        <v/>
      </c>
      <c r="U365" s="2" t="str">
        <f t="shared" si="47"/>
        <v/>
      </c>
      <c r="V365" s="2" t="str">
        <f t="shared" si="48"/>
        <v/>
      </c>
      <c r="W365" s="2" t="str" cm="1">
        <f t="array" ref="W365">IF(V365&lt;&gt;"",_xlfn.IFS(OR(V365=1,V365=2,V365=3),1,OR(V365=4,V365=5,V365=6),2,OR(V365=7,V365=8,V365=9),3,OR(V365=10,V365=11,V365=12),4),"")</f>
        <v/>
      </c>
      <c r="X365" s="2" t="str">
        <f t="shared" si="49"/>
        <v/>
      </c>
      <c r="Y365" s="2" t="str">
        <f t="shared" si="50"/>
        <v/>
      </c>
    </row>
    <row r="366" spans="7:25" x14ac:dyDescent="0.3">
      <c r="G366" s="2" t="str">
        <f>IF(Prospecting!D368&lt;&gt;"", Prospecting!D368, "")</f>
        <v/>
      </c>
      <c r="H366" s="2" t="str">
        <f>IF(Prospecting!E368&lt;&gt;"",Prospecting!E368, "")</f>
        <v/>
      </c>
      <c r="I366" s="2" t="str">
        <f t="shared" ca="1" si="45"/>
        <v/>
      </c>
      <c r="J366" s="2" t="str">
        <f>IF(Prospecting!F368="Completed", 1, "")</f>
        <v/>
      </c>
      <c r="K366" s="2" t="str">
        <f>IF(Prospecting!G368="Completed", 1, "")</f>
        <v/>
      </c>
      <c r="L366" s="2" t="str">
        <f>IF(Prospecting!H368="Completed", 1, "")</f>
        <v/>
      </c>
      <c r="M366" s="2" t="str">
        <f>IF(Prospecting!I368="Completed", 1, "")</f>
        <v/>
      </c>
      <c r="N366" s="2" t="str">
        <f>IF(Prospecting!J368="Completed", 1, "")</f>
        <v/>
      </c>
      <c r="O366" s="2" t="str">
        <f>IF(Prospecting!K368="Completed", 1, "")</f>
        <v/>
      </c>
      <c r="P366" s="2" t="str">
        <f>IF(Prospecting!L368&lt;&gt;"",Prospecting!L368,"")</f>
        <v/>
      </c>
      <c r="Q366" s="2" t="str">
        <f>IF(Prospecting!M368&lt;&gt;"",Prospecting!M368,"")</f>
        <v/>
      </c>
      <c r="R366" s="2" t="str">
        <f t="shared" ca="1" si="46"/>
        <v/>
      </c>
      <c r="S366" s="10" t="str">
        <f>IF(OR(Prospecting!N368&lt;&gt;"",Prospecting!N368&lt;&gt;0),Prospecting!N368,"")</f>
        <v/>
      </c>
      <c r="T366" s="11" t="str">
        <f>IF(Prospecting!O368&lt;&gt;"",Prospecting!O368,"")</f>
        <v/>
      </c>
      <c r="U366" s="2" t="str">
        <f t="shared" si="47"/>
        <v/>
      </c>
      <c r="V366" s="2" t="str">
        <f t="shared" si="48"/>
        <v/>
      </c>
      <c r="W366" s="2" t="str" cm="1">
        <f t="array" ref="W366">IF(V366&lt;&gt;"",_xlfn.IFS(OR(V366=1,V366=2,V366=3),1,OR(V366=4,V366=5,V366=6),2,OR(V366=7,V366=8,V366=9),3,OR(V366=10,V366=11,V366=12),4),"")</f>
        <v/>
      </c>
      <c r="X366" s="2" t="str">
        <f t="shared" si="49"/>
        <v/>
      </c>
      <c r="Y366" s="2" t="str">
        <f t="shared" si="50"/>
        <v/>
      </c>
    </row>
    <row r="367" spans="7:25" x14ac:dyDescent="0.3">
      <c r="G367" s="2" t="str">
        <f>IF(Prospecting!D369&lt;&gt;"", Prospecting!D369, "")</f>
        <v/>
      </c>
      <c r="H367" s="2" t="str">
        <f>IF(Prospecting!E369&lt;&gt;"",Prospecting!E369, "")</f>
        <v/>
      </c>
      <c r="I367" s="2" t="str">
        <f t="shared" ca="1" si="45"/>
        <v/>
      </c>
      <c r="J367" s="2" t="str">
        <f>IF(Prospecting!F369="Completed", 1, "")</f>
        <v/>
      </c>
      <c r="K367" s="2" t="str">
        <f>IF(Prospecting!G369="Completed", 1, "")</f>
        <v/>
      </c>
      <c r="L367" s="2" t="str">
        <f>IF(Prospecting!H369="Completed", 1, "")</f>
        <v/>
      </c>
      <c r="M367" s="2" t="str">
        <f>IF(Prospecting!I369="Completed", 1, "")</f>
        <v/>
      </c>
      <c r="N367" s="2" t="str">
        <f>IF(Prospecting!J369="Completed", 1, "")</f>
        <v/>
      </c>
      <c r="O367" s="2" t="str">
        <f>IF(Prospecting!K369="Completed", 1, "")</f>
        <v/>
      </c>
      <c r="P367" s="2" t="str">
        <f>IF(Prospecting!L369&lt;&gt;"",Prospecting!L369,"")</f>
        <v/>
      </c>
      <c r="Q367" s="2" t="str">
        <f>IF(Prospecting!M369&lt;&gt;"",Prospecting!M369,"")</f>
        <v/>
      </c>
      <c r="R367" s="2" t="str">
        <f t="shared" ca="1" si="46"/>
        <v/>
      </c>
      <c r="S367" s="10" t="str">
        <f>IF(OR(Prospecting!N369&lt;&gt;"",Prospecting!N369&lt;&gt;0),Prospecting!N369,"")</f>
        <v/>
      </c>
      <c r="T367" s="11" t="str">
        <f>IF(Prospecting!O369&lt;&gt;"",Prospecting!O369,"")</f>
        <v/>
      </c>
      <c r="U367" s="2" t="str">
        <f t="shared" si="47"/>
        <v/>
      </c>
      <c r="V367" s="2" t="str">
        <f t="shared" si="48"/>
        <v/>
      </c>
      <c r="W367" s="2" t="str" cm="1">
        <f t="array" ref="W367">IF(V367&lt;&gt;"",_xlfn.IFS(OR(V367=1,V367=2,V367=3),1,OR(V367=4,V367=5,V367=6),2,OR(V367=7,V367=8,V367=9),3,OR(V367=10,V367=11,V367=12),4),"")</f>
        <v/>
      </c>
      <c r="X367" s="2" t="str">
        <f t="shared" si="49"/>
        <v/>
      </c>
      <c r="Y367" s="2" t="str">
        <f t="shared" si="50"/>
        <v/>
      </c>
    </row>
    <row r="368" spans="7:25" x14ac:dyDescent="0.3">
      <c r="G368" s="2" t="str">
        <f>IF(Prospecting!D370&lt;&gt;"", Prospecting!D370, "")</f>
        <v/>
      </c>
      <c r="H368" s="2" t="str">
        <f>IF(Prospecting!E370&lt;&gt;"",Prospecting!E370, "")</f>
        <v/>
      </c>
      <c r="I368" s="2" t="str">
        <f t="shared" ca="1" si="45"/>
        <v/>
      </c>
      <c r="J368" s="2" t="str">
        <f>IF(Prospecting!F370="Completed", 1, "")</f>
        <v/>
      </c>
      <c r="K368" s="2" t="str">
        <f>IF(Prospecting!G370="Completed", 1, "")</f>
        <v/>
      </c>
      <c r="L368" s="2" t="str">
        <f>IF(Prospecting!H370="Completed", 1, "")</f>
        <v/>
      </c>
      <c r="M368" s="2" t="str">
        <f>IF(Prospecting!I370="Completed", 1, "")</f>
        <v/>
      </c>
      <c r="N368" s="2" t="str">
        <f>IF(Prospecting!J370="Completed", 1, "")</f>
        <v/>
      </c>
      <c r="O368" s="2" t="str">
        <f>IF(Prospecting!K370="Completed", 1, "")</f>
        <v/>
      </c>
      <c r="P368" s="2" t="str">
        <f>IF(Prospecting!L370&lt;&gt;"",Prospecting!L370,"")</f>
        <v/>
      </c>
      <c r="Q368" s="2" t="str">
        <f>IF(Prospecting!M370&lt;&gt;"",Prospecting!M370,"")</f>
        <v/>
      </c>
      <c r="R368" s="2" t="str">
        <f t="shared" ca="1" si="46"/>
        <v/>
      </c>
      <c r="S368" s="10" t="str">
        <f>IF(OR(Prospecting!N370&lt;&gt;"",Prospecting!N370&lt;&gt;0),Prospecting!N370,"")</f>
        <v/>
      </c>
      <c r="T368" s="11" t="str">
        <f>IF(Prospecting!O370&lt;&gt;"",Prospecting!O370,"")</f>
        <v/>
      </c>
      <c r="U368" s="2" t="str">
        <f t="shared" si="47"/>
        <v/>
      </c>
      <c r="V368" s="2" t="str">
        <f t="shared" si="48"/>
        <v/>
      </c>
      <c r="W368" s="2" t="str" cm="1">
        <f t="array" ref="W368">IF(V368&lt;&gt;"",_xlfn.IFS(OR(V368=1,V368=2,V368=3),1,OR(V368=4,V368=5,V368=6),2,OR(V368=7,V368=8,V368=9),3,OR(V368=10,V368=11,V368=12),4),"")</f>
        <v/>
      </c>
      <c r="X368" s="2" t="str">
        <f t="shared" si="49"/>
        <v/>
      </c>
      <c r="Y368" s="2" t="str">
        <f t="shared" si="50"/>
        <v/>
      </c>
    </row>
    <row r="369" spans="7:25" x14ac:dyDescent="0.3">
      <c r="G369" s="2" t="str">
        <f>IF(Prospecting!D371&lt;&gt;"", Prospecting!D371, "")</f>
        <v/>
      </c>
      <c r="H369" s="2" t="str">
        <f>IF(Prospecting!E371&lt;&gt;"",Prospecting!E371, "")</f>
        <v/>
      </c>
      <c r="I369" s="2" t="str">
        <f t="shared" ca="1" si="45"/>
        <v/>
      </c>
      <c r="J369" s="2" t="str">
        <f>IF(Prospecting!F371="Completed", 1, "")</f>
        <v/>
      </c>
      <c r="K369" s="2" t="str">
        <f>IF(Prospecting!G371="Completed", 1, "")</f>
        <v/>
      </c>
      <c r="L369" s="2" t="str">
        <f>IF(Prospecting!H371="Completed", 1, "")</f>
        <v/>
      </c>
      <c r="M369" s="2" t="str">
        <f>IF(Prospecting!I371="Completed", 1, "")</f>
        <v/>
      </c>
      <c r="N369" s="2" t="str">
        <f>IF(Prospecting!J371="Completed", 1, "")</f>
        <v/>
      </c>
      <c r="O369" s="2" t="str">
        <f>IF(Prospecting!K371="Completed", 1, "")</f>
        <v/>
      </c>
      <c r="P369" s="2" t="str">
        <f>IF(Prospecting!L371&lt;&gt;"",Prospecting!L371,"")</f>
        <v/>
      </c>
      <c r="Q369" s="2" t="str">
        <f>IF(Prospecting!M371&lt;&gt;"",Prospecting!M371,"")</f>
        <v/>
      </c>
      <c r="R369" s="2" t="str">
        <f t="shared" ca="1" si="46"/>
        <v/>
      </c>
      <c r="S369" s="10" t="str">
        <f>IF(OR(Prospecting!N371&lt;&gt;"",Prospecting!N371&lt;&gt;0),Prospecting!N371,"")</f>
        <v/>
      </c>
      <c r="T369" s="11" t="str">
        <f>IF(Prospecting!O371&lt;&gt;"",Prospecting!O371,"")</f>
        <v/>
      </c>
      <c r="U369" s="2" t="str">
        <f t="shared" si="47"/>
        <v/>
      </c>
      <c r="V369" s="2" t="str">
        <f t="shared" si="48"/>
        <v/>
      </c>
      <c r="W369" s="2" t="str" cm="1">
        <f t="array" ref="W369">IF(V369&lt;&gt;"",_xlfn.IFS(OR(V369=1,V369=2,V369=3),1,OR(V369=4,V369=5,V369=6),2,OR(V369=7,V369=8,V369=9),3,OR(V369=10,V369=11,V369=12),4),"")</f>
        <v/>
      </c>
      <c r="X369" s="2" t="str">
        <f t="shared" si="49"/>
        <v/>
      </c>
      <c r="Y369" s="2" t="str">
        <f t="shared" si="50"/>
        <v/>
      </c>
    </row>
    <row r="370" spans="7:25" x14ac:dyDescent="0.3">
      <c r="G370" s="2" t="str">
        <f>IF(Prospecting!D372&lt;&gt;"", Prospecting!D372, "")</f>
        <v/>
      </c>
      <c r="H370" s="2" t="str">
        <f>IF(Prospecting!E372&lt;&gt;"",Prospecting!E372, "")</f>
        <v/>
      </c>
      <c r="I370" s="2" t="str">
        <f t="shared" ca="1" si="45"/>
        <v/>
      </c>
      <c r="J370" s="2" t="str">
        <f>IF(Prospecting!F372="Completed", 1, "")</f>
        <v/>
      </c>
      <c r="K370" s="2" t="str">
        <f>IF(Prospecting!G372="Completed", 1, "")</f>
        <v/>
      </c>
      <c r="L370" s="2" t="str">
        <f>IF(Prospecting!H372="Completed", 1, "")</f>
        <v/>
      </c>
      <c r="M370" s="2" t="str">
        <f>IF(Prospecting!I372="Completed", 1, "")</f>
        <v/>
      </c>
      <c r="N370" s="2" t="str">
        <f>IF(Prospecting!J372="Completed", 1, "")</f>
        <v/>
      </c>
      <c r="O370" s="2" t="str">
        <f>IF(Prospecting!K372="Completed", 1, "")</f>
        <v/>
      </c>
      <c r="P370" s="2" t="str">
        <f>IF(Prospecting!L372&lt;&gt;"",Prospecting!L372,"")</f>
        <v/>
      </c>
      <c r="Q370" s="2" t="str">
        <f>IF(Prospecting!M372&lt;&gt;"",Prospecting!M372,"")</f>
        <v/>
      </c>
      <c r="R370" s="2" t="str">
        <f t="shared" ca="1" si="46"/>
        <v/>
      </c>
      <c r="S370" s="10" t="str">
        <f>IF(OR(Prospecting!N372&lt;&gt;"",Prospecting!N372&lt;&gt;0),Prospecting!N372,"")</f>
        <v/>
      </c>
      <c r="T370" s="11" t="str">
        <f>IF(Prospecting!O372&lt;&gt;"",Prospecting!O372,"")</f>
        <v/>
      </c>
      <c r="U370" s="2" t="str">
        <f t="shared" si="47"/>
        <v/>
      </c>
      <c r="V370" s="2" t="str">
        <f t="shared" si="48"/>
        <v/>
      </c>
      <c r="W370" s="2" t="str" cm="1">
        <f t="array" ref="W370">IF(V370&lt;&gt;"",_xlfn.IFS(OR(V370=1,V370=2,V370=3),1,OR(V370=4,V370=5,V370=6),2,OR(V370=7,V370=8,V370=9),3,OR(V370=10,V370=11,V370=12),4),"")</f>
        <v/>
      </c>
      <c r="X370" s="2" t="str">
        <f t="shared" si="49"/>
        <v/>
      </c>
      <c r="Y370" s="2" t="str">
        <f t="shared" si="50"/>
        <v/>
      </c>
    </row>
    <row r="371" spans="7:25" x14ac:dyDescent="0.3">
      <c r="G371" s="2" t="str">
        <f>IF(Prospecting!D373&lt;&gt;"", Prospecting!D373, "")</f>
        <v/>
      </c>
      <c r="H371" s="2" t="str">
        <f>IF(Prospecting!E373&lt;&gt;"",Prospecting!E373, "")</f>
        <v/>
      </c>
      <c r="I371" s="2" t="str">
        <f t="shared" ca="1" si="45"/>
        <v/>
      </c>
      <c r="J371" s="2" t="str">
        <f>IF(Prospecting!F373="Completed", 1, "")</f>
        <v/>
      </c>
      <c r="K371" s="2" t="str">
        <f>IF(Prospecting!G373="Completed", 1, "")</f>
        <v/>
      </c>
      <c r="L371" s="2" t="str">
        <f>IF(Prospecting!H373="Completed", 1, "")</f>
        <v/>
      </c>
      <c r="M371" s="2" t="str">
        <f>IF(Prospecting!I373="Completed", 1, "")</f>
        <v/>
      </c>
      <c r="N371" s="2" t="str">
        <f>IF(Prospecting!J373="Completed", 1, "")</f>
        <v/>
      </c>
      <c r="O371" s="2" t="str">
        <f>IF(Prospecting!K373="Completed", 1, "")</f>
        <v/>
      </c>
      <c r="P371" s="2" t="str">
        <f>IF(Prospecting!L373&lt;&gt;"",Prospecting!L373,"")</f>
        <v/>
      </c>
      <c r="Q371" s="2" t="str">
        <f>IF(Prospecting!M373&lt;&gt;"",Prospecting!M373,"")</f>
        <v/>
      </c>
      <c r="R371" s="2" t="str">
        <f t="shared" ca="1" si="46"/>
        <v/>
      </c>
      <c r="S371" s="10" t="str">
        <f>IF(OR(Prospecting!N373&lt;&gt;"",Prospecting!N373&lt;&gt;0),Prospecting!N373,"")</f>
        <v/>
      </c>
      <c r="T371" s="11" t="str">
        <f>IF(Prospecting!O373&lt;&gt;"",Prospecting!O373,"")</f>
        <v/>
      </c>
      <c r="U371" s="2" t="str">
        <f t="shared" si="47"/>
        <v/>
      </c>
      <c r="V371" s="2" t="str">
        <f t="shared" si="48"/>
        <v/>
      </c>
      <c r="W371" s="2" t="str" cm="1">
        <f t="array" ref="W371">IF(V371&lt;&gt;"",_xlfn.IFS(OR(V371=1,V371=2,V371=3),1,OR(V371=4,V371=5,V371=6),2,OR(V371=7,V371=8,V371=9),3,OR(V371=10,V371=11,V371=12),4),"")</f>
        <v/>
      </c>
      <c r="X371" s="2" t="str">
        <f t="shared" si="49"/>
        <v/>
      </c>
      <c r="Y371" s="2" t="str">
        <f t="shared" si="50"/>
        <v/>
      </c>
    </row>
    <row r="372" spans="7:25" x14ac:dyDescent="0.3">
      <c r="G372" s="2" t="str">
        <f>IF(Prospecting!D374&lt;&gt;"", Prospecting!D374, "")</f>
        <v/>
      </c>
      <c r="H372" s="2" t="str">
        <f>IF(Prospecting!E374&lt;&gt;"",Prospecting!E374, "")</f>
        <v/>
      </c>
      <c r="I372" s="2" t="str">
        <f t="shared" ca="1" si="45"/>
        <v/>
      </c>
      <c r="J372" s="2" t="str">
        <f>IF(Prospecting!F374="Completed", 1, "")</f>
        <v/>
      </c>
      <c r="K372" s="2" t="str">
        <f>IF(Prospecting!G374="Completed", 1, "")</f>
        <v/>
      </c>
      <c r="L372" s="2" t="str">
        <f>IF(Prospecting!H374="Completed", 1, "")</f>
        <v/>
      </c>
      <c r="M372" s="2" t="str">
        <f>IF(Prospecting!I374="Completed", 1, "")</f>
        <v/>
      </c>
      <c r="N372" s="2" t="str">
        <f>IF(Prospecting!J374="Completed", 1, "")</f>
        <v/>
      </c>
      <c r="O372" s="2" t="str">
        <f>IF(Prospecting!K374="Completed", 1, "")</f>
        <v/>
      </c>
      <c r="P372" s="2" t="str">
        <f>IF(Prospecting!L374&lt;&gt;"",Prospecting!L374,"")</f>
        <v/>
      </c>
      <c r="Q372" s="2" t="str">
        <f>IF(Prospecting!M374&lt;&gt;"",Prospecting!M374,"")</f>
        <v/>
      </c>
      <c r="R372" s="2" t="str">
        <f t="shared" ca="1" si="46"/>
        <v/>
      </c>
      <c r="S372" s="10" t="str">
        <f>IF(OR(Prospecting!N374&lt;&gt;"",Prospecting!N374&lt;&gt;0),Prospecting!N374,"")</f>
        <v/>
      </c>
      <c r="T372" s="11" t="str">
        <f>IF(Prospecting!O374&lt;&gt;"",Prospecting!O374,"")</f>
        <v/>
      </c>
      <c r="U372" s="2" t="str">
        <f t="shared" si="47"/>
        <v/>
      </c>
      <c r="V372" s="2" t="str">
        <f t="shared" si="48"/>
        <v/>
      </c>
      <c r="W372" s="2" t="str" cm="1">
        <f t="array" ref="W372">IF(V372&lt;&gt;"",_xlfn.IFS(OR(V372=1,V372=2,V372=3),1,OR(V372=4,V372=5,V372=6),2,OR(V372=7,V372=8,V372=9),3,OR(V372=10,V372=11,V372=12),4),"")</f>
        <v/>
      </c>
      <c r="X372" s="2" t="str">
        <f t="shared" si="49"/>
        <v/>
      </c>
      <c r="Y372" s="2" t="str">
        <f t="shared" si="50"/>
        <v/>
      </c>
    </row>
    <row r="373" spans="7:25" x14ac:dyDescent="0.3">
      <c r="G373" s="2" t="str">
        <f>IF(Prospecting!D375&lt;&gt;"", Prospecting!D375, "")</f>
        <v/>
      </c>
      <c r="H373" s="2" t="str">
        <f>IF(Prospecting!E375&lt;&gt;"",Prospecting!E375, "")</f>
        <v/>
      </c>
      <c r="I373" s="2" t="str">
        <f t="shared" ca="1" si="45"/>
        <v/>
      </c>
      <c r="J373" s="2" t="str">
        <f>IF(Prospecting!F375="Completed", 1, "")</f>
        <v/>
      </c>
      <c r="K373" s="2" t="str">
        <f>IF(Prospecting!G375="Completed", 1, "")</f>
        <v/>
      </c>
      <c r="L373" s="2" t="str">
        <f>IF(Prospecting!H375="Completed", 1, "")</f>
        <v/>
      </c>
      <c r="M373" s="2" t="str">
        <f>IF(Prospecting!I375="Completed", 1, "")</f>
        <v/>
      </c>
      <c r="N373" s="2" t="str">
        <f>IF(Prospecting!J375="Completed", 1, "")</f>
        <v/>
      </c>
      <c r="O373" s="2" t="str">
        <f>IF(Prospecting!K375="Completed", 1, "")</f>
        <v/>
      </c>
      <c r="P373" s="2" t="str">
        <f>IF(Prospecting!L375&lt;&gt;"",Prospecting!L375,"")</f>
        <v/>
      </c>
      <c r="Q373" s="2" t="str">
        <f>IF(Prospecting!M375&lt;&gt;"",Prospecting!M375,"")</f>
        <v/>
      </c>
      <c r="R373" s="2" t="str">
        <f t="shared" ca="1" si="46"/>
        <v/>
      </c>
      <c r="S373" s="10" t="str">
        <f>IF(OR(Prospecting!N375&lt;&gt;"",Prospecting!N375&lt;&gt;0),Prospecting!N375,"")</f>
        <v/>
      </c>
      <c r="T373" s="11" t="str">
        <f>IF(Prospecting!O375&lt;&gt;"",Prospecting!O375,"")</f>
        <v/>
      </c>
      <c r="U373" s="2" t="str">
        <f t="shared" si="47"/>
        <v/>
      </c>
      <c r="V373" s="2" t="str">
        <f t="shared" si="48"/>
        <v/>
      </c>
      <c r="W373" s="2" t="str" cm="1">
        <f t="array" ref="W373">IF(V373&lt;&gt;"",_xlfn.IFS(OR(V373=1,V373=2,V373=3),1,OR(V373=4,V373=5,V373=6),2,OR(V373=7,V373=8,V373=9),3,OR(V373=10,V373=11,V373=12),4),"")</f>
        <v/>
      </c>
      <c r="X373" s="2" t="str">
        <f t="shared" si="49"/>
        <v/>
      </c>
      <c r="Y373" s="2" t="str">
        <f t="shared" si="50"/>
        <v/>
      </c>
    </row>
    <row r="374" spans="7:25" x14ac:dyDescent="0.3">
      <c r="G374" s="2" t="str">
        <f>IF(Prospecting!D376&lt;&gt;"", Prospecting!D376, "")</f>
        <v/>
      </c>
      <c r="H374" s="2" t="str">
        <f>IF(Prospecting!E376&lt;&gt;"",Prospecting!E376, "")</f>
        <v/>
      </c>
      <c r="I374" s="2" t="str">
        <f t="shared" ca="1" si="45"/>
        <v/>
      </c>
      <c r="J374" s="2" t="str">
        <f>IF(Prospecting!F376="Completed", 1, "")</f>
        <v/>
      </c>
      <c r="K374" s="2" t="str">
        <f>IF(Prospecting!G376="Completed", 1, "")</f>
        <v/>
      </c>
      <c r="L374" s="2" t="str">
        <f>IF(Prospecting!H376="Completed", 1, "")</f>
        <v/>
      </c>
      <c r="M374" s="2" t="str">
        <f>IF(Prospecting!I376="Completed", 1, "")</f>
        <v/>
      </c>
      <c r="N374" s="2" t="str">
        <f>IF(Prospecting!J376="Completed", 1, "")</f>
        <v/>
      </c>
      <c r="O374" s="2" t="str">
        <f>IF(Prospecting!K376="Completed", 1, "")</f>
        <v/>
      </c>
      <c r="P374" s="2" t="str">
        <f>IF(Prospecting!L376&lt;&gt;"",Prospecting!L376,"")</f>
        <v/>
      </c>
      <c r="Q374" s="2" t="str">
        <f>IF(Prospecting!M376&lt;&gt;"",Prospecting!M376,"")</f>
        <v/>
      </c>
      <c r="R374" s="2" t="str">
        <f t="shared" ca="1" si="46"/>
        <v/>
      </c>
      <c r="S374" s="10" t="str">
        <f>IF(OR(Prospecting!N376&lt;&gt;"",Prospecting!N376&lt;&gt;0),Prospecting!N376,"")</f>
        <v/>
      </c>
      <c r="T374" s="11" t="str">
        <f>IF(Prospecting!O376&lt;&gt;"",Prospecting!O376,"")</f>
        <v/>
      </c>
      <c r="U374" s="2" t="str">
        <f t="shared" si="47"/>
        <v/>
      </c>
      <c r="V374" s="2" t="str">
        <f t="shared" si="48"/>
        <v/>
      </c>
      <c r="W374" s="2" t="str" cm="1">
        <f t="array" ref="W374">IF(V374&lt;&gt;"",_xlfn.IFS(OR(V374=1,V374=2,V374=3),1,OR(V374=4,V374=5,V374=6),2,OR(V374=7,V374=8,V374=9),3,OR(V374=10,V374=11,V374=12),4),"")</f>
        <v/>
      </c>
      <c r="X374" s="2" t="str">
        <f t="shared" si="49"/>
        <v/>
      </c>
      <c r="Y374" s="2" t="str">
        <f t="shared" si="50"/>
        <v/>
      </c>
    </row>
    <row r="375" spans="7:25" x14ac:dyDescent="0.3">
      <c r="G375" s="2" t="str">
        <f>IF(Prospecting!D377&lt;&gt;"", Prospecting!D377, "")</f>
        <v/>
      </c>
      <c r="H375" s="2" t="str">
        <f>IF(Prospecting!E377&lt;&gt;"",Prospecting!E377, "")</f>
        <v/>
      </c>
      <c r="I375" s="2" t="str">
        <f t="shared" ca="1" si="45"/>
        <v/>
      </c>
      <c r="J375" s="2" t="str">
        <f>IF(Prospecting!F377="Completed", 1, "")</f>
        <v/>
      </c>
      <c r="K375" s="2" t="str">
        <f>IF(Prospecting!G377="Completed", 1, "")</f>
        <v/>
      </c>
      <c r="L375" s="2" t="str">
        <f>IF(Prospecting!H377="Completed", 1, "")</f>
        <v/>
      </c>
      <c r="M375" s="2" t="str">
        <f>IF(Prospecting!I377="Completed", 1, "")</f>
        <v/>
      </c>
      <c r="N375" s="2" t="str">
        <f>IF(Prospecting!J377="Completed", 1, "")</f>
        <v/>
      </c>
      <c r="O375" s="2" t="str">
        <f>IF(Prospecting!K377="Completed", 1, "")</f>
        <v/>
      </c>
      <c r="P375" s="2" t="str">
        <f>IF(Prospecting!L377&lt;&gt;"",Prospecting!L377,"")</f>
        <v/>
      </c>
      <c r="Q375" s="2" t="str">
        <f>IF(Prospecting!M377&lt;&gt;"",Prospecting!M377,"")</f>
        <v/>
      </c>
      <c r="R375" s="2" t="str">
        <f t="shared" ca="1" si="46"/>
        <v/>
      </c>
      <c r="S375" s="10" t="str">
        <f>IF(OR(Prospecting!N377&lt;&gt;"",Prospecting!N377&lt;&gt;0),Prospecting!N377,"")</f>
        <v/>
      </c>
      <c r="T375" s="11" t="str">
        <f>IF(Prospecting!O377&lt;&gt;"",Prospecting!O377,"")</f>
        <v/>
      </c>
      <c r="U375" s="2" t="str">
        <f t="shared" si="47"/>
        <v/>
      </c>
      <c r="V375" s="2" t="str">
        <f t="shared" si="48"/>
        <v/>
      </c>
      <c r="W375" s="2" t="str" cm="1">
        <f t="array" ref="W375">IF(V375&lt;&gt;"",_xlfn.IFS(OR(V375=1,V375=2,V375=3),1,OR(V375=4,V375=5,V375=6),2,OR(V375=7,V375=8,V375=9),3,OR(V375=10,V375=11,V375=12),4),"")</f>
        <v/>
      </c>
      <c r="X375" s="2" t="str">
        <f t="shared" si="49"/>
        <v/>
      </c>
      <c r="Y375" s="2" t="str">
        <f t="shared" si="50"/>
        <v/>
      </c>
    </row>
    <row r="376" spans="7:25" x14ac:dyDescent="0.3">
      <c r="G376" s="2" t="str">
        <f>IF(Prospecting!D378&lt;&gt;"", Prospecting!D378, "")</f>
        <v/>
      </c>
      <c r="H376" s="2" t="str">
        <f>IF(Prospecting!E378&lt;&gt;"",Prospecting!E378, "")</f>
        <v/>
      </c>
      <c r="I376" s="2" t="str">
        <f t="shared" ca="1" si="45"/>
        <v/>
      </c>
      <c r="J376" s="2" t="str">
        <f>IF(Prospecting!F378="Completed", 1, "")</f>
        <v/>
      </c>
      <c r="K376" s="2" t="str">
        <f>IF(Prospecting!G378="Completed", 1, "")</f>
        <v/>
      </c>
      <c r="L376" s="2" t="str">
        <f>IF(Prospecting!H378="Completed", 1, "")</f>
        <v/>
      </c>
      <c r="M376" s="2" t="str">
        <f>IF(Prospecting!I378="Completed", 1, "")</f>
        <v/>
      </c>
      <c r="N376" s="2" t="str">
        <f>IF(Prospecting!J378="Completed", 1, "")</f>
        <v/>
      </c>
      <c r="O376" s="2" t="str">
        <f>IF(Prospecting!K378="Completed", 1, "")</f>
        <v/>
      </c>
      <c r="P376" s="2" t="str">
        <f>IF(Prospecting!L378&lt;&gt;"",Prospecting!L378,"")</f>
        <v/>
      </c>
      <c r="Q376" s="2" t="str">
        <f>IF(Prospecting!M378&lt;&gt;"",Prospecting!M378,"")</f>
        <v/>
      </c>
      <c r="R376" s="2" t="str">
        <f t="shared" ca="1" si="46"/>
        <v/>
      </c>
      <c r="S376" s="10" t="str">
        <f>IF(OR(Prospecting!N378&lt;&gt;"",Prospecting!N378&lt;&gt;0),Prospecting!N378,"")</f>
        <v/>
      </c>
      <c r="T376" s="11" t="str">
        <f>IF(Prospecting!O378&lt;&gt;"",Prospecting!O378,"")</f>
        <v/>
      </c>
      <c r="U376" s="2" t="str">
        <f t="shared" si="47"/>
        <v/>
      </c>
      <c r="V376" s="2" t="str">
        <f t="shared" si="48"/>
        <v/>
      </c>
      <c r="W376" s="2" t="str" cm="1">
        <f t="array" ref="W376">IF(V376&lt;&gt;"",_xlfn.IFS(OR(V376=1,V376=2,V376=3),1,OR(V376=4,V376=5,V376=6),2,OR(V376=7,V376=8,V376=9),3,OR(V376=10,V376=11,V376=12),4),"")</f>
        <v/>
      </c>
      <c r="X376" s="2" t="str">
        <f t="shared" si="49"/>
        <v/>
      </c>
      <c r="Y376" s="2" t="str">
        <f t="shared" si="50"/>
        <v/>
      </c>
    </row>
    <row r="377" spans="7:25" x14ac:dyDescent="0.3">
      <c r="G377" s="2" t="str">
        <f>IF(Prospecting!D379&lt;&gt;"", Prospecting!D379, "")</f>
        <v/>
      </c>
      <c r="H377" s="2" t="str">
        <f>IF(Prospecting!E379&lt;&gt;"",Prospecting!E379, "")</f>
        <v/>
      </c>
      <c r="I377" s="2" t="str">
        <f t="shared" ca="1" si="45"/>
        <v/>
      </c>
      <c r="J377" s="2" t="str">
        <f>IF(Prospecting!F379="Completed", 1, "")</f>
        <v/>
      </c>
      <c r="K377" s="2" t="str">
        <f>IF(Prospecting!G379="Completed", 1, "")</f>
        <v/>
      </c>
      <c r="L377" s="2" t="str">
        <f>IF(Prospecting!H379="Completed", 1, "")</f>
        <v/>
      </c>
      <c r="M377" s="2" t="str">
        <f>IF(Prospecting!I379="Completed", 1, "")</f>
        <v/>
      </c>
      <c r="N377" s="2" t="str">
        <f>IF(Prospecting!J379="Completed", 1, "")</f>
        <v/>
      </c>
      <c r="O377" s="2" t="str">
        <f>IF(Prospecting!K379="Completed", 1, "")</f>
        <v/>
      </c>
      <c r="P377" s="2" t="str">
        <f>IF(Prospecting!L379&lt;&gt;"",Prospecting!L379,"")</f>
        <v/>
      </c>
      <c r="Q377" s="2" t="str">
        <f>IF(Prospecting!M379&lt;&gt;"",Prospecting!M379,"")</f>
        <v/>
      </c>
      <c r="R377" s="2" t="str">
        <f t="shared" ca="1" si="46"/>
        <v/>
      </c>
      <c r="S377" s="10" t="str">
        <f>IF(OR(Prospecting!N379&lt;&gt;"",Prospecting!N379&lt;&gt;0),Prospecting!N379,"")</f>
        <v/>
      </c>
      <c r="T377" s="11" t="str">
        <f>IF(Prospecting!O379&lt;&gt;"",Prospecting!O379,"")</f>
        <v/>
      </c>
      <c r="U377" s="2" t="str">
        <f t="shared" si="47"/>
        <v/>
      </c>
      <c r="V377" s="2" t="str">
        <f t="shared" si="48"/>
        <v/>
      </c>
      <c r="W377" s="2" t="str" cm="1">
        <f t="array" ref="W377">IF(V377&lt;&gt;"",_xlfn.IFS(OR(V377=1,V377=2,V377=3),1,OR(V377=4,V377=5,V377=6),2,OR(V377=7,V377=8,V377=9),3,OR(V377=10,V377=11,V377=12),4),"")</f>
        <v/>
      </c>
      <c r="X377" s="2" t="str">
        <f t="shared" si="49"/>
        <v/>
      </c>
      <c r="Y377" s="2" t="str">
        <f t="shared" si="50"/>
        <v/>
      </c>
    </row>
    <row r="378" spans="7:25" x14ac:dyDescent="0.3">
      <c r="G378" s="2" t="str">
        <f>IF(Prospecting!D380&lt;&gt;"", Prospecting!D380, "")</f>
        <v/>
      </c>
      <c r="H378" s="2" t="str">
        <f>IF(Prospecting!E380&lt;&gt;"",Prospecting!E380, "")</f>
        <v/>
      </c>
      <c r="I378" s="2" t="str">
        <f t="shared" ca="1" si="45"/>
        <v/>
      </c>
      <c r="J378" s="2" t="str">
        <f>IF(Prospecting!F380="Completed", 1, "")</f>
        <v/>
      </c>
      <c r="K378" s="2" t="str">
        <f>IF(Prospecting!G380="Completed", 1, "")</f>
        <v/>
      </c>
      <c r="L378" s="2" t="str">
        <f>IF(Prospecting!H380="Completed", 1, "")</f>
        <v/>
      </c>
      <c r="M378" s="2" t="str">
        <f>IF(Prospecting!I380="Completed", 1, "")</f>
        <v/>
      </c>
      <c r="N378" s="2" t="str">
        <f>IF(Prospecting!J380="Completed", 1, "")</f>
        <v/>
      </c>
      <c r="O378" s="2" t="str">
        <f>IF(Prospecting!K380="Completed", 1, "")</f>
        <v/>
      </c>
      <c r="P378" s="2" t="str">
        <f>IF(Prospecting!L380&lt;&gt;"",Prospecting!L380,"")</f>
        <v/>
      </c>
      <c r="Q378" s="2" t="str">
        <f>IF(Prospecting!M380&lt;&gt;"",Prospecting!M380,"")</f>
        <v/>
      </c>
      <c r="R378" s="2" t="str">
        <f t="shared" ca="1" si="46"/>
        <v/>
      </c>
      <c r="S378" s="10" t="str">
        <f>IF(OR(Prospecting!N380&lt;&gt;"",Prospecting!N380&lt;&gt;0),Prospecting!N380,"")</f>
        <v/>
      </c>
      <c r="T378" s="11" t="str">
        <f>IF(Prospecting!O380&lt;&gt;"",Prospecting!O380,"")</f>
        <v/>
      </c>
      <c r="U378" s="2" t="str">
        <f t="shared" si="47"/>
        <v/>
      </c>
      <c r="V378" s="2" t="str">
        <f t="shared" si="48"/>
        <v/>
      </c>
      <c r="W378" s="2" t="str" cm="1">
        <f t="array" ref="W378">IF(V378&lt;&gt;"",_xlfn.IFS(OR(V378=1,V378=2,V378=3),1,OR(V378=4,V378=5,V378=6),2,OR(V378=7,V378=8,V378=9),3,OR(V378=10,V378=11,V378=12),4),"")</f>
        <v/>
      </c>
      <c r="X378" s="2" t="str">
        <f t="shared" si="49"/>
        <v/>
      </c>
      <c r="Y378" s="2" t="str">
        <f t="shared" si="50"/>
        <v/>
      </c>
    </row>
    <row r="379" spans="7:25" x14ac:dyDescent="0.3">
      <c r="G379" s="2" t="str">
        <f>IF(Prospecting!D381&lt;&gt;"", Prospecting!D381, "")</f>
        <v/>
      </c>
      <c r="H379" s="2" t="str">
        <f>IF(Prospecting!E381&lt;&gt;"",Prospecting!E381, "")</f>
        <v/>
      </c>
      <c r="I379" s="2" t="str">
        <f t="shared" ca="1" si="45"/>
        <v/>
      </c>
      <c r="J379" s="2" t="str">
        <f>IF(Prospecting!F381="Completed", 1, "")</f>
        <v/>
      </c>
      <c r="K379" s="2" t="str">
        <f>IF(Prospecting!G381="Completed", 1, "")</f>
        <v/>
      </c>
      <c r="L379" s="2" t="str">
        <f>IF(Prospecting!H381="Completed", 1, "")</f>
        <v/>
      </c>
      <c r="M379" s="2" t="str">
        <f>IF(Prospecting!I381="Completed", 1, "")</f>
        <v/>
      </c>
      <c r="N379" s="2" t="str">
        <f>IF(Prospecting!J381="Completed", 1, "")</f>
        <v/>
      </c>
      <c r="O379" s="2" t="str">
        <f>IF(Prospecting!K381="Completed", 1, "")</f>
        <v/>
      </c>
      <c r="P379" s="2" t="str">
        <f>IF(Prospecting!L381&lt;&gt;"",Prospecting!L381,"")</f>
        <v/>
      </c>
      <c r="Q379" s="2" t="str">
        <f>IF(Prospecting!M381&lt;&gt;"",Prospecting!M381,"")</f>
        <v/>
      </c>
      <c r="R379" s="2" t="str">
        <f t="shared" ca="1" si="46"/>
        <v/>
      </c>
      <c r="S379" s="10" t="str">
        <f>IF(OR(Prospecting!N381&lt;&gt;"",Prospecting!N381&lt;&gt;0),Prospecting!N381,"")</f>
        <v/>
      </c>
      <c r="T379" s="11" t="str">
        <f>IF(Prospecting!O381&lt;&gt;"",Prospecting!O381,"")</f>
        <v/>
      </c>
      <c r="U379" s="2" t="str">
        <f t="shared" si="47"/>
        <v/>
      </c>
      <c r="V379" s="2" t="str">
        <f t="shared" si="48"/>
        <v/>
      </c>
      <c r="W379" s="2" t="str" cm="1">
        <f t="array" ref="W379">IF(V379&lt;&gt;"",_xlfn.IFS(OR(V379=1,V379=2,V379=3),1,OR(V379=4,V379=5,V379=6),2,OR(V379=7,V379=8,V379=9),3,OR(V379=10,V379=11,V379=12),4),"")</f>
        <v/>
      </c>
      <c r="X379" s="2" t="str">
        <f t="shared" si="49"/>
        <v/>
      </c>
      <c r="Y379" s="2" t="str">
        <f t="shared" si="50"/>
        <v/>
      </c>
    </row>
    <row r="380" spans="7:25" x14ac:dyDescent="0.3">
      <c r="G380" s="2" t="str">
        <f>IF(Prospecting!D382&lt;&gt;"", Prospecting!D382, "")</f>
        <v/>
      </c>
      <c r="H380" s="2" t="str">
        <f>IF(Prospecting!E382&lt;&gt;"",Prospecting!E382, "")</f>
        <v/>
      </c>
      <c r="I380" s="2" t="str">
        <f t="shared" ca="1" si="45"/>
        <v/>
      </c>
      <c r="J380" s="2" t="str">
        <f>IF(Prospecting!F382="Completed", 1, "")</f>
        <v/>
      </c>
      <c r="K380" s="2" t="str">
        <f>IF(Prospecting!G382="Completed", 1, "")</f>
        <v/>
      </c>
      <c r="L380" s="2" t="str">
        <f>IF(Prospecting!H382="Completed", 1, "")</f>
        <v/>
      </c>
      <c r="M380" s="2" t="str">
        <f>IF(Prospecting!I382="Completed", 1, "")</f>
        <v/>
      </c>
      <c r="N380" s="2" t="str">
        <f>IF(Prospecting!J382="Completed", 1, "")</f>
        <v/>
      </c>
      <c r="O380" s="2" t="str">
        <f>IF(Prospecting!K382="Completed", 1, "")</f>
        <v/>
      </c>
      <c r="P380" s="2" t="str">
        <f>IF(Prospecting!L382&lt;&gt;"",Prospecting!L382,"")</f>
        <v/>
      </c>
      <c r="Q380" s="2" t="str">
        <f>IF(Prospecting!M382&lt;&gt;"",Prospecting!M382,"")</f>
        <v/>
      </c>
      <c r="R380" s="2" t="str">
        <f t="shared" ca="1" si="46"/>
        <v/>
      </c>
      <c r="S380" s="10" t="str">
        <f>IF(OR(Prospecting!N382&lt;&gt;"",Prospecting!N382&lt;&gt;0),Prospecting!N382,"")</f>
        <v/>
      </c>
      <c r="T380" s="11" t="str">
        <f>IF(Prospecting!O382&lt;&gt;"",Prospecting!O382,"")</f>
        <v/>
      </c>
      <c r="U380" s="2" t="str">
        <f t="shared" si="47"/>
        <v/>
      </c>
      <c r="V380" s="2" t="str">
        <f t="shared" si="48"/>
        <v/>
      </c>
      <c r="W380" s="2" t="str" cm="1">
        <f t="array" ref="W380">IF(V380&lt;&gt;"",_xlfn.IFS(OR(V380=1,V380=2,V380=3),1,OR(V380=4,V380=5,V380=6),2,OR(V380=7,V380=8,V380=9),3,OR(V380=10,V380=11,V380=12),4),"")</f>
        <v/>
      </c>
      <c r="X380" s="2" t="str">
        <f t="shared" si="49"/>
        <v/>
      </c>
      <c r="Y380" s="2" t="str">
        <f t="shared" si="50"/>
        <v/>
      </c>
    </row>
    <row r="381" spans="7:25" x14ac:dyDescent="0.3">
      <c r="G381" s="2" t="str">
        <f>IF(Prospecting!D383&lt;&gt;"", Prospecting!D383, "")</f>
        <v/>
      </c>
      <c r="H381" s="2" t="str">
        <f>IF(Prospecting!E383&lt;&gt;"",Prospecting!E383, "")</f>
        <v/>
      </c>
      <c r="I381" s="2" t="str">
        <f t="shared" ca="1" si="45"/>
        <v/>
      </c>
      <c r="J381" s="2" t="str">
        <f>IF(Prospecting!F383="Completed", 1, "")</f>
        <v/>
      </c>
      <c r="K381" s="2" t="str">
        <f>IF(Prospecting!G383="Completed", 1, "")</f>
        <v/>
      </c>
      <c r="L381" s="2" t="str">
        <f>IF(Prospecting!H383="Completed", 1, "")</f>
        <v/>
      </c>
      <c r="M381" s="2" t="str">
        <f>IF(Prospecting!I383="Completed", 1, "")</f>
        <v/>
      </c>
      <c r="N381" s="2" t="str">
        <f>IF(Prospecting!J383="Completed", 1, "")</f>
        <v/>
      </c>
      <c r="O381" s="2" t="str">
        <f>IF(Prospecting!K383="Completed", 1, "")</f>
        <v/>
      </c>
      <c r="P381" s="2" t="str">
        <f>IF(Prospecting!L383&lt;&gt;"",Prospecting!L383,"")</f>
        <v/>
      </c>
      <c r="Q381" s="2" t="str">
        <f>IF(Prospecting!M383&lt;&gt;"",Prospecting!M383,"")</f>
        <v/>
      </c>
      <c r="R381" s="2" t="str">
        <f t="shared" ca="1" si="46"/>
        <v/>
      </c>
      <c r="S381" s="10" t="str">
        <f>IF(OR(Prospecting!N383&lt;&gt;"",Prospecting!N383&lt;&gt;0),Prospecting!N383,"")</f>
        <v/>
      </c>
      <c r="T381" s="11" t="str">
        <f>IF(Prospecting!O383&lt;&gt;"",Prospecting!O383,"")</f>
        <v/>
      </c>
      <c r="U381" s="2" t="str">
        <f t="shared" si="47"/>
        <v/>
      </c>
      <c r="V381" s="2" t="str">
        <f t="shared" si="48"/>
        <v/>
      </c>
      <c r="W381" s="2" t="str" cm="1">
        <f t="array" ref="W381">IF(V381&lt;&gt;"",_xlfn.IFS(OR(V381=1,V381=2,V381=3),1,OR(V381=4,V381=5,V381=6),2,OR(V381=7,V381=8,V381=9),3,OR(V381=10,V381=11,V381=12),4),"")</f>
        <v/>
      </c>
      <c r="X381" s="2" t="str">
        <f t="shared" si="49"/>
        <v/>
      </c>
      <c r="Y381" s="2" t="str">
        <f t="shared" si="50"/>
        <v/>
      </c>
    </row>
    <row r="382" spans="7:25" x14ac:dyDescent="0.3">
      <c r="G382" s="2" t="str">
        <f>IF(Prospecting!D384&lt;&gt;"", Prospecting!D384, "")</f>
        <v/>
      </c>
      <c r="H382" s="2" t="str">
        <f>IF(Prospecting!E384&lt;&gt;"",Prospecting!E384, "")</f>
        <v/>
      </c>
      <c r="I382" s="2" t="str">
        <f t="shared" ca="1" si="45"/>
        <v/>
      </c>
      <c r="J382" s="2" t="str">
        <f>IF(Prospecting!F384="Completed", 1, "")</f>
        <v/>
      </c>
      <c r="K382" s="2" t="str">
        <f>IF(Prospecting!G384="Completed", 1, "")</f>
        <v/>
      </c>
      <c r="L382" s="2" t="str">
        <f>IF(Prospecting!H384="Completed", 1, "")</f>
        <v/>
      </c>
      <c r="M382" s="2" t="str">
        <f>IF(Prospecting!I384="Completed", 1, "")</f>
        <v/>
      </c>
      <c r="N382" s="2" t="str">
        <f>IF(Prospecting!J384="Completed", 1, "")</f>
        <v/>
      </c>
      <c r="O382" s="2" t="str">
        <f>IF(Prospecting!K384="Completed", 1, "")</f>
        <v/>
      </c>
      <c r="P382" s="2" t="str">
        <f>IF(Prospecting!L384&lt;&gt;"",Prospecting!L384,"")</f>
        <v/>
      </c>
      <c r="Q382" s="2" t="str">
        <f>IF(Prospecting!M384&lt;&gt;"",Prospecting!M384,"")</f>
        <v/>
      </c>
      <c r="R382" s="2" t="str">
        <f t="shared" ca="1" si="46"/>
        <v/>
      </c>
      <c r="S382" s="10" t="str">
        <f>IF(OR(Prospecting!N384&lt;&gt;"",Prospecting!N384&lt;&gt;0),Prospecting!N384,"")</f>
        <v/>
      </c>
      <c r="T382" s="11" t="str">
        <f>IF(Prospecting!O384&lt;&gt;"",Prospecting!O384,"")</f>
        <v/>
      </c>
      <c r="U382" s="2" t="str">
        <f t="shared" si="47"/>
        <v/>
      </c>
      <c r="V382" s="2" t="str">
        <f t="shared" si="48"/>
        <v/>
      </c>
      <c r="W382" s="2" t="str" cm="1">
        <f t="array" ref="W382">IF(V382&lt;&gt;"",_xlfn.IFS(OR(V382=1,V382=2,V382=3),1,OR(V382=4,V382=5,V382=6),2,OR(V382=7,V382=8,V382=9),3,OR(V382=10,V382=11,V382=12),4),"")</f>
        <v/>
      </c>
      <c r="X382" s="2" t="str">
        <f t="shared" si="49"/>
        <v/>
      </c>
      <c r="Y382" s="2" t="str">
        <f t="shared" si="50"/>
        <v/>
      </c>
    </row>
    <row r="383" spans="7:25" x14ac:dyDescent="0.3">
      <c r="G383" s="2" t="str">
        <f>IF(Prospecting!D385&lt;&gt;"", Prospecting!D385, "")</f>
        <v/>
      </c>
      <c r="H383" s="2" t="str">
        <f>IF(Prospecting!E385&lt;&gt;"",Prospecting!E385, "")</f>
        <v/>
      </c>
      <c r="I383" s="2" t="str">
        <f t="shared" ca="1" si="45"/>
        <v/>
      </c>
      <c r="J383" s="2" t="str">
        <f>IF(Prospecting!F385="Completed", 1, "")</f>
        <v/>
      </c>
      <c r="K383" s="2" t="str">
        <f>IF(Prospecting!G385="Completed", 1, "")</f>
        <v/>
      </c>
      <c r="L383" s="2" t="str">
        <f>IF(Prospecting!H385="Completed", 1, "")</f>
        <v/>
      </c>
      <c r="M383" s="2" t="str">
        <f>IF(Prospecting!I385="Completed", 1, "")</f>
        <v/>
      </c>
      <c r="N383" s="2" t="str">
        <f>IF(Prospecting!J385="Completed", 1, "")</f>
        <v/>
      </c>
      <c r="O383" s="2" t="str">
        <f>IF(Prospecting!K385="Completed", 1, "")</f>
        <v/>
      </c>
      <c r="P383" s="2" t="str">
        <f>IF(Prospecting!L385&lt;&gt;"",Prospecting!L385,"")</f>
        <v/>
      </c>
      <c r="Q383" s="2" t="str">
        <f>IF(Prospecting!M385&lt;&gt;"",Prospecting!M385,"")</f>
        <v/>
      </c>
      <c r="R383" s="2" t="str">
        <f t="shared" ca="1" si="46"/>
        <v/>
      </c>
      <c r="S383" s="10" t="str">
        <f>IF(OR(Prospecting!N385&lt;&gt;"",Prospecting!N385&lt;&gt;0),Prospecting!N385,"")</f>
        <v/>
      </c>
      <c r="T383" s="11" t="str">
        <f>IF(Prospecting!O385&lt;&gt;"",Prospecting!O385,"")</f>
        <v/>
      </c>
      <c r="U383" s="2" t="str">
        <f t="shared" si="47"/>
        <v/>
      </c>
      <c r="V383" s="2" t="str">
        <f t="shared" si="48"/>
        <v/>
      </c>
      <c r="W383" s="2" t="str" cm="1">
        <f t="array" ref="W383">IF(V383&lt;&gt;"",_xlfn.IFS(OR(V383=1,V383=2,V383=3),1,OR(V383=4,V383=5,V383=6),2,OR(V383=7,V383=8,V383=9),3,OR(V383=10,V383=11,V383=12),4),"")</f>
        <v/>
      </c>
      <c r="X383" s="2" t="str">
        <f t="shared" si="49"/>
        <v/>
      </c>
      <c r="Y383" s="2" t="str">
        <f t="shared" si="50"/>
        <v/>
      </c>
    </row>
    <row r="384" spans="7:25" x14ac:dyDescent="0.3">
      <c r="G384" s="2" t="str">
        <f>IF(Prospecting!D386&lt;&gt;"", Prospecting!D386, "")</f>
        <v/>
      </c>
      <c r="H384" s="2" t="str">
        <f>IF(Prospecting!E386&lt;&gt;"",Prospecting!E386, "")</f>
        <v/>
      </c>
      <c r="I384" s="2" t="str">
        <f t="shared" ca="1" si="45"/>
        <v/>
      </c>
      <c r="J384" s="2" t="str">
        <f>IF(Prospecting!F386="Completed", 1, "")</f>
        <v/>
      </c>
      <c r="K384" s="2" t="str">
        <f>IF(Prospecting!G386="Completed", 1, "")</f>
        <v/>
      </c>
      <c r="L384" s="2" t="str">
        <f>IF(Prospecting!H386="Completed", 1, "")</f>
        <v/>
      </c>
      <c r="M384" s="2" t="str">
        <f>IF(Prospecting!I386="Completed", 1, "")</f>
        <v/>
      </c>
      <c r="N384" s="2" t="str">
        <f>IF(Prospecting!J386="Completed", 1, "")</f>
        <v/>
      </c>
      <c r="O384" s="2" t="str">
        <f>IF(Prospecting!K386="Completed", 1, "")</f>
        <v/>
      </c>
      <c r="P384" s="2" t="str">
        <f>IF(Prospecting!L386&lt;&gt;"",Prospecting!L386,"")</f>
        <v/>
      </c>
      <c r="Q384" s="2" t="str">
        <f>IF(Prospecting!M386&lt;&gt;"",Prospecting!M386,"")</f>
        <v/>
      </c>
      <c r="R384" s="2" t="str">
        <f t="shared" ca="1" si="46"/>
        <v/>
      </c>
      <c r="S384" s="10" t="str">
        <f>IF(OR(Prospecting!N386&lt;&gt;"",Prospecting!N386&lt;&gt;0),Prospecting!N386,"")</f>
        <v/>
      </c>
      <c r="T384" s="11" t="str">
        <f>IF(Prospecting!O386&lt;&gt;"",Prospecting!O386,"")</f>
        <v/>
      </c>
      <c r="U384" s="2" t="str">
        <f t="shared" si="47"/>
        <v/>
      </c>
      <c r="V384" s="2" t="str">
        <f t="shared" si="48"/>
        <v/>
      </c>
      <c r="W384" s="2" t="str" cm="1">
        <f t="array" ref="W384">IF(V384&lt;&gt;"",_xlfn.IFS(OR(V384=1,V384=2,V384=3),1,OR(V384=4,V384=5,V384=6),2,OR(V384=7,V384=8,V384=9),3,OR(V384=10,V384=11,V384=12),4),"")</f>
        <v/>
      </c>
      <c r="X384" s="2" t="str">
        <f t="shared" si="49"/>
        <v/>
      </c>
      <c r="Y384" s="2" t="str">
        <f t="shared" si="50"/>
        <v/>
      </c>
    </row>
    <row r="385" spans="7:25" x14ac:dyDescent="0.3">
      <c r="G385" s="2" t="str">
        <f>IF(Prospecting!D387&lt;&gt;"", Prospecting!D387, "")</f>
        <v/>
      </c>
      <c r="H385" s="2" t="str">
        <f>IF(Prospecting!E387&lt;&gt;"",Prospecting!E387, "")</f>
        <v/>
      </c>
      <c r="I385" s="2" t="str">
        <f t="shared" ca="1" si="45"/>
        <v/>
      </c>
      <c r="J385" s="2" t="str">
        <f>IF(Prospecting!F387="Completed", 1, "")</f>
        <v/>
      </c>
      <c r="K385" s="2" t="str">
        <f>IF(Prospecting!G387="Completed", 1, "")</f>
        <v/>
      </c>
      <c r="L385" s="2" t="str">
        <f>IF(Prospecting!H387="Completed", 1, "")</f>
        <v/>
      </c>
      <c r="M385" s="2" t="str">
        <f>IF(Prospecting!I387="Completed", 1, "")</f>
        <v/>
      </c>
      <c r="N385" s="2" t="str">
        <f>IF(Prospecting!J387="Completed", 1, "")</f>
        <v/>
      </c>
      <c r="O385" s="2" t="str">
        <f>IF(Prospecting!K387="Completed", 1, "")</f>
        <v/>
      </c>
      <c r="P385" s="2" t="str">
        <f>IF(Prospecting!L387&lt;&gt;"",Prospecting!L387,"")</f>
        <v/>
      </c>
      <c r="Q385" s="2" t="str">
        <f>IF(Prospecting!M387&lt;&gt;"",Prospecting!M387,"")</f>
        <v/>
      </c>
      <c r="R385" s="2" t="str">
        <f t="shared" ca="1" si="46"/>
        <v/>
      </c>
      <c r="S385" s="10" t="str">
        <f>IF(OR(Prospecting!N387&lt;&gt;"",Prospecting!N387&lt;&gt;0),Prospecting!N387,"")</f>
        <v/>
      </c>
      <c r="T385" s="11" t="str">
        <f>IF(Prospecting!O387&lt;&gt;"",Prospecting!O387,"")</f>
        <v/>
      </c>
      <c r="U385" s="2" t="str">
        <f t="shared" si="47"/>
        <v/>
      </c>
      <c r="V385" s="2" t="str">
        <f t="shared" si="48"/>
        <v/>
      </c>
      <c r="W385" s="2" t="str" cm="1">
        <f t="array" ref="W385">IF(V385&lt;&gt;"",_xlfn.IFS(OR(V385=1,V385=2,V385=3),1,OR(V385=4,V385=5,V385=6),2,OR(V385=7,V385=8,V385=9),3,OR(V385=10,V385=11,V385=12),4),"")</f>
        <v/>
      </c>
      <c r="X385" s="2" t="str">
        <f t="shared" si="49"/>
        <v/>
      </c>
      <c r="Y385" s="2" t="str">
        <f t="shared" si="50"/>
        <v/>
      </c>
    </row>
    <row r="386" spans="7:25" x14ac:dyDescent="0.3">
      <c r="G386" s="2" t="str">
        <f>IF(Prospecting!D388&lt;&gt;"", Prospecting!D388, "")</f>
        <v/>
      </c>
      <c r="H386" s="2" t="str">
        <f>IF(Prospecting!E388&lt;&gt;"",Prospecting!E388, "")</f>
        <v/>
      </c>
      <c r="I386" s="2" t="str">
        <f t="shared" ca="1" si="45"/>
        <v/>
      </c>
      <c r="J386" s="2" t="str">
        <f>IF(Prospecting!F388="Completed", 1, "")</f>
        <v/>
      </c>
      <c r="K386" s="2" t="str">
        <f>IF(Prospecting!G388="Completed", 1, "")</f>
        <v/>
      </c>
      <c r="L386" s="2" t="str">
        <f>IF(Prospecting!H388="Completed", 1, "")</f>
        <v/>
      </c>
      <c r="M386" s="2" t="str">
        <f>IF(Prospecting!I388="Completed", 1, "")</f>
        <v/>
      </c>
      <c r="N386" s="2" t="str">
        <f>IF(Prospecting!J388="Completed", 1, "")</f>
        <v/>
      </c>
      <c r="O386" s="2" t="str">
        <f>IF(Prospecting!K388="Completed", 1, "")</f>
        <v/>
      </c>
      <c r="P386" s="2" t="str">
        <f>IF(Prospecting!L388&lt;&gt;"",Prospecting!L388,"")</f>
        <v/>
      </c>
      <c r="Q386" s="2" t="str">
        <f>IF(Prospecting!M388&lt;&gt;"",Prospecting!M388,"")</f>
        <v/>
      </c>
      <c r="R386" s="2" t="str">
        <f t="shared" ca="1" si="46"/>
        <v/>
      </c>
      <c r="S386" s="10" t="str">
        <f>IF(OR(Prospecting!N388&lt;&gt;"",Prospecting!N388&lt;&gt;0),Prospecting!N388,"")</f>
        <v/>
      </c>
      <c r="T386" s="11" t="str">
        <f>IF(Prospecting!O388&lt;&gt;"",Prospecting!O388,"")</f>
        <v/>
      </c>
      <c r="U386" s="2" t="str">
        <f t="shared" si="47"/>
        <v/>
      </c>
      <c r="V386" s="2" t="str">
        <f t="shared" si="48"/>
        <v/>
      </c>
      <c r="W386" s="2" t="str" cm="1">
        <f t="array" ref="W386">IF(V386&lt;&gt;"",_xlfn.IFS(OR(V386=1,V386=2,V386=3),1,OR(V386=4,V386=5,V386=6),2,OR(V386=7,V386=8,V386=9),3,OR(V386=10,V386=11,V386=12),4),"")</f>
        <v/>
      </c>
      <c r="X386" s="2" t="str">
        <f t="shared" si="49"/>
        <v/>
      </c>
      <c r="Y386" s="2" t="str">
        <f t="shared" si="50"/>
        <v/>
      </c>
    </row>
    <row r="387" spans="7:25" x14ac:dyDescent="0.3">
      <c r="G387" s="2" t="str">
        <f>IF(Prospecting!D389&lt;&gt;"", Prospecting!D389, "")</f>
        <v/>
      </c>
      <c r="H387" s="2" t="str">
        <f>IF(Prospecting!E389&lt;&gt;"",Prospecting!E389, "")</f>
        <v/>
      </c>
      <c r="I387" s="2" t="str">
        <f t="shared" ca="1" si="45"/>
        <v/>
      </c>
      <c r="J387" s="2" t="str">
        <f>IF(Prospecting!F389="Completed", 1, "")</f>
        <v/>
      </c>
      <c r="K387" s="2" t="str">
        <f>IF(Prospecting!G389="Completed", 1, "")</f>
        <v/>
      </c>
      <c r="L387" s="2" t="str">
        <f>IF(Prospecting!H389="Completed", 1, "")</f>
        <v/>
      </c>
      <c r="M387" s="2" t="str">
        <f>IF(Prospecting!I389="Completed", 1, "")</f>
        <v/>
      </c>
      <c r="N387" s="2" t="str">
        <f>IF(Prospecting!J389="Completed", 1, "")</f>
        <v/>
      </c>
      <c r="O387" s="2" t="str">
        <f>IF(Prospecting!K389="Completed", 1, "")</f>
        <v/>
      </c>
      <c r="P387" s="2" t="str">
        <f>IF(Prospecting!L389&lt;&gt;"",Prospecting!L389,"")</f>
        <v/>
      </c>
      <c r="Q387" s="2" t="str">
        <f>IF(Prospecting!M389&lt;&gt;"",Prospecting!M389,"")</f>
        <v/>
      </c>
      <c r="R387" s="2" t="str">
        <f t="shared" ca="1" si="46"/>
        <v/>
      </c>
      <c r="S387" s="10" t="str">
        <f>IF(OR(Prospecting!N389&lt;&gt;"",Prospecting!N389&lt;&gt;0),Prospecting!N389,"")</f>
        <v/>
      </c>
      <c r="T387" s="11" t="str">
        <f>IF(Prospecting!O389&lt;&gt;"",Prospecting!O389,"")</f>
        <v/>
      </c>
      <c r="U387" s="2" t="str">
        <f t="shared" si="47"/>
        <v/>
      </c>
      <c r="V387" s="2" t="str">
        <f t="shared" si="48"/>
        <v/>
      </c>
      <c r="W387" s="2" t="str" cm="1">
        <f t="array" ref="W387">IF(V387&lt;&gt;"",_xlfn.IFS(OR(V387=1,V387=2,V387=3),1,OR(V387=4,V387=5,V387=6),2,OR(V387=7,V387=8,V387=9),3,OR(V387=10,V387=11,V387=12),4),"")</f>
        <v/>
      </c>
      <c r="X387" s="2" t="str">
        <f t="shared" si="49"/>
        <v/>
      </c>
      <c r="Y387" s="2" t="str">
        <f t="shared" si="50"/>
        <v/>
      </c>
    </row>
    <row r="388" spans="7:25" x14ac:dyDescent="0.3">
      <c r="G388" s="2" t="str">
        <f>IF(Prospecting!D390&lt;&gt;"", Prospecting!D390, "")</f>
        <v/>
      </c>
      <c r="H388" s="2" t="str">
        <f>IF(Prospecting!E390&lt;&gt;"",Prospecting!E390, "")</f>
        <v/>
      </c>
      <c r="I388" s="2" t="str">
        <f t="shared" ref="I388:I451" ca="1" si="51">IF(AND($B$9&gt;$B$10,S388&lt;&gt;"",S388&lt;&gt;0,V388&lt;&gt;"",O388=1),"Client",IF(V388&lt;$B$6,"Lead",IF(AND(H388&lt;&gt;"",S388&lt;&gt;"",S388&lt;&gt;0,V388&lt;=$B$3,O388=1),"Client",IF(OR(AND(H388&lt;&gt;"",O388&lt;&gt;1),AND(H388&lt;&gt;"",S388=""),AND(H388&lt;&gt;"",S388&lt;&gt;"",V388&gt;$B$3), AND(H388&lt;&gt;"",S388&lt;=0)),"Lead",""))))</f>
        <v/>
      </c>
      <c r="J388" s="2" t="str">
        <f>IF(Prospecting!F390="Completed", 1, "")</f>
        <v/>
      </c>
      <c r="K388" s="2" t="str">
        <f>IF(Prospecting!G390="Completed", 1, "")</f>
        <v/>
      </c>
      <c r="L388" s="2" t="str">
        <f>IF(Prospecting!H390="Completed", 1, "")</f>
        <v/>
      </c>
      <c r="M388" s="2" t="str">
        <f>IF(Prospecting!I390="Completed", 1, "")</f>
        <v/>
      </c>
      <c r="N388" s="2" t="str">
        <f>IF(Prospecting!J390="Completed", 1, "")</f>
        <v/>
      </c>
      <c r="O388" s="2" t="str">
        <f>IF(Prospecting!K390="Completed", 1, "")</f>
        <v/>
      </c>
      <c r="P388" s="2" t="str">
        <f>IF(Prospecting!L390&lt;&gt;"",Prospecting!L390,"")</f>
        <v/>
      </c>
      <c r="Q388" s="2" t="str">
        <f>IF(Prospecting!M390&lt;&gt;"",Prospecting!M390,"")</f>
        <v/>
      </c>
      <c r="R388" s="2" t="str">
        <f t="shared" ref="R388:R451" ca="1" si="52">IF(AND(Q388&lt;&gt;"",V388&gt;=$B$6,V388&lt;=$B$3,Y388=$B$10),"Valid","")</f>
        <v/>
      </c>
      <c r="S388" s="10" t="str">
        <f>IF(OR(Prospecting!N390&lt;&gt;"",Prospecting!N390&lt;&gt;0),Prospecting!N390,"")</f>
        <v/>
      </c>
      <c r="T388" s="11" t="str">
        <f>IF(Prospecting!O390&lt;&gt;"",Prospecting!O390,"")</f>
        <v/>
      </c>
      <c r="U388" s="2" t="str">
        <f t="shared" ref="U388:U451" si="53">IF(V388&lt;&gt;"",CHOOSE(V388,"January","February","March","April","May","June","July","August","September","October","November","December"),"")</f>
        <v/>
      </c>
      <c r="V388" s="2" t="str">
        <f t="shared" ref="V388:V451" si="54">IF(AND(T388&lt;&gt;"",Y388=$B$10),MONTH(T388),"")</f>
        <v/>
      </c>
      <c r="W388" s="2" t="str" cm="1">
        <f t="array" ref="W388">IF(V388&lt;&gt;"",_xlfn.IFS(OR(V388=1,V388=2,V388=3),1,OR(V388=4,V388=5,V388=6),2,OR(V388=7,V388=8,V388=9),3,OR(V388=10,V388=11,V388=12),4),"")</f>
        <v/>
      </c>
      <c r="X388" s="2" t="str">
        <f t="shared" ref="X388:X451" si="55">IF(AND(Q388&lt;&gt;"",S388&lt;&gt;"",S388&lt;&gt;0,O388=1),IF(OR(Q388="AnugerahPlus",Q388="Anggun"), (S388-5)*12,S388*12), "")</f>
        <v/>
      </c>
      <c r="Y388" s="2" t="str">
        <f t="shared" ref="Y388:Y451" si="56">IF(T388&lt;&gt;"",YEAR(T388),"")</f>
        <v/>
      </c>
    </row>
    <row r="389" spans="7:25" x14ac:dyDescent="0.3">
      <c r="G389" s="2" t="str">
        <f>IF(Prospecting!D391&lt;&gt;"", Prospecting!D391, "")</f>
        <v/>
      </c>
      <c r="H389" s="2" t="str">
        <f>IF(Prospecting!E391&lt;&gt;"",Prospecting!E391, "")</f>
        <v/>
      </c>
      <c r="I389" s="2" t="str">
        <f t="shared" ca="1" si="51"/>
        <v/>
      </c>
      <c r="J389" s="2" t="str">
        <f>IF(Prospecting!F391="Completed", 1, "")</f>
        <v/>
      </c>
      <c r="K389" s="2" t="str">
        <f>IF(Prospecting!G391="Completed", 1, "")</f>
        <v/>
      </c>
      <c r="L389" s="2" t="str">
        <f>IF(Prospecting!H391="Completed", 1, "")</f>
        <v/>
      </c>
      <c r="M389" s="2" t="str">
        <f>IF(Prospecting!I391="Completed", 1, "")</f>
        <v/>
      </c>
      <c r="N389" s="2" t="str">
        <f>IF(Prospecting!J391="Completed", 1, "")</f>
        <v/>
      </c>
      <c r="O389" s="2" t="str">
        <f>IF(Prospecting!K391="Completed", 1, "")</f>
        <v/>
      </c>
      <c r="P389" s="2" t="str">
        <f>IF(Prospecting!L391&lt;&gt;"",Prospecting!L391,"")</f>
        <v/>
      </c>
      <c r="Q389" s="2" t="str">
        <f>IF(Prospecting!M391&lt;&gt;"",Prospecting!M391,"")</f>
        <v/>
      </c>
      <c r="R389" s="2" t="str">
        <f t="shared" ca="1" si="52"/>
        <v/>
      </c>
      <c r="S389" s="10" t="str">
        <f>IF(OR(Prospecting!N391&lt;&gt;"",Prospecting!N391&lt;&gt;0),Prospecting!N391,"")</f>
        <v/>
      </c>
      <c r="T389" s="11" t="str">
        <f>IF(Prospecting!O391&lt;&gt;"",Prospecting!O391,"")</f>
        <v/>
      </c>
      <c r="U389" s="2" t="str">
        <f t="shared" si="53"/>
        <v/>
      </c>
      <c r="V389" s="2" t="str">
        <f t="shared" si="54"/>
        <v/>
      </c>
      <c r="W389" s="2" t="str" cm="1">
        <f t="array" ref="W389">IF(V389&lt;&gt;"",_xlfn.IFS(OR(V389=1,V389=2,V389=3),1,OR(V389=4,V389=5,V389=6),2,OR(V389=7,V389=8,V389=9),3,OR(V389=10,V389=11,V389=12),4),"")</f>
        <v/>
      </c>
      <c r="X389" s="2" t="str">
        <f t="shared" si="55"/>
        <v/>
      </c>
      <c r="Y389" s="2" t="str">
        <f t="shared" si="56"/>
        <v/>
      </c>
    </row>
    <row r="390" spans="7:25" x14ac:dyDescent="0.3">
      <c r="G390" s="2" t="str">
        <f>IF(Prospecting!D392&lt;&gt;"", Prospecting!D392, "")</f>
        <v/>
      </c>
      <c r="H390" s="2" t="str">
        <f>IF(Prospecting!E392&lt;&gt;"",Prospecting!E392, "")</f>
        <v/>
      </c>
      <c r="I390" s="2" t="str">
        <f t="shared" ca="1" si="51"/>
        <v/>
      </c>
      <c r="J390" s="2" t="str">
        <f>IF(Prospecting!F392="Completed", 1, "")</f>
        <v/>
      </c>
      <c r="K390" s="2" t="str">
        <f>IF(Prospecting!G392="Completed", 1, "")</f>
        <v/>
      </c>
      <c r="L390" s="2" t="str">
        <f>IF(Prospecting!H392="Completed", 1, "")</f>
        <v/>
      </c>
      <c r="M390" s="2" t="str">
        <f>IF(Prospecting!I392="Completed", 1, "")</f>
        <v/>
      </c>
      <c r="N390" s="2" t="str">
        <f>IF(Prospecting!J392="Completed", 1, "")</f>
        <v/>
      </c>
      <c r="O390" s="2" t="str">
        <f>IF(Prospecting!K392="Completed", 1, "")</f>
        <v/>
      </c>
      <c r="P390" s="2" t="str">
        <f>IF(Prospecting!L392&lt;&gt;"",Prospecting!L392,"")</f>
        <v/>
      </c>
      <c r="Q390" s="2" t="str">
        <f>IF(Prospecting!M392&lt;&gt;"",Prospecting!M392,"")</f>
        <v/>
      </c>
      <c r="R390" s="2" t="str">
        <f t="shared" ca="1" si="52"/>
        <v/>
      </c>
      <c r="S390" s="10" t="str">
        <f>IF(OR(Prospecting!N392&lt;&gt;"",Prospecting!N392&lt;&gt;0),Prospecting!N392,"")</f>
        <v/>
      </c>
      <c r="T390" s="11" t="str">
        <f>IF(Prospecting!O392&lt;&gt;"",Prospecting!O392,"")</f>
        <v/>
      </c>
      <c r="U390" s="2" t="str">
        <f t="shared" si="53"/>
        <v/>
      </c>
      <c r="V390" s="2" t="str">
        <f t="shared" si="54"/>
        <v/>
      </c>
      <c r="W390" s="2" t="str" cm="1">
        <f t="array" ref="W390">IF(V390&lt;&gt;"",_xlfn.IFS(OR(V390=1,V390=2,V390=3),1,OR(V390=4,V390=5,V390=6),2,OR(V390=7,V390=8,V390=9),3,OR(V390=10,V390=11,V390=12),4),"")</f>
        <v/>
      </c>
      <c r="X390" s="2" t="str">
        <f t="shared" si="55"/>
        <v/>
      </c>
      <c r="Y390" s="2" t="str">
        <f t="shared" si="56"/>
        <v/>
      </c>
    </row>
    <row r="391" spans="7:25" x14ac:dyDescent="0.3">
      <c r="G391" s="2" t="str">
        <f>IF(Prospecting!D393&lt;&gt;"", Prospecting!D393, "")</f>
        <v/>
      </c>
      <c r="H391" s="2" t="str">
        <f>IF(Prospecting!E393&lt;&gt;"",Prospecting!E393, "")</f>
        <v/>
      </c>
      <c r="I391" s="2" t="str">
        <f t="shared" ca="1" si="51"/>
        <v/>
      </c>
      <c r="J391" s="2" t="str">
        <f>IF(Prospecting!F393="Completed", 1, "")</f>
        <v/>
      </c>
      <c r="K391" s="2" t="str">
        <f>IF(Prospecting!G393="Completed", 1, "")</f>
        <v/>
      </c>
      <c r="L391" s="2" t="str">
        <f>IF(Prospecting!H393="Completed", 1, "")</f>
        <v/>
      </c>
      <c r="M391" s="2" t="str">
        <f>IF(Prospecting!I393="Completed", 1, "")</f>
        <v/>
      </c>
      <c r="N391" s="2" t="str">
        <f>IF(Prospecting!J393="Completed", 1, "")</f>
        <v/>
      </c>
      <c r="O391" s="2" t="str">
        <f>IF(Prospecting!K393="Completed", 1, "")</f>
        <v/>
      </c>
      <c r="P391" s="2" t="str">
        <f>IF(Prospecting!L393&lt;&gt;"",Prospecting!L393,"")</f>
        <v/>
      </c>
      <c r="Q391" s="2" t="str">
        <f>IF(Prospecting!M393&lt;&gt;"",Prospecting!M393,"")</f>
        <v/>
      </c>
      <c r="R391" s="2" t="str">
        <f t="shared" ca="1" si="52"/>
        <v/>
      </c>
      <c r="S391" s="10" t="str">
        <f>IF(OR(Prospecting!N393&lt;&gt;"",Prospecting!N393&lt;&gt;0),Prospecting!N393,"")</f>
        <v/>
      </c>
      <c r="T391" s="11" t="str">
        <f>IF(Prospecting!O393&lt;&gt;"",Prospecting!O393,"")</f>
        <v/>
      </c>
      <c r="U391" s="2" t="str">
        <f t="shared" si="53"/>
        <v/>
      </c>
      <c r="V391" s="2" t="str">
        <f t="shared" si="54"/>
        <v/>
      </c>
      <c r="W391" s="2" t="str" cm="1">
        <f t="array" ref="W391">IF(V391&lt;&gt;"",_xlfn.IFS(OR(V391=1,V391=2,V391=3),1,OR(V391=4,V391=5,V391=6),2,OR(V391=7,V391=8,V391=9),3,OR(V391=10,V391=11,V391=12),4),"")</f>
        <v/>
      </c>
      <c r="X391" s="2" t="str">
        <f t="shared" si="55"/>
        <v/>
      </c>
      <c r="Y391" s="2" t="str">
        <f t="shared" si="56"/>
        <v/>
      </c>
    </row>
    <row r="392" spans="7:25" x14ac:dyDescent="0.3">
      <c r="G392" s="2" t="str">
        <f>IF(Prospecting!D394&lt;&gt;"", Prospecting!D394, "")</f>
        <v/>
      </c>
      <c r="H392" s="2" t="str">
        <f>IF(Prospecting!E394&lt;&gt;"",Prospecting!E394, "")</f>
        <v/>
      </c>
      <c r="I392" s="2" t="str">
        <f t="shared" ca="1" si="51"/>
        <v/>
      </c>
      <c r="J392" s="2" t="str">
        <f>IF(Prospecting!F394="Completed", 1, "")</f>
        <v/>
      </c>
      <c r="K392" s="2" t="str">
        <f>IF(Prospecting!G394="Completed", 1, "")</f>
        <v/>
      </c>
      <c r="L392" s="2" t="str">
        <f>IF(Prospecting!H394="Completed", 1, "")</f>
        <v/>
      </c>
      <c r="M392" s="2" t="str">
        <f>IF(Prospecting!I394="Completed", 1, "")</f>
        <v/>
      </c>
      <c r="N392" s="2" t="str">
        <f>IF(Prospecting!J394="Completed", 1, "")</f>
        <v/>
      </c>
      <c r="O392" s="2" t="str">
        <f>IF(Prospecting!K394="Completed", 1, "")</f>
        <v/>
      </c>
      <c r="P392" s="2" t="str">
        <f>IF(Prospecting!L394&lt;&gt;"",Prospecting!L394,"")</f>
        <v/>
      </c>
      <c r="Q392" s="2" t="str">
        <f>IF(Prospecting!M394&lt;&gt;"",Prospecting!M394,"")</f>
        <v/>
      </c>
      <c r="R392" s="2" t="str">
        <f t="shared" ca="1" si="52"/>
        <v/>
      </c>
      <c r="S392" s="10" t="str">
        <f>IF(OR(Prospecting!N394&lt;&gt;"",Prospecting!N394&lt;&gt;0),Prospecting!N394,"")</f>
        <v/>
      </c>
      <c r="T392" s="11" t="str">
        <f>IF(Prospecting!O394&lt;&gt;"",Prospecting!O394,"")</f>
        <v/>
      </c>
      <c r="U392" s="2" t="str">
        <f t="shared" si="53"/>
        <v/>
      </c>
      <c r="V392" s="2" t="str">
        <f t="shared" si="54"/>
        <v/>
      </c>
      <c r="W392" s="2" t="str" cm="1">
        <f t="array" ref="W392">IF(V392&lt;&gt;"",_xlfn.IFS(OR(V392=1,V392=2,V392=3),1,OR(V392=4,V392=5,V392=6),2,OR(V392=7,V392=8,V392=9),3,OR(V392=10,V392=11,V392=12),4),"")</f>
        <v/>
      </c>
      <c r="X392" s="2" t="str">
        <f t="shared" si="55"/>
        <v/>
      </c>
      <c r="Y392" s="2" t="str">
        <f t="shared" si="56"/>
        <v/>
      </c>
    </row>
    <row r="393" spans="7:25" x14ac:dyDescent="0.3">
      <c r="G393" s="2" t="str">
        <f>IF(Prospecting!D395&lt;&gt;"", Prospecting!D395, "")</f>
        <v/>
      </c>
      <c r="H393" s="2" t="str">
        <f>IF(Prospecting!E395&lt;&gt;"",Prospecting!E395, "")</f>
        <v/>
      </c>
      <c r="I393" s="2" t="str">
        <f t="shared" ca="1" si="51"/>
        <v/>
      </c>
      <c r="J393" s="2" t="str">
        <f>IF(Prospecting!F395="Completed", 1, "")</f>
        <v/>
      </c>
      <c r="K393" s="2" t="str">
        <f>IF(Prospecting!G395="Completed", 1, "")</f>
        <v/>
      </c>
      <c r="L393" s="2" t="str">
        <f>IF(Prospecting!H395="Completed", 1, "")</f>
        <v/>
      </c>
      <c r="M393" s="2" t="str">
        <f>IF(Prospecting!I395="Completed", 1, "")</f>
        <v/>
      </c>
      <c r="N393" s="2" t="str">
        <f>IF(Prospecting!J395="Completed", 1, "")</f>
        <v/>
      </c>
      <c r="O393" s="2" t="str">
        <f>IF(Prospecting!K395="Completed", 1, "")</f>
        <v/>
      </c>
      <c r="P393" s="2" t="str">
        <f>IF(Prospecting!L395&lt;&gt;"",Prospecting!L395,"")</f>
        <v/>
      </c>
      <c r="Q393" s="2" t="str">
        <f>IF(Prospecting!M395&lt;&gt;"",Prospecting!M395,"")</f>
        <v/>
      </c>
      <c r="R393" s="2" t="str">
        <f t="shared" ca="1" si="52"/>
        <v/>
      </c>
      <c r="S393" s="10" t="str">
        <f>IF(OR(Prospecting!N395&lt;&gt;"",Prospecting!N395&lt;&gt;0),Prospecting!N395,"")</f>
        <v/>
      </c>
      <c r="T393" s="11" t="str">
        <f>IF(Prospecting!O395&lt;&gt;"",Prospecting!O395,"")</f>
        <v/>
      </c>
      <c r="U393" s="2" t="str">
        <f t="shared" si="53"/>
        <v/>
      </c>
      <c r="V393" s="2" t="str">
        <f t="shared" si="54"/>
        <v/>
      </c>
      <c r="W393" s="2" t="str" cm="1">
        <f t="array" ref="W393">IF(V393&lt;&gt;"",_xlfn.IFS(OR(V393=1,V393=2,V393=3),1,OR(V393=4,V393=5,V393=6),2,OR(V393=7,V393=8,V393=9),3,OR(V393=10,V393=11,V393=12),4),"")</f>
        <v/>
      </c>
      <c r="X393" s="2" t="str">
        <f t="shared" si="55"/>
        <v/>
      </c>
      <c r="Y393" s="2" t="str">
        <f t="shared" si="56"/>
        <v/>
      </c>
    </row>
    <row r="394" spans="7:25" x14ac:dyDescent="0.3">
      <c r="G394" s="2" t="str">
        <f>IF(Prospecting!D396&lt;&gt;"", Prospecting!D396, "")</f>
        <v/>
      </c>
      <c r="H394" s="2" t="str">
        <f>IF(Prospecting!E396&lt;&gt;"",Prospecting!E396, "")</f>
        <v/>
      </c>
      <c r="I394" s="2" t="str">
        <f t="shared" ca="1" si="51"/>
        <v/>
      </c>
      <c r="J394" s="2" t="str">
        <f>IF(Prospecting!F396="Completed", 1, "")</f>
        <v/>
      </c>
      <c r="K394" s="2" t="str">
        <f>IF(Prospecting!G396="Completed", 1, "")</f>
        <v/>
      </c>
      <c r="L394" s="2" t="str">
        <f>IF(Prospecting!H396="Completed", 1, "")</f>
        <v/>
      </c>
      <c r="M394" s="2" t="str">
        <f>IF(Prospecting!I396="Completed", 1, "")</f>
        <v/>
      </c>
      <c r="N394" s="2" t="str">
        <f>IF(Prospecting!J396="Completed", 1, "")</f>
        <v/>
      </c>
      <c r="O394" s="2" t="str">
        <f>IF(Prospecting!K396="Completed", 1, "")</f>
        <v/>
      </c>
      <c r="P394" s="2" t="str">
        <f>IF(Prospecting!L396&lt;&gt;"",Prospecting!L396,"")</f>
        <v/>
      </c>
      <c r="Q394" s="2" t="str">
        <f>IF(Prospecting!M396&lt;&gt;"",Prospecting!M396,"")</f>
        <v/>
      </c>
      <c r="R394" s="2" t="str">
        <f t="shared" ca="1" si="52"/>
        <v/>
      </c>
      <c r="S394" s="10" t="str">
        <f>IF(OR(Prospecting!N396&lt;&gt;"",Prospecting!N396&lt;&gt;0),Prospecting!N396,"")</f>
        <v/>
      </c>
      <c r="T394" s="11" t="str">
        <f>IF(Prospecting!O396&lt;&gt;"",Prospecting!O396,"")</f>
        <v/>
      </c>
      <c r="U394" s="2" t="str">
        <f t="shared" si="53"/>
        <v/>
      </c>
      <c r="V394" s="2" t="str">
        <f t="shared" si="54"/>
        <v/>
      </c>
      <c r="W394" s="2" t="str" cm="1">
        <f t="array" ref="W394">IF(V394&lt;&gt;"",_xlfn.IFS(OR(V394=1,V394=2,V394=3),1,OR(V394=4,V394=5,V394=6),2,OR(V394=7,V394=8,V394=9),3,OR(V394=10,V394=11,V394=12),4),"")</f>
        <v/>
      </c>
      <c r="X394" s="2" t="str">
        <f t="shared" si="55"/>
        <v/>
      </c>
      <c r="Y394" s="2" t="str">
        <f t="shared" si="56"/>
        <v/>
      </c>
    </row>
    <row r="395" spans="7:25" x14ac:dyDescent="0.3">
      <c r="G395" s="2" t="str">
        <f>IF(Prospecting!D397&lt;&gt;"", Prospecting!D397, "")</f>
        <v/>
      </c>
      <c r="H395" s="2" t="str">
        <f>IF(Prospecting!E397&lt;&gt;"",Prospecting!E397, "")</f>
        <v/>
      </c>
      <c r="I395" s="2" t="str">
        <f t="shared" ca="1" si="51"/>
        <v/>
      </c>
      <c r="J395" s="2" t="str">
        <f>IF(Prospecting!F397="Completed", 1, "")</f>
        <v/>
      </c>
      <c r="K395" s="2" t="str">
        <f>IF(Prospecting!G397="Completed", 1, "")</f>
        <v/>
      </c>
      <c r="L395" s="2" t="str">
        <f>IF(Prospecting!H397="Completed", 1, "")</f>
        <v/>
      </c>
      <c r="M395" s="2" t="str">
        <f>IF(Prospecting!I397="Completed", 1, "")</f>
        <v/>
      </c>
      <c r="N395" s="2" t="str">
        <f>IF(Prospecting!J397="Completed", 1, "")</f>
        <v/>
      </c>
      <c r="O395" s="2" t="str">
        <f>IF(Prospecting!K397="Completed", 1, "")</f>
        <v/>
      </c>
      <c r="P395" s="2" t="str">
        <f>IF(Prospecting!L397&lt;&gt;"",Prospecting!L397,"")</f>
        <v/>
      </c>
      <c r="Q395" s="2" t="str">
        <f>IF(Prospecting!M397&lt;&gt;"",Prospecting!M397,"")</f>
        <v/>
      </c>
      <c r="R395" s="2" t="str">
        <f t="shared" ca="1" si="52"/>
        <v/>
      </c>
      <c r="S395" s="10" t="str">
        <f>IF(OR(Prospecting!N397&lt;&gt;"",Prospecting!N397&lt;&gt;0),Prospecting!N397,"")</f>
        <v/>
      </c>
      <c r="T395" s="11" t="str">
        <f>IF(Prospecting!O397&lt;&gt;"",Prospecting!O397,"")</f>
        <v/>
      </c>
      <c r="U395" s="2" t="str">
        <f t="shared" si="53"/>
        <v/>
      </c>
      <c r="V395" s="2" t="str">
        <f t="shared" si="54"/>
        <v/>
      </c>
      <c r="W395" s="2" t="str" cm="1">
        <f t="array" ref="W395">IF(V395&lt;&gt;"",_xlfn.IFS(OR(V395=1,V395=2,V395=3),1,OR(V395=4,V395=5,V395=6),2,OR(V395=7,V395=8,V395=9),3,OR(V395=10,V395=11,V395=12),4),"")</f>
        <v/>
      </c>
      <c r="X395" s="2" t="str">
        <f t="shared" si="55"/>
        <v/>
      </c>
      <c r="Y395" s="2" t="str">
        <f t="shared" si="56"/>
        <v/>
      </c>
    </row>
    <row r="396" spans="7:25" x14ac:dyDescent="0.3">
      <c r="G396" s="2" t="str">
        <f>IF(Prospecting!D398&lt;&gt;"", Prospecting!D398, "")</f>
        <v/>
      </c>
      <c r="H396" s="2" t="str">
        <f>IF(Prospecting!E398&lt;&gt;"",Prospecting!E398, "")</f>
        <v/>
      </c>
      <c r="I396" s="2" t="str">
        <f t="shared" ca="1" si="51"/>
        <v/>
      </c>
      <c r="J396" s="2" t="str">
        <f>IF(Prospecting!F398="Completed", 1, "")</f>
        <v/>
      </c>
      <c r="K396" s="2" t="str">
        <f>IF(Prospecting!G398="Completed", 1, "")</f>
        <v/>
      </c>
      <c r="L396" s="2" t="str">
        <f>IF(Prospecting!H398="Completed", 1, "")</f>
        <v/>
      </c>
      <c r="M396" s="2" t="str">
        <f>IF(Prospecting!I398="Completed", 1, "")</f>
        <v/>
      </c>
      <c r="N396" s="2" t="str">
        <f>IF(Prospecting!J398="Completed", 1, "")</f>
        <v/>
      </c>
      <c r="O396" s="2" t="str">
        <f>IF(Prospecting!K398="Completed", 1, "")</f>
        <v/>
      </c>
      <c r="P396" s="2" t="str">
        <f>IF(Prospecting!L398&lt;&gt;"",Prospecting!L398,"")</f>
        <v/>
      </c>
      <c r="Q396" s="2" t="str">
        <f>IF(Prospecting!M398&lt;&gt;"",Prospecting!M398,"")</f>
        <v/>
      </c>
      <c r="R396" s="2" t="str">
        <f t="shared" ca="1" si="52"/>
        <v/>
      </c>
      <c r="S396" s="10" t="str">
        <f>IF(OR(Prospecting!N398&lt;&gt;"",Prospecting!N398&lt;&gt;0),Prospecting!N398,"")</f>
        <v/>
      </c>
      <c r="T396" s="11" t="str">
        <f>IF(Prospecting!O398&lt;&gt;"",Prospecting!O398,"")</f>
        <v/>
      </c>
      <c r="U396" s="2" t="str">
        <f t="shared" si="53"/>
        <v/>
      </c>
      <c r="V396" s="2" t="str">
        <f t="shared" si="54"/>
        <v/>
      </c>
      <c r="W396" s="2" t="str" cm="1">
        <f t="array" ref="W396">IF(V396&lt;&gt;"",_xlfn.IFS(OR(V396=1,V396=2,V396=3),1,OR(V396=4,V396=5,V396=6),2,OR(V396=7,V396=8,V396=9),3,OR(V396=10,V396=11,V396=12),4),"")</f>
        <v/>
      </c>
      <c r="X396" s="2" t="str">
        <f t="shared" si="55"/>
        <v/>
      </c>
      <c r="Y396" s="2" t="str">
        <f t="shared" si="56"/>
        <v/>
      </c>
    </row>
    <row r="397" spans="7:25" x14ac:dyDescent="0.3">
      <c r="G397" s="2" t="str">
        <f>IF(Prospecting!D399&lt;&gt;"", Prospecting!D399, "")</f>
        <v/>
      </c>
      <c r="H397" s="2" t="str">
        <f>IF(Prospecting!E399&lt;&gt;"",Prospecting!E399, "")</f>
        <v/>
      </c>
      <c r="I397" s="2" t="str">
        <f t="shared" ca="1" si="51"/>
        <v/>
      </c>
      <c r="J397" s="2" t="str">
        <f>IF(Prospecting!F399="Completed", 1, "")</f>
        <v/>
      </c>
      <c r="K397" s="2" t="str">
        <f>IF(Prospecting!G399="Completed", 1, "")</f>
        <v/>
      </c>
      <c r="L397" s="2" t="str">
        <f>IF(Prospecting!H399="Completed", 1, "")</f>
        <v/>
      </c>
      <c r="M397" s="2" t="str">
        <f>IF(Prospecting!I399="Completed", 1, "")</f>
        <v/>
      </c>
      <c r="N397" s="2" t="str">
        <f>IF(Prospecting!J399="Completed", 1, "")</f>
        <v/>
      </c>
      <c r="O397" s="2" t="str">
        <f>IF(Prospecting!K399="Completed", 1, "")</f>
        <v/>
      </c>
      <c r="P397" s="2" t="str">
        <f>IF(Prospecting!L399&lt;&gt;"",Prospecting!L399,"")</f>
        <v/>
      </c>
      <c r="Q397" s="2" t="str">
        <f>IF(Prospecting!M399&lt;&gt;"",Prospecting!M399,"")</f>
        <v/>
      </c>
      <c r="R397" s="2" t="str">
        <f t="shared" ca="1" si="52"/>
        <v/>
      </c>
      <c r="S397" s="10" t="str">
        <f>IF(OR(Prospecting!N399&lt;&gt;"",Prospecting!N399&lt;&gt;0),Prospecting!N399,"")</f>
        <v/>
      </c>
      <c r="T397" s="11" t="str">
        <f>IF(Prospecting!O399&lt;&gt;"",Prospecting!O399,"")</f>
        <v/>
      </c>
      <c r="U397" s="2" t="str">
        <f t="shared" si="53"/>
        <v/>
      </c>
      <c r="V397" s="2" t="str">
        <f t="shared" si="54"/>
        <v/>
      </c>
      <c r="W397" s="2" t="str" cm="1">
        <f t="array" ref="W397">IF(V397&lt;&gt;"",_xlfn.IFS(OR(V397=1,V397=2,V397=3),1,OR(V397=4,V397=5,V397=6),2,OR(V397=7,V397=8,V397=9),3,OR(V397=10,V397=11,V397=12),4),"")</f>
        <v/>
      </c>
      <c r="X397" s="2" t="str">
        <f t="shared" si="55"/>
        <v/>
      </c>
      <c r="Y397" s="2" t="str">
        <f t="shared" si="56"/>
        <v/>
      </c>
    </row>
    <row r="398" spans="7:25" x14ac:dyDescent="0.3">
      <c r="G398" s="2" t="str">
        <f>IF(Prospecting!D400&lt;&gt;"", Prospecting!D400, "")</f>
        <v/>
      </c>
      <c r="H398" s="2" t="str">
        <f>IF(Prospecting!E400&lt;&gt;"",Prospecting!E400, "")</f>
        <v/>
      </c>
      <c r="I398" s="2" t="str">
        <f t="shared" ca="1" si="51"/>
        <v/>
      </c>
      <c r="J398" s="2" t="str">
        <f>IF(Prospecting!F400="Completed", 1, "")</f>
        <v/>
      </c>
      <c r="K398" s="2" t="str">
        <f>IF(Prospecting!G400="Completed", 1, "")</f>
        <v/>
      </c>
      <c r="L398" s="2" t="str">
        <f>IF(Prospecting!H400="Completed", 1, "")</f>
        <v/>
      </c>
      <c r="M398" s="2" t="str">
        <f>IF(Prospecting!I400="Completed", 1, "")</f>
        <v/>
      </c>
      <c r="N398" s="2" t="str">
        <f>IF(Prospecting!J400="Completed", 1, "")</f>
        <v/>
      </c>
      <c r="O398" s="2" t="str">
        <f>IF(Prospecting!K400="Completed", 1, "")</f>
        <v/>
      </c>
      <c r="P398" s="2" t="str">
        <f>IF(Prospecting!L400&lt;&gt;"",Prospecting!L400,"")</f>
        <v/>
      </c>
      <c r="Q398" s="2" t="str">
        <f>IF(Prospecting!M400&lt;&gt;"",Prospecting!M400,"")</f>
        <v/>
      </c>
      <c r="R398" s="2" t="str">
        <f t="shared" ca="1" si="52"/>
        <v/>
      </c>
      <c r="S398" s="10" t="str">
        <f>IF(OR(Prospecting!N400&lt;&gt;"",Prospecting!N400&lt;&gt;0),Prospecting!N400,"")</f>
        <v/>
      </c>
      <c r="T398" s="11" t="str">
        <f>IF(Prospecting!O400&lt;&gt;"",Prospecting!O400,"")</f>
        <v/>
      </c>
      <c r="U398" s="2" t="str">
        <f t="shared" si="53"/>
        <v/>
      </c>
      <c r="V398" s="2" t="str">
        <f t="shared" si="54"/>
        <v/>
      </c>
      <c r="W398" s="2" t="str" cm="1">
        <f t="array" ref="W398">IF(V398&lt;&gt;"",_xlfn.IFS(OR(V398=1,V398=2,V398=3),1,OR(V398=4,V398=5,V398=6),2,OR(V398=7,V398=8,V398=9),3,OR(V398=10,V398=11,V398=12),4),"")</f>
        <v/>
      </c>
      <c r="X398" s="2" t="str">
        <f t="shared" si="55"/>
        <v/>
      </c>
      <c r="Y398" s="2" t="str">
        <f t="shared" si="56"/>
        <v/>
      </c>
    </row>
    <row r="399" spans="7:25" x14ac:dyDescent="0.3">
      <c r="G399" s="2" t="str">
        <f>IF(Prospecting!D401&lt;&gt;"", Prospecting!D401, "")</f>
        <v/>
      </c>
      <c r="H399" s="2" t="str">
        <f>IF(Prospecting!E401&lt;&gt;"",Prospecting!E401, "")</f>
        <v/>
      </c>
      <c r="I399" s="2" t="str">
        <f t="shared" ca="1" si="51"/>
        <v/>
      </c>
      <c r="J399" s="2" t="str">
        <f>IF(Prospecting!F401="Completed", 1, "")</f>
        <v/>
      </c>
      <c r="K399" s="2" t="str">
        <f>IF(Prospecting!G401="Completed", 1, "")</f>
        <v/>
      </c>
      <c r="L399" s="2" t="str">
        <f>IF(Prospecting!H401="Completed", 1, "")</f>
        <v/>
      </c>
      <c r="M399" s="2" t="str">
        <f>IF(Prospecting!I401="Completed", 1, "")</f>
        <v/>
      </c>
      <c r="N399" s="2" t="str">
        <f>IF(Prospecting!J401="Completed", 1, "")</f>
        <v/>
      </c>
      <c r="O399" s="2" t="str">
        <f>IF(Prospecting!K401="Completed", 1, "")</f>
        <v/>
      </c>
      <c r="P399" s="2" t="str">
        <f>IF(Prospecting!L401&lt;&gt;"",Prospecting!L401,"")</f>
        <v/>
      </c>
      <c r="Q399" s="2" t="str">
        <f>IF(Prospecting!M401&lt;&gt;"",Prospecting!M401,"")</f>
        <v/>
      </c>
      <c r="R399" s="2" t="str">
        <f t="shared" ca="1" si="52"/>
        <v/>
      </c>
      <c r="S399" s="10" t="str">
        <f>IF(OR(Prospecting!N401&lt;&gt;"",Prospecting!N401&lt;&gt;0),Prospecting!N401,"")</f>
        <v/>
      </c>
      <c r="T399" s="11" t="str">
        <f>IF(Prospecting!O401&lt;&gt;"",Prospecting!O401,"")</f>
        <v/>
      </c>
      <c r="U399" s="2" t="str">
        <f t="shared" si="53"/>
        <v/>
      </c>
      <c r="V399" s="2" t="str">
        <f t="shared" si="54"/>
        <v/>
      </c>
      <c r="W399" s="2" t="str" cm="1">
        <f t="array" ref="W399">IF(V399&lt;&gt;"",_xlfn.IFS(OR(V399=1,V399=2,V399=3),1,OR(V399=4,V399=5,V399=6),2,OR(V399=7,V399=8,V399=9),3,OR(V399=10,V399=11,V399=12),4),"")</f>
        <v/>
      </c>
      <c r="X399" s="2" t="str">
        <f t="shared" si="55"/>
        <v/>
      </c>
      <c r="Y399" s="2" t="str">
        <f t="shared" si="56"/>
        <v/>
      </c>
    </row>
    <row r="400" spans="7:25" x14ac:dyDescent="0.3">
      <c r="G400" s="2" t="str">
        <f>IF(Prospecting!D402&lt;&gt;"", Prospecting!D402, "")</f>
        <v/>
      </c>
      <c r="H400" s="2" t="str">
        <f>IF(Prospecting!E402&lt;&gt;"",Prospecting!E402, "")</f>
        <v/>
      </c>
      <c r="I400" s="2" t="str">
        <f t="shared" ca="1" si="51"/>
        <v/>
      </c>
      <c r="J400" s="2" t="str">
        <f>IF(Prospecting!F402="Completed", 1, "")</f>
        <v/>
      </c>
      <c r="K400" s="2" t="str">
        <f>IF(Prospecting!G402="Completed", 1, "")</f>
        <v/>
      </c>
      <c r="L400" s="2" t="str">
        <f>IF(Prospecting!H402="Completed", 1, "")</f>
        <v/>
      </c>
      <c r="M400" s="2" t="str">
        <f>IF(Prospecting!I402="Completed", 1, "")</f>
        <v/>
      </c>
      <c r="N400" s="2" t="str">
        <f>IF(Prospecting!J402="Completed", 1, "")</f>
        <v/>
      </c>
      <c r="O400" s="2" t="str">
        <f>IF(Prospecting!K402="Completed", 1, "")</f>
        <v/>
      </c>
      <c r="P400" s="2" t="str">
        <f>IF(Prospecting!L402&lt;&gt;"",Prospecting!L402,"")</f>
        <v/>
      </c>
      <c r="Q400" s="2" t="str">
        <f>IF(Prospecting!M402&lt;&gt;"",Prospecting!M402,"")</f>
        <v/>
      </c>
      <c r="R400" s="2" t="str">
        <f t="shared" ca="1" si="52"/>
        <v/>
      </c>
      <c r="S400" s="10" t="str">
        <f>IF(OR(Prospecting!N402&lt;&gt;"",Prospecting!N402&lt;&gt;0),Prospecting!N402,"")</f>
        <v/>
      </c>
      <c r="T400" s="11" t="str">
        <f>IF(Prospecting!O402&lt;&gt;"",Prospecting!O402,"")</f>
        <v/>
      </c>
      <c r="U400" s="2" t="str">
        <f t="shared" si="53"/>
        <v/>
      </c>
      <c r="V400" s="2" t="str">
        <f t="shared" si="54"/>
        <v/>
      </c>
      <c r="W400" s="2" t="str" cm="1">
        <f t="array" ref="W400">IF(V400&lt;&gt;"",_xlfn.IFS(OR(V400=1,V400=2,V400=3),1,OR(V400=4,V400=5,V400=6),2,OR(V400=7,V400=8,V400=9),3,OR(V400=10,V400=11,V400=12),4),"")</f>
        <v/>
      </c>
      <c r="X400" s="2" t="str">
        <f t="shared" si="55"/>
        <v/>
      </c>
      <c r="Y400" s="2" t="str">
        <f t="shared" si="56"/>
        <v/>
      </c>
    </row>
    <row r="401" spans="7:25" x14ac:dyDescent="0.3">
      <c r="G401" s="2" t="str">
        <f>IF(Prospecting!D403&lt;&gt;"", Prospecting!D403, "")</f>
        <v/>
      </c>
      <c r="H401" s="2" t="str">
        <f>IF(Prospecting!E403&lt;&gt;"",Prospecting!E403, "")</f>
        <v/>
      </c>
      <c r="I401" s="2" t="str">
        <f t="shared" ca="1" si="51"/>
        <v/>
      </c>
      <c r="J401" s="2" t="str">
        <f>IF(Prospecting!F403="Completed", 1, "")</f>
        <v/>
      </c>
      <c r="K401" s="2" t="str">
        <f>IF(Prospecting!G403="Completed", 1, "")</f>
        <v/>
      </c>
      <c r="L401" s="2" t="str">
        <f>IF(Prospecting!H403="Completed", 1, "")</f>
        <v/>
      </c>
      <c r="M401" s="2" t="str">
        <f>IF(Prospecting!I403="Completed", 1, "")</f>
        <v/>
      </c>
      <c r="N401" s="2" t="str">
        <f>IF(Prospecting!J403="Completed", 1, "")</f>
        <v/>
      </c>
      <c r="O401" s="2" t="str">
        <f>IF(Prospecting!K403="Completed", 1, "")</f>
        <v/>
      </c>
      <c r="P401" s="2" t="str">
        <f>IF(Prospecting!L403&lt;&gt;"",Prospecting!L403,"")</f>
        <v/>
      </c>
      <c r="Q401" s="2" t="str">
        <f>IF(Prospecting!M403&lt;&gt;"",Prospecting!M403,"")</f>
        <v/>
      </c>
      <c r="R401" s="2" t="str">
        <f t="shared" ca="1" si="52"/>
        <v/>
      </c>
      <c r="S401" s="10" t="str">
        <f>IF(OR(Prospecting!N403&lt;&gt;"",Prospecting!N403&lt;&gt;0),Prospecting!N403,"")</f>
        <v/>
      </c>
      <c r="T401" s="11" t="str">
        <f>IF(Prospecting!O403&lt;&gt;"",Prospecting!O403,"")</f>
        <v/>
      </c>
      <c r="U401" s="2" t="str">
        <f t="shared" si="53"/>
        <v/>
      </c>
      <c r="V401" s="2" t="str">
        <f t="shared" si="54"/>
        <v/>
      </c>
      <c r="W401" s="2" t="str" cm="1">
        <f t="array" ref="W401">IF(V401&lt;&gt;"",_xlfn.IFS(OR(V401=1,V401=2,V401=3),1,OR(V401=4,V401=5,V401=6),2,OR(V401=7,V401=8,V401=9),3,OR(V401=10,V401=11,V401=12),4),"")</f>
        <v/>
      </c>
      <c r="X401" s="2" t="str">
        <f t="shared" si="55"/>
        <v/>
      </c>
      <c r="Y401" s="2" t="str">
        <f t="shared" si="56"/>
        <v/>
      </c>
    </row>
    <row r="402" spans="7:25" x14ac:dyDescent="0.3">
      <c r="G402" s="2" t="str">
        <f>IF(Prospecting!D404&lt;&gt;"", Prospecting!D404, "")</f>
        <v/>
      </c>
      <c r="H402" s="2" t="str">
        <f>IF(Prospecting!E404&lt;&gt;"",Prospecting!E404, "")</f>
        <v/>
      </c>
      <c r="I402" s="2" t="str">
        <f t="shared" ca="1" si="51"/>
        <v/>
      </c>
      <c r="J402" s="2" t="str">
        <f>IF(Prospecting!F404="Completed", 1, "")</f>
        <v/>
      </c>
      <c r="K402" s="2" t="str">
        <f>IF(Prospecting!G404="Completed", 1, "")</f>
        <v/>
      </c>
      <c r="L402" s="2" t="str">
        <f>IF(Prospecting!H404="Completed", 1, "")</f>
        <v/>
      </c>
      <c r="M402" s="2" t="str">
        <f>IF(Prospecting!I404="Completed", 1, "")</f>
        <v/>
      </c>
      <c r="N402" s="2" t="str">
        <f>IF(Prospecting!J404="Completed", 1, "")</f>
        <v/>
      </c>
      <c r="O402" s="2" t="str">
        <f>IF(Prospecting!K404="Completed", 1, "")</f>
        <v/>
      </c>
      <c r="P402" s="2" t="str">
        <f>IF(Prospecting!L404&lt;&gt;"",Prospecting!L404,"")</f>
        <v/>
      </c>
      <c r="Q402" s="2" t="str">
        <f>IF(Prospecting!M404&lt;&gt;"",Prospecting!M404,"")</f>
        <v/>
      </c>
      <c r="R402" s="2" t="str">
        <f t="shared" ca="1" si="52"/>
        <v/>
      </c>
      <c r="S402" s="10" t="str">
        <f>IF(OR(Prospecting!N404&lt;&gt;"",Prospecting!N404&lt;&gt;0),Prospecting!N404,"")</f>
        <v/>
      </c>
      <c r="T402" s="11" t="str">
        <f>IF(Prospecting!O404&lt;&gt;"",Prospecting!O404,"")</f>
        <v/>
      </c>
      <c r="U402" s="2" t="str">
        <f t="shared" si="53"/>
        <v/>
      </c>
      <c r="V402" s="2" t="str">
        <f t="shared" si="54"/>
        <v/>
      </c>
      <c r="W402" s="2" t="str" cm="1">
        <f t="array" ref="W402">IF(V402&lt;&gt;"",_xlfn.IFS(OR(V402=1,V402=2,V402=3),1,OR(V402=4,V402=5,V402=6),2,OR(V402=7,V402=8,V402=9),3,OR(V402=10,V402=11,V402=12),4),"")</f>
        <v/>
      </c>
      <c r="X402" s="2" t="str">
        <f t="shared" si="55"/>
        <v/>
      </c>
      <c r="Y402" s="2" t="str">
        <f t="shared" si="56"/>
        <v/>
      </c>
    </row>
    <row r="403" spans="7:25" x14ac:dyDescent="0.3">
      <c r="G403" s="2" t="str">
        <f>IF(Prospecting!D405&lt;&gt;"", Prospecting!D405, "")</f>
        <v/>
      </c>
      <c r="H403" s="2" t="str">
        <f>IF(Prospecting!E405&lt;&gt;"",Prospecting!E405, "")</f>
        <v/>
      </c>
      <c r="I403" s="2" t="str">
        <f t="shared" ca="1" si="51"/>
        <v/>
      </c>
      <c r="J403" s="2" t="str">
        <f>IF(Prospecting!F405="Completed", 1, "")</f>
        <v/>
      </c>
      <c r="K403" s="2" t="str">
        <f>IF(Prospecting!G405="Completed", 1, "")</f>
        <v/>
      </c>
      <c r="L403" s="2" t="str">
        <f>IF(Prospecting!H405="Completed", 1, "")</f>
        <v/>
      </c>
      <c r="M403" s="2" t="str">
        <f>IF(Prospecting!I405="Completed", 1, "")</f>
        <v/>
      </c>
      <c r="N403" s="2" t="str">
        <f>IF(Prospecting!J405="Completed", 1, "")</f>
        <v/>
      </c>
      <c r="O403" s="2" t="str">
        <f>IF(Prospecting!K405="Completed", 1, "")</f>
        <v/>
      </c>
      <c r="P403" s="2" t="str">
        <f>IF(Prospecting!L405&lt;&gt;"",Prospecting!L405,"")</f>
        <v/>
      </c>
      <c r="Q403" s="2" t="str">
        <f>IF(Prospecting!M405&lt;&gt;"",Prospecting!M405,"")</f>
        <v/>
      </c>
      <c r="R403" s="2" t="str">
        <f t="shared" ca="1" si="52"/>
        <v/>
      </c>
      <c r="S403" s="10" t="str">
        <f>IF(OR(Prospecting!N405&lt;&gt;"",Prospecting!N405&lt;&gt;0),Prospecting!N405,"")</f>
        <v/>
      </c>
      <c r="T403" s="11" t="str">
        <f>IF(Prospecting!O405&lt;&gt;"",Prospecting!O405,"")</f>
        <v/>
      </c>
      <c r="U403" s="2" t="str">
        <f t="shared" si="53"/>
        <v/>
      </c>
      <c r="V403" s="2" t="str">
        <f t="shared" si="54"/>
        <v/>
      </c>
      <c r="W403" s="2" t="str" cm="1">
        <f t="array" ref="W403">IF(V403&lt;&gt;"",_xlfn.IFS(OR(V403=1,V403=2,V403=3),1,OR(V403=4,V403=5,V403=6),2,OR(V403=7,V403=8,V403=9),3,OR(V403=10,V403=11,V403=12),4),"")</f>
        <v/>
      </c>
      <c r="X403" s="2" t="str">
        <f t="shared" si="55"/>
        <v/>
      </c>
      <c r="Y403" s="2" t="str">
        <f t="shared" si="56"/>
        <v/>
      </c>
    </row>
    <row r="404" spans="7:25" x14ac:dyDescent="0.3">
      <c r="G404" s="2" t="str">
        <f>IF(Prospecting!D406&lt;&gt;"", Prospecting!D406, "")</f>
        <v/>
      </c>
      <c r="H404" s="2" t="str">
        <f>IF(Prospecting!E406&lt;&gt;"",Prospecting!E406, "")</f>
        <v/>
      </c>
      <c r="I404" s="2" t="str">
        <f t="shared" ca="1" si="51"/>
        <v/>
      </c>
      <c r="J404" s="2" t="str">
        <f>IF(Prospecting!F406="Completed", 1, "")</f>
        <v/>
      </c>
      <c r="K404" s="2" t="str">
        <f>IF(Prospecting!G406="Completed", 1, "")</f>
        <v/>
      </c>
      <c r="L404" s="2" t="str">
        <f>IF(Prospecting!H406="Completed", 1, "")</f>
        <v/>
      </c>
      <c r="M404" s="2" t="str">
        <f>IF(Prospecting!I406="Completed", 1, "")</f>
        <v/>
      </c>
      <c r="N404" s="2" t="str">
        <f>IF(Prospecting!J406="Completed", 1, "")</f>
        <v/>
      </c>
      <c r="O404" s="2" t="str">
        <f>IF(Prospecting!K406="Completed", 1, "")</f>
        <v/>
      </c>
      <c r="P404" s="2" t="str">
        <f>IF(Prospecting!L406&lt;&gt;"",Prospecting!L406,"")</f>
        <v/>
      </c>
      <c r="Q404" s="2" t="str">
        <f>IF(Prospecting!M406&lt;&gt;"",Prospecting!M406,"")</f>
        <v/>
      </c>
      <c r="R404" s="2" t="str">
        <f t="shared" ca="1" si="52"/>
        <v/>
      </c>
      <c r="S404" s="10" t="str">
        <f>IF(OR(Prospecting!N406&lt;&gt;"",Prospecting!N406&lt;&gt;0),Prospecting!N406,"")</f>
        <v/>
      </c>
      <c r="T404" s="11" t="str">
        <f>IF(Prospecting!O406&lt;&gt;"",Prospecting!O406,"")</f>
        <v/>
      </c>
      <c r="U404" s="2" t="str">
        <f t="shared" si="53"/>
        <v/>
      </c>
      <c r="V404" s="2" t="str">
        <f t="shared" si="54"/>
        <v/>
      </c>
      <c r="W404" s="2" t="str" cm="1">
        <f t="array" ref="W404">IF(V404&lt;&gt;"",_xlfn.IFS(OR(V404=1,V404=2,V404=3),1,OR(V404=4,V404=5,V404=6),2,OR(V404=7,V404=8,V404=9),3,OR(V404=10,V404=11,V404=12),4),"")</f>
        <v/>
      </c>
      <c r="X404" s="2" t="str">
        <f t="shared" si="55"/>
        <v/>
      </c>
      <c r="Y404" s="2" t="str">
        <f t="shared" si="56"/>
        <v/>
      </c>
    </row>
    <row r="405" spans="7:25" x14ac:dyDescent="0.3">
      <c r="G405" s="2" t="str">
        <f>IF(Prospecting!D407&lt;&gt;"", Prospecting!D407, "")</f>
        <v/>
      </c>
      <c r="H405" s="2" t="str">
        <f>IF(Prospecting!E407&lt;&gt;"",Prospecting!E407, "")</f>
        <v/>
      </c>
      <c r="I405" s="2" t="str">
        <f t="shared" ca="1" si="51"/>
        <v/>
      </c>
      <c r="J405" s="2" t="str">
        <f>IF(Prospecting!F407="Completed", 1, "")</f>
        <v/>
      </c>
      <c r="K405" s="2" t="str">
        <f>IF(Prospecting!G407="Completed", 1, "")</f>
        <v/>
      </c>
      <c r="L405" s="2" t="str">
        <f>IF(Prospecting!H407="Completed", 1, "")</f>
        <v/>
      </c>
      <c r="M405" s="2" t="str">
        <f>IF(Prospecting!I407="Completed", 1, "")</f>
        <v/>
      </c>
      <c r="N405" s="2" t="str">
        <f>IF(Prospecting!J407="Completed", 1, "")</f>
        <v/>
      </c>
      <c r="O405" s="2" t="str">
        <f>IF(Prospecting!K407="Completed", 1, "")</f>
        <v/>
      </c>
      <c r="P405" s="2" t="str">
        <f>IF(Prospecting!L407&lt;&gt;"",Prospecting!L407,"")</f>
        <v/>
      </c>
      <c r="Q405" s="2" t="str">
        <f>IF(Prospecting!M407&lt;&gt;"",Prospecting!M407,"")</f>
        <v/>
      </c>
      <c r="R405" s="2" t="str">
        <f t="shared" ca="1" si="52"/>
        <v/>
      </c>
      <c r="S405" s="10" t="str">
        <f>IF(OR(Prospecting!N407&lt;&gt;"",Prospecting!N407&lt;&gt;0),Prospecting!N407,"")</f>
        <v/>
      </c>
      <c r="T405" s="11" t="str">
        <f>IF(Prospecting!O407&lt;&gt;"",Prospecting!O407,"")</f>
        <v/>
      </c>
      <c r="U405" s="2" t="str">
        <f t="shared" si="53"/>
        <v/>
      </c>
      <c r="V405" s="2" t="str">
        <f t="shared" si="54"/>
        <v/>
      </c>
      <c r="W405" s="2" t="str" cm="1">
        <f t="array" ref="W405">IF(V405&lt;&gt;"",_xlfn.IFS(OR(V405=1,V405=2,V405=3),1,OR(V405=4,V405=5,V405=6),2,OR(V405=7,V405=8,V405=9),3,OR(V405=10,V405=11,V405=12),4),"")</f>
        <v/>
      </c>
      <c r="X405" s="2" t="str">
        <f t="shared" si="55"/>
        <v/>
      </c>
      <c r="Y405" s="2" t="str">
        <f t="shared" si="56"/>
        <v/>
      </c>
    </row>
    <row r="406" spans="7:25" x14ac:dyDescent="0.3">
      <c r="G406" s="2" t="str">
        <f>IF(Prospecting!D408&lt;&gt;"", Prospecting!D408, "")</f>
        <v/>
      </c>
      <c r="H406" s="2" t="str">
        <f>IF(Prospecting!E408&lt;&gt;"",Prospecting!E408, "")</f>
        <v/>
      </c>
      <c r="I406" s="2" t="str">
        <f t="shared" ca="1" si="51"/>
        <v/>
      </c>
      <c r="J406" s="2" t="str">
        <f>IF(Prospecting!F408="Completed", 1, "")</f>
        <v/>
      </c>
      <c r="K406" s="2" t="str">
        <f>IF(Prospecting!G408="Completed", 1, "")</f>
        <v/>
      </c>
      <c r="L406" s="2" t="str">
        <f>IF(Prospecting!H408="Completed", 1, "")</f>
        <v/>
      </c>
      <c r="M406" s="2" t="str">
        <f>IF(Prospecting!I408="Completed", 1, "")</f>
        <v/>
      </c>
      <c r="N406" s="2" t="str">
        <f>IF(Prospecting!J408="Completed", 1, "")</f>
        <v/>
      </c>
      <c r="O406" s="2" t="str">
        <f>IF(Prospecting!K408="Completed", 1, "")</f>
        <v/>
      </c>
      <c r="P406" s="2" t="str">
        <f>IF(Prospecting!L408&lt;&gt;"",Prospecting!L408,"")</f>
        <v/>
      </c>
      <c r="Q406" s="2" t="str">
        <f>IF(Prospecting!M408&lt;&gt;"",Prospecting!M408,"")</f>
        <v/>
      </c>
      <c r="R406" s="2" t="str">
        <f t="shared" ca="1" si="52"/>
        <v/>
      </c>
      <c r="S406" s="10" t="str">
        <f>IF(OR(Prospecting!N408&lt;&gt;"",Prospecting!N408&lt;&gt;0),Prospecting!N408,"")</f>
        <v/>
      </c>
      <c r="T406" s="11" t="str">
        <f>IF(Prospecting!O408&lt;&gt;"",Prospecting!O408,"")</f>
        <v/>
      </c>
      <c r="U406" s="2" t="str">
        <f t="shared" si="53"/>
        <v/>
      </c>
      <c r="V406" s="2" t="str">
        <f t="shared" si="54"/>
        <v/>
      </c>
      <c r="W406" s="2" t="str" cm="1">
        <f t="array" ref="W406">IF(V406&lt;&gt;"",_xlfn.IFS(OR(V406=1,V406=2,V406=3),1,OR(V406=4,V406=5,V406=6),2,OR(V406=7,V406=8,V406=9),3,OR(V406=10,V406=11,V406=12),4),"")</f>
        <v/>
      </c>
      <c r="X406" s="2" t="str">
        <f t="shared" si="55"/>
        <v/>
      </c>
      <c r="Y406" s="2" t="str">
        <f t="shared" si="56"/>
        <v/>
      </c>
    </row>
    <row r="407" spans="7:25" x14ac:dyDescent="0.3">
      <c r="G407" s="2" t="str">
        <f>IF(Prospecting!D409&lt;&gt;"", Prospecting!D409, "")</f>
        <v/>
      </c>
      <c r="H407" s="2" t="str">
        <f>IF(Prospecting!E409&lt;&gt;"",Prospecting!E409, "")</f>
        <v/>
      </c>
      <c r="I407" s="2" t="str">
        <f t="shared" ca="1" si="51"/>
        <v/>
      </c>
      <c r="J407" s="2" t="str">
        <f>IF(Prospecting!F409="Completed", 1, "")</f>
        <v/>
      </c>
      <c r="K407" s="2" t="str">
        <f>IF(Prospecting!G409="Completed", 1, "")</f>
        <v/>
      </c>
      <c r="L407" s="2" t="str">
        <f>IF(Prospecting!H409="Completed", 1, "")</f>
        <v/>
      </c>
      <c r="M407" s="2" t="str">
        <f>IF(Prospecting!I409="Completed", 1, "")</f>
        <v/>
      </c>
      <c r="N407" s="2" t="str">
        <f>IF(Prospecting!J409="Completed", 1, "")</f>
        <v/>
      </c>
      <c r="O407" s="2" t="str">
        <f>IF(Prospecting!K409="Completed", 1, "")</f>
        <v/>
      </c>
      <c r="P407" s="2" t="str">
        <f>IF(Prospecting!L409&lt;&gt;"",Prospecting!L409,"")</f>
        <v/>
      </c>
      <c r="Q407" s="2" t="str">
        <f>IF(Prospecting!M409&lt;&gt;"",Prospecting!M409,"")</f>
        <v/>
      </c>
      <c r="R407" s="2" t="str">
        <f t="shared" ca="1" si="52"/>
        <v/>
      </c>
      <c r="S407" s="10" t="str">
        <f>IF(OR(Prospecting!N409&lt;&gt;"",Prospecting!N409&lt;&gt;0),Prospecting!N409,"")</f>
        <v/>
      </c>
      <c r="T407" s="11" t="str">
        <f>IF(Prospecting!O409&lt;&gt;"",Prospecting!O409,"")</f>
        <v/>
      </c>
      <c r="U407" s="2" t="str">
        <f t="shared" si="53"/>
        <v/>
      </c>
      <c r="V407" s="2" t="str">
        <f t="shared" si="54"/>
        <v/>
      </c>
      <c r="W407" s="2" t="str" cm="1">
        <f t="array" ref="W407">IF(V407&lt;&gt;"",_xlfn.IFS(OR(V407=1,V407=2,V407=3),1,OR(V407=4,V407=5,V407=6),2,OR(V407=7,V407=8,V407=9),3,OR(V407=10,V407=11,V407=12),4),"")</f>
        <v/>
      </c>
      <c r="X407" s="2" t="str">
        <f t="shared" si="55"/>
        <v/>
      </c>
      <c r="Y407" s="2" t="str">
        <f t="shared" si="56"/>
        <v/>
      </c>
    </row>
    <row r="408" spans="7:25" x14ac:dyDescent="0.3">
      <c r="G408" s="2" t="str">
        <f>IF(Prospecting!D410&lt;&gt;"", Prospecting!D410, "")</f>
        <v/>
      </c>
      <c r="H408" s="2" t="str">
        <f>IF(Prospecting!E410&lt;&gt;"",Prospecting!E410, "")</f>
        <v/>
      </c>
      <c r="I408" s="2" t="str">
        <f t="shared" ca="1" si="51"/>
        <v/>
      </c>
      <c r="J408" s="2" t="str">
        <f>IF(Prospecting!F410="Completed", 1, "")</f>
        <v/>
      </c>
      <c r="K408" s="2" t="str">
        <f>IF(Prospecting!G410="Completed", 1, "")</f>
        <v/>
      </c>
      <c r="L408" s="2" t="str">
        <f>IF(Prospecting!H410="Completed", 1, "")</f>
        <v/>
      </c>
      <c r="M408" s="2" t="str">
        <f>IF(Prospecting!I410="Completed", 1, "")</f>
        <v/>
      </c>
      <c r="N408" s="2" t="str">
        <f>IF(Prospecting!J410="Completed", 1, "")</f>
        <v/>
      </c>
      <c r="O408" s="2" t="str">
        <f>IF(Prospecting!K410="Completed", 1, "")</f>
        <v/>
      </c>
      <c r="P408" s="2" t="str">
        <f>IF(Prospecting!L410&lt;&gt;"",Prospecting!L410,"")</f>
        <v/>
      </c>
      <c r="Q408" s="2" t="str">
        <f>IF(Prospecting!M410&lt;&gt;"",Prospecting!M410,"")</f>
        <v/>
      </c>
      <c r="R408" s="2" t="str">
        <f t="shared" ca="1" si="52"/>
        <v/>
      </c>
      <c r="S408" s="10" t="str">
        <f>IF(OR(Prospecting!N410&lt;&gt;"",Prospecting!N410&lt;&gt;0),Prospecting!N410,"")</f>
        <v/>
      </c>
      <c r="T408" s="11" t="str">
        <f>IF(Prospecting!O410&lt;&gt;"",Prospecting!O410,"")</f>
        <v/>
      </c>
      <c r="U408" s="2" t="str">
        <f t="shared" si="53"/>
        <v/>
      </c>
      <c r="V408" s="2" t="str">
        <f t="shared" si="54"/>
        <v/>
      </c>
      <c r="W408" s="2" t="str" cm="1">
        <f t="array" ref="W408">IF(V408&lt;&gt;"",_xlfn.IFS(OR(V408=1,V408=2,V408=3),1,OR(V408=4,V408=5,V408=6),2,OR(V408=7,V408=8,V408=9),3,OR(V408=10,V408=11,V408=12),4),"")</f>
        <v/>
      </c>
      <c r="X408" s="2" t="str">
        <f t="shared" si="55"/>
        <v/>
      </c>
      <c r="Y408" s="2" t="str">
        <f t="shared" si="56"/>
        <v/>
      </c>
    </row>
    <row r="409" spans="7:25" x14ac:dyDescent="0.3">
      <c r="G409" s="2" t="str">
        <f>IF(Prospecting!D411&lt;&gt;"", Prospecting!D411, "")</f>
        <v/>
      </c>
      <c r="H409" s="2" t="str">
        <f>IF(Prospecting!E411&lt;&gt;"",Prospecting!E411, "")</f>
        <v/>
      </c>
      <c r="I409" s="2" t="str">
        <f t="shared" ca="1" si="51"/>
        <v/>
      </c>
      <c r="J409" s="2" t="str">
        <f>IF(Prospecting!F411="Completed", 1, "")</f>
        <v/>
      </c>
      <c r="K409" s="2" t="str">
        <f>IF(Prospecting!G411="Completed", 1, "")</f>
        <v/>
      </c>
      <c r="L409" s="2" t="str">
        <f>IF(Prospecting!H411="Completed", 1, "")</f>
        <v/>
      </c>
      <c r="M409" s="2" t="str">
        <f>IF(Prospecting!I411="Completed", 1, "")</f>
        <v/>
      </c>
      <c r="N409" s="2" t="str">
        <f>IF(Prospecting!J411="Completed", 1, "")</f>
        <v/>
      </c>
      <c r="O409" s="2" t="str">
        <f>IF(Prospecting!K411="Completed", 1, "")</f>
        <v/>
      </c>
      <c r="P409" s="2" t="str">
        <f>IF(Prospecting!L411&lt;&gt;"",Prospecting!L411,"")</f>
        <v/>
      </c>
      <c r="Q409" s="2" t="str">
        <f>IF(Prospecting!M411&lt;&gt;"",Prospecting!M411,"")</f>
        <v/>
      </c>
      <c r="R409" s="2" t="str">
        <f t="shared" ca="1" si="52"/>
        <v/>
      </c>
      <c r="S409" s="10" t="str">
        <f>IF(OR(Prospecting!N411&lt;&gt;"",Prospecting!N411&lt;&gt;0),Prospecting!N411,"")</f>
        <v/>
      </c>
      <c r="T409" s="11" t="str">
        <f>IF(Prospecting!O411&lt;&gt;"",Prospecting!O411,"")</f>
        <v/>
      </c>
      <c r="U409" s="2" t="str">
        <f t="shared" si="53"/>
        <v/>
      </c>
      <c r="V409" s="2" t="str">
        <f t="shared" si="54"/>
        <v/>
      </c>
      <c r="W409" s="2" t="str" cm="1">
        <f t="array" ref="W409">IF(V409&lt;&gt;"",_xlfn.IFS(OR(V409=1,V409=2,V409=3),1,OR(V409=4,V409=5,V409=6),2,OR(V409=7,V409=8,V409=9),3,OR(V409=10,V409=11,V409=12),4),"")</f>
        <v/>
      </c>
      <c r="X409" s="2" t="str">
        <f t="shared" si="55"/>
        <v/>
      </c>
      <c r="Y409" s="2" t="str">
        <f t="shared" si="56"/>
        <v/>
      </c>
    </row>
    <row r="410" spans="7:25" x14ac:dyDescent="0.3">
      <c r="G410" s="2" t="str">
        <f>IF(Prospecting!D412&lt;&gt;"", Prospecting!D412, "")</f>
        <v/>
      </c>
      <c r="H410" s="2" t="str">
        <f>IF(Prospecting!E412&lt;&gt;"",Prospecting!E412, "")</f>
        <v/>
      </c>
      <c r="I410" s="2" t="str">
        <f t="shared" ca="1" si="51"/>
        <v/>
      </c>
      <c r="J410" s="2" t="str">
        <f>IF(Prospecting!F412="Completed", 1, "")</f>
        <v/>
      </c>
      <c r="K410" s="2" t="str">
        <f>IF(Prospecting!G412="Completed", 1, "")</f>
        <v/>
      </c>
      <c r="L410" s="2" t="str">
        <f>IF(Prospecting!H412="Completed", 1, "")</f>
        <v/>
      </c>
      <c r="M410" s="2" t="str">
        <f>IF(Prospecting!I412="Completed", 1, "")</f>
        <v/>
      </c>
      <c r="N410" s="2" t="str">
        <f>IF(Prospecting!J412="Completed", 1, "")</f>
        <v/>
      </c>
      <c r="O410" s="2" t="str">
        <f>IF(Prospecting!K412="Completed", 1, "")</f>
        <v/>
      </c>
      <c r="P410" s="2" t="str">
        <f>IF(Prospecting!L412&lt;&gt;"",Prospecting!L412,"")</f>
        <v/>
      </c>
      <c r="Q410" s="2" t="str">
        <f>IF(Prospecting!M412&lt;&gt;"",Prospecting!M412,"")</f>
        <v/>
      </c>
      <c r="R410" s="2" t="str">
        <f t="shared" ca="1" si="52"/>
        <v/>
      </c>
      <c r="S410" s="10" t="str">
        <f>IF(OR(Prospecting!N412&lt;&gt;"",Prospecting!N412&lt;&gt;0),Prospecting!N412,"")</f>
        <v/>
      </c>
      <c r="T410" s="11" t="str">
        <f>IF(Prospecting!O412&lt;&gt;"",Prospecting!O412,"")</f>
        <v/>
      </c>
      <c r="U410" s="2" t="str">
        <f t="shared" si="53"/>
        <v/>
      </c>
      <c r="V410" s="2" t="str">
        <f t="shared" si="54"/>
        <v/>
      </c>
      <c r="W410" s="2" t="str" cm="1">
        <f t="array" ref="W410">IF(V410&lt;&gt;"",_xlfn.IFS(OR(V410=1,V410=2,V410=3),1,OR(V410=4,V410=5,V410=6),2,OR(V410=7,V410=8,V410=9),3,OR(V410=10,V410=11,V410=12),4),"")</f>
        <v/>
      </c>
      <c r="X410" s="2" t="str">
        <f t="shared" si="55"/>
        <v/>
      </c>
      <c r="Y410" s="2" t="str">
        <f t="shared" si="56"/>
        <v/>
      </c>
    </row>
    <row r="411" spans="7:25" x14ac:dyDescent="0.3">
      <c r="G411" s="2" t="str">
        <f>IF(Prospecting!D413&lt;&gt;"", Prospecting!D413, "")</f>
        <v/>
      </c>
      <c r="H411" s="2" t="str">
        <f>IF(Prospecting!E413&lt;&gt;"",Prospecting!E413, "")</f>
        <v/>
      </c>
      <c r="I411" s="2" t="str">
        <f t="shared" ca="1" si="51"/>
        <v/>
      </c>
      <c r="J411" s="2" t="str">
        <f>IF(Prospecting!F413="Completed", 1, "")</f>
        <v/>
      </c>
      <c r="K411" s="2" t="str">
        <f>IF(Prospecting!G413="Completed", 1, "")</f>
        <v/>
      </c>
      <c r="L411" s="2" t="str">
        <f>IF(Prospecting!H413="Completed", 1, "")</f>
        <v/>
      </c>
      <c r="M411" s="2" t="str">
        <f>IF(Prospecting!I413="Completed", 1, "")</f>
        <v/>
      </c>
      <c r="N411" s="2" t="str">
        <f>IF(Prospecting!J413="Completed", 1, "")</f>
        <v/>
      </c>
      <c r="O411" s="2" t="str">
        <f>IF(Prospecting!K413="Completed", 1, "")</f>
        <v/>
      </c>
      <c r="P411" s="2" t="str">
        <f>IF(Prospecting!L413&lt;&gt;"",Prospecting!L413,"")</f>
        <v/>
      </c>
      <c r="Q411" s="2" t="str">
        <f>IF(Prospecting!M413&lt;&gt;"",Prospecting!M413,"")</f>
        <v/>
      </c>
      <c r="R411" s="2" t="str">
        <f t="shared" ca="1" si="52"/>
        <v/>
      </c>
      <c r="S411" s="10" t="str">
        <f>IF(OR(Prospecting!N413&lt;&gt;"",Prospecting!N413&lt;&gt;0),Prospecting!N413,"")</f>
        <v/>
      </c>
      <c r="T411" s="11" t="str">
        <f>IF(Prospecting!O413&lt;&gt;"",Prospecting!O413,"")</f>
        <v/>
      </c>
      <c r="U411" s="2" t="str">
        <f t="shared" si="53"/>
        <v/>
      </c>
      <c r="V411" s="2" t="str">
        <f t="shared" si="54"/>
        <v/>
      </c>
      <c r="W411" s="2" t="str" cm="1">
        <f t="array" ref="W411">IF(V411&lt;&gt;"",_xlfn.IFS(OR(V411=1,V411=2,V411=3),1,OR(V411=4,V411=5,V411=6),2,OR(V411=7,V411=8,V411=9),3,OR(V411=10,V411=11,V411=12),4),"")</f>
        <v/>
      </c>
      <c r="X411" s="2" t="str">
        <f t="shared" si="55"/>
        <v/>
      </c>
      <c r="Y411" s="2" t="str">
        <f t="shared" si="56"/>
        <v/>
      </c>
    </row>
    <row r="412" spans="7:25" x14ac:dyDescent="0.3">
      <c r="G412" s="2" t="str">
        <f>IF(Prospecting!D414&lt;&gt;"", Prospecting!D414, "")</f>
        <v/>
      </c>
      <c r="H412" s="2" t="str">
        <f>IF(Prospecting!E414&lt;&gt;"",Prospecting!E414, "")</f>
        <v/>
      </c>
      <c r="I412" s="2" t="str">
        <f t="shared" ca="1" si="51"/>
        <v/>
      </c>
      <c r="J412" s="2" t="str">
        <f>IF(Prospecting!F414="Completed", 1, "")</f>
        <v/>
      </c>
      <c r="K412" s="2" t="str">
        <f>IF(Prospecting!G414="Completed", 1, "")</f>
        <v/>
      </c>
      <c r="L412" s="2" t="str">
        <f>IF(Prospecting!H414="Completed", 1, "")</f>
        <v/>
      </c>
      <c r="M412" s="2" t="str">
        <f>IF(Prospecting!I414="Completed", 1, "")</f>
        <v/>
      </c>
      <c r="N412" s="2" t="str">
        <f>IF(Prospecting!J414="Completed", 1, "")</f>
        <v/>
      </c>
      <c r="O412" s="2" t="str">
        <f>IF(Prospecting!K414="Completed", 1, "")</f>
        <v/>
      </c>
      <c r="P412" s="2" t="str">
        <f>IF(Prospecting!L414&lt;&gt;"",Prospecting!L414,"")</f>
        <v/>
      </c>
      <c r="Q412" s="2" t="str">
        <f>IF(Prospecting!M414&lt;&gt;"",Prospecting!M414,"")</f>
        <v/>
      </c>
      <c r="R412" s="2" t="str">
        <f t="shared" ca="1" si="52"/>
        <v/>
      </c>
      <c r="S412" s="10" t="str">
        <f>IF(OR(Prospecting!N414&lt;&gt;"",Prospecting!N414&lt;&gt;0),Prospecting!N414,"")</f>
        <v/>
      </c>
      <c r="T412" s="11" t="str">
        <f>IF(Prospecting!O414&lt;&gt;"",Prospecting!O414,"")</f>
        <v/>
      </c>
      <c r="U412" s="2" t="str">
        <f t="shared" si="53"/>
        <v/>
      </c>
      <c r="V412" s="2" t="str">
        <f t="shared" si="54"/>
        <v/>
      </c>
      <c r="W412" s="2" t="str" cm="1">
        <f t="array" ref="W412">IF(V412&lt;&gt;"",_xlfn.IFS(OR(V412=1,V412=2,V412=3),1,OR(V412=4,V412=5,V412=6),2,OR(V412=7,V412=8,V412=9),3,OR(V412=10,V412=11,V412=12),4),"")</f>
        <v/>
      </c>
      <c r="X412" s="2" t="str">
        <f t="shared" si="55"/>
        <v/>
      </c>
      <c r="Y412" s="2" t="str">
        <f t="shared" si="56"/>
        <v/>
      </c>
    </row>
    <row r="413" spans="7:25" x14ac:dyDescent="0.3">
      <c r="G413" s="2" t="str">
        <f>IF(Prospecting!D415&lt;&gt;"", Prospecting!D415, "")</f>
        <v/>
      </c>
      <c r="H413" s="2" t="str">
        <f>IF(Prospecting!E415&lt;&gt;"",Prospecting!E415, "")</f>
        <v/>
      </c>
      <c r="I413" s="2" t="str">
        <f t="shared" ca="1" si="51"/>
        <v/>
      </c>
      <c r="J413" s="2" t="str">
        <f>IF(Prospecting!F415="Completed", 1, "")</f>
        <v/>
      </c>
      <c r="K413" s="2" t="str">
        <f>IF(Prospecting!G415="Completed", 1, "")</f>
        <v/>
      </c>
      <c r="L413" s="2" t="str">
        <f>IF(Prospecting!H415="Completed", 1, "")</f>
        <v/>
      </c>
      <c r="M413" s="2" t="str">
        <f>IF(Prospecting!I415="Completed", 1, "")</f>
        <v/>
      </c>
      <c r="N413" s="2" t="str">
        <f>IF(Prospecting!J415="Completed", 1, "")</f>
        <v/>
      </c>
      <c r="O413" s="2" t="str">
        <f>IF(Prospecting!K415="Completed", 1, "")</f>
        <v/>
      </c>
      <c r="P413" s="2" t="str">
        <f>IF(Prospecting!L415&lt;&gt;"",Prospecting!L415,"")</f>
        <v/>
      </c>
      <c r="Q413" s="2" t="str">
        <f>IF(Prospecting!M415&lt;&gt;"",Prospecting!M415,"")</f>
        <v/>
      </c>
      <c r="R413" s="2" t="str">
        <f t="shared" ca="1" si="52"/>
        <v/>
      </c>
      <c r="S413" s="10" t="str">
        <f>IF(OR(Prospecting!N415&lt;&gt;"",Prospecting!N415&lt;&gt;0),Prospecting!N415,"")</f>
        <v/>
      </c>
      <c r="T413" s="11" t="str">
        <f>IF(Prospecting!O415&lt;&gt;"",Prospecting!O415,"")</f>
        <v/>
      </c>
      <c r="U413" s="2" t="str">
        <f t="shared" si="53"/>
        <v/>
      </c>
      <c r="V413" s="2" t="str">
        <f t="shared" si="54"/>
        <v/>
      </c>
      <c r="W413" s="2" t="str" cm="1">
        <f t="array" ref="W413">IF(V413&lt;&gt;"",_xlfn.IFS(OR(V413=1,V413=2,V413=3),1,OR(V413=4,V413=5,V413=6),2,OR(V413=7,V413=8,V413=9),3,OR(V413=10,V413=11,V413=12),4),"")</f>
        <v/>
      </c>
      <c r="X413" s="2" t="str">
        <f t="shared" si="55"/>
        <v/>
      </c>
      <c r="Y413" s="2" t="str">
        <f t="shared" si="56"/>
        <v/>
      </c>
    </row>
    <row r="414" spans="7:25" x14ac:dyDescent="0.3">
      <c r="G414" s="2" t="str">
        <f>IF(Prospecting!D416&lt;&gt;"", Prospecting!D416, "")</f>
        <v/>
      </c>
      <c r="H414" s="2" t="str">
        <f>IF(Prospecting!E416&lt;&gt;"",Prospecting!E416, "")</f>
        <v/>
      </c>
      <c r="I414" s="2" t="str">
        <f t="shared" ca="1" si="51"/>
        <v/>
      </c>
      <c r="J414" s="2" t="str">
        <f>IF(Prospecting!F416="Completed", 1, "")</f>
        <v/>
      </c>
      <c r="K414" s="2" t="str">
        <f>IF(Prospecting!G416="Completed", 1, "")</f>
        <v/>
      </c>
      <c r="L414" s="2" t="str">
        <f>IF(Prospecting!H416="Completed", 1, "")</f>
        <v/>
      </c>
      <c r="M414" s="2" t="str">
        <f>IF(Prospecting!I416="Completed", 1, "")</f>
        <v/>
      </c>
      <c r="N414" s="2" t="str">
        <f>IF(Prospecting!J416="Completed", 1, "")</f>
        <v/>
      </c>
      <c r="O414" s="2" t="str">
        <f>IF(Prospecting!K416="Completed", 1, "")</f>
        <v/>
      </c>
      <c r="P414" s="2" t="str">
        <f>IF(Prospecting!L416&lt;&gt;"",Prospecting!L416,"")</f>
        <v/>
      </c>
      <c r="Q414" s="2" t="str">
        <f>IF(Prospecting!M416&lt;&gt;"",Prospecting!M416,"")</f>
        <v/>
      </c>
      <c r="R414" s="2" t="str">
        <f t="shared" ca="1" si="52"/>
        <v/>
      </c>
      <c r="S414" s="10" t="str">
        <f>IF(OR(Prospecting!N416&lt;&gt;"",Prospecting!N416&lt;&gt;0),Prospecting!N416,"")</f>
        <v/>
      </c>
      <c r="T414" s="11" t="str">
        <f>IF(Prospecting!O416&lt;&gt;"",Prospecting!O416,"")</f>
        <v/>
      </c>
      <c r="U414" s="2" t="str">
        <f t="shared" si="53"/>
        <v/>
      </c>
      <c r="V414" s="2" t="str">
        <f t="shared" si="54"/>
        <v/>
      </c>
      <c r="W414" s="2" t="str" cm="1">
        <f t="array" ref="W414">IF(V414&lt;&gt;"",_xlfn.IFS(OR(V414=1,V414=2,V414=3),1,OR(V414=4,V414=5,V414=6),2,OR(V414=7,V414=8,V414=9),3,OR(V414=10,V414=11,V414=12),4),"")</f>
        <v/>
      </c>
      <c r="X414" s="2" t="str">
        <f t="shared" si="55"/>
        <v/>
      </c>
      <c r="Y414" s="2" t="str">
        <f t="shared" si="56"/>
        <v/>
      </c>
    </row>
    <row r="415" spans="7:25" x14ac:dyDescent="0.3">
      <c r="G415" s="2" t="str">
        <f>IF(Prospecting!D417&lt;&gt;"", Prospecting!D417, "")</f>
        <v/>
      </c>
      <c r="H415" s="2" t="str">
        <f>IF(Prospecting!E417&lt;&gt;"",Prospecting!E417, "")</f>
        <v/>
      </c>
      <c r="I415" s="2" t="str">
        <f t="shared" ca="1" si="51"/>
        <v/>
      </c>
      <c r="J415" s="2" t="str">
        <f>IF(Prospecting!F417="Completed", 1, "")</f>
        <v/>
      </c>
      <c r="K415" s="2" t="str">
        <f>IF(Prospecting!G417="Completed", 1, "")</f>
        <v/>
      </c>
      <c r="L415" s="2" t="str">
        <f>IF(Prospecting!H417="Completed", 1, "")</f>
        <v/>
      </c>
      <c r="M415" s="2" t="str">
        <f>IF(Prospecting!I417="Completed", 1, "")</f>
        <v/>
      </c>
      <c r="N415" s="2" t="str">
        <f>IF(Prospecting!J417="Completed", 1, "")</f>
        <v/>
      </c>
      <c r="O415" s="2" t="str">
        <f>IF(Prospecting!K417="Completed", 1, "")</f>
        <v/>
      </c>
      <c r="P415" s="2" t="str">
        <f>IF(Prospecting!L417&lt;&gt;"",Prospecting!L417,"")</f>
        <v/>
      </c>
      <c r="Q415" s="2" t="str">
        <f>IF(Prospecting!M417&lt;&gt;"",Prospecting!M417,"")</f>
        <v/>
      </c>
      <c r="R415" s="2" t="str">
        <f t="shared" ca="1" si="52"/>
        <v/>
      </c>
      <c r="S415" s="10" t="str">
        <f>IF(OR(Prospecting!N417&lt;&gt;"",Prospecting!N417&lt;&gt;0),Prospecting!N417,"")</f>
        <v/>
      </c>
      <c r="T415" s="11" t="str">
        <f>IF(Prospecting!O417&lt;&gt;"",Prospecting!O417,"")</f>
        <v/>
      </c>
      <c r="U415" s="2" t="str">
        <f t="shared" si="53"/>
        <v/>
      </c>
      <c r="V415" s="2" t="str">
        <f t="shared" si="54"/>
        <v/>
      </c>
      <c r="W415" s="2" t="str" cm="1">
        <f t="array" ref="W415">IF(V415&lt;&gt;"",_xlfn.IFS(OR(V415=1,V415=2,V415=3),1,OR(V415=4,V415=5,V415=6),2,OR(V415=7,V415=8,V415=9),3,OR(V415=10,V415=11,V415=12),4),"")</f>
        <v/>
      </c>
      <c r="X415" s="2" t="str">
        <f t="shared" si="55"/>
        <v/>
      </c>
      <c r="Y415" s="2" t="str">
        <f t="shared" si="56"/>
        <v/>
      </c>
    </row>
    <row r="416" spans="7:25" x14ac:dyDescent="0.3">
      <c r="G416" s="2" t="str">
        <f>IF(Prospecting!D418&lt;&gt;"", Prospecting!D418, "")</f>
        <v/>
      </c>
      <c r="H416" s="2" t="str">
        <f>IF(Prospecting!E418&lt;&gt;"",Prospecting!E418, "")</f>
        <v/>
      </c>
      <c r="I416" s="2" t="str">
        <f t="shared" ca="1" si="51"/>
        <v/>
      </c>
      <c r="J416" s="2" t="str">
        <f>IF(Prospecting!F418="Completed", 1, "")</f>
        <v/>
      </c>
      <c r="K416" s="2" t="str">
        <f>IF(Prospecting!G418="Completed", 1, "")</f>
        <v/>
      </c>
      <c r="L416" s="2" t="str">
        <f>IF(Prospecting!H418="Completed", 1, "")</f>
        <v/>
      </c>
      <c r="M416" s="2" t="str">
        <f>IF(Prospecting!I418="Completed", 1, "")</f>
        <v/>
      </c>
      <c r="N416" s="2" t="str">
        <f>IF(Prospecting!J418="Completed", 1, "")</f>
        <v/>
      </c>
      <c r="O416" s="2" t="str">
        <f>IF(Prospecting!K418="Completed", 1, "")</f>
        <v/>
      </c>
      <c r="P416" s="2" t="str">
        <f>IF(Prospecting!L418&lt;&gt;"",Prospecting!L418,"")</f>
        <v/>
      </c>
      <c r="Q416" s="2" t="str">
        <f>IF(Prospecting!M418&lt;&gt;"",Prospecting!M418,"")</f>
        <v/>
      </c>
      <c r="R416" s="2" t="str">
        <f t="shared" ca="1" si="52"/>
        <v/>
      </c>
      <c r="S416" s="10" t="str">
        <f>IF(OR(Prospecting!N418&lt;&gt;"",Prospecting!N418&lt;&gt;0),Prospecting!N418,"")</f>
        <v/>
      </c>
      <c r="T416" s="11" t="str">
        <f>IF(Prospecting!O418&lt;&gt;"",Prospecting!O418,"")</f>
        <v/>
      </c>
      <c r="U416" s="2" t="str">
        <f t="shared" si="53"/>
        <v/>
      </c>
      <c r="V416" s="2" t="str">
        <f t="shared" si="54"/>
        <v/>
      </c>
      <c r="W416" s="2" t="str" cm="1">
        <f t="array" ref="W416">IF(V416&lt;&gt;"",_xlfn.IFS(OR(V416=1,V416=2,V416=3),1,OR(V416=4,V416=5,V416=6),2,OR(V416=7,V416=8,V416=9),3,OR(V416=10,V416=11,V416=12),4),"")</f>
        <v/>
      </c>
      <c r="X416" s="2" t="str">
        <f t="shared" si="55"/>
        <v/>
      </c>
      <c r="Y416" s="2" t="str">
        <f t="shared" si="56"/>
        <v/>
      </c>
    </row>
    <row r="417" spans="7:25" x14ac:dyDescent="0.3">
      <c r="G417" s="2" t="str">
        <f>IF(Prospecting!D419&lt;&gt;"", Prospecting!D419, "")</f>
        <v/>
      </c>
      <c r="H417" s="2" t="str">
        <f>IF(Prospecting!E419&lt;&gt;"",Prospecting!E419, "")</f>
        <v/>
      </c>
      <c r="I417" s="2" t="str">
        <f t="shared" ca="1" si="51"/>
        <v/>
      </c>
      <c r="J417" s="2" t="str">
        <f>IF(Prospecting!F419="Completed", 1, "")</f>
        <v/>
      </c>
      <c r="K417" s="2" t="str">
        <f>IF(Prospecting!G419="Completed", 1, "")</f>
        <v/>
      </c>
      <c r="L417" s="2" t="str">
        <f>IF(Prospecting!H419="Completed", 1, "")</f>
        <v/>
      </c>
      <c r="M417" s="2" t="str">
        <f>IF(Prospecting!I419="Completed", 1, "")</f>
        <v/>
      </c>
      <c r="N417" s="2" t="str">
        <f>IF(Prospecting!J419="Completed", 1, "")</f>
        <v/>
      </c>
      <c r="O417" s="2" t="str">
        <f>IF(Prospecting!K419="Completed", 1, "")</f>
        <v/>
      </c>
      <c r="P417" s="2" t="str">
        <f>IF(Prospecting!L419&lt;&gt;"",Prospecting!L419,"")</f>
        <v/>
      </c>
      <c r="Q417" s="2" t="str">
        <f>IF(Prospecting!M419&lt;&gt;"",Prospecting!M419,"")</f>
        <v/>
      </c>
      <c r="R417" s="2" t="str">
        <f t="shared" ca="1" si="52"/>
        <v/>
      </c>
      <c r="S417" s="10" t="str">
        <f>IF(OR(Prospecting!N419&lt;&gt;"",Prospecting!N419&lt;&gt;0),Prospecting!N419,"")</f>
        <v/>
      </c>
      <c r="T417" s="11" t="str">
        <f>IF(Prospecting!O419&lt;&gt;"",Prospecting!O419,"")</f>
        <v/>
      </c>
      <c r="U417" s="2" t="str">
        <f t="shared" si="53"/>
        <v/>
      </c>
      <c r="V417" s="2" t="str">
        <f t="shared" si="54"/>
        <v/>
      </c>
      <c r="W417" s="2" t="str" cm="1">
        <f t="array" ref="W417">IF(V417&lt;&gt;"",_xlfn.IFS(OR(V417=1,V417=2,V417=3),1,OR(V417=4,V417=5,V417=6),2,OR(V417=7,V417=8,V417=9),3,OR(V417=10,V417=11,V417=12),4),"")</f>
        <v/>
      </c>
      <c r="X417" s="2" t="str">
        <f t="shared" si="55"/>
        <v/>
      </c>
      <c r="Y417" s="2" t="str">
        <f t="shared" si="56"/>
        <v/>
      </c>
    </row>
    <row r="418" spans="7:25" x14ac:dyDescent="0.3">
      <c r="G418" s="2" t="str">
        <f>IF(Prospecting!D420&lt;&gt;"", Prospecting!D420, "")</f>
        <v/>
      </c>
      <c r="H418" s="2" t="str">
        <f>IF(Prospecting!E420&lt;&gt;"",Prospecting!E420, "")</f>
        <v/>
      </c>
      <c r="I418" s="2" t="str">
        <f t="shared" ca="1" si="51"/>
        <v/>
      </c>
      <c r="J418" s="2" t="str">
        <f>IF(Prospecting!F420="Completed", 1, "")</f>
        <v/>
      </c>
      <c r="K418" s="2" t="str">
        <f>IF(Prospecting!G420="Completed", 1, "")</f>
        <v/>
      </c>
      <c r="L418" s="2" t="str">
        <f>IF(Prospecting!H420="Completed", 1, "")</f>
        <v/>
      </c>
      <c r="M418" s="2" t="str">
        <f>IF(Prospecting!I420="Completed", 1, "")</f>
        <v/>
      </c>
      <c r="N418" s="2" t="str">
        <f>IF(Prospecting!J420="Completed", 1, "")</f>
        <v/>
      </c>
      <c r="O418" s="2" t="str">
        <f>IF(Prospecting!K420="Completed", 1, "")</f>
        <v/>
      </c>
      <c r="P418" s="2" t="str">
        <f>IF(Prospecting!L420&lt;&gt;"",Prospecting!L420,"")</f>
        <v/>
      </c>
      <c r="Q418" s="2" t="str">
        <f>IF(Prospecting!M420&lt;&gt;"",Prospecting!M420,"")</f>
        <v/>
      </c>
      <c r="R418" s="2" t="str">
        <f t="shared" ca="1" si="52"/>
        <v/>
      </c>
      <c r="S418" s="10" t="str">
        <f>IF(OR(Prospecting!N420&lt;&gt;"",Prospecting!N420&lt;&gt;0),Prospecting!N420,"")</f>
        <v/>
      </c>
      <c r="T418" s="11" t="str">
        <f>IF(Prospecting!O420&lt;&gt;"",Prospecting!O420,"")</f>
        <v/>
      </c>
      <c r="U418" s="2" t="str">
        <f t="shared" si="53"/>
        <v/>
      </c>
      <c r="V418" s="2" t="str">
        <f t="shared" si="54"/>
        <v/>
      </c>
      <c r="W418" s="2" t="str" cm="1">
        <f t="array" ref="W418">IF(V418&lt;&gt;"",_xlfn.IFS(OR(V418=1,V418=2,V418=3),1,OR(V418=4,V418=5,V418=6),2,OR(V418=7,V418=8,V418=9),3,OR(V418=10,V418=11,V418=12),4),"")</f>
        <v/>
      </c>
      <c r="X418" s="2" t="str">
        <f t="shared" si="55"/>
        <v/>
      </c>
      <c r="Y418" s="2" t="str">
        <f t="shared" si="56"/>
        <v/>
      </c>
    </row>
    <row r="419" spans="7:25" x14ac:dyDescent="0.3">
      <c r="G419" s="2" t="str">
        <f>IF(Prospecting!D421&lt;&gt;"", Prospecting!D421, "")</f>
        <v/>
      </c>
      <c r="H419" s="2" t="str">
        <f>IF(Prospecting!E421&lt;&gt;"",Prospecting!E421, "")</f>
        <v/>
      </c>
      <c r="I419" s="2" t="str">
        <f t="shared" ca="1" si="51"/>
        <v/>
      </c>
      <c r="J419" s="2" t="str">
        <f>IF(Prospecting!F421="Completed", 1, "")</f>
        <v/>
      </c>
      <c r="K419" s="2" t="str">
        <f>IF(Prospecting!G421="Completed", 1, "")</f>
        <v/>
      </c>
      <c r="L419" s="2" t="str">
        <f>IF(Prospecting!H421="Completed", 1, "")</f>
        <v/>
      </c>
      <c r="M419" s="2" t="str">
        <f>IF(Prospecting!I421="Completed", 1, "")</f>
        <v/>
      </c>
      <c r="N419" s="2" t="str">
        <f>IF(Prospecting!J421="Completed", 1, "")</f>
        <v/>
      </c>
      <c r="O419" s="2" t="str">
        <f>IF(Prospecting!K421="Completed", 1, "")</f>
        <v/>
      </c>
      <c r="P419" s="2" t="str">
        <f>IF(Prospecting!L421&lt;&gt;"",Prospecting!L421,"")</f>
        <v/>
      </c>
      <c r="Q419" s="2" t="str">
        <f>IF(Prospecting!M421&lt;&gt;"",Prospecting!M421,"")</f>
        <v/>
      </c>
      <c r="R419" s="2" t="str">
        <f t="shared" ca="1" si="52"/>
        <v/>
      </c>
      <c r="S419" s="10" t="str">
        <f>IF(OR(Prospecting!N421&lt;&gt;"",Prospecting!N421&lt;&gt;0),Prospecting!N421,"")</f>
        <v/>
      </c>
      <c r="T419" s="11" t="str">
        <f>IF(Prospecting!O421&lt;&gt;"",Prospecting!O421,"")</f>
        <v/>
      </c>
      <c r="U419" s="2" t="str">
        <f t="shared" si="53"/>
        <v/>
      </c>
      <c r="V419" s="2" t="str">
        <f t="shared" si="54"/>
        <v/>
      </c>
      <c r="W419" s="2" t="str" cm="1">
        <f t="array" ref="W419">IF(V419&lt;&gt;"",_xlfn.IFS(OR(V419=1,V419=2,V419=3),1,OR(V419=4,V419=5,V419=6),2,OR(V419=7,V419=8,V419=9),3,OR(V419=10,V419=11,V419=12),4),"")</f>
        <v/>
      </c>
      <c r="X419" s="2" t="str">
        <f t="shared" si="55"/>
        <v/>
      </c>
      <c r="Y419" s="2" t="str">
        <f t="shared" si="56"/>
        <v/>
      </c>
    </row>
    <row r="420" spans="7:25" x14ac:dyDescent="0.3">
      <c r="G420" s="2" t="str">
        <f>IF(Prospecting!D422&lt;&gt;"", Prospecting!D422, "")</f>
        <v/>
      </c>
      <c r="H420" s="2" t="str">
        <f>IF(Prospecting!E422&lt;&gt;"",Prospecting!E422, "")</f>
        <v/>
      </c>
      <c r="I420" s="2" t="str">
        <f t="shared" ca="1" si="51"/>
        <v/>
      </c>
      <c r="J420" s="2" t="str">
        <f>IF(Prospecting!F422="Completed", 1, "")</f>
        <v/>
      </c>
      <c r="K420" s="2" t="str">
        <f>IF(Prospecting!G422="Completed", 1, "")</f>
        <v/>
      </c>
      <c r="L420" s="2" t="str">
        <f>IF(Prospecting!H422="Completed", 1, "")</f>
        <v/>
      </c>
      <c r="M420" s="2" t="str">
        <f>IF(Prospecting!I422="Completed", 1, "")</f>
        <v/>
      </c>
      <c r="N420" s="2" t="str">
        <f>IF(Prospecting!J422="Completed", 1, "")</f>
        <v/>
      </c>
      <c r="O420" s="2" t="str">
        <f>IF(Prospecting!K422="Completed", 1, "")</f>
        <v/>
      </c>
      <c r="P420" s="2" t="str">
        <f>IF(Prospecting!L422&lt;&gt;"",Prospecting!L422,"")</f>
        <v/>
      </c>
      <c r="Q420" s="2" t="str">
        <f>IF(Prospecting!M422&lt;&gt;"",Prospecting!M422,"")</f>
        <v/>
      </c>
      <c r="R420" s="2" t="str">
        <f t="shared" ca="1" si="52"/>
        <v/>
      </c>
      <c r="S420" s="10" t="str">
        <f>IF(OR(Prospecting!N422&lt;&gt;"",Prospecting!N422&lt;&gt;0),Prospecting!N422,"")</f>
        <v/>
      </c>
      <c r="T420" s="11" t="str">
        <f>IF(Prospecting!O422&lt;&gt;"",Prospecting!O422,"")</f>
        <v/>
      </c>
      <c r="U420" s="2" t="str">
        <f t="shared" si="53"/>
        <v/>
      </c>
      <c r="V420" s="2" t="str">
        <f t="shared" si="54"/>
        <v/>
      </c>
      <c r="W420" s="2" t="str" cm="1">
        <f t="array" ref="W420">IF(V420&lt;&gt;"",_xlfn.IFS(OR(V420=1,V420=2,V420=3),1,OR(V420=4,V420=5,V420=6),2,OR(V420=7,V420=8,V420=9),3,OR(V420=10,V420=11,V420=12),4),"")</f>
        <v/>
      </c>
      <c r="X420" s="2" t="str">
        <f t="shared" si="55"/>
        <v/>
      </c>
      <c r="Y420" s="2" t="str">
        <f t="shared" si="56"/>
        <v/>
      </c>
    </row>
    <row r="421" spans="7:25" x14ac:dyDescent="0.3">
      <c r="G421" s="2" t="str">
        <f>IF(Prospecting!D423&lt;&gt;"", Prospecting!D423, "")</f>
        <v/>
      </c>
      <c r="H421" s="2" t="str">
        <f>IF(Prospecting!E423&lt;&gt;"",Prospecting!E423, "")</f>
        <v/>
      </c>
      <c r="I421" s="2" t="str">
        <f t="shared" ca="1" si="51"/>
        <v/>
      </c>
      <c r="J421" s="2" t="str">
        <f>IF(Prospecting!F423="Completed", 1, "")</f>
        <v/>
      </c>
      <c r="K421" s="2" t="str">
        <f>IF(Prospecting!G423="Completed", 1, "")</f>
        <v/>
      </c>
      <c r="L421" s="2" t="str">
        <f>IF(Prospecting!H423="Completed", 1, "")</f>
        <v/>
      </c>
      <c r="M421" s="2" t="str">
        <f>IF(Prospecting!I423="Completed", 1, "")</f>
        <v/>
      </c>
      <c r="N421" s="2" t="str">
        <f>IF(Prospecting!J423="Completed", 1, "")</f>
        <v/>
      </c>
      <c r="O421" s="2" t="str">
        <f>IF(Prospecting!K423="Completed", 1, "")</f>
        <v/>
      </c>
      <c r="P421" s="2" t="str">
        <f>IF(Prospecting!L423&lt;&gt;"",Prospecting!L423,"")</f>
        <v/>
      </c>
      <c r="Q421" s="2" t="str">
        <f>IF(Prospecting!M423&lt;&gt;"",Prospecting!M423,"")</f>
        <v/>
      </c>
      <c r="R421" s="2" t="str">
        <f t="shared" ca="1" si="52"/>
        <v/>
      </c>
      <c r="S421" s="10" t="str">
        <f>IF(OR(Prospecting!N423&lt;&gt;"",Prospecting!N423&lt;&gt;0),Prospecting!N423,"")</f>
        <v/>
      </c>
      <c r="T421" s="11" t="str">
        <f>IF(Prospecting!O423&lt;&gt;"",Prospecting!O423,"")</f>
        <v/>
      </c>
      <c r="U421" s="2" t="str">
        <f t="shared" si="53"/>
        <v/>
      </c>
      <c r="V421" s="2" t="str">
        <f t="shared" si="54"/>
        <v/>
      </c>
      <c r="W421" s="2" t="str" cm="1">
        <f t="array" ref="W421">IF(V421&lt;&gt;"",_xlfn.IFS(OR(V421=1,V421=2,V421=3),1,OR(V421=4,V421=5,V421=6),2,OR(V421=7,V421=8,V421=9),3,OR(V421=10,V421=11,V421=12),4),"")</f>
        <v/>
      </c>
      <c r="X421" s="2" t="str">
        <f t="shared" si="55"/>
        <v/>
      </c>
      <c r="Y421" s="2" t="str">
        <f t="shared" si="56"/>
        <v/>
      </c>
    </row>
    <row r="422" spans="7:25" x14ac:dyDescent="0.3">
      <c r="G422" s="2" t="str">
        <f>IF(Prospecting!D424&lt;&gt;"", Prospecting!D424, "")</f>
        <v/>
      </c>
      <c r="H422" s="2" t="str">
        <f>IF(Prospecting!E424&lt;&gt;"",Prospecting!E424, "")</f>
        <v/>
      </c>
      <c r="I422" s="2" t="str">
        <f t="shared" ca="1" si="51"/>
        <v/>
      </c>
      <c r="J422" s="2" t="str">
        <f>IF(Prospecting!F424="Completed", 1, "")</f>
        <v/>
      </c>
      <c r="K422" s="2" t="str">
        <f>IF(Prospecting!G424="Completed", 1, "")</f>
        <v/>
      </c>
      <c r="L422" s="2" t="str">
        <f>IF(Prospecting!H424="Completed", 1, "")</f>
        <v/>
      </c>
      <c r="M422" s="2" t="str">
        <f>IF(Prospecting!I424="Completed", 1, "")</f>
        <v/>
      </c>
      <c r="N422" s="2" t="str">
        <f>IF(Prospecting!J424="Completed", 1, "")</f>
        <v/>
      </c>
      <c r="O422" s="2" t="str">
        <f>IF(Prospecting!K424="Completed", 1, "")</f>
        <v/>
      </c>
      <c r="P422" s="2" t="str">
        <f>IF(Prospecting!L424&lt;&gt;"",Prospecting!L424,"")</f>
        <v/>
      </c>
      <c r="Q422" s="2" t="str">
        <f>IF(Prospecting!M424&lt;&gt;"",Prospecting!M424,"")</f>
        <v/>
      </c>
      <c r="R422" s="2" t="str">
        <f t="shared" ca="1" si="52"/>
        <v/>
      </c>
      <c r="S422" s="10" t="str">
        <f>IF(OR(Prospecting!N424&lt;&gt;"",Prospecting!N424&lt;&gt;0),Prospecting!N424,"")</f>
        <v/>
      </c>
      <c r="T422" s="11" t="str">
        <f>IF(Prospecting!O424&lt;&gt;"",Prospecting!O424,"")</f>
        <v/>
      </c>
      <c r="U422" s="2" t="str">
        <f t="shared" si="53"/>
        <v/>
      </c>
      <c r="V422" s="2" t="str">
        <f t="shared" si="54"/>
        <v/>
      </c>
      <c r="W422" s="2" t="str" cm="1">
        <f t="array" ref="W422">IF(V422&lt;&gt;"",_xlfn.IFS(OR(V422=1,V422=2,V422=3),1,OR(V422=4,V422=5,V422=6),2,OR(V422=7,V422=8,V422=9),3,OR(V422=10,V422=11,V422=12),4),"")</f>
        <v/>
      </c>
      <c r="X422" s="2" t="str">
        <f t="shared" si="55"/>
        <v/>
      </c>
      <c r="Y422" s="2" t="str">
        <f t="shared" si="56"/>
        <v/>
      </c>
    </row>
    <row r="423" spans="7:25" x14ac:dyDescent="0.3">
      <c r="G423" s="2" t="str">
        <f>IF(Prospecting!D425&lt;&gt;"", Prospecting!D425, "")</f>
        <v/>
      </c>
      <c r="H423" s="2" t="str">
        <f>IF(Prospecting!E425&lt;&gt;"",Prospecting!E425, "")</f>
        <v/>
      </c>
      <c r="I423" s="2" t="str">
        <f t="shared" ca="1" si="51"/>
        <v/>
      </c>
      <c r="J423" s="2" t="str">
        <f>IF(Prospecting!F425="Completed", 1, "")</f>
        <v/>
      </c>
      <c r="K423" s="2" t="str">
        <f>IF(Prospecting!G425="Completed", 1, "")</f>
        <v/>
      </c>
      <c r="L423" s="2" t="str">
        <f>IF(Prospecting!H425="Completed", 1, "")</f>
        <v/>
      </c>
      <c r="M423" s="2" t="str">
        <f>IF(Prospecting!I425="Completed", 1, "")</f>
        <v/>
      </c>
      <c r="N423" s="2" t="str">
        <f>IF(Prospecting!J425="Completed", 1, "")</f>
        <v/>
      </c>
      <c r="O423" s="2" t="str">
        <f>IF(Prospecting!K425="Completed", 1, "")</f>
        <v/>
      </c>
      <c r="P423" s="2" t="str">
        <f>IF(Prospecting!L425&lt;&gt;"",Prospecting!L425,"")</f>
        <v/>
      </c>
      <c r="Q423" s="2" t="str">
        <f>IF(Prospecting!M425&lt;&gt;"",Prospecting!M425,"")</f>
        <v/>
      </c>
      <c r="R423" s="2" t="str">
        <f t="shared" ca="1" si="52"/>
        <v/>
      </c>
      <c r="S423" s="10" t="str">
        <f>IF(OR(Prospecting!N425&lt;&gt;"",Prospecting!N425&lt;&gt;0),Prospecting!N425,"")</f>
        <v/>
      </c>
      <c r="T423" s="11" t="str">
        <f>IF(Prospecting!O425&lt;&gt;"",Prospecting!O425,"")</f>
        <v/>
      </c>
      <c r="U423" s="2" t="str">
        <f t="shared" si="53"/>
        <v/>
      </c>
      <c r="V423" s="2" t="str">
        <f t="shared" si="54"/>
        <v/>
      </c>
      <c r="W423" s="2" t="str" cm="1">
        <f t="array" ref="W423">IF(V423&lt;&gt;"",_xlfn.IFS(OR(V423=1,V423=2,V423=3),1,OR(V423=4,V423=5,V423=6),2,OR(V423=7,V423=8,V423=9),3,OR(V423=10,V423=11,V423=12),4),"")</f>
        <v/>
      </c>
      <c r="X423" s="2" t="str">
        <f t="shared" si="55"/>
        <v/>
      </c>
      <c r="Y423" s="2" t="str">
        <f t="shared" si="56"/>
        <v/>
      </c>
    </row>
    <row r="424" spans="7:25" x14ac:dyDescent="0.3">
      <c r="G424" s="2" t="str">
        <f>IF(Prospecting!D426&lt;&gt;"", Prospecting!D426, "")</f>
        <v/>
      </c>
      <c r="H424" s="2" t="str">
        <f>IF(Prospecting!E426&lt;&gt;"",Prospecting!E426, "")</f>
        <v/>
      </c>
      <c r="I424" s="2" t="str">
        <f t="shared" ca="1" si="51"/>
        <v/>
      </c>
      <c r="J424" s="2" t="str">
        <f>IF(Prospecting!F426="Completed", 1, "")</f>
        <v/>
      </c>
      <c r="K424" s="2" t="str">
        <f>IF(Prospecting!G426="Completed", 1, "")</f>
        <v/>
      </c>
      <c r="L424" s="2" t="str">
        <f>IF(Prospecting!H426="Completed", 1, "")</f>
        <v/>
      </c>
      <c r="M424" s="2" t="str">
        <f>IF(Prospecting!I426="Completed", 1, "")</f>
        <v/>
      </c>
      <c r="N424" s="2" t="str">
        <f>IF(Prospecting!J426="Completed", 1, "")</f>
        <v/>
      </c>
      <c r="O424" s="2" t="str">
        <f>IF(Prospecting!K426="Completed", 1, "")</f>
        <v/>
      </c>
      <c r="P424" s="2" t="str">
        <f>IF(Prospecting!L426&lt;&gt;"",Prospecting!L426,"")</f>
        <v/>
      </c>
      <c r="Q424" s="2" t="str">
        <f>IF(Prospecting!M426&lt;&gt;"",Prospecting!M426,"")</f>
        <v/>
      </c>
      <c r="R424" s="2" t="str">
        <f t="shared" ca="1" si="52"/>
        <v/>
      </c>
      <c r="S424" s="10" t="str">
        <f>IF(OR(Prospecting!N426&lt;&gt;"",Prospecting!N426&lt;&gt;0),Prospecting!N426,"")</f>
        <v/>
      </c>
      <c r="T424" s="11" t="str">
        <f>IF(Prospecting!O426&lt;&gt;"",Prospecting!O426,"")</f>
        <v/>
      </c>
      <c r="U424" s="2" t="str">
        <f t="shared" si="53"/>
        <v/>
      </c>
      <c r="V424" s="2" t="str">
        <f t="shared" si="54"/>
        <v/>
      </c>
      <c r="W424" s="2" t="str" cm="1">
        <f t="array" ref="W424">IF(V424&lt;&gt;"",_xlfn.IFS(OR(V424=1,V424=2,V424=3),1,OR(V424=4,V424=5,V424=6),2,OR(V424=7,V424=8,V424=9),3,OR(V424=10,V424=11,V424=12),4),"")</f>
        <v/>
      </c>
      <c r="X424" s="2" t="str">
        <f t="shared" si="55"/>
        <v/>
      </c>
      <c r="Y424" s="2" t="str">
        <f t="shared" si="56"/>
        <v/>
      </c>
    </row>
    <row r="425" spans="7:25" x14ac:dyDescent="0.3">
      <c r="G425" s="2" t="str">
        <f>IF(Prospecting!D427&lt;&gt;"", Prospecting!D427, "")</f>
        <v/>
      </c>
      <c r="H425" s="2" t="str">
        <f>IF(Prospecting!E427&lt;&gt;"",Prospecting!E427, "")</f>
        <v/>
      </c>
      <c r="I425" s="2" t="str">
        <f t="shared" ca="1" si="51"/>
        <v/>
      </c>
      <c r="J425" s="2" t="str">
        <f>IF(Prospecting!F427="Completed", 1, "")</f>
        <v/>
      </c>
      <c r="K425" s="2" t="str">
        <f>IF(Prospecting!G427="Completed", 1, "")</f>
        <v/>
      </c>
      <c r="L425" s="2" t="str">
        <f>IF(Prospecting!H427="Completed", 1, "")</f>
        <v/>
      </c>
      <c r="M425" s="2" t="str">
        <f>IF(Prospecting!I427="Completed", 1, "")</f>
        <v/>
      </c>
      <c r="N425" s="2" t="str">
        <f>IF(Prospecting!J427="Completed", 1, "")</f>
        <v/>
      </c>
      <c r="O425" s="2" t="str">
        <f>IF(Prospecting!K427="Completed", 1, "")</f>
        <v/>
      </c>
      <c r="P425" s="2" t="str">
        <f>IF(Prospecting!L427&lt;&gt;"",Prospecting!L427,"")</f>
        <v/>
      </c>
      <c r="Q425" s="2" t="str">
        <f>IF(Prospecting!M427&lt;&gt;"",Prospecting!M427,"")</f>
        <v/>
      </c>
      <c r="R425" s="2" t="str">
        <f t="shared" ca="1" si="52"/>
        <v/>
      </c>
      <c r="S425" s="10" t="str">
        <f>IF(OR(Prospecting!N427&lt;&gt;"",Prospecting!N427&lt;&gt;0),Prospecting!N427,"")</f>
        <v/>
      </c>
      <c r="T425" s="11" t="str">
        <f>IF(Prospecting!O427&lt;&gt;"",Prospecting!O427,"")</f>
        <v/>
      </c>
      <c r="U425" s="2" t="str">
        <f t="shared" si="53"/>
        <v/>
      </c>
      <c r="V425" s="2" t="str">
        <f t="shared" si="54"/>
        <v/>
      </c>
      <c r="W425" s="2" t="str" cm="1">
        <f t="array" ref="W425">IF(V425&lt;&gt;"",_xlfn.IFS(OR(V425=1,V425=2,V425=3),1,OR(V425=4,V425=5,V425=6),2,OR(V425=7,V425=8,V425=9),3,OR(V425=10,V425=11,V425=12),4),"")</f>
        <v/>
      </c>
      <c r="X425" s="2" t="str">
        <f t="shared" si="55"/>
        <v/>
      </c>
      <c r="Y425" s="2" t="str">
        <f t="shared" si="56"/>
        <v/>
      </c>
    </row>
    <row r="426" spans="7:25" x14ac:dyDescent="0.3">
      <c r="G426" s="2" t="str">
        <f>IF(Prospecting!D428&lt;&gt;"", Prospecting!D428, "")</f>
        <v/>
      </c>
      <c r="H426" s="2" t="str">
        <f>IF(Prospecting!E428&lt;&gt;"",Prospecting!E428, "")</f>
        <v/>
      </c>
      <c r="I426" s="2" t="str">
        <f t="shared" ca="1" si="51"/>
        <v/>
      </c>
      <c r="J426" s="2" t="str">
        <f>IF(Prospecting!F428="Completed", 1, "")</f>
        <v/>
      </c>
      <c r="K426" s="2" t="str">
        <f>IF(Prospecting!G428="Completed", 1, "")</f>
        <v/>
      </c>
      <c r="L426" s="2" t="str">
        <f>IF(Prospecting!H428="Completed", 1, "")</f>
        <v/>
      </c>
      <c r="M426" s="2" t="str">
        <f>IF(Prospecting!I428="Completed", 1, "")</f>
        <v/>
      </c>
      <c r="N426" s="2" t="str">
        <f>IF(Prospecting!J428="Completed", 1, "")</f>
        <v/>
      </c>
      <c r="O426" s="2" t="str">
        <f>IF(Prospecting!K428="Completed", 1, "")</f>
        <v/>
      </c>
      <c r="P426" s="2" t="str">
        <f>IF(Prospecting!L428&lt;&gt;"",Prospecting!L428,"")</f>
        <v/>
      </c>
      <c r="Q426" s="2" t="str">
        <f>IF(Prospecting!M428&lt;&gt;"",Prospecting!M428,"")</f>
        <v/>
      </c>
      <c r="R426" s="2" t="str">
        <f t="shared" ca="1" si="52"/>
        <v/>
      </c>
      <c r="S426" s="10" t="str">
        <f>IF(OR(Prospecting!N428&lt;&gt;"",Prospecting!N428&lt;&gt;0),Prospecting!N428,"")</f>
        <v/>
      </c>
      <c r="T426" s="11" t="str">
        <f>IF(Prospecting!O428&lt;&gt;"",Prospecting!O428,"")</f>
        <v/>
      </c>
      <c r="U426" s="2" t="str">
        <f t="shared" si="53"/>
        <v/>
      </c>
      <c r="V426" s="2" t="str">
        <f t="shared" si="54"/>
        <v/>
      </c>
      <c r="W426" s="2" t="str" cm="1">
        <f t="array" ref="W426">IF(V426&lt;&gt;"",_xlfn.IFS(OR(V426=1,V426=2,V426=3),1,OR(V426=4,V426=5,V426=6),2,OR(V426=7,V426=8,V426=9),3,OR(V426=10,V426=11,V426=12),4),"")</f>
        <v/>
      </c>
      <c r="X426" s="2" t="str">
        <f t="shared" si="55"/>
        <v/>
      </c>
      <c r="Y426" s="2" t="str">
        <f t="shared" si="56"/>
        <v/>
      </c>
    </row>
    <row r="427" spans="7:25" x14ac:dyDescent="0.3">
      <c r="G427" s="2" t="str">
        <f>IF(Prospecting!D429&lt;&gt;"", Prospecting!D429, "")</f>
        <v/>
      </c>
      <c r="H427" s="2" t="str">
        <f>IF(Prospecting!E429&lt;&gt;"",Prospecting!E429, "")</f>
        <v/>
      </c>
      <c r="I427" s="2" t="str">
        <f t="shared" ca="1" si="51"/>
        <v/>
      </c>
      <c r="J427" s="2" t="str">
        <f>IF(Prospecting!F429="Completed", 1, "")</f>
        <v/>
      </c>
      <c r="K427" s="2" t="str">
        <f>IF(Prospecting!G429="Completed", 1, "")</f>
        <v/>
      </c>
      <c r="L427" s="2" t="str">
        <f>IF(Prospecting!H429="Completed", 1, "")</f>
        <v/>
      </c>
      <c r="M427" s="2" t="str">
        <f>IF(Prospecting!I429="Completed", 1, "")</f>
        <v/>
      </c>
      <c r="N427" s="2" t="str">
        <f>IF(Prospecting!J429="Completed", 1, "")</f>
        <v/>
      </c>
      <c r="O427" s="2" t="str">
        <f>IF(Prospecting!K429="Completed", 1, "")</f>
        <v/>
      </c>
      <c r="P427" s="2" t="str">
        <f>IF(Prospecting!L429&lt;&gt;"",Prospecting!L429,"")</f>
        <v/>
      </c>
      <c r="Q427" s="2" t="str">
        <f>IF(Prospecting!M429&lt;&gt;"",Prospecting!M429,"")</f>
        <v/>
      </c>
      <c r="R427" s="2" t="str">
        <f t="shared" ca="1" si="52"/>
        <v/>
      </c>
      <c r="S427" s="10" t="str">
        <f>IF(OR(Prospecting!N429&lt;&gt;"",Prospecting!N429&lt;&gt;0),Prospecting!N429,"")</f>
        <v/>
      </c>
      <c r="T427" s="11" t="str">
        <f>IF(Prospecting!O429&lt;&gt;"",Prospecting!O429,"")</f>
        <v/>
      </c>
      <c r="U427" s="2" t="str">
        <f t="shared" si="53"/>
        <v/>
      </c>
      <c r="V427" s="2" t="str">
        <f t="shared" si="54"/>
        <v/>
      </c>
      <c r="W427" s="2" t="str" cm="1">
        <f t="array" ref="W427">IF(V427&lt;&gt;"",_xlfn.IFS(OR(V427=1,V427=2,V427=3),1,OR(V427=4,V427=5,V427=6),2,OR(V427=7,V427=8,V427=9),3,OR(V427=10,V427=11,V427=12),4),"")</f>
        <v/>
      </c>
      <c r="X427" s="2" t="str">
        <f t="shared" si="55"/>
        <v/>
      </c>
      <c r="Y427" s="2" t="str">
        <f t="shared" si="56"/>
        <v/>
      </c>
    </row>
    <row r="428" spans="7:25" x14ac:dyDescent="0.3">
      <c r="G428" s="2" t="str">
        <f>IF(Prospecting!D430&lt;&gt;"", Prospecting!D430, "")</f>
        <v/>
      </c>
      <c r="H428" s="2" t="str">
        <f>IF(Prospecting!E430&lt;&gt;"",Prospecting!E430, "")</f>
        <v/>
      </c>
      <c r="I428" s="2" t="str">
        <f t="shared" ca="1" si="51"/>
        <v/>
      </c>
      <c r="J428" s="2" t="str">
        <f>IF(Prospecting!F430="Completed", 1, "")</f>
        <v/>
      </c>
      <c r="K428" s="2" t="str">
        <f>IF(Prospecting!G430="Completed", 1, "")</f>
        <v/>
      </c>
      <c r="L428" s="2" t="str">
        <f>IF(Prospecting!H430="Completed", 1, "")</f>
        <v/>
      </c>
      <c r="M428" s="2" t="str">
        <f>IF(Prospecting!I430="Completed", 1, "")</f>
        <v/>
      </c>
      <c r="N428" s="2" t="str">
        <f>IF(Prospecting!J430="Completed", 1, "")</f>
        <v/>
      </c>
      <c r="O428" s="2" t="str">
        <f>IF(Prospecting!K430="Completed", 1, "")</f>
        <v/>
      </c>
      <c r="P428" s="2" t="str">
        <f>IF(Prospecting!L430&lt;&gt;"",Prospecting!L430,"")</f>
        <v/>
      </c>
      <c r="Q428" s="2" t="str">
        <f>IF(Prospecting!M430&lt;&gt;"",Prospecting!M430,"")</f>
        <v/>
      </c>
      <c r="R428" s="2" t="str">
        <f t="shared" ca="1" si="52"/>
        <v/>
      </c>
      <c r="S428" s="10" t="str">
        <f>IF(OR(Prospecting!N430&lt;&gt;"",Prospecting!N430&lt;&gt;0),Prospecting!N430,"")</f>
        <v/>
      </c>
      <c r="T428" s="11" t="str">
        <f>IF(Prospecting!O430&lt;&gt;"",Prospecting!O430,"")</f>
        <v/>
      </c>
      <c r="U428" s="2" t="str">
        <f t="shared" si="53"/>
        <v/>
      </c>
      <c r="V428" s="2" t="str">
        <f t="shared" si="54"/>
        <v/>
      </c>
      <c r="W428" s="2" t="str" cm="1">
        <f t="array" ref="W428">IF(V428&lt;&gt;"",_xlfn.IFS(OR(V428=1,V428=2,V428=3),1,OR(V428=4,V428=5,V428=6),2,OR(V428=7,V428=8,V428=9),3,OR(V428=10,V428=11,V428=12),4),"")</f>
        <v/>
      </c>
      <c r="X428" s="2" t="str">
        <f t="shared" si="55"/>
        <v/>
      </c>
      <c r="Y428" s="2" t="str">
        <f t="shared" si="56"/>
        <v/>
      </c>
    </row>
    <row r="429" spans="7:25" x14ac:dyDescent="0.3">
      <c r="G429" s="2" t="str">
        <f>IF(Prospecting!D431&lt;&gt;"", Prospecting!D431, "")</f>
        <v/>
      </c>
      <c r="H429" s="2" t="str">
        <f>IF(Prospecting!E431&lt;&gt;"",Prospecting!E431, "")</f>
        <v/>
      </c>
      <c r="I429" s="2" t="str">
        <f t="shared" ca="1" si="51"/>
        <v/>
      </c>
      <c r="J429" s="2" t="str">
        <f>IF(Prospecting!F431="Completed", 1, "")</f>
        <v/>
      </c>
      <c r="K429" s="2" t="str">
        <f>IF(Prospecting!G431="Completed", 1, "")</f>
        <v/>
      </c>
      <c r="L429" s="2" t="str">
        <f>IF(Prospecting!H431="Completed", 1, "")</f>
        <v/>
      </c>
      <c r="M429" s="2" t="str">
        <f>IF(Prospecting!I431="Completed", 1, "")</f>
        <v/>
      </c>
      <c r="N429" s="2" t="str">
        <f>IF(Prospecting!J431="Completed", 1, "")</f>
        <v/>
      </c>
      <c r="O429" s="2" t="str">
        <f>IF(Prospecting!K431="Completed", 1, "")</f>
        <v/>
      </c>
      <c r="P429" s="2" t="str">
        <f>IF(Prospecting!L431&lt;&gt;"",Prospecting!L431,"")</f>
        <v/>
      </c>
      <c r="Q429" s="2" t="str">
        <f>IF(Prospecting!M431&lt;&gt;"",Prospecting!M431,"")</f>
        <v/>
      </c>
      <c r="R429" s="2" t="str">
        <f t="shared" ca="1" si="52"/>
        <v/>
      </c>
      <c r="S429" s="10" t="str">
        <f>IF(OR(Prospecting!N431&lt;&gt;"",Prospecting!N431&lt;&gt;0),Prospecting!N431,"")</f>
        <v/>
      </c>
      <c r="T429" s="11" t="str">
        <f>IF(Prospecting!O431&lt;&gt;"",Prospecting!O431,"")</f>
        <v/>
      </c>
      <c r="U429" s="2" t="str">
        <f t="shared" si="53"/>
        <v/>
      </c>
      <c r="V429" s="2" t="str">
        <f t="shared" si="54"/>
        <v/>
      </c>
      <c r="W429" s="2" t="str" cm="1">
        <f t="array" ref="W429">IF(V429&lt;&gt;"",_xlfn.IFS(OR(V429=1,V429=2,V429=3),1,OR(V429=4,V429=5,V429=6),2,OR(V429=7,V429=8,V429=9),3,OR(V429=10,V429=11,V429=12),4),"")</f>
        <v/>
      </c>
      <c r="X429" s="2" t="str">
        <f t="shared" si="55"/>
        <v/>
      </c>
      <c r="Y429" s="2" t="str">
        <f t="shared" si="56"/>
        <v/>
      </c>
    </row>
    <row r="430" spans="7:25" x14ac:dyDescent="0.3">
      <c r="G430" s="2" t="str">
        <f>IF(Prospecting!D432&lt;&gt;"", Prospecting!D432, "")</f>
        <v/>
      </c>
      <c r="H430" s="2" t="str">
        <f>IF(Prospecting!E432&lt;&gt;"",Prospecting!E432, "")</f>
        <v/>
      </c>
      <c r="I430" s="2" t="str">
        <f t="shared" ca="1" si="51"/>
        <v/>
      </c>
      <c r="J430" s="2" t="str">
        <f>IF(Prospecting!F432="Completed", 1, "")</f>
        <v/>
      </c>
      <c r="K430" s="2" t="str">
        <f>IF(Prospecting!G432="Completed", 1, "")</f>
        <v/>
      </c>
      <c r="L430" s="2" t="str">
        <f>IF(Prospecting!H432="Completed", 1, "")</f>
        <v/>
      </c>
      <c r="M430" s="2" t="str">
        <f>IF(Prospecting!I432="Completed", 1, "")</f>
        <v/>
      </c>
      <c r="N430" s="2" t="str">
        <f>IF(Prospecting!J432="Completed", 1, "")</f>
        <v/>
      </c>
      <c r="O430" s="2" t="str">
        <f>IF(Prospecting!K432="Completed", 1, "")</f>
        <v/>
      </c>
      <c r="P430" s="2" t="str">
        <f>IF(Prospecting!L432&lt;&gt;"",Prospecting!L432,"")</f>
        <v/>
      </c>
      <c r="Q430" s="2" t="str">
        <f>IF(Prospecting!M432&lt;&gt;"",Prospecting!M432,"")</f>
        <v/>
      </c>
      <c r="R430" s="2" t="str">
        <f t="shared" ca="1" si="52"/>
        <v/>
      </c>
      <c r="S430" s="10" t="str">
        <f>IF(OR(Prospecting!N432&lt;&gt;"",Prospecting!N432&lt;&gt;0),Prospecting!N432,"")</f>
        <v/>
      </c>
      <c r="T430" s="11" t="str">
        <f>IF(Prospecting!O432&lt;&gt;"",Prospecting!O432,"")</f>
        <v/>
      </c>
      <c r="U430" s="2" t="str">
        <f t="shared" si="53"/>
        <v/>
      </c>
      <c r="V430" s="2" t="str">
        <f t="shared" si="54"/>
        <v/>
      </c>
      <c r="W430" s="2" t="str" cm="1">
        <f t="array" ref="W430">IF(V430&lt;&gt;"",_xlfn.IFS(OR(V430=1,V430=2,V430=3),1,OR(V430=4,V430=5,V430=6),2,OR(V430=7,V430=8,V430=9),3,OR(V430=10,V430=11,V430=12),4),"")</f>
        <v/>
      </c>
      <c r="X430" s="2" t="str">
        <f t="shared" si="55"/>
        <v/>
      </c>
      <c r="Y430" s="2" t="str">
        <f t="shared" si="56"/>
        <v/>
      </c>
    </row>
    <row r="431" spans="7:25" x14ac:dyDescent="0.3">
      <c r="G431" s="2" t="str">
        <f>IF(Prospecting!D433&lt;&gt;"", Prospecting!D433, "")</f>
        <v/>
      </c>
      <c r="H431" s="2" t="str">
        <f>IF(Prospecting!E433&lt;&gt;"",Prospecting!E433, "")</f>
        <v/>
      </c>
      <c r="I431" s="2" t="str">
        <f t="shared" ca="1" si="51"/>
        <v/>
      </c>
      <c r="J431" s="2" t="str">
        <f>IF(Prospecting!F433="Completed", 1, "")</f>
        <v/>
      </c>
      <c r="K431" s="2" t="str">
        <f>IF(Prospecting!G433="Completed", 1, "")</f>
        <v/>
      </c>
      <c r="L431" s="2" t="str">
        <f>IF(Prospecting!H433="Completed", 1, "")</f>
        <v/>
      </c>
      <c r="M431" s="2" t="str">
        <f>IF(Prospecting!I433="Completed", 1, "")</f>
        <v/>
      </c>
      <c r="N431" s="2" t="str">
        <f>IF(Prospecting!J433="Completed", 1, "")</f>
        <v/>
      </c>
      <c r="O431" s="2" t="str">
        <f>IF(Prospecting!K433="Completed", 1, "")</f>
        <v/>
      </c>
      <c r="P431" s="2" t="str">
        <f>IF(Prospecting!L433&lt;&gt;"",Prospecting!L433,"")</f>
        <v/>
      </c>
      <c r="Q431" s="2" t="str">
        <f>IF(Prospecting!M433&lt;&gt;"",Prospecting!M433,"")</f>
        <v/>
      </c>
      <c r="R431" s="2" t="str">
        <f t="shared" ca="1" si="52"/>
        <v/>
      </c>
      <c r="S431" s="10" t="str">
        <f>IF(OR(Prospecting!N433&lt;&gt;"",Prospecting!N433&lt;&gt;0),Prospecting!N433,"")</f>
        <v/>
      </c>
      <c r="T431" s="11" t="str">
        <f>IF(Prospecting!O433&lt;&gt;"",Prospecting!O433,"")</f>
        <v/>
      </c>
      <c r="U431" s="2" t="str">
        <f t="shared" si="53"/>
        <v/>
      </c>
      <c r="V431" s="2" t="str">
        <f t="shared" si="54"/>
        <v/>
      </c>
      <c r="W431" s="2" t="str" cm="1">
        <f t="array" ref="W431">IF(V431&lt;&gt;"",_xlfn.IFS(OR(V431=1,V431=2,V431=3),1,OR(V431=4,V431=5,V431=6),2,OR(V431=7,V431=8,V431=9),3,OR(V431=10,V431=11,V431=12),4),"")</f>
        <v/>
      </c>
      <c r="X431" s="2" t="str">
        <f t="shared" si="55"/>
        <v/>
      </c>
      <c r="Y431" s="2" t="str">
        <f t="shared" si="56"/>
        <v/>
      </c>
    </row>
    <row r="432" spans="7:25" x14ac:dyDescent="0.3">
      <c r="G432" s="2" t="str">
        <f>IF(Prospecting!D434&lt;&gt;"", Prospecting!D434, "")</f>
        <v/>
      </c>
      <c r="H432" s="2" t="str">
        <f>IF(Prospecting!E434&lt;&gt;"",Prospecting!E434, "")</f>
        <v/>
      </c>
      <c r="I432" s="2" t="str">
        <f t="shared" ca="1" si="51"/>
        <v/>
      </c>
      <c r="J432" s="2" t="str">
        <f>IF(Prospecting!F434="Completed", 1, "")</f>
        <v/>
      </c>
      <c r="K432" s="2" t="str">
        <f>IF(Prospecting!G434="Completed", 1, "")</f>
        <v/>
      </c>
      <c r="L432" s="2" t="str">
        <f>IF(Prospecting!H434="Completed", 1, "")</f>
        <v/>
      </c>
      <c r="M432" s="2" t="str">
        <f>IF(Prospecting!I434="Completed", 1, "")</f>
        <v/>
      </c>
      <c r="N432" s="2" t="str">
        <f>IF(Prospecting!J434="Completed", 1, "")</f>
        <v/>
      </c>
      <c r="O432" s="2" t="str">
        <f>IF(Prospecting!K434="Completed", 1, "")</f>
        <v/>
      </c>
      <c r="P432" s="2" t="str">
        <f>IF(Prospecting!L434&lt;&gt;"",Prospecting!L434,"")</f>
        <v/>
      </c>
      <c r="Q432" s="2" t="str">
        <f>IF(Prospecting!M434&lt;&gt;"",Prospecting!M434,"")</f>
        <v/>
      </c>
      <c r="R432" s="2" t="str">
        <f t="shared" ca="1" si="52"/>
        <v/>
      </c>
      <c r="S432" s="10" t="str">
        <f>IF(OR(Prospecting!N434&lt;&gt;"",Prospecting!N434&lt;&gt;0),Prospecting!N434,"")</f>
        <v/>
      </c>
      <c r="T432" s="11" t="str">
        <f>IF(Prospecting!O434&lt;&gt;"",Prospecting!O434,"")</f>
        <v/>
      </c>
      <c r="U432" s="2" t="str">
        <f t="shared" si="53"/>
        <v/>
      </c>
      <c r="V432" s="2" t="str">
        <f t="shared" si="54"/>
        <v/>
      </c>
      <c r="W432" s="2" t="str" cm="1">
        <f t="array" ref="W432">IF(V432&lt;&gt;"",_xlfn.IFS(OR(V432=1,V432=2,V432=3),1,OR(V432=4,V432=5,V432=6),2,OR(V432=7,V432=8,V432=9),3,OR(V432=10,V432=11,V432=12),4),"")</f>
        <v/>
      </c>
      <c r="X432" s="2" t="str">
        <f t="shared" si="55"/>
        <v/>
      </c>
      <c r="Y432" s="2" t="str">
        <f t="shared" si="56"/>
        <v/>
      </c>
    </row>
    <row r="433" spans="7:25" x14ac:dyDescent="0.3">
      <c r="G433" s="2" t="str">
        <f>IF(Prospecting!D435&lt;&gt;"", Prospecting!D435, "")</f>
        <v/>
      </c>
      <c r="H433" s="2" t="str">
        <f>IF(Prospecting!E435&lt;&gt;"",Prospecting!E435, "")</f>
        <v/>
      </c>
      <c r="I433" s="2" t="str">
        <f t="shared" ca="1" si="51"/>
        <v/>
      </c>
      <c r="J433" s="2" t="str">
        <f>IF(Prospecting!F435="Completed", 1, "")</f>
        <v/>
      </c>
      <c r="K433" s="2" t="str">
        <f>IF(Prospecting!G435="Completed", 1, "")</f>
        <v/>
      </c>
      <c r="L433" s="2" t="str">
        <f>IF(Prospecting!H435="Completed", 1, "")</f>
        <v/>
      </c>
      <c r="M433" s="2" t="str">
        <f>IF(Prospecting!I435="Completed", 1, "")</f>
        <v/>
      </c>
      <c r="N433" s="2" t="str">
        <f>IF(Prospecting!J435="Completed", 1, "")</f>
        <v/>
      </c>
      <c r="O433" s="2" t="str">
        <f>IF(Prospecting!K435="Completed", 1, "")</f>
        <v/>
      </c>
      <c r="P433" s="2" t="str">
        <f>IF(Prospecting!L435&lt;&gt;"",Prospecting!L435,"")</f>
        <v/>
      </c>
      <c r="Q433" s="2" t="str">
        <f>IF(Prospecting!M435&lt;&gt;"",Prospecting!M435,"")</f>
        <v/>
      </c>
      <c r="R433" s="2" t="str">
        <f t="shared" ca="1" si="52"/>
        <v/>
      </c>
      <c r="S433" s="10" t="str">
        <f>IF(OR(Prospecting!N435&lt;&gt;"",Prospecting!N435&lt;&gt;0),Prospecting!N435,"")</f>
        <v/>
      </c>
      <c r="T433" s="11" t="str">
        <f>IF(Prospecting!O435&lt;&gt;"",Prospecting!O435,"")</f>
        <v/>
      </c>
      <c r="U433" s="2" t="str">
        <f t="shared" si="53"/>
        <v/>
      </c>
      <c r="V433" s="2" t="str">
        <f t="shared" si="54"/>
        <v/>
      </c>
      <c r="W433" s="2" t="str" cm="1">
        <f t="array" ref="W433">IF(V433&lt;&gt;"",_xlfn.IFS(OR(V433=1,V433=2,V433=3),1,OR(V433=4,V433=5,V433=6),2,OR(V433=7,V433=8,V433=9),3,OR(V433=10,V433=11,V433=12),4),"")</f>
        <v/>
      </c>
      <c r="X433" s="2" t="str">
        <f t="shared" si="55"/>
        <v/>
      </c>
      <c r="Y433" s="2" t="str">
        <f t="shared" si="56"/>
        <v/>
      </c>
    </row>
    <row r="434" spans="7:25" x14ac:dyDescent="0.3">
      <c r="G434" s="2" t="str">
        <f>IF(Prospecting!D436&lt;&gt;"", Prospecting!D436, "")</f>
        <v/>
      </c>
      <c r="H434" s="2" t="str">
        <f>IF(Prospecting!E436&lt;&gt;"",Prospecting!E436, "")</f>
        <v/>
      </c>
      <c r="I434" s="2" t="str">
        <f t="shared" ca="1" si="51"/>
        <v/>
      </c>
      <c r="J434" s="2" t="str">
        <f>IF(Prospecting!F436="Completed", 1, "")</f>
        <v/>
      </c>
      <c r="K434" s="2" t="str">
        <f>IF(Prospecting!G436="Completed", 1, "")</f>
        <v/>
      </c>
      <c r="L434" s="2" t="str">
        <f>IF(Prospecting!H436="Completed", 1, "")</f>
        <v/>
      </c>
      <c r="M434" s="2" t="str">
        <f>IF(Prospecting!I436="Completed", 1, "")</f>
        <v/>
      </c>
      <c r="N434" s="2" t="str">
        <f>IF(Prospecting!J436="Completed", 1, "")</f>
        <v/>
      </c>
      <c r="O434" s="2" t="str">
        <f>IF(Prospecting!K436="Completed", 1, "")</f>
        <v/>
      </c>
      <c r="P434" s="2" t="str">
        <f>IF(Prospecting!L436&lt;&gt;"",Prospecting!L436,"")</f>
        <v/>
      </c>
      <c r="Q434" s="2" t="str">
        <f>IF(Prospecting!M436&lt;&gt;"",Prospecting!M436,"")</f>
        <v/>
      </c>
      <c r="R434" s="2" t="str">
        <f t="shared" ca="1" si="52"/>
        <v/>
      </c>
      <c r="S434" s="10" t="str">
        <f>IF(OR(Prospecting!N436&lt;&gt;"",Prospecting!N436&lt;&gt;0),Prospecting!N436,"")</f>
        <v/>
      </c>
      <c r="T434" s="11" t="str">
        <f>IF(Prospecting!O436&lt;&gt;"",Prospecting!O436,"")</f>
        <v/>
      </c>
      <c r="U434" s="2" t="str">
        <f t="shared" si="53"/>
        <v/>
      </c>
      <c r="V434" s="2" t="str">
        <f t="shared" si="54"/>
        <v/>
      </c>
      <c r="W434" s="2" t="str" cm="1">
        <f t="array" ref="W434">IF(V434&lt;&gt;"",_xlfn.IFS(OR(V434=1,V434=2,V434=3),1,OR(V434=4,V434=5,V434=6),2,OR(V434=7,V434=8,V434=9),3,OR(V434=10,V434=11,V434=12),4),"")</f>
        <v/>
      </c>
      <c r="X434" s="2" t="str">
        <f t="shared" si="55"/>
        <v/>
      </c>
      <c r="Y434" s="2" t="str">
        <f t="shared" si="56"/>
        <v/>
      </c>
    </row>
    <row r="435" spans="7:25" x14ac:dyDescent="0.3">
      <c r="G435" s="2" t="str">
        <f>IF(Prospecting!D437&lt;&gt;"", Prospecting!D437, "")</f>
        <v/>
      </c>
      <c r="H435" s="2" t="str">
        <f>IF(Prospecting!E437&lt;&gt;"",Prospecting!E437, "")</f>
        <v/>
      </c>
      <c r="I435" s="2" t="str">
        <f t="shared" ca="1" si="51"/>
        <v/>
      </c>
      <c r="J435" s="2" t="str">
        <f>IF(Prospecting!F437="Completed", 1, "")</f>
        <v/>
      </c>
      <c r="K435" s="2" t="str">
        <f>IF(Prospecting!G437="Completed", 1, "")</f>
        <v/>
      </c>
      <c r="L435" s="2" t="str">
        <f>IF(Prospecting!H437="Completed", 1, "")</f>
        <v/>
      </c>
      <c r="M435" s="2" t="str">
        <f>IF(Prospecting!I437="Completed", 1, "")</f>
        <v/>
      </c>
      <c r="N435" s="2" t="str">
        <f>IF(Prospecting!J437="Completed", 1, "")</f>
        <v/>
      </c>
      <c r="O435" s="2" t="str">
        <f>IF(Prospecting!K437="Completed", 1, "")</f>
        <v/>
      </c>
      <c r="P435" s="2" t="str">
        <f>IF(Prospecting!L437&lt;&gt;"",Prospecting!L437,"")</f>
        <v/>
      </c>
      <c r="Q435" s="2" t="str">
        <f>IF(Prospecting!M437&lt;&gt;"",Prospecting!M437,"")</f>
        <v/>
      </c>
      <c r="R435" s="2" t="str">
        <f t="shared" ca="1" si="52"/>
        <v/>
      </c>
      <c r="S435" s="10" t="str">
        <f>IF(OR(Prospecting!N437&lt;&gt;"",Prospecting!N437&lt;&gt;0),Prospecting!N437,"")</f>
        <v/>
      </c>
      <c r="T435" s="11" t="str">
        <f>IF(Prospecting!O437&lt;&gt;"",Prospecting!O437,"")</f>
        <v/>
      </c>
      <c r="U435" s="2" t="str">
        <f t="shared" si="53"/>
        <v/>
      </c>
      <c r="V435" s="2" t="str">
        <f t="shared" si="54"/>
        <v/>
      </c>
      <c r="W435" s="2" t="str" cm="1">
        <f t="array" ref="W435">IF(V435&lt;&gt;"",_xlfn.IFS(OR(V435=1,V435=2,V435=3),1,OR(V435=4,V435=5,V435=6),2,OR(V435=7,V435=8,V435=9),3,OR(V435=10,V435=11,V435=12),4),"")</f>
        <v/>
      </c>
      <c r="X435" s="2" t="str">
        <f t="shared" si="55"/>
        <v/>
      </c>
      <c r="Y435" s="2" t="str">
        <f t="shared" si="56"/>
        <v/>
      </c>
    </row>
    <row r="436" spans="7:25" x14ac:dyDescent="0.3">
      <c r="G436" s="2" t="str">
        <f>IF(Prospecting!D438&lt;&gt;"", Prospecting!D438, "")</f>
        <v/>
      </c>
      <c r="H436" s="2" t="str">
        <f>IF(Prospecting!E438&lt;&gt;"",Prospecting!E438, "")</f>
        <v/>
      </c>
      <c r="I436" s="2" t="str">
        <f t="shared" ca="1" si="51"/>
        <v/>
      </c>
      <c r="J436" s="2" t="str">
        <f>IF(Prospecting!F438="Completed", 1, "")</f>
        <v/>
      </c>
      <c r="K436" s="2" t="str">
        <f>IF(Prospecting!G438="Completed", 1, "")</f>
        <v/>
      </c>
      <c r="L436" s="2" t="str">
        <f>IF(Prospecting!H438="Completed", 1, "")</f>
        <v/>
      </c>
      <c r="M436" s="2" t="str">
        <f>IF(Prospecting!I438="Completed", 1, "")</f>
        <v/>
      </c>
      <c r="N436" s="2" t="str">
        <f>IF(Prospecting!J438="Completed", 1, "")</f>
        <v/>
      </c>
      <c r="O436" s="2" t="str">
        <f>IF(Prospecting!K438="Completed", 1, "")</f>
        <v/>
      </c>
      <c r="P436" s="2" t="str">
        <f>IF(Prospecting!L438&lt;&gt;"",Prospecting!L438,"")</f>
        <v/>
      </c>
      <c r="Q436" s="2" t="str">
        <f>IF(Prospecting!M438&lt;&gt;"",Prospecting!M438,"")</f>
        <v/>
      </c>
      <c r="R436" s="2" t="str">
        <f t="shared" ca="1" si="52"/>
        <v/>
      </c>
      <c r="S436" s="10" t="str">
        <f>IF(OR(Prospecting!N438&lt;&gt;"",Prospecting!N438&lt;&gt;0),Prospecting!N438,"")</f>
        <v/>
      </c>
      <c r="T436" s="11" t="str">
        <f>IF(Prospecting!O438&lt;&gt;"",Prospecting!O438,"")</f>
        <v/>
      </c>
      <c r="U436" s="2" t="str">
        <f t="shared" si="53"/>
        <v/>
      </c>
      <c r="V436" s="2" t="str">
        <f t="shared" si="54"/>
        <v/>
      </c>
      <c r="W436" s="2" t="str" cm="1">
        <f t="array" ref="W436">IF(V436&lt;&gt;"",_xlfn.IFS(OR(V436=1,V436=2,V436=3),1,OR(V436=4,V436=5,V436=6),2,OR(V436=7,V436=8,V436=9),3,OR(V436=10,V436=11,V436=12),4),"")</f>
        <v/>
      </c>
      <c r="X436" s="2" t="str">
        <f t="shared" si="55"/>
        <v/>
      </c>
      <c r="Y436" s="2" t="str">
        <f t="shared" si="56"/>
        <v/>
      </c>
    </row>
    <row r="437" spans="7:25" x14ac:dyDescent="0.3">
      <c r="G437" s="2" t="str">
        <f>IF(Prospecting!D439&lt;&gt;"", Prospecting!D439, "")</f>
        <v/>
      </c>
      <c r="H437" s="2" t="str">
        <f>IF(Prospecting!E439&lt;&gt;"",Prospecting!E439, "")</f>
        <v/>
      </c>
      <c r="I437" s="2" t="str">
        <f t="shared" ca="1" si="51"/>
        <v/>
      </c>
      <c r="J437" s="2" t="str">
        <f>IF(Prospecting!F439="Completed", 1, "")</f>
        <v/>
      </c>
      <c r="K437" s="2" t="str">
        <f>IF(Prospecting!G439="Completed", 1, "")</f>
        <v/>
      </c>
      <c r="L437" s="2" t="str">
        <f>IF(Prospecting!H439="Completed", 1, "")</f>
        <v/>
      </c>
      <c r="M437" s="2" t="str">
        <f>IF(Prospecting!I439="Completed", 1, "")</f>
        <v/>
      </c>
      <c r="N437" s="2" t="str">
        <f>IF(Prospecting!J439="Completed", 1, "")</f>
        <v/>
      </c>
      <c r="O437" s="2" t="str">
        <f>IF(Prospecting!K439="Completed", 1, "")</f>
        <v/>
      </c>
      <c r="P437" s="2" t="str">
        <f>IF(Prospecting!L439&lt;&gt;"",Prospecting!L439,"")</f>
        <v/>
      </c>
      <c r="Q437" s="2" t="str">
        <f>IF(Prospecting!M439&lt;&gt;"",Prospecting!M439,"")</f>
        <v/>
      </c>
      <c r="R437" s="2" t="str">
        <f t="shared" ca="1" si="52"/>
        <v/>
      </c>
      <c r="S437" s="10" t="str">
        <f>IF(OR(Prospecting!N439&lt;&gt;"",Prospecting!N439&lt;&gt;0),Prospecting!N439,"")</f>
        <v/>
      </c>
      <c r="T437" s="11" t="str">
        <f>IF(Prospecting!O439&lt;&gt;"",Prospecting!O439,"")</f>
        <v/>
      </c>
      <c r="U437" s="2" t="str">
        <f t="shared" si="53"/>
        <v/>
      </c>
      <c r="V437" s="2" t="str">
        <f t="shared" si="54"/>
        <v/>
      </c>
      <c r="W437" s="2" t="str" cm="1">
        <f t="array" ref="W437">IF(V437&lt;&gt;"",_xlfn.IFS(OR(V437=1,V437=2,V437=3),1,OR(V437=4,V437=5,V437=6),2,OR(V437=7,V437=8,V437=9),3,OR(V437=10,V437=11,V437=12),4),"")</f>
        <v/>
      </c>
      <c r="X437" s="2" t="str">
        <f t="shared" si="55"/>
        <v/>
      </c>
      <c r="Y437" s="2" t="str">
        <f t="shared" si="56"/>
        <v/>
      </c>
    </row>
    <row r="438" spans="7:25" x14ac:dyDescent="0.3">
      <c r="G438" s="2" t="str">
        <f>IF(Prospecting!D440&lt;&gt;"", Prospecting!D440, "")</f>
        <v/>
      </c>
      <c r="H438" s="2" t="str">
        <f>IF(Prospecting!E440&lt;&gt;"",Prospecting!E440, "")</f>
        <v/>
      </c>
      <c r="I438" s="2" t="str">
        <f t="shared" ca="1" si="51"/>
        <v/>
      </c>
      <c r="J438" s="2" t="str">
        <f>IF(Prospecting!F440="Completed", 1, "")</f>
        <v/>
      </c>
      <c r="K438" s="2" t="str">
        <f>IF(Prospecting!G440="Completed", 1, "")</f>
        <v/>
      </c>
      <c r="L438" s="2" t="str">
        <f>IF(Prospecting!H440="Completed", 1, "")</f>
        <v/>
      </c>
      <c r="M438" s="2" t="str">
        <f>IF(Prospecting!I440="Completed", 1, "")</f>
        <v/>
      </c>
      <c r="N438" s="2" t="str">
        <f>IF(Prospecting!J440="Completed", 1, "")</f>
        <v/>
      </c>
      <c r="O438" s="2" t="str">
        <f>IF(Prospecting!K440="Completed", 1, "")</f>
        <v/>
      </c>
      <c r="P438" s="2" t="str">
        <f>IF(Prospecting!L440&lt;&gt;"",Prospecting!L440,"")</f>
        <v/>
      </c>
      <c r="Q438" s="2" t="str">
        <f>IF(Prospecting!M440&lt;&gt;"",Prospecting!M440,"")</f>
        <v/>
      </c>
      <c r="R438" s="2" t="str">
        <f t="shared" ca="1" si="52"/>
        <v/>
      </c>
      <c r="S438" s="10" t="str">
        <f>IF(OR(Prospecting!N440&lt;&gt;"",Prospecting!N440&lt;&gt;0),Prospecting!N440,"")</f>
        <v/>
      </c>
      <c r="T438" s="11" t="str">
        <f>IF(Prospecting!O440&lt;&gt;"",Prospecting!O440,"")</f>
        <v/>
      </c>
      <c r="U438" s="2" t="str">
        <f t="shared" si="53"/>
        <v/>
      </c>
      <c r="V438" s="2" t="str">
        <f t="shared" si="54"/>
        <v/>
      </c>
      <c r="W438" s="2" t="str" cm="1">
        <f t="array" ref="W438">IF(V438&lt;&gt;"",_xlfn.IFS(OR(V438=1,V438=2,V438=3),1,OR(V438=4,V438=5,V438=6),2,OR(V438=7,V438=8,V438=9),3,OR(V438=10,V438=11,V438=12),4),"")</f>
        <v/>
      </c>
      <c r="X438" s="2" t="str">
        <f t="shared" si="55"/>
        <v/>
      </c>
      <c r="Y438" s="2" t="str">
        <f t="shared" si="56"/>
        <v/>
      </c>
    </row>
    <row r="439" spans="7:25" x14ac:dyDescent="0.3">
      <c r="G439" s="2" t="str">
        <f>IF(Prospecting!D441&lt;&gt;"", Prospecting!D441, "")</f>
        <v/>
      </c>
      <c r="H439" s="2" t="str">
        <f>IF(Prospecting!E441&lt;&gt;"",Prospecting!E441, "")</f>
        <v/>
      </c>
      <c r="I439" s="2" t="str">
        <f t="shared" ca="1" si="51"/>
        <v/>
      </c>
      <c r="J439" s="2" t="str">
        <f>IF(Prospecting!F441="Completed", 1, "")</f>
        <v/>
      </c>
      <c r="K439" s="2" t="str">
        <f>IF(Prospecting!G441="Completed", 1, "")</f>
        <v/>
      </c>
      <c r="L439" s="2" t="str">
        <f>IF(Prospecting!H441="Completed", 1, "")</f>
        <v/>
      </c>
      <c r="M439" s="2" t="str">
        <f>IF(Prospecting!I441="Completed", 1, "")</f>
        <v/>
      </c>
      <c r="N439" s="2" t="str">
        <f>IF(Prospecting!J441="Completed", 1, "")</f>
        <v/>
      </c>
      <c r="O439" s="2" t="str">
        <f>IF(Prospecting!K441="Completed", 1, "")</f>
        <v/>
      </c>
      <c r="P439" s="2" t="str">
        <f>IF(Prospecting!L441&lt;&gt;"",Prospecting!L441,"")</f>
        <v/>
      </c>
      <c r="Q439" s="2" t="str">
        <f>IF(Prospecting!M441&lt;&gt;"",Prospecting!M441,"")</f>
        <v/>
      </c>
      <c r="R439" s="2" t="str">
        <f t="shared" ca="1" si="52"/>
        <v/>
      </c>
      <c r="S439" s="10" t="str">
        <f>IF(OR(Prospecting!N441&lt;&gt;"",Prospecting!N441&lt;&gt;0),Prospecting!N441,"")</f>
        <v/>
      </c>
      <c r="T439" s="11" t="str">
        <f>IF(Prospecting!O441&lt;&gt;"",Prospecting!O441,"")</f>
        <v/>
      </c>
      <c r="U439" s="2" t="str">
        <f t="shared" si="53"/>
        <v/>
      </c>
      <c r="V439" s="2" t="str">
        <f t="shared" si="54"/>
        <v/>
      </c>
      <c r="W439" s="2" t="str" cm="1">
        <f t="array" ref="W439">IF(V439&lt;&gt;"",_xlfn.IFS(OR(V439=1,V439=2,V439=3),1,OR(V439=4,V439=5,V439=6),2,OR(V439=7,V439=8,V439=9),3,OR(V439=10,V439=11,V439=12),4),"")</f>
        <v/>
      </c>
      <c r="X439" s="2" t="str">
        <f t="shared" si="55"/>
        <v/>
      </c>
      <c r="Y439" s="2" t="str">
        <f t="shared" si="56"/>
        <v/>
      </c>
    </row>
    <row r="440" spans="7:25" x14ac:dyDescent="0.3">
      <c r="G440" s="2" t="str">
        <f>IF(Prospecting!D442&lt;&gt;"", Prospecting!D442, "")</f>
        <v/>
      </c>
      <c r="H440" s="2" t="str">
        <f>IF(Prospecting!E442&lt;&gt;"",Prospecting!E442, "")</f>
        <v/>
      </c>
      <c r="I440" s="2" t="str">
        <f t="shared" ca="1" si="51"/>
        <v/>
      </c>
      <c r="J440" s="2" t="str">
        <f>IF(Prospecting!F442="Completed", 1, "")</f>
        <v/>
      </c>
      <c r="K440" s="2" t="str">
        <f>IF(Prospecting!G442="Completed", 1, "")</f>
        <v/>
      </c>
      <c r="L440" s="2" t="str">
        <f>IF(Prospecting!H442="Completed", 1, "")</f>
        <v/>
      </c>
      <c r="M440" s="2" t="str">
        <f>IF(Prospecting!I442="Completed", 1, "")</f>
        <v/>
      </c>
      <c r="N440" s="2" t="str">
        <f>IF(Prospecting!J442="Completed", 1, "")</f>
        <v/>
      </c>
      <c r="O440" s="2" t="str">
        <f>IF(Prospecting!K442="Completed", 1, "")</f>
        <v/>
      </c>
      <c r="P440" s="2" t="str">
        <f>IF(Prospecting!L442&lt;&gt;"",Prospecting!L442,"")</f>
        <v/>
      </c>
      <c r="Q440" s="2" t="str">
        <f>IF(Prospecting!M442&lt;&gt;"",Prospecting!M442,"")</f>
        <v/>
      </c>
      <c r="R440" s="2" t="str">
        <f t="shared" ca="1" si="52"/>
        <v/>
      </c>
      <c r="S440" s="10" t="str">
        <f>IF(OR(Prospecting!N442&lt;&gt;"",Prospecting!N442&lt;&gt;0),Prospecting!N442,"")</f>
        <v/>
      </c>
      <c r="T440" s="11" t="str">
        <f>IF(Prospecting!O442&lt;&gt;"",Prospecting!O442,"")</f>
        <v/>
      </c>
      <c r="U440" s="2" t="str">
        <f t="shared" si="53"/>
        <v/>
      </c>
      <c r="V440" s="2" t="str">
        <f t="shared" si="54"/>
        <v/>
      </c>
      <c r="W440" s="2" t="str" cm="1">
        <f t="array" ref="W440">IF(V440&lt;&gt;"",_xlfn.IFS(OR(V440=1,V440=2,V440=3),1,OR(V440=4,V440=5,V440=6),2,OR(V440=7,V440=8,V440=9),3,OR(V440=10,V440=11,V440=12),4),"")</f>
        <v/>
      </c>
      <c r="X440" s="2" t="str">
        <f t="shared" si="55"/>
        <v/>
      </c>
      <c r="Y440" s="2" t="str">
        <f t="shared" si="56"/>
        <v/>
      </c>
    </row>
    <row r="441" spans="7:25" x14ac:dyDescent="0.3">
      <c r="G441" s="2" t="str">
        <f>IF(Prospecting!D443&lt;&gt;"", Prospecting!D443, "")</f>
        <v/>
      </c>
      <c r="H441" s="2" t="str">
        <f>IF(Prospecting!E443&lt;&gt;"",Prospecting!E443, "")</f>
        <v/>
      </c>
      <c r="I441" s="2" t="str">
        <f t="shared" ca="1" si="51"/>
        <v/>
      </c>
      <c r="J441" s="2" t="str">
        <f>IF(Prospecting!F443="Completed", 1, "")</f>
        <v/>
      </c>
      <c r="K441" s="2" t="str">
        <f>IF(Prospecting!G443="Completed", 1, "")</f>
        <v/>
      </c>
      <c r="L441" s="2" t="str">
        <f>IF(Prospecting!H443="Completed", 1, "")</f>
        <v/>
      </c>
      <c r="M441" s="2" t="str">
        <f>IF(Prospecting!I443="Completed", 1, "")</f>
        <v/>
      </c>
      <c r="N441" s="2" t="str">
        <f>IF(Prospecting!J443="Completed", 1, "")</f>
        <v/>
      </c>
      <c r="O441" s="2" t="str">
        <f>IF(Prospecting!K443="Completed", 1, "")</f>
        <v/>
      </c>
      <c r="P441" s="2" t="str">
        <f>IF(Prospecting!L443&lt;&gt;"",Prospecting!L443,"")</f>
        <v/>
      </c>
      <c r="Q441" s="2" t="str">
        <f>IF(Prospecting!M443&lt;&gt;"",Prospecting!M443,"")</f>
        <v/>
      </c>
      <c r="R441" s="2" t="str">
        <f t="shared" ca="1" si="52"/>
        <v/>
      </c>
      <c r="S441" s="10" t="str">
        <f>IF(OR(Prospecting!N443&lt;&gt;"",Prospecting!N443&lt;&gt;0),Prospecting!N443,"")</f>
        <v/>
      </c>
      <c r="T441" s="11" t="str">
        <f>IF(Prospecting!O443&lt;&gt;"",Prospecting!O443,"")</f>
        <v/>
      </c>
      <c r="U441" s="2" t="str">
        <f t="shared" si="53"/>
        <v/>
      </c>
      <c r="V441" s="2" t="str">
        <f t="shared" si="54"/>
        <v/>
      </c>
      <c r="W441" s="2" t="str" cm="1">
        <f t="array" ref="W441">IF(V441&lt;&gt;"",_xlfn.IFS(OR(V441=1,V441=2,V441=3),1,OR(V441=4,V441=5,V441=6),2,OR(V441=7,V441=8,V441=9),3,OR(V441=10,V441=11,V441=12),4),"")</f>
        <v/>
      </c>
      <c r="X441" s="2" t="str">
        <f t="shared" si="55"/>
        <v/>
      </c>
      <c r="Y441" s="2" t="str">
        <f t="shared" si="56"/>
        <v/>
      </c>
    </row>
    <row r="442" spans="7:25" x14ac:dyDescent="0.3">
      <c r="G442" s="2" t="str">
        <f>IF(Prospecting!D444&lt;&gt;"", Prospecting!D444, "")</f>
        <v/>
      </c>
      <c r="H442" s="2" t="str">
        <f>IF(Prospecting!E444&lt;&gt;"",Prospecting!E444, "")</f>
        <v/>
      </c>
      <c r="I442" s="2" t="str">
        <f t="shared" ca="1" si="51"/>
        <v/>
      </c>
      <c r="J442" s="2" t="str">
        <f>IF(Prospecting!F444="Completed", 1, "")</f>
        <v/>
      </c>
      <c r="K442" s="2" t="str">
        <f>IF(Prospecting!G444="Completed", 1, "")</f>
        <v/>
      </c>
      <c r="L442" s="2" t="str">
        <f>IF(Prospecting!H444="Completed", 1, "")</f>
        <v/>
      </c>
      <c r="M442" s="2" t="str">
        <f>IF(Prospecting!I444="Completed", 1, "")</f>
        <v/>
      </c>
      <c r="N442" s="2" t="str">
        <f>IF(Prospecting!J444="Completed", 1, "")</f>
        <v/>
      </c>
      <c r="O442" s="2" t="str">
        <f>IF(Prospecting!K444="Completed", 1, "")</f>
        <v/>
      </c>
      <c r="P442" s="2" t="str">
        <f>IF(Prospecting!L444&lt;&gt;"",Prospecting!L444,"")</f>
        <v/>
      </c>
      <c r="Q442" s="2" t="str">
        <f>IF(Prospecting!M444&lt;&gt;"",Prospecting!M444,"")</f>
        <v/>
      </c>
      <c r="R442" s="2" t="str">
        <f t="shared" ca="1" si="52"/>
        <v/>
      </c>
      <c r="S442" s="10" t="str">
        <f>IF(OR(Prospecting!N444&lt;&gt;"",Prospecting!N444&lt;&gt;0),Prospecting!N444,"")</f>
        <v/>
      </c>
      <c r="T442" s="11" t="str">
        <f>IF(Prospecting!O444&lt;&gt;"",Prospecting!O444,"")</f>
        <v/>
      </c>
      <c r="U442" s="2" t="str">
        <f t="shared" si="53"/>
        <v/>
      </c>
      <c r="V442" s="2" t="str">
        <f t="shared" si="54"/>
        <v/>
      </c>
      <c r="W442" s="2" t="str" cm="1">
        <f t="array" ref="W442">IF(V442&lt;&gt;"",_xlfn.IFS(OR(V442=1,V442=2,V442=3),1,OR(V442=4,V442=5,V442=6),2,OR(V442=7,V442=8,V442=9),3,OR(V442=10,V442=11,V442=12),4),"")</f>
        <v/>
      </c>
      <c r="X442" s="2" t="str">
        <f t="shared" si="55"/>
        <v/>
      </c>
      <c r="Y442" s="2" t="str">
        <f t="shared" si="56"/>
        <v/>
      </c>
    </row>
    <row r="443" spans="7:25" x14ac:dyDescent="0.3">
      <c r="G443" s="2" t="str">
        <f>IF(Prospecting!D445&lt;&gt;"", Prospecting!D445, "")</f>
        <v/>
      </c>
      <c r="H443" s="2" t="str">
        <f>IF(Prospecting!E445&lt;&gt;"",Prospecting!E445, "")</f>
        <v/>
      </c>
      <c r="I443" s="2" t="str">
        <f t="shared" ca="1" si="51"/>
        <v/>
      </c>
      <c r="J443" s="2" t="str">
        <f>IF(Prospecting!F445="Completed", 1, "")</f>
        <v/>
      </c>
      <c r="K443" s="2" t="str">
        <f>IF(Prospecting!G445="Completed", 1, "")</f>
        <v/>
      </c>
      <c r="L443" s="2" t="str">
        <f>IF(Prospecting!H445="Completed", 1, "")</f>
        <v/>
      </c>
      <c r="M443" s="2" t="str">
        <f>IF(Prospecting!I445="Completed", 1, "")</f>
        <v/>
      </c>
      <c r="N443" s="2" t="str">
        <f>IF(Prospecting!J445="Completed", 1, "")</f>
        <v/>
      </c>
      <c r="O443" s="2" t="str">
        <f>IF(Prospecting!K445="Completed", 1, "")</f>
        <v/>
      </c>
      <c r="P443" s="2" t="str">
        <f>IF(Prospecting!L445&lt;&gt;"",Prospecting!L445,"")</f>
        <v/>
      </c>
      <c r="Q443" s="2" t="str">
        <f>IF(Prospecting!M445&lt;&gt;"",Prospecting!M445,"")</f>
        <v/>
      </c>
      <c r="R443" s="2" t="str">
        <f t="shared" ca="1" si="52"/>
        <v/>
      </c>
      <c r="S443" s="10" t="str">
        <f>IF(OR(Prospecting!N445&lt;&gt;"",Prospecting!N445&lt;&gt;0),Prospecting!N445,"")</f>
        <v/>
      </c>
      <c r="T443" s="11" t="str">
        <f>IF(Prospecting!O445&lt;&gt;"",Prospecting!O445,"")</f>
        <v/>
      </c>
      <c r="U443" s="2" t="str">
        <f t="shared" si="53"/>
        <v/>
      </c>
      <c r="V443" s="2" t="str">
        <f t="shared" si="54"/>
        <v/>
      </c>
      <c r="W443" s="2" t="str" cm="1">
        <f t="array" ref="W443">IF(V443&lt;&gt;"",_xlfn.IFS(OR(V443=1,V443=2,V443=3),1,OR(V443=4,V443=5,V443=6),2,OR(V443=7,V443=8,V443=9),3,OR(V443=10,V443=11,V443=12),4),"")</f>
        <v/>
      </c>
      <c r="X443" s="2" t="str">
        <f t="shared" si="55"/>
        <v/>
      </c>
      <c r="Y443" s="2" t="str">
        <f t="shared" si="56"/>
        <v/>
      </c>
    </row>
    <row r="444" spans="7:25" x14ac:dyDescent="0.3">
      <c r="G444" s="2" t="str">
        <f>IF(Prospecting!D446&lt;&gt;"", Prospecting!D446, "")</f>
        <v/>
      </c>
      <c r="H444" s="2" t="str">
        <f>IF(Prospecting!E446&lt;&gt;"",Prospecting!E446, "")</f>
        <v/>
      </c>
      <c r="I444" s="2" t="str">
        <f t="shared" ca="1" si="51"/>
        <v/>
      </c>
      <c r="J444" s="2" t="str">
        <f>IF(Prospecting!F446="Completed", 1, "")</f>
        <v/>
      </c>
      <c r="K444" s="2" t="str">
        <f>IF(Prospecting!G446="Completed", 1, "")</f>
        <v/>
      </c>
      <c r="L444" s="2" t="str">
        <f>IF(Prospecting!H446="Completed", 1, "")</f>
        <v/>
      </c>
      <c r="M444" s="2" t="str">
        <f>IF(Prospecting!I446="Completed", 1, "")</f>
        <v/>
      </c>
      <c r="N444" s="2" t="str">
        <f>IF(Prospecting!J446="Completed", 1, "")</f>
        <v/>
      </c>
      <c r="O444" s="2" t="str">
        <f>IF(Prospecting!K446="Completed", 1, "")</f>
        <v/>
      </c>
      <c r="P444" s="2" t="str">
        <f>IF(Prospecting!L446&lt;&gt;"",Prospecting!L446,"")</f>
        <v/>
      </c>
      <c r="Q444" s="2" t="str">
        <f>IF(Prospecting!M446&lt;&gt;"",Prospecting!M446,"")</f>
        <v/>
      </c>
      <c r="R444" s="2" t="str">
        <f t="shared" ca="1" si="52"/>
        <v/>
      </c>
      <c r="S444" s="10" t="str">
        <f>IF(OR(Prospecting!N446&lt;&gt;"",Prospecting!N446&lt;&gt;0),Prospecting!N446,"")</f>
        <v/>
      </c>
      <c r="T444" s="11" t="str">
        <f>IF(Prospecting!O446&lt;&gt;"",Prospecting!O446,"")</f>
        <v/>
      </c>
      <c r="U444" s="2" t="str">
        <f t="shared" si="53"/>
        <v/>
      </c>
      <c r="V444" s="2" t="str">
        <f t="shared" si="54"/>
        <v/>
      </c>
      <c r="W444" s="2" t="str" cm="1">
        <f t="array" ref="W444">IF(V444&lt;&gt;"",_xlfn.IFS(OR(V444=1,V444=2,V444=3),1,OR(V444=4,V444=5,V444=6),2,OR(V444=7,V444=8,V444=9),3,OR(V444=10,V444=11,V444=12),4),"")</f>
        <v/>
      </c>
      <c r="X444" s="2" t="str">
        <f t="shared" si="55"/>
        <v/>
      </c>
      <c r="Y444" s="2" t="str">
        <f t="shared" si="56"/>
        <v/>
      </c>
    </row>
    <row r="445" spans="7:25" x14ac:dyDescent="0.3">
      <c r="G445" s="2" t="str">
        <f>IF(Prospecting!D447&lt;&gt;"", Prospecting!D447, "")</f>
        <v/>
      </c>
      <c r="H445" s="2" t="str">
        <f>IF(Prospecting!E447&lt;&gt;"",Prospecting!E447, "")</f>
        <v/>
      </c>
      <c r="I445" s="2" t="str">
        <f t="shared" ca="1" si="51"/>
        <v/>
      </c>
      <c r="J445" s="2" t="str">
        <f>IF(Prospecting!F447="Completed", 1, "")</f>
        <v/>
      </c>
      <c r="K445" s="2" t="str">
        <f>IF(Prospecting!G447="Completed", 1, "")</f>
        <v/>
      </c>
      <c r="L445" s="2" t="str">
        <f>IF(Prospecting!H447="Completed", 1, "")</f>
        <v/>
      </c>
      <c r="M445" s="2" t="str">
        <f>IF(Prospecting!I447="Completed", 1, "")</f>
        <v/>
      </c>
      <c r="N445" s="2" t="str">
        <f>IF(Prospecting!J447="Completed", 1, "")</f>
        <v/>
      </c>
      <c r="O445" s="2" t="str">
        <f>IF(Prospecting!K447="Completed", 1, "")</f>
        <v/>
      </c>
      <c r="P445" s="2" t="str">
        <f>IF(Prospecting!L447&lt;&gt;"",Prospecting!L447,"")</f>
        <v/>
      </c>
      <c r="Q445" s="2" t="str">
        <f>IF(Prospecting!M447&lt;&gt;"",Prospecting!M447,"")</f>
        <v/>
      </c>
      <c r="R445" s="2" t="str">
        <f t="shared" ca="1" si="52"/>
        <v/>
      </c>
      <c r="S445" s="10" t="str">
        <f>IF(OR(Prospecting!N447&lt;&gt;"",Prospecting!N447&lt;&gt;0),Prospecting!N447,"")</f>
        <v/>
      </c>
      <c r="T445" s="11" t="str">
        <f>IF(Prospecting!O447&lt;&gt;"",Prospecting!O447,"")</f>
        <v/>
      </c>
      <c r="U445" s="2" t="str">
        <f t="shared" si="53"/>
        <v/>
      </c>
      <c r="V445" s="2" t="str">
        <f t="shared" si="54"/>
        <v/>
      </c>
      <c r="W445" s="2" t="str" cm="1">
        <f t="array" ref="W445">IF(V445&lt;&gt;"",_xlfn.IFS(OR(V445=1,V445=2,V445=3),1,OR(V445=4,V445=5,V445=6),2,OR(V445=7,V445=8,V445=9),3,OR(V445=10,V445=11,V445=12),4),"")</f>
        <v/>
      </c>
      <c r="X445" s="2" t="str">
        <f t="shared" si="55"/>
        <v/>
      </c>
      <c r="Y445" s="2" t="str">
        <f t="shared" si="56"/>
        <v/>
      </c>
    </row>
    <row r="446" spans="7:25" x14ac:dyDescent="0.3">
      <c r="G446" s="2" t="str">
        <f>IF(Prospecting!D448&lt;&gt;"", Prospecting!D448, "")</f>
        <v/>
      </c>
      <c r="H446" s="2" t="str">
        <f>IF(Prospecting!E448&lt;&gt;"",Prospecting!E448, "")</f>
        <v/>
      </c>
      <c r="I446" s="2" t="str">
        <f t="shared" ca="1" si="51"/>
        <v/>
      </c>
      <c r="J446" s="2" t="str">
        <f>IF(Prospecting!F448="Completed", 1, "")</f>
        <v/>
      </c>
      <c r="K446" s="2" t="str">
        <f>IF(Prospecting!G448="Completed", 1, "")</f>
        <v/>
      </c>
      <c r="L446" s="2" t="str">
        <f>IF(Prospecting!H448="Completed", 1, "")</f>
        <v/>
      </c>
      <c r="M446" s="2" t="str">
        <f>IF(Prospecting!I448="Completed", 1, "")</f>
        <v/>
      </c>
      <c r="N446" s="2" t="str">
        <f>IF(Prospecting!J448="Completed", 1, "")</f>
        <v/>
      </c>
      <c r="O446" s="2" t="str">
        <f>IF(Prospecting!K448="Completed", 1, "")</f>
        <v/>
      </c>
      <c r="P446" s="2" t="str">
        <f>IF(Prospecting!L448&lt;&gt;"",Prospecting!L448,"")</f>
        <v/>
      </c>
      <c r="Q446" s="2" t="str">
        <f>IF(Prospecting!M448&lt;&gt;"",Prospecting!M448,"")</f>
        <v/>
      </c>
      <c r="R446" s="2" t="str">
        <f t="shared" ca="1" si="52"/>
        <v/>
      </c>
      <c r="S446" s="10" t="str">
        <f>IF(OR(Prospecting!N448&lt;&gt;"",Prospecting!N448&lt;&gt;0),Prospecting!N448,"")</f>
        <v/>
      </c>
      <c r="T446" s="11" t="str">
        <f>IF(Prospecting!O448&lt;&gt;"",Prospecting!O448,"")</f>
        <v/>
      </c>
      <c r="U446" s="2" t="str">
        <f t="shared" si="53"/>
        <v/>
      </c>
      <c r="V446" s="2" t="str">
        <f t="shared" si="54"/>
        <v/>
      </c>
      <c r="W446" s="2" t="str" cm="1">
        <f t="array" ref="W446">IF(V446&lt;&gt;"",_xlfn.IFS(OR(V446=1,V446=2,V446=3),1,OR(V446=4,V446=5,V446=6),2,OR(V446=7,V446=8,V446=9),3,OR(V446=10,V446=11,V446=12),4),"")</f>
        <v/>
      </c>
      <c r="X446" s="2" t="str">
        <f t="shared" si="55"/>
        <v/>
      </c>
      <c r="Y446" s="2" t="str">
        <f t="shared" si="56"/>
        <v/>
      </c>
    </row>
    <row r="447" spans="7:25" x14ac:dyDescent="0.3">
      <c r="G447" s="2" t="str">
        <f>IF(Prospecting!D449&lt;&gt;"", Prospecting!D449, "")</f>
        <v/>
      </c>
      <c r="H447" s="2" t="str">
        <f>IF(Prospecting!E449&lt;&gt;"",Prospecting!E449, "")</f>
        <v/>
      </c>
      <c r="I447" s="2" t="str">
        <f t="shared" ca="1" si="51"/>
        <v/>
      </c>
      <c r="J447" s="2" t="str">
        <f>IF(Prospecting!F449="Completed", 1, "")</f>
        <v/>
      </c>
      <c r="K447" s="2" t="str">
        <f>IF(Prospecting!G449="Completed", 1, "")</f>
        <v/>
      </c>
      <c r="L447" s="2" t="str">
        <f>IF(Prospecting!H449="Completed", 1, "")</f>
        <v/>
      </c>
      <c r="M447" s="2" t="str">
        <f>IF(Prospecting!I449="Completed", 1, "")</f>
        <v/>
      </c>
      <c r="N447" s="2" t="str">
        <f>IF(Prospecting!J449="Completed", 1, "")</f>
        <v/>
      </c>
      <c r="O447" s="2" t="str">
        <f>IF(Prospecting!K449="Completed", 1, "")</f>
        <v/>
      </c>
      <c r="P447" s="2" t="str">
        <f>IF(Prospecting!L449&lt;&gt;"",Prospecting!L449,"")</f>
        <v/>
      </c>
      <c r="Q447" s="2" t="str">
        <f>IF(Prospecting!M449&lt;&gt;"",Prospecting!M449,"")</f>
        <v/>
      </c>
      <c r="R447" s="2" t="str">
        <f t="shared" ca="1" si="52"/>
        <v/>
      </c>
      <c r="S447" s="10" t="str">
        <f>IF(OR(Prospecting!N449&lt;&gt;"",Prospecting!N449&lt;&gt;0),Prospecting!N449,"")</f>
        <v/>
      </c>
      <c r="T447" s="11" t="str">
        <f>IF(Prospecting!O449&lt;&gt;"",Prospecting!O449,"")</f>
        <v/>
      </c>
      <c r="U447" s="2" t="str">
        <f t="shared" si="53"/>
        <v/>
      </c>
      <c r="V447" s="2" t="str">
        <f t="shared" si="54"/>
        <v/>
      </c>
      <c r="W447" s="2" t="str" cm="1">
        <f t="array" ref="W447">IF(V447&lt;&gt;"",_xlfn.IFS(OR(V447=1,V447=2,V447=3),1,OR(V447=4,V447=5,V447=6),2,OR(V447=7,V447=8,V447=9),3,OR(V447=10,V447=11,V447=12),4),"")</f>
        <v/>
      </c>
      <c r="X447" s="2" t="str">
        <f t="shared" si="55"/>
        <v/>
      </c>
      <c r="Y447" s="2" t="str">
        <f t="shared" si="56"/>
        <v/>
      </c>
    </row>
    <row r="448" spans="7:25" x14ac:dyDescent="0.3">
      <c r="G448" s="2" t="str">
        <f>IF(Prospecting!D450&lt;&gt;"", Prospecting!D450, "")</f>
        <v/>
      </c>
      <c r="H448" s="2" t="str">
        <f>IF(Prospecting!E450&lt;&gt;"",Prospecting!E450, "")</f>
        <v/>
      </c>
      <c r="I448" s="2" t="str">
        <f t="shared" ca="1" si="51"/>
        <v/>
      </c>
      <c r="J448" s="2" t="str">
        <f>IF(Prospecting!F450="Completed", 1, "")</f>
        <v/>
      </c>
      <c r="K448" s="2" t="str">
        <f>IF(Prospecting!G450="Completed", 1, "")</f>
        <v/>
      </c>
      <c r="L448" s="2" t="str">
        <f>IF(Prospecting!H450="Completed", 1, "")</f>
        <v/>
      </c>
      <c r="M448" s="2" t="str">
        <f>IF(Prospecting!I450="Completed", 1, "")</f>
        <v/>
      </c>
      <c r="N448" s="2" t="str">
        <f>IF(Prospecting!J450="Completed", 1, "")</f>
        <v/>
      </c>
      <c r="O448" s="2" t="str">
        <f>IF(Prospecting!K450="Completed", 1, "")</f>
        <v/>
      </c>
      <c r="P448" s="2" t="str">
        <f>IF(Prospecting!L450&lt;&gt;"",Prospecting!L450,"")</f>
        <v/>
      </c>
      <c r="Q448" s="2" t="str">
        <f>IF(Prospecting!M450&lt;&gt;"",Prospecting!M450,"")</f>
        <v/>
      </c>
      <c r="R448" s="2" t="str">
        <f t="shared" ca="1" si="52"/>
        <v/>
      </c>
      <c r="S448" s="10" t="str">
        <f>IF(OR(Prospecting!N450&lt;&gt;"",Prospecting!N450&lt;&gt;0),Prospecting!N450,"")</f>
        <v/>
      </c>
      <c r="T448" s="11" t="str">
        <f>IF(Prospecting!O450&lt;&gt;"",Prospecting!O450,"")</f>
        <v/>
      </c>
      <c r="U448" s="2" t="str">
        <f t="shared" si="53"/>
        <v/>
      </c>
      <c r="V448" s="2" t="str">
        <f t="shared" si="54"/>
        <v/>
      </c>
      <c r="W448" s="2" t="str" cm="1">
        <f t="array" ref="W448">IF(V448&lt;&gt;"",_xlfn.IFS(OR(V448=1,V448=2,V448=3),1,OR(V448=4,V448=5,V448=6),2,OR(V448=7,V448=8,V448=9),3,OR(V448=10,V448=11,V448=12),4),"")</f>
        <v/>
      </c>
      <c r="X448" s="2" t="str">
        <f t="shared" si="55"/>
        <v/>
      </c>
      <c r="Y448" s="2" t="str">
        <f t="shared" si="56"/>
        <v/>
      </c>
    </row>
    <row r="449" spans="7:25" x14ac:dyDescent="0.3">
      <c r="G449" s="2" t="str">
        <f>IF(Prospecting!D451&lt;&gt;"", Prospecting!D451, "")</f>
        <v/>
      </c>
      <c r="H449" s="2" t="str">
        <f>IF(Prospecting!E451&lt;&gt;"",Prospecting!E451, "")</f>
        <v/>
      </c>
      <c r="I449" s="2" t="str">
        <f t="shared" ca="1" si="51"/>
        <v/>
      </c>
      <c r="J449" s="2" t="str">
        <f>IF(Prospecting!F451="Completed", 1, "")</f>
        <v/>
      </c>
      <c r="K449" s="2" t="str">
        <f>IF(Prospecting!G451="Completed", 1, "")</f>
        <v/>
      </c>
      <c r="L449" s="2" t="str">
        <f>IF(Prospecting!H451="Completed", 1, "")</f>
        <v/>
      </c>
      <c r="M449" s="2" t="str">
        <f>IF(Prospecting!I451="Completed", 1, "")</f>
        <v/>
      </c>
      <c r="N449" s="2" t="str">
        <f>IF(Prospecting!J451="Completed", 1, "")</f>
        <v/>
      </c>
      <c r="O449" s="2" t="str">
        <f>IF(Prospecting!K451="Completed", 1, "")</f>
        <v/>
      </c>
      <c r="P449" s="2" t="str">
        <f>IF(Prospecting!L451&lt;&gt;"",Prospecting!L451,"")</f>
        <v/>
      </c>
      <c r="Q449" s="2" t="str">
        <f>IF(Prospecting!M451&lt;&gt;"",Prospecting!M451,"")</f>
        <v/>
      </c>
      <c r="R449" s="2" t="str">
        <f t="shared" ca="1" si="52"/>
        <v/>
      </c>
      <c r="S449" s="10" t="str">
        <f>IF(OR(Prospecting!N451&lt;&gt;"",Prospecting!N451&lt;&gt;0),Prospecting!N451,"")</f>
        <v/>
      </c>
      <c r="T449" s="11" t="str">
        <f>IF(Prospecting!O451&lt;&gt;"",Prospecting!O451,"")</f>
        <v/>
      </c>
      <c r="U449" s="2" t="str">
        <f t="shared" si="53"/>
        <v/>
      </c>
      <c r="V449" s="2" t="str">
        <f t="shared" si="54"/>
        <v/>
      </c>
      <c r="W449" s="2" t="str" cm="1">
        <f t="array" ref="W449">IF(V449&lt;&gt;"",_xlfn.IFS(OR(V449=1,V449=2,V449=3),1,OR(V449=4,V449=5,V449=6),2,OR(V449=7,V449=8,V449=9),3,OR(V449=10,V449=11,V449=12),4),"")</f>
        <v/>
      </c>
      <c r="X449" s="2" t="str">
        <f t="shared" si="55"/>
        <v/>
      </c>
      <c r="Y449" s="2" t="str">
        <f t="shared" si="56"/>
        <v/>
      </c>
    </row>
    <row r="450" spans="7:25" x14ac:dyDescent="0.3">
      <c r="G450" s="2" t="str">
        <f>IF(Prospecting!D452&lt;&gt;"", Prospecting!D452, "")</f>
        <v/>
      </c>
      <c r="H450" s="2" t="str">
        <f>IF(Prospecting!E452&lt;&gt;"",Prospecting!E452, "")</f>
        <v/>
      </c>
      <c r="I450" s="2" t="str">
        <f t="shared" ca="1" si="51"/>
        <v/>
      </c>
      <c r="J450" s="2" t="str">
        <f>IF(Prospecting!F452="Completed", 1, "")</f>
        <v/>
      </c>
      <c r="K450" s="2" t="str">
        <f>IF(Prospecting!G452="Completed", 1, "")</f>
        <v/>
      </c>
      <c r="L450" s="2" t="str">
        <f>IF(Prospecting!H452="Completed", 1, "")</f>
        <v/>
      </c>
      <c r="M450" s="2" t="str">
        <f>IF(Prospecting!I452="Completed", 1, "")</f>
        <v/>
      </c>
      <c r="N450" s="2" t="str">
        <f>IF(Prospecting!J452="Completed", 1, "")</f>
        <v/>
      </c>
      <c r="O450" s="2" t="str">
        <f>IF(Prospecting!K452="Completed", 1, "")</f>
        <v/>
      </c>
      <c r="P450" s="2" t="str">
        <f>IF(Prospecting!L452&lt;&gt;"",Prospecting!L452,"")</f>
        <v/>
      </c>
      <c r="Q450" s="2" t="str">
        <f>IF(Prospecting!M452&lt;&gt;"",Prospecting!M452,"")</f>
        <v/>
      </c>
      <c r="R450" s="2" t="str">
        <f t="shared" ca="1" si="52"/>
        <v/>
      </c>
      <c r="S450" s="10" t="str">
        <f>IF(OR(Prospecting!N452&lt;&gt;"",Prospecting!N452&lt;&gt;0),Prospecting!N452,"")</f>
        <v/>
      </c>
      <c r="T450" s="11" t="str">
        <f>IF(Prospecting!O452&lt;&gt;"",Prospecting!O452,"")</f>
        <v/>
      </c>
      <c r="U450" s="2" t="str">
        <f t="shared" si="53"/>
        <v/>
      </c>
      <c r="V450" s="2" t="str">
        <f t="shared" si="54"/>
        <v/>
      </c>
      <c r="W450" s="2" t="str" cm="1">
        <f t="array" ref="W450">IF(V450&lt;&gt;"",_xlfn.IFS(OR(V450=1,V450=2,V450=3),1,OR(V450=4,V450=5,V450=6),2,OR(V450=7,V450=8,V450=9),3,OR(V450=10,V450=11,V450=12),4),"")</f>
        <v/>
      </c>
      <c r="X450" s="2" t="str">
        <f t="shared" si="55"/>
        <v/>
      </c>
      <c r="Y450" s="2" t="str">
        <f t="shared" si="56"/>
        <v/>
      </c>
    </row>
    <row r="451" spans="7:25" x14ac:dyDescent="0.3">
      <c r="G451" s="2" t="str">
        <f>IF(Prospecting!D453&lt;&gt;"", Prospecting!D453, "")</f>
        <v/>
      </c>
      <c r="H451" s="2" t="str">
        <f>IF(Prospecting!E453&lt;&gt;"",Prospecting!E453, "")</f>
        <v/>
      </c>
      <c r="I451" s="2" t="str">
        <f t="shared" ca="1" si="51"/>
        <v/>
      </c>
      <c r="J451" s="2" t="str">
        <f>IF(Prospecting!F453="Completed", 1, "")</f>
        <v/>
      </c>
      <c r="K451" s="2" t="str">
        <f>IF(Prospecting!G453="Completed", 1, "")</f>
        <v/>
      </c>
      <c r="L451" s="2" t="str">
        <f>IF(Prospecting!H453="Completed", 1, "")</f>
        <v/>
      </c>
      <c r="M451" s="2" t="str">
        <f>IF(Prospecting!I453="Completed", 1, "")</f>
        <v/>
      </c>
      <c r="N451" s="2" t="str">
        <f>IF(Prospecting!J453="Completed", 1, "")</f>
        <v/>
      </c>
      <c r="O451" s="2" t="str">
        <f>IF(Prospecting!K453="Completed", 1, "")</f>
        <v/>
      </c>
      <c r="P451" s="2" t="str">
        <f>IF(Prospecting!L453&lt;&gt;"",Prospecting!L453,"")</f>
        <v/>
      </c>
      <c r="Q451" s="2" t="str">
        <f>IF(Prospecting!M453&lt;&gt;"",Prospecting!M453,"")</f>
        <v/>
      </c>
      <c r="R451" s="2" t="str">
        <f t="shared" ca="1" si="52"/>
        <v/>
      </c>
      <c r="S451" s="10" t="str">
        <f>IF(OR(Prospecting!N453&lt;&gt;"",Prospecting!N453&lt;&gt;0),Prospecting!N453,"")</f>
        <v/>
      </c>
      <c r="T451" s="11" t="str">
        <f>IF(Prospecting!O453&lt;&gt;"",Prospecting!O453,"")</f>
        <v/>
      </c>
      <c r="U451" s="2" t="str">
        <f t="shared" si="53"/>
        <v/>
      </c>
      <c r="V451" s="2" t="str">
        <f t="shared" si="54"/>
        <v/>
      </c>
      <c r="W451" s="2" t="str" cm="1">
        <f t="array" ref="W451">IF(V451&lt;&gt;"",_xlfn.IFS(OR(V451=1,V451=2,V451=3),1,OR(V451=4,V451=5,V451=6),2,OR(V451=7,V451=8,V451=9),3,OR(V451=10,V451=11,V451=12),4),"")</f>
        <v/>
      </c>
      <c r="X451" s="2" t="str">
        <f t="shared" si="55"/>
        <v/>
      </c>
      <c r="Y451" s="2" t="str">
        <f t="shared" si="56"/>
        <v/>
      </c>
    </row>
    <row r="452" spans="7:25" x14ac:dyDescent="0.3">
      <c r="G452" s="2" t="str">
        <f>IF(Prospecting!D454&lt;&gt;"", Prospecting!D454, "")</f>
        <v/>
      </c>
      <c r="H452" s="2" t="str">
        <f>IF(Prospecting!E454&lt;&gt;"",Prospecting!E454, "")</f>
        <v/>
      </c>
      <c r="I452" s="2" t="str">
        <f t="shared" ref="I452:I515" ca="1" si="57">IF(AND($B$9&gt;$B$10,S452&lt;&gt;"",S452&lt;&gt;0,V452&lt;&gt;"",O452=1),"Client",IF(V452&lt;$B$6,"Lead",IF(AND(H452&lt;&gt;"",S452&lt;&gt;"",S452&lt;&gt;0,V452&lt;=$B$3,O452=1),"Client",IF(OR(AND(H452&lt;&gt;"",O452&lt;&gt;1),AND(H452&lt;&gt;"",S452=""),AND(H452&lt;&gt;"",S452&lt;&gt;"",V452&gt;$B$3), AND(H452&lt;&gt;"",S452&lt;=0)),"Lead",""))))</f>
        <v/>
      </c>
      <c r="J452" s="2" t="str">
        <f>IF(Prospecting!F454="Completed", 1, "")</f>
        <v/>
      </c>
      <c r="K452" s="2" t="str">
        <f>IF(Prospecting!G454="Completed", 1, "")</f>
        <v/>
      </c>
      <c r="L452" s="2" t="str">
        <f>IF(Prospecting!H454="Completed", 1, "")</f>
        <v/>
      </c>
      <c r="M452" s="2" t="str">
        <f>IF(Prospecting!I454="Completed", 1, "")</f>
        <v/>
      </c>
      <c r="N452" s="2" t="str">
        <f>IF(Prospecting!J454="Completed", 1, "")</f>
        <v/>
      </c>
      <c r="O452" s="2" t="str">
        <f>IF(Prospecting!K454="Completed", 1, "")</f>
        <v/>
      </c>
      <c r="P452" s="2" t="str">
        <f>IF(Prospecting!L454&lt;&gt;"",Prospecting!L454,"")</f>
        <v/>
      </c>
      <c r="Q452" s="2" t="str">
        <f>IF(Prospecting!M454&lt;&gt;"",Prospecting!M454,"")</f>
        <v/>
      </c>
      <c r="R452" s="2" t="str">
        <f t="shared" ref="R452:R515" ca="1" si="58">IF(AND(Q452&lt;&gt;"",V452&gt;=$B$6,V452&lt;=$B$3,Y452=$B$10),"Valid","")</f>
        <v/>
      </c>
      <c r="S452" s="10" t="str">
        <f>IF(OR(Prospecting!N454&lt;&gt;"",Prospecting!N454&lt;&gt;0),Prospecting!N454,"")</f>
        <v/>
      </c>
      <c r="T452" s="11" t="str">
        <f>IF(Prospecting!O454&lt;&gt;"",Prospecting!O454,"")</f>
        <v/>
      </c>
      <c r="U452" s="2" t="str">
        <f t="shared" ref="U452:U515" si="59">IF(V452&lt;&gt;"",CHOOSE(V452,"January","February","March","April","May","June","July","August","September","October","November","December"),"")</f>
        <v/>
      </c>
      <c r="V452" s="2" t="str">
        <f t="shared" ref="V452:V515" si="60">IF(AND(T452&lt;&gt;"",Y452=$B$10),MONTH(T452),"")</f>
        <v/>
      </c>
      <c r="W452" s="2" t="str" cm="1">
        <f t="array" ref="W452">IF(V452&lt;&gt;"",_xlfn.IFS(OR(V452=1,V452=2,V452=3),1,OR(V452=4,V452=5,V452=6),2,OR(V452=7,V452=8,V452=9),3,OR(V452=10,V452=11,V452=12),4),"")</f>
        <v/>
      </c>
      <c r="X452" s="2" t="str">
        <f t="shared" ref="X452:X515" si="61">IF(AND(Q452&lt;&gt;"",S452&lt;&gt;"",S452&lt;&gt;0,O452=1),IF(OR(Q452="AnugerahPlus",Q452="Anggun"), (S452-5)*12,S452*12), "")</f>
        <v/>
      </c>
      <c r="Y452" s="2" t="str">
        <f t="shared" ref="Y452:Y515" si="62">IF(T452&lt;&gt;"",YEAR(T452),"")</f>
        <v/>
      </c>
    </row>
    <row r="453" spans="7:25" x14ac:dyDescent="0.3">
      <c r="G453" s="2" t="str">
        <f>IF(Prospecting!D455&lt;&gt;"", Prospecting!D455, "")</f>
        <v/>
      </c>
      <c r="H453" s="2" t="str">
        <f>IF(Prospecting!E455&lt;&gt;"",Prospecting!E455, "")</f>
        <v/>
      </c>
      <c r="I453" s="2" t="str">
        <f t="shared" ca="1" si="57"/>
        <v/>
      </c>
      <c r="J453" s="2" t="str">
        <f>IF(Prospecting!F455="Completed", 1, "")</f>
        <v/>
      </c>
      <c r="K453" s="2" t="str">
        <f>IF(Prospecting!G455="Completed", 1, "")</f>
        <v/>
      </c>
      <c r="L453" s="2" t="str">
        <f>IF(Prospecting!H455="Completed", 1, "")</f>
        <v/>
      </c>
      <c r="M453" s="2" t="str">
        <f>IF(Prospecting!I455="Completed", 1, "")</f>
        <v/>
      </c>
      <c r="N453" s="2" t="str">
        <f>IF(Prospecting!J455="Completed", 1, "")</f>
        <v/>
      </c>
      <c r="O453" s="2" t="str">
        <f>IF(Prospecting!K455="Completed", 1, "")</f>
        <v/>
      </c>
      <c r="P453" s="2" t="str">
        <f>IF(Prospecting!L455&lt;&gt;"",Prospecting!L455,"")</f>
        <v/>
      </c>
      <c r="Q453" s="2" t="str">
        <f>IF(Prospecting!M455&lt;&gt;"",Prospecting!M455,"")</f>
        <v/>
      </c>
      <c r="R453" s="2" t="str">
        <f t="shared" ca="1" si="58"/>
        <v/>
      </c>
      <c r="S453" s="10" t="str">
        <f>IF(OR(Prospecting!N455&lt;&gt;"",Prospecting!N455&lt;&gt;0),Prospecting!N455,"")</f>
        <v/>
      </c>
      <c r="T453" s="11" t="str">
        <f>IF(Prospecting!O455&lt;&gt;"",Prospecting!O455,"")</f>
        <v/>
      </c>
      <c r="U453" s="2" t="str">
        <f t="shared" si="59"/>
        <v/>
      </c>
      <c r="V453" s="2" t="str">
        <f t="shared" si="60"/>
        <v/>
      </c>
      <c r="W453" s="2" t="str" cm="1">
        <f t="array" ref="W453">IF(V453&lt;&gt;"",_xlfn.IFS(OR(V453=1,V453=2,V453=3),1,OR(V453=4,V453=5,V453=6),2,OR(V453=7,V453=8,V453=9),3,OR(V453=10,V453=11,V453=12),4),"")</f>
        <v/>
      </c>
      <c r="X453" s="2" t="str">
        <f t="shared" si="61"/>
        <v/>
      </c>
      <c r="Y453" s="2" t="str">
        <f t="shared" si="62"/>
        <v/>
      </c>
    </row>
    <row r="454" spans="7:25" x14ac:dyDescent="0.3">
      <c r="G454" s="2" t="str">
        <f>IF(Prospecting!D456&lt;&gt;"", Prospecting!D456, "")</f>
        <v/>
      </c>
      <c r="H454" s="2" t="str">
        <f>IF(Prospecting!E456&lt;&gt;"",Prospecting!E456, "")</f>
        <v/>
      </c>
      <c r="I454" s="2" t="str">
        <f t="shared" ca="1" si="57"/>
        <v/>
      </c>
      <c r="J454" s="2" t="str">
        <f>IF(Prospecting!F456="Completed", 1, "")</f>
        <v/>
      </c>
      <c r="K454" s="2" t="str">
        <f>IF(Prospecting!G456="Completed", 1, "")</f>
        <v/>
      </c>
      <c r="L454" s="2" t="str">
        <f>IF(Prospecting!H456="Completed", 1, "")</f>
        <v/>
      </c>
      <c r="M454" s="2" t="str">
        <f>IF(Prospecting!I456="Completed", 1, "")</f>
        <v/>
      </c>
      <c r="N454" s="2" t="str">
        <f>IF(Prospecting!J456="Completed", 1, "")</f>
        <v/>
      </c>
      <c r="O454" s="2" t="str">
        <f>IF(Prospecting!K456="Completed", 1, "")</f>
        <v/>
      </c>
      <c r="P454" s="2" t="str">
        <f>IF(Prospecting!L456&lt;&gt;"",Prospecting!L456,"")</f>
        <v/>
      </c>
      <c r="Q454" s="2" t="str">
        <f>IF(Prospecting!M456&lt;&gt;"",Prospecting!M456,"")</f>
        <v/>
      </c>
      <c r="R454" s="2" t="str">
        <f t="shared" ca="1" si="58"/>
        <v/>
      </c>
      <c r="S454" s="10" t="str">
        <f>IF(OR(Prospecting!N456&lt;&gt;"",Prospecting!N456&lt;&gt;0),Prospecting!N456,"")</f>
        <v/>
      </c>
      <c r="T454" s="11" t="str">
        <f>IF(Prospecting!O456&lt;&gt;"",Prospecting!O456,"")</f>
        <v/>
      </c>
      <c r="U454" s="2" t="str">
        <f t="shared" si="59"/>
        <v/>
      </c>
      <c r="V454" s="2" t="str">
        <f t="shared" si="60"/>
        <v/>
      </c>
      <c r="W454" s="2" t="str" cm="1">
        <f t="array" ref="W454">IF(V454&lt;&gt;"",_xlfn.IFS(OR(V454=1,V454=2,V454=3),1,OR(V454=4,V454=5,V454=6),2,OR(V454=7,V454=8,V454=9),3,OR(V454=10,V454=11,V454=12),4),"")</f>
        <v/>
      </c>
      <c r="X454" s="2" t="str">
        <f t="shared" si="61"/>
        <v/>
      </c>
      <c r="Y454" s="2" t="str">
        <f t="shared" si="62"/>
        <v/>
      </c>
    </row>
    <row r="455" spans="7:25" x14ac:dyDescent="0.3">
      <c r="G455" s="2" t="str">
        <f>IF(Prospecting!D457&lt;&gt;"", Prospecting!D457, "")</f>
        <v/>
      </c>
      <c r="H455" s="2" t="str">
        <f>IF(Prospecting!E457&lt;&gt;"",Prospecting!E457, "")</f>
        <v/>
      </c>
      <c r="I455" s="2" t="str">
        <f t="shared" ca="1" si="57"/>
        <v/>
      </c>
      <c r="J455" s="2" t="str">
        <f>IF(Prospecting!F457="Completed", 1, "")</f>
        <v/>
      </c>
      <c r="K455" s="2" t="str">
        <f>IF(Prospecting!G457="Completed", 1, "")</f>
        <v/>
      </c>
      <c r="L455" s="2" t="str">
        <f>IF(Prospecting!H457="Completed", 1, "")</f>
        <v/>
      </c>
      <c r="M455" s="2" t="str">
        <f>IF(Prospecting!I457="Completed", 1, "")</f>
        <v/>
      </c>
      <c r="N455" s="2" t="str">
        <f>IF(Prospecting!J457="Completed", 1, "")</f>
        <v/>
      </c>
      <c r="O455" s="2" t="str">
        <f>IF(Prospecting!K457="Completed", 1, "")</f>
        <v/>
      </c>
      <c r="P455" s="2" t="str">
        <f>IF(Prospecting!L457&lt;&gt;"",Prospecting!L457,"")</f>
        <v/>
      </c>
      <c r="Q455" s="2" t="str">
        <f>IF(Prospecting!M457&lt;&gt;"",Prospecting!M457,"")</f>
        <v/>
      </c>
      <c r="R455" s="2" t="str">
        <f t="shared" ca="1" si="58"/>
        <v/>
      </c>
      <c r="S455" s="10" t="str">
        <f>IF(OR(Prospecting!N457&lt;&gt;"",Prospecting!N457&lt;&gt;0),Prospecting!N457,"")</f>
        <v/>
      </c>
      <c r="T455" s="11" t="str">
        <f>IF(Prospecting!O457&lt;&gt;"",Prospecting!O457,"")</f>
        <v/>
      </c>
      <c r="U455" s="2" t="str">
        <f t="shared" si="59"/>
        <v/>
      </c>
      <c r="V455" s="2" t="str">
        <f t="shared" si="60"/>
        <v/>
      </c>
      <c r="W455" s="2" t="str" cm="1">
        <f t="array" ref="W455">IF(V455&lt;&gt;"",_xlfn.IFS(OR(V455=1,V455=2,V455=3),1,OR(V455=4,V455=5,V455=6),2,OR(V455=7,V455=8,V455=9),3,OR(V455=10,V455=11,V455=12),4),"")</f>
        <v/>
      </c>
      <c r="X455" s="2" t="str">
        <f t="shared" si="61"/>
        <v/>
      </c>
      <c r="Y455" s="2" t="str">
        <f t="shared" si="62"/>
        <v/>
      </c>
    </row>
    <row r="456" spans="7:25" x14ac:dyDescent="0.3">
      <c r="G456" s="2" t="str">
        <f>IF(Prospecting!D458&lt;&gt;"", Prospecting!D458, "")</f>
        <v/>
      </c>
      <c r="H456" s="2" t="str">
        <f>IF(Prospecting!E458&lt;&gt;"",Prospecting!E458, "")</f>
        <v/>
      </c>
      <c r="I456" s="2" t="str">
        <f t="shared" ca="1" si="57"/>
        <v/>
      </c>
      <c r="J456" s="2" t="str">
        <f>IF(Prospecting!F458="Completed", 1, "")</f>
        <v/>
      </c>
      <c r="K456" s="2" t="str">
        <f>IF(Prospecting!G458="Completed", 1, "")</f>
        <v/>
      </c>
      <c r="L456" s="2" t="str">
        <f>IF(Prospecting!H458="Completed", 1, "")</f>
        <v/>
      </c>
      <c r="M456" s="2" t="str">
        <f>IF(Prospecting!I458="Completed", 1, "")</f>
        <v/>
      </c>
      <c r="N456" s="2" t="str">
        <f>IF(Prospecting!J458="Completed", 1, "")</f>
        <v/>
      </c>
      <c r="O456" s="2" t="str">
        <f>IF(Prospecting!K458="Completed", 1, "")</f>
        <v/>
      </c>
      <c r="P456" s="2" t="str">
        <f>IF(Prospecting!L458&lt;&gt;"",Prospecting!L458,"")</f>
        <v/>
      </c>
      <c r="Q456" s="2" t="str">
        <f>IF(Prospecting!M458&lt;&gt;"",Prospecting!M458,"")</f>
        <v/>
      </c>
      <c r="R456" s="2" t="str">
        <f t="shared" ca="1" si="58"/>
        <v/>
      </c>
      <c r="S456" s="10" t="str">
        <f>IF(OR(Prospecting!N458&lt;&gt;"",Prospecting!N458&lt;&gt;0),Prospecting!N458,"")</f>
        <v/>
      </c>
      <c r="T456" s="11" t="str">
        <f>IF(Prospecting!O458&lt;&gt;"",Prospecting!O458,"")</f>
        <v/>
      </c>
      <c r="U456" s="2" t="str">
        <f t="shared" si="59"/>
        <v/>
      </c>
      <c r="V456" s="2" t="str">
        <f t="shared" si="60"/>
        <v/>
      </c>
      <c r="W456" s="2" t="str" cm="1">
        <f t="array" ref="W456">IF(V456&lt;&gt;"",_xlfn.IFS(OR(V456=1,V456=2,V456=3),1,OR(V456=4,V456=5,V456=6),2,OR(V456=7,V456=8,V456=9),3,OR(V456=10,V456=11,V456=12),4),"")</f>
        <v/>
      </c>
      <c r="X456" s="2" t="str">
        <f t="shared" si="61"/>
        <v/>
      </c>
      <c r="Y456" s="2" t="str">
        <f t="shared" si="62"/>
        <v/>
      </c>
    </row>
    <row r="457" spans="7:25" x14ac:dyDescent="0.3">
      <c r="G457" s="2" t="str">
        <f>IF(Prospecting!D459&lt;&gt;"", Prospecting!D459, "")</f>
        <v/>
      </c>
      <c r="H457" s="2" t="str">
        <f>IF(Prospecting!E459&lt;&gt;"",Prospecting!E459, "")</f>
        <v/>
      </c>
      <c r="I457" s="2" t="str">
        <f t="shared" ca="1" si="57"/>
        <v/>
      </c>
      <c r="J457" s="2" t="str">
        <f>IF(Prospecting!F459="Completed", 1, "")</f>
        <v/>
      </c>
      <c r="K457" s="2" t="str">
        <f>IF(Prospecting!G459="Completed", 1, "")</f>
        <v/>
      </c>
      <c r="L457" s="2" t="str">
        <f>IF(Prospecting!H459="Completed", 1, "")</f>
        <v/>
      </c>
      <c r="M457" s="2" t="str">
        <f>IF(Prospecting!I459="Completed", 1, "")</f>
        <v/>
      </c>
      <c r="N457" s="2" t="str">
        <f>IF(Prospecting!J459="Completed", 1, "")</f>
        <v/>
      </c>
      <c r="O457" s="2" t="str">
        <f>IF(Prospecting!K459="Completed", 1, "")</f>
        <v/>
      </c>
      <c r="P457" s="2" t="str">
        <f>IF(Prospecting!L459&lt;&gt;"",Prospecting!L459,"")</f>
        <v/>
      </c>
      <c r="Q457" s="2" t="str">
        <f>IF(Prospecting!M459&lt;&gt;"",Prospecting!M459,"")</f>
        <v/>
      </c>
      <c r="R457" s="2" t="str">
        <f t="shared" ca="1" si="58"/>
        <v/>
      </c>
      <c r="S457" s="10" t="str">
        <f>IF(OR(Prospecting!N459&lt;&gt;"",Prospecting!N459&lt;&gt;0),Prospecting!N459,"")</f>
        <v/>
      </c>
      <c r="T457" s="11" t="str">
        <f>IF(Prospecting!O459&lt;&gt;"",Prospecting!O459,"")</f>
        <v/>
      </c>
      <c r="U457" s="2" t="str">
        <f t="shared" si="59"/>
        <v/>
      </c>
      <c r="V457" s="2" t="str">
        <f t="shared" si="60"/>
        <v/>
      </c>
      <c r="W457" s="2" t="str" cm="1">
        <f t="array" ref="W457">IF(V457&lt;&gt;"",_xlfn.IFS(OR(V457=1,V457=2,V457=3),1,OR(V457=4,V457=5,V457=6),2,OR(V457=7,V457=8,V457=9),3,OR(V457=10,V457=11,V457=12),4),"")</f>
        <v/>
      </c>
      <c r="X457" s="2" t="str">
        <f t="shared" si="61"/>
        <v/>
      </c>
      <c r="Y457" s="2" t="str">
        <f t="shared" si="62"/>
        <v/>
      </c>
    </row>
    <row r="458" spans="7:25" x14ac:dyDescent="0.3">
      <c r="G458" s="2" t="str">
        <f>IF(Prospecting!D460&lt;&gt;"", Prospecting!D460, "")</f>
        <v/>
      </c>
      <c r="H458" s="2" t="str">
        <f>IF(Prospecting!E460&lt;&gt;"",Prospecting!E460, "")</f>
        <v/>
      </c>
      <c r="I458" s="2" t="str">
        <f t="shared" ca="1" si="57"/>
        <v/>
      </c>
      <c r="J458" s="2" t="str">
        <f>IF(Prospecting!F460="Completed", 1, "")</f>
        <v/>
      </c>
      <c r="K458" s="2" t="str">
        <f>IF(Prospecting!G460="Completed", 1, "")</f>
        <v/>
      </c>
      <c r="L458" s="2" t="str">
        <f>IF(Prospecting!H460="Completed", 1, "")</f>
        <v/>
      </c>
      <c r="M458" s="2" t="str">
        <f>IF(Prospecting!I460="Completed", 1, "")</f>
        <v/>
      </c>
      <c r="N458" s="2" t="str">
        <f>IF(Prospecting!J460="Completed", 1, "")</f>
        <v/>
      </c>
      <c r="O458" s="2" t="str">
        <f>IF(Prospecting!K460="Completed", 1, "")</f>
        <v/>
      </c>
      <c r="P458" s="2" t="str">
        <f>IF(Prospecting!L460&lt;&gt;"",Prospecting!L460,"")</f>
        <v/>
      </c>
      <c r="Q458" s="2" t="str">
        <f>IF(Prospecting!M460&lt;&gt;"",Prospecting!M460,"")</f>
        <v/>
      </c>
      <c r="R458" s="2" t="str">
        <f t="shared" ca="1" si="58"/>
        <v/>
      </c>
      <c r="S458" s="10" t="str">
        <f>IF(OR(Prospecting!N460&lt;&gt;"",Prospecting!N460&lt;&gt;0),Prospecting!N460,"")</f>
        <v/>
      </c>
      <c r="T458" s="11" t="str">
        <f>IF(Prospecting!O460&lt;&gt;"",Prospecting!O460,"")</f>
        <v/>
      </c>
      <c r="U458" s="2" t="str">
        <f t="shared" si="59"/>
        <v/>
      </c>
      <c r="V458" s="2" t="str">
        <f t="shared" si="60"/>
        <v/>
      </c>
      <c r="W458" s="2" t="str" cm="1">
        <f t="array" ref="W458">IF(V458&lt;&gt;"",_xlfn.IFS(OR(V458=1,V458=2,V458=3),1,OR(V458=4,V458=5,V458=6),2,OR(V458=7,V458=8,V458=9),3,OR(V458=10,V458=11,V458=12),4),"")</f>
        <v/>
      </c>
      <c r="X458" s="2" t="str">
        <f t="shared" si="61"/>
        <v/>
      </c>
      <c r="Y458" s="2" t="str">
        <f t="shared" si="62"/>
        <v/>
      </c>
    </row>
    <row r="459" spans="7:25" x14ac:dyDescent="0.3">
      <c r="G459" s="2" t="str">
        <f>IF(Prospecting!D461&lt;&gt;"", Prospecting!D461, "")</f>
        <v/>
      </c>
      <c r="H459" s="2" t="str">
        <f>IF(Prospecting!E461&lt;&gt;"",Prospecting!E461, "")</f>
        <v/>
      </c>
      <c r="I459" s="2" t="str">
        <f t="shared" ca="1" si="57"/>
        <v/>
      </c>
      <c r="J459" s="2" t="str">
        <f>IF(Prospecting!F461="Completed", 1, "")</f>
        <v/>
      </c>
      <c r="K459" s="2" t="str">
        <f>IF(Prospecting!G461="Completed", 1, "")</f>
        <v/>
      </c>
      <c r="L459" s="2" t="str">
        <f>IF(Prospecting!H461="Completed", 1, "")</f>
        <v/>
      </c>
      <c r="M459" s="2" t="str">
        <f>IF(Prospecting!I461="Completed", 1, "")</f>
        <v/>
      </c>
      <c r="N459" s="2" t="str">
        <f>IF(Prospecting!J461="Completed", 1, "")</f>
        <v/>
      </c>
      <c r="O459" s="2" t="str">
        <f>IF(Prospecting!K461="Completed", 1, "")</f>
        <v/>
      </c>
      <c r="P459" s="2" t="str">
        <f>IF(Prospecting!L461&lt;&gt;"",Prospecting!L461,"")</f>
        <v/>
      </c>
      <c r="Q459" s="2" t="str">
        <f>IF(Prospecting!M461&lt;&gt;"",Prospecting!M461,"")</f>
        <v/>
      </c>
      <c r="R459" s="2" t="str">
        <f t="shared" ca="1" si="58"/>
        <v/>
      </c>
      <c r="S459" s="10" t="str">
        <f>IF(OR(Prospecting!N461&lt;&gt;"",Prospecting!N461&lt;&gt;0),Prospecting!N461,"")</f>
        <v/>
      </c>
      <c r="T459" s="11" t="str">
        <f>IF(Prospecting!O461&lt;&gt;"",Prospecting!O461,"")</f>
        <v/>
      </c>
      <c r="U459" s="2" t="str">
        <f t="shared" si="59"/>
        <v/>
      </c>
      <c r="V459" s="2" t="str">
        <f t="shared" si="60"/>
        <v/>
      </c>
      <c r="W459" s="2" t="str" cm="1">
        <f t="array" ref="W459">IF(V459&lt;&gt;"",_xlfn.IFS(OR(V459=1,V459=2,V459=3),1,OR(V459=4,V459=5,V459=6),2,OR(V459=7,V459=8,V459=9),3,OR(V459=10,V459=11,V459=12),4),"")</f>
        <v/>
      </c>
      <c r="X459" s="2" t="str">
        <f t="shared" si="61"/>
        <v/>
      </c>
      <c r="Y459" s="2" t="str">
        <f t="shared" si="62"/>
        <v/>
      </c>
    </row>
    <row r="460" spans="7:25" x14ac:dyDescent="0.3">
      <c r="G460" s="2" t="str">
        <f>IF(Prospecting!D462&lt;&gt;"", Prospecting!D462, "")</f>
        <v/>
      </c>
      <c r="H460" s="2" t="str">
        <f>IF(Prospecting!E462&lt;&gt;"",Prospecting!E462, "")</f>
        <v/>
      </c>
      <c r="I460" s="2" t="str">
        <f t="shared" ca="1" si="57"/>
        <v/>
      </c>
      <c r="J460" s="2" t="str">
        <f>IF(Prospecting!F462="Completed", 1, "")</f>
        <v/>
      </c>
      <c r="K460" s="2" t="str">
        <f>IF(Prospecting!G462="Completed", 1, "")</f>
        <v/>
      </c>
      <c r="L460" s="2" t="str">
        <f>IF(Prospecting!H462="Completed", 1, "")</f>
        <v/>
      </c>
      <c r="M460" s="2" t="str">
        <f>IF(Prospecting!I462="Completed", 1, "")</f>
        <v/>
      </c>
      <c r="N460" s="2" t="str">
        <f>IF(Prospecting!J462="Completed", 1, "")</f>
        <v/>
      </c>
      <c r="O460" s="2" t="str">
        <f>IF(Prospecting!K462="Completed", 1, "")</f>
        <v/>
      </c>
      <c r="P460" s="2" t="str">
        <f>IF(Prospecting!L462&lt;&gt;"",Prospecting!L462,"")</f>
        <v/>
      </c>
      <c r="Q460" s="2" t="str">
        <f>IF(Prospecting!M462&lt;&gt;"",Prospecting!M462,"")</f>
        <v/>
      </c>
      <c r="R460" s="2" t="str">
        <f t="shared" ca="1" si="58"/>
        <v/>
      </c>
      <c r="S460" s="10" t="str">
        <f>IF(OR(Prospecting!N462&lt;&gt;"",Prospecting!N462&lt;&gt;0),Prospecting!N462,"")</f>
        <v/>
      </c>
      <c r="T460" s="11" t="str">
        <f>IF(Prospecting!O462&lt;&gt;"",Prospecting!O462,"")</f>
        <v/>
      </c>
      <c r="U460" s="2" t="str">
        <f t="shared" si="59"/>
        <v/>
      </c>
      <c r="V460" s="2" t="str">
        <f t="shared" si="60"/>
        <v/>
      </c>
      <c r="W460" s="2" t="str" cm="1">
        <f t="array" ref="W460">IF(V460&lt;&gt;"",_xlfn.IFS(OR(V460=1,V460=2,V460=3),1,OR(V460=4,V460=5,V460=6),2,OR(V460=7,V460=8,V460=9),3,OR(V460=10,V460=11,V460=12),4),"")</f>
        <v/>
      </c>
      <c r="X460" s="2" t="str">
        <f t="shared" si="61"/>
        <v/>
      </c>
      <c r="Y460" s="2" t="str">
        <f t="shared" si="62"/>
        <v/>
      </c>
    </row>
    <row r="461" spans="7:25" x14ac:dyDescent="0.3">
      <c r="G461" s="2" t="str">
        <f>IF(Prospecting!D463&lt;&gt;"", Prospecting!D463, "")</f>
        <v/>
      </c>
      <c r="H461" s="2" t="str">
        <f>IF(Prospecting!E463&lt;&gt;"",Prospecting!E463, "")</f>
        <v/>
      </c>
      <c r="I461" s="2" t="str">
        <f t="shared" ca="1" si="57"/>
        <v/>
      </c>
      <c r="J461" s="2" t="str">
        <f>IF(Prospecting!F463="Completed", 1, "")</f>
        <v/>
      </c>
      <c r="K461" s="2" t="str">
        <f>IF(Prospecting!G463="Completed", 1, "")</f>
        <v/>
      </c>
      <c r="L461" s="2" t="str">
        <f>IF(Prospecting!H463="Completed", 1, "")</f>
        <v/>
      </c>
      <c r="M461" s="2" t="str">
        <f>IF(Prospecting!I463="Completed", 1, "")</f>
        <v/>
      </c>
      <c r="N461" s="2" t="str">
        <f>IF(Prospecting!J463="Completed", 1, "")</f>
        <v/>
      </c>
      <c r="O461" s="2" t="str">
        <f>IF(Prospecting!K463="Completed", 1, "")</f>
        <v/>
      </c>
      <c r="P461" s="2" t="str">
        <f>IF(Prospecting!L463&lt;&gt;"",Prospecting!L463,"")</f>
        <v/>
      </c>
      <c r="Q461" s="2" t="str">
        <f>IF(Prospecting!M463&lt;&gt;"",Prospecting!M463,"")</f>
        <v/>
      </c>
      <c r="R461" s="2" t="str">
        <f t="shared" ca="1" si="58"/>
        <v/>
      </c>
      <c r="S461" s="10" t="str">
        <f>IF(OR(Prospecting!N463&lt;&gt;"",Prospecting!N463&lt;&gt;0),Prospecting!N463,"")</f>
        <v/>
      </c>
      <c r="T461" s="11" t="str">
        <f>IF(Prospecting!O463&lt;&gt;"",Prospecting!O463,"")</f>
        <v/>
      </c>
      <c r="U461" s="2" t="str">
        <f t="shared" si="59"/>
        <v/>
      </c>
      <c r="V461" s="2" t="str">
        <f t="shared" si="60"/>
        <v/>
      </c>
      <c r="W461" s="2" t="str" cm="1">
        <f t="array" ref="W461">IF(V461&lt;&gt;"",_xlfn.IFS(OR(V461=1,V461=2,V461=3),1,OR(V461=4,V461=5,V461=6),2,OR(V461=7,V461=8,V461=9),3,OR(V461=10,V461=11,V461=12),4),"")</f>
        <v/>
      </c>
      <c r="X461" s="2" t="str">
        <f t="shared" si="61"/>
        <v/>
      </c>
      <c r="Y461" s="2" t="str">
        <f t="shared" si="62"/>
        <v/>
      </c>
    </row>
    <row r="462" spans="7:25" x14ac:dyDescent="0.3">
      <c r="G462" s="2" t="str">
        <f>IF(Prospecting!D464&lt;&gt;"", Prospecting!D464, "")</f>
        <v/>
      </c>
      <c r="H462" s="2" t="str">
        <f>IF(Prospecting!E464&lt;&gt;"",Prospecting!E464, "")</f>
        <v/>
      </c>
      <c r="I462" s="2" t="str">
        <f t="shared" ca="1" si="57"/>
        <v/>
      </c>
      <c r="J462" s="2" t="str">
        <f>IF(Prospecting!F464="Completed", 1, "")</f>
        <v/>
      </c>
      <c r="K462" s="2" t="str">
        <f>IF(Prospecting!G464="Completed", 1, "")</f>
        <v/>
      </c>
      <c r="L462" s="2" t="str">
        <f>IF(Prospecting!H464="Completed", 1, "")</f>
        <v/>
      </c>
      <c r="M462" s="2" t="str">
        <f>IF(Prospecting!I464="Completed", 1, "")</f>
        <v/>
      </c>
      <c r="N462" s="2" t="str">
        <f>IF(Prospecting!J464="Completed", 1, "")</f>
        <v/>
      </c>
      <c r="O462" s="2" t="str">
        <f>IF(Prospecting!K464="Completed", 1, "")</f>
        <v/>
      </c>
      <c r="P462" s="2" t="str">
        <f>IF(Prospecting!L464&lt;&gt;"",Prospecting!L464,"")</f>
        <v/>
      </c>
      <c r="Q462" s="2" t="str">
        <f>IF(Prospecting!M464&lt;&gt;"",Prospecting!M464,"")</f>
        <v/>
      </c>
      <c r="R462" s="2" t="str">
        <f t="shared" ca="1" si="58"/>
        <v/>
      </c>
      <c r="S462" s="10" t="str">
        <f>IF(OR(Prospecting!N464&lt;&gt;"",Prospecting!N464&lt;&gt;0),Prospecting!N464,"")</f>
        <v/>
      </c>
      <c r="T462" s="11" t="str">
        <f>IF(Prospecting!O464&lt;&gt;"",Prospecting!O464,"")</f>
        <v/>
      </c>
      <c r="U462" s="2" t="str">
        <f t="shared" si="59"/>
        <v/>
      </c>
      <c r="V462" s="2" t="str">
        <f t="shared" si="60"/>
        <v/>
      </c>
      <c r="W462" s="2" t="str" cm="1">
        <f t="array" ref="W462">IF(V462&lt;&gt;"",_xlfn.IFS(OR(V462=1,V462=2,V462=3),1,OR(V462=4,V462=5,V462=6),2,OR(V462=7,V462=8,V462=9),3,OR(V462=10,V462=11,V462=12),4),"")</f>
        <v/>
      </c>
      <c r="X462" s="2" t="str">
        <f t="shared" si="61"/>
        <v/>
      </c>
      <c r="Y462" s="2" t="str">
        <f t="shared" si="62"/>
        <v/>
      </c>
    </row>
    <row r="463" spans="7:25" x14ac:dyDescent="0.3">
      <c r="G463" s="2" t="str">
        <f>IF(Prospecting!D465&lt;&gt;"", Prospecting!D465, "")</f>
        <v/>
      </c>
      <c r="H463" s="2" t="str">
        <f>IF(Prospecting!E465&lt;&gt;"",Prospecting!E465, "")</f>
        <v/>
      </c>
      <c r="I463" s="2" t="str">
        <f t="shared" ca="1" si="57"/>
        <v/>
      </c>
      <c r="J463" s="2" t="str">
        <f>IF(Prospecting!F465="Completed", 1, "")</f>
        <v/>
      </c>
      <c r="K463" s="2" t="str">
        <f>IF(Prospecting!G465="Completed", 1, "")</f>
        <v/>
      </c>
      <c r="L463" s="2" t="str">
        <f>IF(Prospecting!H465="Completed", 1, "")</f>
        <v/>
      </c>
      <c r="M463" s="2" t="str">
        <f>IF(Prospecting!I465="Completed", 1, "")</f>
        <v/>
      </c>
      <c r="N463" s="2" t="str">
        <f>IF(Prospecting!J465="Completed", 1, "")</f>
        <v/>
      </c>
      <c r="O463" s="2" t="str">
        <f>IF(Prospecting!K465="Completed", 1, "")</f>
        <v/>
      </c>
      <c r="P463" s="2" t="str">
        <f>IF(Prospecting!L465&lt;&gt;"",Prospecting!L465,"")</f>
        <v/>
      </c>
      <c r="Q463" s="2" t="str">
        <f>IF(Prospecting!M465&lt;&gt;"",Prospecting!M465,"")</f>
        <v/>
      </c>
      <c r="R463" s="2" t="str">
        <f t="shared" ca="1" si="58"/>
        <v/>
      </c>
      <c r="S463" s="10" t="str">
        <f>IF(OR(Prospecting!N465&lt;&gt;"",Prospecting!N465&lt;&gt;0),Prospecting!N465,"")</f>
        <v/>
      </c>
      <c r="T463" s="11" t="str">
        <f>IF(Prospecting!O465&lt;&gt;"",Prospecting!O465,"")</f>
        <v/>
      </c>
      <c r="U463" s="2" t="str">
        <f t="shared" si="59"/>
        <v/>
      </c>
      <c r="V463" s="2" t="str">
        <f t="shared" si="60"/>
        <v/>
      </c>
      <c r="W463" s="2" t="str" cm="1">
        <f t="array" ref="W463">IF(V463&lt;&gt;"",_xlfn.IFS(OR(V463=1,V463=2,V463=3),1,OR(V463=4,V463=5,V463=6),2,OR(V463=7,V463=8,V463=9),3,OR(V463=10,V463=11,V463=12),4),"")</f>
        <v/>
      </c>
      <c r="X463" s="2" t="str">
        <f t="shared" si="61"/>
        <v/>
      </c>
      <c r="Y463" s="2" t="str">
        <f t="shared" si="62"/>
        <v/>
      </c>
    </row>
    <row r="464" spans="7:25" x14ac:dyDescent="0.3">
      <c r="G464" s="2" t="str">
        <f>IF(Prospecting!D466&lt;&gt;"", Prospecting!D466, "")</f>
        <v/>
      </c>
      <c r="H464" s="2" t="str">
        <f>IF(Prospecting!E466&lt;&gt;"",Prospecting!E466, "")</f>
        <v/>
      </c>
      <c r="I464" s="2" t="str">
        <f t="shared" ca="1" si="57"/>
        <v/>
      </c>
      <c r="J464" s="2" t="str">
        <f>IF(Prospecting!F466="Completed", 1, "")</f>
        <v/>
      </c>
      <c r="K464" s="2" t="str">
        <f>IF(Prospecting!G466="Completed", 1, "")</f>
        <v/>
      </c>
      <c r="L464" s="2" t="str">
        <f>IF(Prospecting!H466="Completed", 1, "")</f>
        <v/>
      </c>
      <c r="M464" s="2" t="str">
        <f>IF(Prospecting!I466="Completed", 1, "")</f>
        <v/>
      </c>
      <c r="N464" s="2" t="str">
        <f>IF(Prospecting!J466="Completed", 1, "")</f>
        <v/>
      </c>
      <c r="O464" s="2" t="str">
        <f>IF(Prospecting!K466="Completed", 1, "")</f>
        <v/>
      </c>
      <c r="P464" s="2" t="str">
        <f>IF(Prospecting!L466&lt;&gt;"",Prospecting!L466,"")</f>
        <v/>
      </c>
      <c r="Q464" s="2" t="str">
        <f>IF(Prospecting!M466&lt;&gt;"",Prospecting!M466,"")</f>
        <v/>
      </c>
      <c r="R464" s="2" t="str">
        <f t="shared" ca="1" si="58"/>
        <v/>
      </c>
      <c r="S464" s="10" t="str">
        <f>IF(OR(Prospecting!N466&lt;&gt;"",Prospecting!N466&lt;&gt;0),Prospecting!N466,"")</f>
        <v/>
      </c>
      <c r="T464" s="11" t="str">
        <f>IF(Prospecting!O466&lt;&gt;"",Prospecting!O466,"")</f>
        <v/>
      </c>
      <c r="U464" s="2" t="str">
        <f t="shared" si="59"/>
        <v/>
      </c>
      <c r="V464" s="2" t="str">
        <f t="shared" si="60"/>
        <v/>
      </c>
      <c r="W464" s="2" t="str" cm="1">
        <f t="array" ref="W464">IF(V464&lt;&gt;"",_xlfn.IFS(OR(V464=1,V464=2,V464=3),1,OR(V464=4,V464=5,V464=6),2,OR(V464=7,V464=8,V464=9),3,OR(V464=10,V464=11,V464=12),4),"")</f>
        <v/>
      </c>
      <c r="X464" s="2" t="str">
        <f t="shared" si="61"/>
        <v/>
      </c>
      <c r="Y464" s="2" t="str">
        <f t="shared" si="62"/>
        <v/>
      </c>
    </row>
    <row r="465" spans="7:25" x14ac:dyDescent="0.3">
      <c r="G465" s="2" t="str">
        <f>IF(Prospecting!D467&lt;&gt;"", Prospecting!D467, "")</f>
        <v/>
      </c>
      <c r="H465" s="2" t="str">
        <f>IF(Prospecting!E467&lt;&gt;"",Prospecting!E467, "")</f>
        <v/>
      </c>
      <c r="I465" s="2" t="str">
        <f t="shared" ca="1" si="57"/>
        <v/>
      </c>
      <c r="J465" s="2" t="str">
        <f>IF(Prospecting!F467="Completed", 1, "")</f>
        <v/>
      </c>
      <c r="K465" s="2" t="str">
        <f>IF(Prospecting!G467="Completed", 1, "")</f>
        <v/>
      </c>
      <c r="L465" s="2" t="str">
        <f>IF(Prospecting!H467="Completed", 1, "")</f>
        <v/>
      </c>
      <c r="M465" s="2" t="str">
        <f>IF(Prospecting!I467="Completed", 1, "")</f>
        <v/>
      </c>
      <c r="N465" s="2" t="str">
        <f>IF(Prospecting!J467="Completed", 1, "")</f>
        <v/>
      </c>
      <c r="O465" s="2" t="str">
        <f>IF(Prospecting!K467="Completed", 1, "")</f>
        <v/>
      </c>
      <c r="P465" s="2" t="str">
        <f>IF(Prospecting!L467&lt;&gt;"",Prospecting!L467,"")</f>
        <v/>
      </c>
      <c r="Q465" s="2" t="str">
        <f>IF(Prospecting!M467&lt;&gt;"",Prospecting!M467,"")</f>
        <v/>
      </c>
      <c r="R465" s="2" t="str">
        <f t="shared" ca="1" si="58"/>
        <v/>
      </c>
      <c r="S465" s="10" t="str">
        <f>IF(OR(Prospecting!N467&lt;&gt;"",Prospecting!N467&lt;&gt;0),Prospecting!N467,"")</f>
        <v/>
      </c>
      <c r="T465" s="11" t="str">
        <f>IF(Prospecting!O467&lt;&gt;"",Prospecting!O467,"")</f>
        <v/>
      </c>
      <c r="U465" s="2" t="str">
        <f t="shared" si="59"/>
        <v/>
      </c>
      <c r="V465" s="2" t="str">
        <f t="shared" si="60"/>
        <v/>
      </c>
      <c r="W465" s="2" t="str" cm="1">
        <f t="array" ref="W465">IF(V465&lt;&gt;"",_xlfn.IFS(OR(V465=1,V465=2,V465=3),1,OR(V465=4,V465=5,V465=6),2,OR(V465=7,V465=8,V465=9),3,OR(V465=10,V465=11,V465=12),4),"")</f>
        <v/>
      </c>
      <c r="X465" s="2" t="str">
        <f t="shared" si="61"/>
        <v/>
      </c>
      <c r="Y465" s="2" t="str">
        <f t="shared" si="62"/>
        <v/>
      </c>
    </row>
    <row r="466" spans="7:25" x14ac:dyDescent="0.3">
      <c r="G466" s="2" t="str">
        <f>IF(Prospecting!D468&lt;&gt;"", Prospecting!D468, "")</f>
        <v/>
      </c>
      <c r="H466" s="2" t="str">
        <f>IF(Prospecting!E468&lt;&gt;"",Prospecting!E468, "")</f>
        <v/>
      </c>
      <c r="I466" s="2" t="str">
        <f t="shared" ca="1" si="57"/>
        <v/>
      </c>
      <c r="J466" s="2" t="str">
        <f>IF(Prospecting!F468="Completed", 1, "")</f>
        <v/>
      </c>
      <c r="K466" s="2" t="str">
        <f>IF(Prospecting!G468="Completed", 1, "")</f>
        <v/>
      </c>
      <c r="L466" s="2" t="str">
        <f>IF(Prospecting!H468="Completed", 1, "")</f>
        <v/>
      </c>
      <c r="M466" s="2" t="str">
        <f>IF(Prospecting!I468="Completed", 1, "")</f>
        <v/>
      </c>
      <c r="N466" s="2" t="str">
        <f>IF(Prospecting!J468="Completed", 1, "")</f>
        <v/>
      </c>
      <c r="O466" s="2" t="str">
        <f>IF(Prospecting!K468="Completed", 1, "")</f>
        <v/>
      </c>
      <c r="P466" s="2" t="str">
        <f>IF(Prospecting!L468&lt;&gt;"",Prospecting!L468,"")</f>
        <v/>
      </c>
      <c r="Q466" s="2" t="str">
        <f>IF(Prospecting!M468&lt;&gt;"",Prospecting!M468,"")</f>
        <v/>
      </c>
      <c r="R466" s="2" t="str">
        <f t="shared" ca="1" si="58"/>
        <v/>
      </c>
      <c r="S466" s="10" t="str">
        <f>IF(OR(Prospecting!N468&lt;&gt;"",Prospecting!N468&lt;&gt;0),Prospecting!N468,"")</f>
        <v/>
      </c>
      <c r="T466" s="11" t="str">
        <f>IF(Prospecting!O468&lt;&gt;"",Prospecting!O468,"")</f>
        <v/>
      </c>
      <c r="U466" s="2" t="str">
        <f t="shared" si="59"/>
        <v/>
      </c>
      <c r="V466" s="2" t="str">
        <f t="shared" si="60"/>
        <v/>
      </c>
      <c r="W466" s="2" t="str" cm="1">
        <f t="array" ref="W466">IF(V466&lt;&gt;"",_xlfn.IFS(OR(V466=1,V466=2,V466=3),1,OR(V466=4,V466=5,V466=6),2,OR(V466=7,V466=8,V466=9),3,OR(V466=10,V466=11,V466=12),4),"")</f>
        <v/>
      </c>
      <c r="X466" s="2" t="str">
        <f t="shared" si="61"/>
        <v/>
      </c>
      <c r="Y466" s="2" t="str">
        <f t="shared" si="62"/>
        <v/>
      </c>
    </row>
    <row r="467" spans="7:25" x14ac:dyDescent="0.3">
      <c r="G467" s="2" t="str">
        <f>IF(Prospecting!D469&lt;&gt;"", Prospecting!D469, "")</f>
        <v/>
      </c>
      <c r="H467" s="2" t="str">
        <f>IF(Prospecting!E469&lt;&gt;"",Prospecting!E469, "")</f>
        <v/>
      </c>
      <c r="I467" s="2" t="str">
        <f t="shared" ca="1" si="57"/>
        <v/>
      </c>
      <c r="J467" s="2" t="str">
        <f>IF(Prospecting!F469="Completed", 1, "")</f>
        <v/>
      </c>
      <c r="K467" s="2" t="str">
        <f>IF(Prospecting!G469="Completed", 1, "")</f>
        <v/>
      </c>
      <c r="L467" s="2" t="str">
        <f>IF(Prospecting!H469="Completed", 1, "")</f>
        <v/>
      </c>
      <c r="M467" s="2" t="str">
        <f>IF(Prospecting!I469="Completed", 1, "")</f>
        <v/>
      </c>
      <c r="N467" s="2" t="str">
        <f>IF(Prospecting!J469="Completed", 1, "")</f>
        <v/>
      </c>
      <c r="O467" s="2" t="str">
        <f>IF(Prospecting!K469="Completed", 1, "")</f>
        <v/>
      </c>
      <c r="P467" s="2" t="str">
        <f>IF(Prospecting!L469&lt;&gt;"",Prospecting!L469,"")</f>
        <v/>
      </c>
      <c r="Q467" s="2" t="str">
        <f>IF(Prospecting!M469&lt;&gt;"",Prospecting!M469,"")</f>
        <v/>
      </c>
      <c r="R467" s="2" t="str">
        <f t="shared" ca="1" si="58"/>
        <v/>
      </c>
      <c r="S467" s="10" t="str">
        <f>IF(OR(Prospecting!N469&lt;&gt;"",Prospecting!N469&lt;&gt;0),Prospecting!N469,"")</f>
        <v/>
      </c>
      <c r="T467" s="11" t="str">
        <f>IF(Prospecting!O469&lt;&gt;"",Prospecting!O469,"")</f>
        <v/>
      </c>
      <c r="U467" s="2" t="str">
        <f t="shared" si="59"/>
        <v/>
      </c>
      <c r="V467" s="2" t="str">
        <f t="shared" si="60"/>
        <v/>
      </c>
      <c r="W467" s="2" t="str" cm="1">
        <f t="array" ref="W467">IF(V467&lt;&gt;"",_xlfn.IFS(OR(V467=1,V467=2,V467=3),1,OR(V467=4,V467=5,V467=6),2,OR(V467=7,V467=8,V467=9),3,OR(V467=10,V467=11,V467=12),4),"")</f>
        <v/>
      </c>
      <c r="X467" s="2" t="str">
        <f t="shared" si="61"/>
        <v/>
      </c>
      <c r="Y467" s="2" t="str">
        <f t="shared" si="62"/>
        <v/>
      </c>
    </row>
    <row r="468" spans="7:25" x14ac:dyDescent="0.3">
      <c r="G468" s="2" t="str">
        <f>IF(Prospecting!D470&lt;&gt;"", Prospecting!D470, "")</f>
        <v/>
      </c>
      <c r="H468" s="2" t="str">
        <f>IF(Prospecting!E470&lt;&gt;"",Prospecting!E470, "")</f>
        <v/>
      </c>
      <c r="I468" s="2" t="str">
        <f t="shared" ca="1" si="57"/>
        <v/>
      </c>
      <c r="J468" s="2" t="str">
        <f>IF(Prospecting!F470="Completed", 1, "")</f>
        <v/>
      </c>
      <c r="K468" s="2" t="str">
        <f>IF(Prospecting!G470="Completed", 1, "")</f>
        <v/>
      </c>
      <c r="L468" s="2" t="str">
        <f>IF(Prospecting!H470="Completed", 1, "")</f>
        <v/>
      </c>
      <c r="M468" s="2" t="str">
        <f>IF(Prospecting!I470="Completed", 1, "")</f>
        <v/>
      </c>
      <c r="N468" s="2" t="str">
        <f>IF(Prospecting!J470="Completed", 1, "")</f>
        <v/>
      </c>
      <c r="O468" s="2" t="str">
        <f>IF(Prospecting!K470="Completed", 1, "")</f>
        <v/>
      </c>
      <c r="P468" s="2" t="str">
        <f>IF(Prospecting!L470&lt;&gt;"",Prospecting!L470,"")</f>
        <v/>
      </c>
      <c r="Q468" s="2" t="str">
        <f>IF(Prospecting!M470&lt;&gt;"",Prospecting!M470,"")</f>
        <v/>
      </c>
      <c r="R468" s="2" t="str">
        <f t="shared" ca="1" si="58"/>
        <v/>
      </c>
      <c r="S468" s="10" t="str">
        <f>IF(OR(Prospecting!N470&lt;&gt;"",Prospecting!N470&lt;&gt;0),Prospecting!N470,"")</f>
        <v/>
      </c>
      <c r="T468" s="11" t="str">
        <f>IF(Prospecting!O470&lt;&gt;"",Prospecting!O470,"")</f>
        <v/>
      </c>
      <c r="U468" s="2" t="str">
        <f t="shared" si="59"/>
        <v/>
      </c>
      <c r="V468" s="2" t="str">
        <f t="shared" si="60"/>
        <v/>
      </c>
      <c r="W468" s="2" t="str" cm="1">
        <f t="array" ref="W468">IF(V468&lt;&gt;"",_xlfn.IFS(OR(V468=1,V468=2,V468=3),1,OR(V468=4,V468=5,V468=6),2,OR(V468=7,V468=8,V468=9),3,OR(V468=10,V468=11,V468=12),4),"")</f>
        <v/>
      </c>
      <c r="X468" s="2" t="str">
        <f t="shared" si="61"/>
        <v/>
      </c>
      <c r="Y468" s="2" t="str">
        <f t="shared" si="62"/>
        <v/>
      </c>
    </row>
    <row r="469" spans="7:25" x14ac:dyDescent="0.3">
      <c r="G469" s="2" t="str">
        <f>IF(Prospecting!D471&lt;&gt;"", Prospecting!D471, "")</f>
        <v/>
      </c>
      <c r="H469" s="2" t="str">
        <f>IF(Prospecting!E471&lt;&gt;"",Prospecting!E471, "")</f>
        <v/>
      </c>
      <c r="I469" s="2" t="str">
        <f t="shared" ca="1" si="57"/>
        <v/>
      </c>
      <c r="J469" s="2" t="str">
        <f>IF(Prospecting!F471="Completed", 1, "")</f>
        <v/>
      </c>
      <c r="K469" s="2" t="str">
        <f>IF(Prospecting!G471="Completed", 1, "")</f>
        <v/>
      </c>
      <c r="L469" s="2" t="str">
        <f>IF(Prospecting!H471="Completed", 1, "")</f>
        <v/>
      </c>
      <c r="M469" s="2" t="str">
        <f>IF(Prospecting!I471="Completed", 1, "")</f>
        <v/>
      </c>
      <c r="N469" s="2" t="str">
        <f>IF(Prospecting!J471="Completed", 1, "")</f>
        <v/>
      </c>
      <c r="O469" s="2" t="str">
        <f>IF(Prospecting!K471="Completed", 1, "")</f>
        <v/>
      </c>
      <c r="P469" s="2" t="str">
        <f>IF(Prospecting!L471&lt;&gt;"",Prospecting!L471,"")</f>
        <v/>
      </c>
      <c r="Q469" s="2" t="str">
        <f>IF(Prospecting!M471&lt;&gt;"",Prospecting!M471,"")</f>
        <v/>
      </c>
      <c r="R469" s="2" t="str">
        <f t="shared" ca="1" si="58"/>
        <v/>
      </c>
      <c r="S469" s="10" t="str">
        <f>IF(OR(Prospecting!N471&lt;&gt;"",Prospecting!N471&lt;&gt;0),Prospecting!N471,"")</f>
        <v/>
      </c>
      <c r="T469" s="11" t="str">
        <f>IF(Prospecting!O471&lt;&gt;"",Prospecting!O471,"")</f>
        <v/>
      </c>
      <c r="U469" s="2" t="str">
        <f t="shared" si="59"/>
        <v/>
      </c>
      <c r="V469" s="2" t="str">
        <f t="shared" si="60"/>
        <v/>
      </c>
      <c r="W469" s="2" t="str" cm="1">
        <f t="array" ref="W469">IF(V469&lt;&gt;"",_xlfn.IFS(OR(V469=1,V469=2,V469=3),1,OR(V469=4,V469=5,V469=6),2,OR(V469=7,V469=8,V469=9),3,OR(V469=10,V469=11,V469=12),4),"")</f>
        <v/>
      </c>
      <c r="X469" s="2" t="str">
        <f t="shared" si="61"/>
        <v/>
      </c>
      <c r="Y469" s="2" t="str">
        <f t="shared" si="62"/>
        <v/>
      </c>
    </row>
    <row r="470" spans="7:25" x14ac:dyDescent="0.3">
      <c r="G470" s="2" t="str">
        <f>IF(Prospecting!D472&lt;&gt;"", Prospecting!D472, "")</f>
        <v/>
      </c>
      <c r="H470" s="2" t="str">
        <f>IF(Prospecting!E472&lt;&gt;"",Prospecting!E472, "")</f>
        <v/>
      </c>
      <c r="I470" s="2" t="str">
        <f t="shared" ca="1" si="57"/>
        <v/>
      </c>
      <c r="J470" s="2" t="str">
        <f>IF(Prospecting!F472="Completed", 1, "")</f>
        <v/>
      </c>
      <c r="K470" s="2" t="str">
        <f>IF(Prospecting!G472="Completed", 1, "")</f>
        <v/>
      </c>
      <c r="L470" s="2" t="str">
        <f>IF(Prospecting!H472="Completed", 1, "")</f>
        <v/>
      </c>
      <c r="M470" s="2" t="str">
        <f>IF(Prospecting!I472="Completed", 1, "")</f>
        <v/>
      </c>
      <c r="N470" s="2" t="str">
        <f>IF(Prospecting!J472="Completed", 1, "")</f>
        <v/>
      </c>
      <c r="O470" s="2" t="str">
        <f>IF(Prospecting!K472="Completed", 1, "")</f>
        <v/>
      </c>
      <c r="P470" s="2" t="str">
        <f>IF(Prospecting!L472&lt;&gt;"",Prospecting!L472,"")</f>
        <v/>
      </c>
      <c r="Q470" s="2" t="str">
        <f>IF(Prospecting!M472&lt;&gt;"",Prospecting!M472,"")</f>
        <v/>
      </c>
      <c r="R470" s="2" t="str">
        <f t="shared" ca="1" si="58"/>
        <v/>
      </c>
      <c r="S470" s="10" t="str">
        <f>IF(OR(Prospecting!N472&lt;&gt;"",Prospecting!N472&lt;&gt;0),Prospecting!N472,"")</f>
        <v/>
      </c>
      <c r="T470" s="11" t="str">
        <f>IF(Prospecting!O472&lt;&gt;"",Prospecting!O472,"")</f>
        <v/>
      </c>
      <c r="U470" s="2" t="str">
        <f t="shared" si="59"/>
        <v/>
      </c>
      <c r="V470" s="2" t="str">
        <f t="shared" si="60"/>
        <v/>
      </c>
      <c r="W470" s="2" t="str" cm="1">
        <f t="array" ref="W470">IF(V470&lt;&gt;"",_xlfn.IFS(OR(V470=1,V470=2,V470=3),1,OR(V470=4,V470=5,V470=6),2,OR(V470=7,V470=8,V470=9),3,OR(V470=10,V470=11,V470=12),4),"")</f>
        <v/>
      </c>
      <c r="X470" s="2" t="str">
        <f t="shared" si="61"/>
        <v/>
      </c>
      <c r="Y470" s="2" t="str">
        <f t="shared" si="62"/>
        <v/>
      </c>
    </row>
    <row r="471" spans="7:25" x14ac:dyDescent="0.3">
      <c r="G471" s="2" t="str">
        <f>IF(Prospecting!D473&lt;&gt;"", Prospecting!D473, "")</f>
        <v/>
      </c>
      <c r="H471" s="2" t="str">
        <f>IF(Prospecting!E473&lt;&gt;"",Prospecting!E473, "")</f>
        <v/>
      </c>
      <c r="I471" s="2" t="str">
        <f t="shared" ca="1" si="57"/>
        <v/>
      </c>
      <c r="J471" s="2" t="str">
        <f>IF(Prospecting!F473="Completed", 1, "")</f>
        <v/>
      </c>
      <c r="K471" s="2" t="str">
        <f>IF(Prospecting!G473="Completed", 1, "")</f>
        <v/>
      </c>
      <c r="L471" s="2" t="str">
        <f>IF(Prospecting!H473="Completed", 1, "")</f>
        <v/>
      </c>
      <c r="M471" s="2" t="str">
        <f>IF(Prospecting!I473="Completed", 1, "")</f>
        <v/>
      </c>
      <c r="N471" s="2" t="str">
        <f>IF(Prospecting!J473="Completed", 1, "")</f>
        <v/>
      </c>
      <c r="O471" s="2" t="str">
        <f>IF(Prospecting!K473="Completed", 1, "")</f>
        <v/>
      </c>
      <c r="P471" s="2" t="str">
        <f>IF(Prospecting!L473&lt;&gt;"",Prospecting!L473,"")</f>
        <v/>
      </c>
      <c r="Q471" s="2" t="str">
        <f>IF(Prospecting!M473&lt;&gt;"",Prospecting!M473,"")</f>
        <v/>
      </c>
      <c r="R471" s="2" t="str">
        <f t="shared" ca="1" si="58"/>
        <v/>
      </c>
      <c r="S471" s="10" t="str">
        <f>IF(OR(Prospecting!N473&lt;&gt;"",Prospecting!N473&lt;&gt;0),Prospecting!N473,"")</f>
        <v/>
      </c>
      <c r="T471" s="11" t="str">
        <f>IF(Prospecting!O473&lt;&gt;"",Prospecting!O473,"")</f>
        <v/>
      </c>
      <c r="U471" s="2" t="str">
        <f t="shared" si="59"/>
        <v/>
      </c>
      <c r="V471" s="2" t="str">
        <f t="shared" si="60"/>
        <v/>
      </c>
      <c r="W471" s="2" t="str" cm="1">
        <f t="array" ref="W471">IF(V471&lt;&gt;"",_xlfn.IFS(OR(V471=1,V471=2,V471=3),1,OR(V471=4,V471=5,V471=6),2,OR(V471=7,V471=8,V471=9),3,OR(V471=10,V471=11,V471=12),4),"")</f>
        <v/>
      </c>
      <c r="X471" s="2" t="str">
        <f t="shared" si="61"/>
        <v/>
      </c>
      <c r="Y471" s="2" t="str">
        <f t="shared" si="62"/>
        <v/>
      </c>
    </row>
    <row r="472" spans="7:25" x14ac:dyDescent="0.3">
      <c r="G472" s="2" t="str">
        <f>IF(Prospecting!D474&lt;&gt;"", Prospecting!D474, "")</f>
        <v/>
      </c>
      <c r="H472" s="2" t="str">
        <f>IF(Prospecting!E474&lt;&gt;"",Prospecting!E474, "")</f>
        <v/>
      </c>
      <c r="I472" s="2" t="str">
        <f t="shared" ca="1" si="57"/>
        <v/>
      </c>
      <c r="J472" s="2" t="str">
        <f>IF(Prospecting!F474="Completed", 1, "")</f>
        <v/>
      </c>
      <c r="K472" s="2" t="str">
        <f>IF(Prospecting!G474="Completed", 1, "")</f>
        <v/>
      </c>
      <c r="L472" s="2" t="str">
        <f>IF(Prospecting!H474="Completed", 1, "")</f>
        <v/>
      </c>
      <c r="M472" s="2" t="str">
        <f>IF(Prospecting!I474="Completed", 1, "")</f>
        <v/>
      </c>
      <c r="N472" s="2" t="str">
        <f>IF(Prospecting!J474="Completed", 1, "")</f>
        <v/>
      </c>
      <c r="O472" s="2" t="str">
        <f>IF(Prospecting!K474="Completed", 1, "")</f>
        <v/>
      </c>
      <c r="P472" s="2" t="str">
        <f>IF(Prospecting!L474&lt;&gt;"",Prospecting!L474,"")</f>
        <v/>
      </c>
      <c r="Q472" s="2" t="str">
        <f>IF(Prospecting!M474&lt;&gt;"",Prospecting!M474,"")</f>
        <v/>
      </c>
      <c r="R472" s="2" t="str">
        <f t="shared" ca="1" si="58"/>
        <v/>
      </c>
      <c r="S472" s="10" t="str">
        <f>IF(OR(Prospecting!N474&lt;&gt;"",Prospecting!N474&lt;&gt;0),Prospecting!N474,"")</f>
        <v/>
      </c>
      <c r="T472" s="11" t="str">
        <f>IF(Prospecting!O474&lt;&gt;"",Prospecting!O474,"")</f>
        <v/>
      </c>
      <c r="U472" s="2" t="str">
        <f t="shared" si="59"/>
        <v/>
      </c>
      <c r="V472" s="2" t="str">
        <f t="shared" si="60"/>
        <v/>
      </c>
      <c r="W472" s="2" t="str" cm="1">
        <f t="array" ref="W472">IF(V472&lt;&gt;"",_xlfn.IFS(OR(V472=1,V472=2,V472=3),1,OR(V472=4,V472=5,V472=6),2,OR(V472=7,V472=8,V472=9),3,OR(V472=10,V472=11,V472=12),4),"")</f>
        <v/>
      </c>
      <c r="X472" s="2" t="str">
        <f t="shared" si="61"/>
        <v/>
      </c>
      <c r="Y472" s="2" t="str">
        <f t="shared" si="62"/>
        <v/>
      </c>
    </row>
    <row r="473" spans="7:25" x14ac:dyDescent="0.3">
      <c r="G473" s="2" t="str">
        <f>IF(Prospecting!D475&lt;&gt;"", Prospecting!D475, "")</f>
        <v/>
      </c>
      <c r="H473" s="2" t="str">
        <f>IF(Prospecting!E475&lt;&gt;"",Prospecting!E475, "")</f>
        <v/>
      </c>
      <c r="I473" s="2" t="str">
        <f t="shared" ca="1" si="57"/>
        <v/>
      </c>
      <c r="J473" s="2" t="str">
        <f>IF(Prospecting!F475="Completed", 1, "")</f>
        <v/>
      </c>
      <c r="K473" s="2" t="str">
        <f>IF(Prospecting!G475="Completed", 1, "")</f>
        <v/>
      </c>
      <c r="L473" s="2" t="str">
        <f>IF(Prospecting!H475="Completed", 1, "")</f>
        <v/>
      </c>
      <c r="M473" s="2" t="str">
        <f>IF(Prospecting!I475="Completed", 1, "")</f>
        <v/>
      </c>
      <c r="N473" s="2" t="str">
        <f>IF(Prospecting!J475="Completed", 1, "")</f>
        <v/>
      </c>
      <c r="O473" s="2" t="str">
        <f>IF(Prospecting!K475="Completed", 1, "")</f>
        <v/>
      </c>
      <c r="P473" s="2" t="str">
        <f>IF(Prospecting!L475&lt;&gt;"",Prospecting!L475,"")</f>
        <v/>
      </c>
      <c r="Q473" s="2" t="str">
        <f>IF(Prospecting!M475&lt;&gt;"",Prospecting!M475,"")</f>
        <v/>
      </c>
      <c r="R473" s="2" t="str">
        <f t="shared" ca="1" si="58"/>
        <v/>
      </c>
      <c r="S473" s="10" t="str">
        <f>IF(OR(Prospecting!N475&lt;&gt;"",Prospecting!N475&lt;&gt;0),Prospecting!N475,"")</f>
        <v/>
      </c>
      <c r="T473" s="11" t="str">
        <f>IF(Prospecting!O475&lt;&gt;"",Prospecting!O475,"")</f>
        <v/>
      </c>
      <c r="U473" s="2" t="str">
        <f t="shared" si="59"/>
        <v/>
      </c>
      <c r="V473" s="2" t="str">
        <f t="shared" si="60"/>
        <v/>
      </c>
      <c r="W473" s="2" t="str" cm="1">
        <f t="array" ref="W473">IF(V473&lt;&gt;"",_xlfn.IFS(OR(V473=1,V473=2,V473=3),1,OR(V473=4,V473=5,V473=6),2,OR(V473=7,V473=8,V473=9),3,OR(V473=10,V473=11,V473=12),4),"")</f>
        <v/>
      </c>
      <c r="X473" s="2" t="str">
        <f t="shared" si="61"/>
        <v/>
      </c>
      <c r="Y473" s="2" t="str">
        <f t="shared" si="62"/>
        <v/>
      </c>
    </row>
    <row r="474" spans="7:25" x14ac:dyDescent="0.3">
      <c r="G474" s="2" t="str">
        <f>IF(Prospecting!D476&lt;&gt;"", Prospecting!D476, "")</f>
        <v/>
      </c>
      <c r="H474" s="2" t="str">
        <f>IF(Prospecting!E476&lt;&gt;"",Prospecting!E476, "")</f>
        <v/>
      </c>
      <c r="I474" s="2" t="str">
        <f t="shared" ca="1" si="57"/>
        <v/>
      </c>
      <c r="J474" s="2" t="str">
        <f>IF(Prospecting!F476="Completed", 1, "")</f>
        <v/>
      </c>
      <c r="K474" s="2" t="str">
        <f>IF(Prospecting!G476="Completed", 1, "")</f>
        <v/>
      </c>
      <c r="L474" s="2" t="str">
        <f>IF(Prospecting!H476="Completed", 1, "")</f>
        <v/>
      </c>
      <c r="M474" s="2" t="str">
        <f>IF(Prospecting!I476="Completed", 1, "")</f>
        <v/>
      </c>
      <c r="N474" s="2" t="str">
        <f>IF(Prospecting!J476="Completed", 1, "")</f>
        <v/>
      </c>
      <c r="O474" s="2" t="str">
        <f>IF(Prospecting!K476="Completed", 1, "")</f>
        <v/>
      </c>
      <c r="P474" s="2" t="str">
        <f>IF(Prospecting!L476&lt;&gt;"",Prospecting!L476,"")</f>
        <v/>
      </c>
      <c r="Q474" s="2" t="str">
        <f>IF(Prospecting!M476&lt;&gt;"",Prospecting!M476,"")</f>
        <v/>
      </c>
      <c r="R474" s="2" t="str">
        <f t="shared" ca="1" si="58"/>
        <v/>
      </c>
      <c r="S474" s="10" t="str">
        <f>IF(OR(Prospecting!N476&lt;&gt;"",Prospecting!N476&lt;&gt;0),Prospecting!N476,"")</f>
        <v/>
      </c>
      <c r="T474" s="11" t="str">
        <f>IF(Prospecting!O476&lt;&gt;"",Prospecting!O476,"")</f>
        <v/>
      </c>
      <c r="U474" s="2" t="str">
        <f t="shared" si="59"/>
        <v/>
      </c>
      <c r="V474" s="2" t="str">
        <f t="shared" si="60"/>
        <v/>
      </c>
      <c r="W474" s="2" t="str" cm="1">
        <f t="array" ref="W474">IF(V474&lt;&gt;"",_xlfn.IFS(OR(V474=1,V474=2,V474=3),1,OR(V474=4,V474=5,V474=6),2,OR(V474=7,V474=8,V474=9),3,OR(V474=10,V474=11,V474=12),4),"")</f>
        <v/>
      </c>
      <c r="X474" s="2" t="str">
        <f t="shared" si="61"/>
        <v/>
      </c>
      <c r="Y474" s="2" t="str">
        <f t="shared" si="62"/>
        <v/>
      </c>
    </row>
    <row r="475" spans="7:25" x14ac:dyDescent="0.3">
      <c r="G475" s="2" t="str">
        <f>IF(Prospecting!D477&lt;&gt;"", Prospecting!D477, "")</f>
        <v/>
      </c>
      <c r="H475" s="2" t="str">
        <f>IF(Prospecting!E477&lt;&gt;"",Prospecting!E477, "")</f>
        <v/>
      </c>
      <c r="I475" s="2" t="str">
        <f t="shared" ca="1" si="57"/>
        <v/>
      </c>
      <c r="J475" s="2" t="str">
        <f>IF(Prospecting!F477="Completed", 1, "")</f>
        <v/>
      </c>
      <c r="K475" s="2" t="str">
        <f>IF(Prospecting!G477="Completed", 1, "")</f>
        <v/>
      </c>
      <c r="L475" s="2" t="str">
        <f>IF(Prospecting!H477="Completed", 1, "")</f>
        <v/>
      </c>
      <c r="M475" s="2" t="str">
        <f>IF(Prospecting!I477="Completed", 1, "")</f>
        <v/>
      </c>
      <c r="N475" s="2" t="str">
        <f>IF(Prospecting!J477="Completed", 1, "")</f>
        <v/>
      </c>
      <c r="O475" s="2" t="str">
        <f>IF(Prospecting!K477="Completed", 1, "")</f>
        <v/>
      </c>
      <c r="P475" s="2" t="str">
        <f>IF(Prospecting!L477&lt;&gt;"",Prospecting!L477,"")</f>
        <v/>
      </c>
      <c r="Q475" s="2" t="str">
        <f>IF(Prospecting!M477&lt;&gt;"",Prospecting!M477,"")</f>
        <v/>
      </c>
      <c r="R475" s="2" t="str">
        <f t="shared" ca="1" si="58"/>
        <v/>
      </c>
      <c r="S475" s="10" t="str">
        <f>IF(OR(Prospecting!N477&lt;&gt;"",Prospecting!N477&lt;&gt;0),Prospecting!N477,"")</f>
        <v/>
      </c>
      <c r="T475" s="11" t="str">
        <f>IF(Prospecting!O477&lt;&gt;"",Prospecting!O477,"")</f>
        <v/>
      </c>
      <c r="U475" s="2" t="str">
        <f t="shared" si="59"/>
        <v/>
      </c>
      <c r="V475" s="2" t="str">
        <f t="shared" si="60"/>
        <v/>
      </c>
      <c r="W475" s="2" t="str" cm="1">
        <f t="array" ref="W475">IF(V475&lt;&gt;"",_xlfn.IFS(OR(V475=1,V475=2,V475=3),1,OR(V475=4,V475=5,V475=6),2,OR(V475=7,V475=8,V475=9),3,OR(V475=10,V475=11,V475=12),4),"")</f>
        <v/>
      </c>
      <c r="X475" s="2" t="str">
        <f t="shared" si="61"/>
        <v/>
      </c>
      <c r="Y475" s="2" t="str">
        <f t="shared" si="62"/>
        <v/>
      </c>
    </row>
    <row r="476" spans="7:25" x14ac:dyDescent="0.3">
      <c r="G476" s="2" t="str">
        <f>IF(Prospecting!D478&lt;&gt;"", Prospecting!D478, "")</f>
        <v/>
      </c>
      <c r="H476" s="2" t="str">
        <f>IF(Prospecting!E478&lt;&gt;"",Prospecting!E478, "")</f>
        <v/>
      </c>
      <c r="I476" s="2" t="str">
        <f t="shared" ca="1" si="57"/>
        <v/>
      </c>
      <c r="J476" s="2" t="str">
        <f>IF(Prospecting!F478="Completed", 1, "")</f>
        <v/>
      </c>
      <c r="K476" s="2" t="str">
        <f>IF(Prospecting!G478="Completed", 1, "")</f>
        <v/>
      </c>
      <c r="L476" s="2" t="str">
        <f>IF(Prospecting!H478="Completed", 1, "")</f>
        <v/>
      </c>
      <c r="M476" s="2" t="str">
        <f>IF(Prospecting!I478="Completed", 1, "")</f>
        <v/>
      </c>
      <c r="N476" s="2" t="str">
        <f>IF(Prospecting!J478="Completed", 1, "")</f>
        <v/>
      </c>
      <c r="O476" s="2" t="str">
        <f>IF(Prospecting!K478="Completed", 1, "")</f>
        <v/>
      </c>
      <c r="P476" s="2" t="str">
        <f>IF(Prospecting!L478&lt;&gt;"",Prospecting!L478,"")</f>
        <v/>
      </c>
      <c r="Q476" s="2" t="str">
        <f>IF(Prospecting!M478&lt;&gt;"",Prospecting!M478,"")</f>
        <v/>
      </c>
      <c r="R476" s="2" t="str">
        <f t="shared" ca="1" si="58"/>
        <v/>
      </c>
      <c r="S476" s="10" t="str">
        <f>IF(OR(Prospecting!N478&lt;&gt;"",Prospecting!N478&lt;&gt;0),Prospecting!N478,"")</f>
        <v/>
      </c>
      <c r="T476" s="11" t="str">
        <f>IF(Prospecting!O478&lt;&gt;"",Prospecting!O478,"")</f>
        <v/>
      </c>
      <c r="U476" s="2" t="str">
        <f t="shared" si="59"/>
        <v/>
      </c>
      <c r="V476" s="2" t="str">
        <f t="shared" si="60"/>
        <v/>
      </c>
      <c r="W476" s="2" t="str" cm="1">
        <f t="array" ref="W476">IF(V476&lt;&gt;"",_xlfn.IFS(OR(V476=1,V476=2,V476=3),1,OR(V476=4,V476=5,V476=6),2,OR(V476=7,V476=8,V476=9),3,OR(V476=10,V476=11,V476=12),4),"")</f>
        <v/>
      </c>
      <c r="X476" s="2" t="str">
        <f t="shared" si="61"/>
        <v/>
      </c>
      <c r="Y476" s="2" t="str">
        <f t="shared" si="62"/>
        <v/>
      </c>
    </row>
    <row r="477" spans="7:25" x14ac:dyDescent="0.3">
      <c r="G477" s="2" t="str">
        <f>IF(Prospecting!D479&lt;&gt;"", Prospecting!D479, "")</f>
        <v/>
      </c>
      <c r="H477" s="2" t="str">
        <f>IF(Prospecting!E479&lt;&gt;"",Prospecting!E479, "")</f>
        <v/>
      </c>
      <c r="I477" s="2" t="str">
        <f t="shared" ca="1" si="57"/>
        <v/>
      </c>
      <c r="J477" s="2" t="str">
        <f>IF(Prospecting!F479="Completed", 1, "")</f>
        <v/>
      </c>
      <c r="K477" s="2" t="str">
        <f>IF(Prospecting!G479="Completed", 1, "")</f>
        <v/>
      </c>
      <c r="L477" s="2" t="str">
        <f>IF(Prospecting!H479="Completed", 1, "")</f>
        <v/>
      </c>
      <c r="M477" s="2" t="str">
        <f>IF(Prospecting!I479="Completed", 1, "")</f>
        <v/>
      </c>
      <c r="N477" s="2" t="str">
        <f>IF(Prospecting!J479="Completed", 1, "")</f>
        <v/>
      </c>
      <c r="O477" s="2" t="str">
        <f>IF(Prospecting!K479="Completed", 1, "")</f>
        <v/>
      </c>
      <c r="P477" s="2" t="str">
        <f>IF(Prospecting!L479&lt;&gt;"",Prospecting!L479,"")</f>
        <v/>
      </c>
      <c r="Q477" s="2" t="str">
        <f>IF(Prospecting!M479&lt;&gt;"",Prospecting!M479,"")</f>
        <v/>
      </c>
      <c r="R477" s="2" t="str">
        <f t="shared" ca="1" si="58"/>
        <v/>
      </c>
      <c r="S477" s="10" t="str">
        <f>IF(OR(Prospecting!N479&lt;&gt;"",Prospecting!N479&lt;&gt;0),Prospecting!N479,"")</f>
        <v/>
      </c>
      <c r="T477" s="11" t="str">
        <f>IF(Prospecting!O479&lt;&gt;"",Prospecting!O479,"")</f>
        <v/>
      </c>
      <c r="U477" s="2" t="str">
        <f t="shared" si="59"/>
        <v/>
      </c>
      <c r="V477" s="2" t="str">
        <f t="shared" si="60"/>
        <v/>
      </c>
      <c r="W477" s="2" t="str" cm="1">
        <f t="array" ref="W477">IF(V477&lt;&gt;"",_xlfn.IFS(OR(V477=1,V477=2,V477=3),1,OR(V477=4,V477=5,V477=6),2,OR(V477=7,V477=8,V477=9),3,OR(V477=10,V477=11,V477=12),4),"")</f>
        <v/>
      </c>
      <c r="X477" s="2" t="str">
        <f t="shared" si="61"/>
        <v/>
      </c>
      <c r="Y477" s="2" t="str">
        <f t="shared" si="62"/>
        <v/>
      </c>
    </row>
    <row r="478" spans="7:25" x14ac:dyDescent="0.3">
      <c r="G478" s="2" t="str">
        <f>IF(Prospecting!D480&lt;&gt;"", Prospecting!D480, "")</f>
        <v/>
      </c>
      <c r="H478" s="2" t="str">
        <f>IF(Prospecting!E480&lt;&gt;"",Prospecting!E480, "")</f>
        <v/>
      </c>
      <c r="I478" s="2" t="str">
        <f t="shared" ca="1" si="57"/>
        <v/>
      </c>
      <c r="J478" s="2" t="str">
        <f>IF(Prospecting!F480="Completed", 1, "")</f>
        <v/>
      </c>
      <c r="K478" s="2" t="str">
        <f>IF(Prospecting!G480="Completed", 1, "")</f>
        <v/>
      </c>
      <c r="L478" s="2" t="str">
        <f>IF(Prospecting!H480="Completed", 1, "")</f>
        <v/>
      </c>
      <c r="M478" s="2" t="str">
        <f>IF(Prospecting!I480="Completed", 1, "")</f>
        <v/>
      </c>
      <c r="N478" s="2" t="str">
        <f>IF(Prospecting!J480="Completed", 1, "")</f>
        <v/>
      </c>
      <c r="O478" s="2" t="str">
        <f>IF(Prospecting!K480="Completed", 1, "")</f>
        <v/>
      </c>
      <c r="P478" s="2" t="str">
        <f>IF(Prospecting!L480&lt;&gt;"",Prospecting!L480,"")</f>
        <v/>
      </c>
      <c r="Q478" s="2" t="str">
        <f>IF(Prospecting!M480&lt;&gt;"",Prospecting!M480,"")</f>
        <v/>
      </c>
      <c r="R478" s="2" t="str">
        <f t="shared" ca="1" si="58"/>
        <v/>
      </c>
      <c r="S478" s="10" t="str">
        <f>IF(OR(Prospecting!N480&lt;&gt;"",Prospecting!N480&lt;&gt;0),Prospecting!N480,"")</f>
        <v/>
      </c>
      <c r="T478" s="11" t="str">
        <f>IF(Prospecting!O480&lt;&gt;"",Prospecting!O480,"")</f>
        <v/>
      </c>
      <c r="U478" s="2" t="str">
        <f t="shared" si="59"/>
        <v/>
      </c>
      <c r="V478" s="2" t="str">
        <f t="shared" si="60"/>
        <v/>
      </c>
      <c r="W478" s="2" t="str" cm="1">
        <f t="array" ref="W478">IF(V478&lt;&gt;"",_xlfn.IFS(OR(V478=1,V478=2,V478=3),1,OR(V478=4,V478=5,V478=6),2,OR(V478=7,V478=8,V478=9),3,OR(V478=10,V478=11,V478=12),4),"")</f>
        <v/>
      </c>
      <c r="X478" s="2" t="str">
        <f t="shared" si="61"/>
        <v/>
      </c>
      <c r="Y478" s="2" t="str">
        <f t="shared" si="62"/>
        <v/>
      </c>
    </row>
    <row r="479" spans="7:25" x14ac:dyDescent="0.3">
      <c r="G479" s="2" t="str">
        <f>IF(Prospecting!D481&lt;&gt;"", Prospecting!D481, "")</f>
        <v/>
      </c>
      <c r="H479" s="2" t="str">
        <f>IF(Prospecting!E481&lt;&gt;"",Prospecting!E481, "")</f>
        <v/>
      </c>
      <c r="I479" s="2" t="str">
        <f t="shared" ca="1" si="57"/>
        <v/>
      </c>
      <c r="J479" s="2" t="str">
        <f>IF(Prospecting!F481="Completed", 1, "")</f>
        <v/>
      </c>
      <c r="K479" s="2" t="str">
        <f>IF(Prospecting!G481="Completed", 1, "")</f>
        <v/>
      </c>
      <c r="L479" s="2" t="str">
        <f>IF(Prospecting!H481="Completed", 1, "")</f>
        <v/>
      </c>
      <c r="M479" s="2" t="str">
        <f>IF(Prospecting!I481="Completed", 1, "")</f>
        <v/>
      </c>
      <c r="N479" s="2" t="str">
        <f>IF(Prospecting!J481="Completed", 1, "")</f>
        <v/>
      </c>
      <c r="O479" s="2" t="str">
        <f>IF(Prospecting!K481="Completed", 1, "")</f>
        <v/>
      </c>
      <c r="P479" s="2" t="str">
        <f>IF(Prospecting!L481&lt;&gt;"",Prospecting!L481,"")</f>
        <v/>
      </c>
      <c r="Q479" s="2" t="str">
        <f>IF(Prospecting!M481&lt;&gt;"",Prospecting!M481,"")</f>
        <v/>
      </c>
      <c r="R479" s="2" t="str">
        <f t="shared" ca="1" si="58"/>
        <v/>
      </c>
      <c r="S479" s="10" t="str">
        <f>IF(OR(Prospecting!N481&lt;&gt;"",Prospecting!N481&lt;&gt;0),Prospecting!N481,"")</f>
        <v/>
      </c>
      <c r="T479" s="11" t="str">
        <f>IF(Prospecting!O481&lt;&gt;"",Prospecting!O481,"")</f>
        <v/>
      </c>
      <c r="U479" s="2" t="str">
        <f t="shared" si="59"/>
        <v/>
      </c>
      <c r="V479" s="2" t="str">
        <f t="shared" si="60"/>
        <v/>
      </c>
      <c r="W479" s="2" t="str" cm="1">
        <f t="array" ref="W479">IF(V479&lt;&gt;"",_xlfn.IFS(OR(V479=1,V479=2,V479=3),1,OR(V479=4,V479=5,V479=6),2,OR(V479=7,V479=8,V479=9),3,OR(V479=10,V479=11,V479=12),4),"")</f>
        <v/>
      </c>
      <c r="X479" s="2" t="str">
        <f t="shared" si="61"/>
        <v/>
      </c>
      <c r="Y479" s="2" t="str">
        <f t="shared" si="62"/>
        <v/>
      </c>
    </row>
    <row r="480" spans="7:25" x14ac:dyDescent="0.3">
      <c r="G480" s="2" t="str">
        <f>IF(Prospecting!D482&lt;&gt;"", Prospecting!D482, "")</f>
        <v/>
      </c>
      <c r="H480" s="2" t="str">
        <f>IF(Prospecting!E482&lt;&gt;"",Prospecting!E482, "")</f>
        <v/>
      </c>
      <c r="I480" s="2" t="str">
        <f t="shared" ca="1" si="57"/>
        <v/>
      </c>
      <c r="J480" s="2" t="str">
        <f>IF(Prospecting!F482="Completed", 1, "")</f>
        <v/>
      </c>
      <c r="K480" s="2" t="str">
        <f>IF(Prospecting!G482="Completed", 1, "")</f>
        <v/>
      </c>
      <c r="L480" s="2" t="str">
        <f>IF(Prospecting!H482="Completed", 1, "")</f>
        <v/>
      </c>
      <c r="M480" s="2" t="str">
        <f>IF(Prospecting!I482="Completed", 1, "")</f>
        <v/>
      </c>
      <c r="N480" s="2" t="str">
        <f>IF(Prospecting!J482="Completed", 1, "")</f>
        <v/>
      </c>
      <c r="O480" s="2" t="str">
        <f>IF(Prospecting!K482="Completed", 1, "")</f>
        <v/>
      </c>
      <c r="P480" s="2" t="str">
        <f>IF(Prospecting!L482&lt;&gt;"",Prospecting!L482,"")</f>
        <v/>
      </c>
      <c r="Q480" s="2" t="str">
        <f>IF(Prospecting!M482&lt;&gt;"",Prospecting!M482,"")</f>
        <v/>
      </c>
      <c r="R480" s="2" t="str">
        <f t="shared" ca="1" si="58"/>
        <v/>
      </c>
      <c r="S480" s="10" t="str">
        <f>IF(OR(Prospecting!N482&lt;&gt;"",Prospecting!N482&lt;&gt;0),Prospecting!N482,"")</f>
        <v/>
      </c>
      <c r="T480" s="11" t="str">
        <f>IF(Prospecting!O482&lt;&gt;"",Prospecting!O482,"")</f>
        <v/>
      </c>
      <c r="U480" s="2" t="str">
        <f t="shared" si="59"/>
        <v/>
      </c>
      <c r="V480" s="2" t="str">
        <f t="shared" si="60"/>
        <v/>
      </c>
      <c r="W480" s="2" t="str" cm="1">
        <f t="array" ref="W480">IF(V480&lt;&gt;"",_xlfn.IFS(OR(V480=1,V480=2,V480=3),1,OR(V480=4,V480=5,V480=6),2,OR(V480=7,V480=8,V480=9),3,OR(V480=10,V480=11,V480=12),4),"")</f>
        <v/>
      </c>
      <c r="X480" s="2" t="str">
        <f t="shared" si="61"/>
        <v/>
      </c>
      <c r="Y480" s="2" t="str">
        <f t="shared" si="62"/>
        <v/>
      </c>
    </row>
    <row r="481" spans="7:25" x14ac:dyDescent="0.3">
      <c r="G481" s="2" t="str">
        <f>IF(Prospecting!D483&lt;&gt;"", Prospecting!D483, "")</f>
        <v/>
      </c>
      <c r="H481" s="2" t="str">
        <f>IF(Prospecting!E483&lt;&gt;"",Prospecting!E483, "")</f>
        <v/>
      </c>
      <c r="I481" s="2" t="str">
        <f t="shared" ca="1" si="57"/>
        <v/>
      </c>
      <c r="J481" s="2" t="str">
        <f>IF(Prospecting!F483="Completed", 1, "")</f>
        <v/>
      </c>
      <c r="K481" s="2" t="str">
        <f>IF(Prospecting!G483="Completed", 1, "")</f>
        <v/>
      </c>
      <c r="L481" s="2" t="str">
        <f>IF(Prospecting!H483="Completed", 1, "")</f>
        <v/>
      </c>
      <c r="M481" s="2" t="str">
        <f>IF(Prospecting!I483="Completed", 1, "")</f>
        <v/>
      </c>
      <c r="N481" s="2" t="str">
        <f>IF(Prospecting!J483="Completed", 1, "")</f>
        <v/>
      </c>
      <c r="O481" s="2" t="str">
        <f>IF(Prospecting!K483="Completed", 1, "")</f>
        <v/>
      </c>
      <c r="P481" s="2" t="str">
        <f>IF(Prospecting!L483&lt;&gt;"",Prospecting!L483,"")</f>
        <v/>
      </c>
      <c r="Q481" s="2" t="str">
        <f>IF(Prospecting!M483&lt;&gt;"",Prospecting!M483,"")</f>
        <v/>
      </c>
      <c r="R481" s="2" t="str">
        <f t="shared" ca="1" si="58"/>
        <v/>
      </c>
      <c r="S481" s="10" t="str">
        <f>IF(OR(Prospecting!N483&lt;&gt;"",Prospecting!N483&lt;&gt;0),Prospecting!N483,"")</f>
        <v/>
      </c>
      <c r="T481" s="11" t="str">
        <f>IF(Prospecting!O483&lt;&gt;"",Prospecting!O483,"")</f>
        <v/>
      </c>
      <c r="U481" s="2" t="str">
        <f t="shared" si="59"/>
        <v/>
      </c>
      <c r="V481" s="2" t="str">
        <f t="shared" si="60"/>
        <v/>
      </c>
      <c r="W481" s="2" t="str" cm="1">
        <f t="array" ref="W481">IF(V481&lt;&gt;"",_xlfn.IFS(OR(V481=1,V481=2,V481=3),1,OR(V481=4,V481=5,V481=6),2,OR(V481=7,V481=8,V481=9),3,OR(V481=10,V481=11,V481=12),4),"")</f>
        <v/>
      </c>
      <c r="X481" s="2" t="str">
        <f t="shared" si="61"/>
        <v/>
      </c>
      <c r="Y481" s="2" t="str">
        <f t="shared" si="62"/>
        <v/>
      </c>
    </row>
    <row r="482" spans="7:25" x14ac:dyDescent="0.3">
      <c r="G482" s="2" t="str">
        <f>IF(Prospecting!D484&lt;&gt;"", Prospecting!D484, "")</f>
        <v/>
      </c>
      <c r="H482" s="2" t="str">
        <f>IF(Prospecting!E484&lt;&gt;"",Prospecting!E484, "")</f>
        <v/>
      </c>
      <c r="I482" s="2" t="str">
        <f t="shared" ca="1" si="57"/>
        <v/>
      </c>
      <c r="J482" s="2" t="str">
        <f>IF(Prospecting!F484="Completed", 1, "")</f>
        <v/>
      </c>
      <c r="K482" s="2" t="str">
        <f>IF(Prospecting!G484="Completed", 1, "")</f>
        <v/>
      </c>
      <c r="L482" s="2" t="str">
        <f>IF(Prospecting!H484="Completed", 1, "")</f>
        <v/>
      </c>
      <c r="M482" s="2" t="str">
        <f>IF(Prospecting!I484="Completed", 1, "")</f>
        <v/>
      </c>
      <c r="N482" s="2" t="str">
        <f>IF(Prospecting!J484="Completed", 1, "")</f>
        <v/>
      </c>
      <c r="O482" s="2" t="str">
        <f>IF(Prospecting!K484="Completed", 1, "")</f>
        <v/>
      </c>
      <c r="P482" s="2" t="str">
        <f>IF(Prospecting!L484&lt;&gt;"",Prospecting!L484,"")</f>
        <v/>
      </c>
      <c r="Q482" s="2" t="str">
        <f>IF(Prospecting!M484&lt;&gt;"",Prospecting!M484,"")</f>
        <v/>
      </c>
      <c r="R482" s="2" t="str">
        <f t="shared" ca="1" si="58"/>
        <v/>
      </c>
      <c r="S482" s="10" t="str">
        <f>IF(OR(Prospecting!N484&lt;&gt;"",Prospecting!N484&lt;&gt;0),Prospecting!N484,"")</f>
        <v/>
      </c>
      <c r="T482" s="11" t="str">
        <f>IF(Prospecting!O484&lt;&gt;"",Prospecting!O484,"")</f>
        <v/>
      </c>
      <c r="U482" s="2" t="str">
        <f t="shared" si="59"/>
        <v/>
      </c>
      <c r="V482" s="2" t="str">
        <f t="shared" si="60"/>
        <v/>
      </c>
      <c r="W482" s="2" t="str" cm="1">
        <f t="array" ref="W482">IF(V482&lt;&gt;"",_xlfn.IFS(OR(V482=1,V482=2,V482=3),1,OR(V482=4,V482=5,V482=6),2,OR(V482=7,V482=8,V482=9),3,OR(V482=10,V482=11,V482=12),4),"")</f>
        <v/>
      </c>
      <c r="X482" s="2" t="str">
        <f t="shared" si="61"/>
        <v/>
      </c>
      <c r="Y482" s="2" t="str">
        <f t="shared" si="62"/>
        <v/>
      </c>
    </row>
    <row r="483" spans="7:25" x14ac:dyDescent="0.3">
      <c r="G483" s="2" t="str">
        <f>IF(Prospecting!D485&lt;&gt;"", Prospecting!D485, "")</f>
        <v/>
      </c>
      <c r="H483" s="2" t="str">
        <f>IF(Prospecting!E485&lt;&gt;"",Prospecting!E485, "")</f>
        <v/>
      </c>
      <c r="I483" s="2" t="str">
        <f t="shared" ca="1" si="57"/>
        <v/>
      </c>
      <c r="J483" s="2" t="str">
        <f>IF(Prospecting!F485="Completed", 1, "")</f>
        <v/>
      </c>
      <c r="K483" s="2" t="str">
        <f>IF(Prospecting!G485="Completed", 1, "")</f>
        <v/>
      </c>
      <c r="L483" s="2" t="str">
        <f>IF(Prospecting!H485="Completed", 1, "")</f>
        <v/>
      </c>
      <c r="M483" s="2" t="str">
        <f>IF(Prospecting!I485="Completed", 1, "")</f>
        <v/>
      </c>
      <c r="N483" s="2" t="str">
        <f>IF(Prospecting!J485="Completed", 1, "")</f>
        <v/>
      </c>
      <c r="O483" s="2" t="str">
        <f>IF(Prospecting!K485="Completed", 1, "")</f>
        <v/>
      </c>
      <c r="P483" s="2" t="str">
        <f>IF(Prospecting!L485&lt;&gt;"",Prospecting!L485,"")</f>
        <v/>
      </c>
      <c r="Q483" s="2" t="str">
        <f>IF(Prospecting!M485&lt;&gt;"",Prospecting!M485,"")</f>
        <v/>
      </c>
      <c r="R483" s="2" t="str">
        <f t="shared" ca="1" si="58"/>
        <v/>
      </c>
      <c r="S483" s="10" t="str">
        <f>IF(OR(Prospecting!N485&lt;&gt;"",Prospecting!N485&lt;&gt;0),Prospecting!N485,"")</f>
        <v/>
      </c>
      <c r="T483" s="11" t="str">
        <f>IF(Prospecting!O485&lt;&gt;"",Prospecting!O485,"")</f>
        <v/>
      </c>
      <c r="U483" s="2" t="str">
        <f t="shared" si="59"/>
        <v/>
      </c>
      <c r="V483" s="2" t="str">
        <f t="shared" si="60"/>
        <v/>
      </c>
      <c r="W483" s="2" t="str" cm="1">
        <f t="array" ref="W483">IF(V483&lt;&gt;"",_xlfn.IFS(OR(V483=1,V483=2,V483=3),1,OR(V483=4,V483=5,V483=6),2,OR(V483=7,V483=8,V483=9),3,OR(V483=10,V483=11,V483=12),4),"")</f>
        <v/>
      </c>
      <c r="X483" s="2" t="str">
        <f t="shared" si="61"/>
        <v/>
      </c>
      <c r="Y483" s="2" t="str">
        <f t="shared" si="62"/>
        <v/>
      </c>
    </row>
    <row r="484" spans="7:25" x14ac:dyDescent="0.3">
      <c r="G484" s="2" t="str">
        <f>IF(Prospecting!D486&lt;&gt;"", Prospecting!D486, "")</f>
        <v/>
      </c>
      <c r="H484" s="2" t="str">
        <f>IF(Prospecting!E486&lt;&gt;"",Prospecting!E486, "")</f>
        <v/>
      </c>
      <c r="I484" s="2" t="str">
        <f t="shared" ca="1" si="57"/>
        <v/>
      </c>
      <c r="J484" s="2" t="str">
        <f>IF(Prospecting!F486="Completed", 1, "")</f>
        <v/>
      </c>
      <c r="K484" s="2" t="str">
        <f>IF(Prospecting!G486="Completed", 1, "")</f>
        <v/>
      </c>
      <c r="L484" s="2" t="str">
        <f>IF(Prospecting!H486="Completed", 1, "")</f>
        <v/>
      </c>
      <c r="M484" s="2" t="str">
        <f>IF(Prospecting!I486="Completed", 1, "")</f>
        <v/>
      </c>
      <c r="N484" s="2" t="str">
        <f>IF(Prospecting!J486="Completed", 1, "")</f>
        <v/>
      </c>
      <c r="O484" s="2" t="str">
        <f>IF(Prospecting!K486="Completed", 1, "")</f>
        <v/>
      </c>
      <c r="P484" s="2" t="str">
        <f>IF(Prospecting!L486&lt;&gt;"",Prospecting!L486,"")</f>
        <v/>
      </c>
      <c r="Q484" s="2" t="str">
        <f>IF(Prospecting!M486&lt;&gt;"",Prospecting!M486,"")</f>
        <v/>
      </c>
      <c r="R484" s="2" t="str">
        <f t="shared" ca="1" si="58"/>
        <v/>
      </c>
      <c r="S484" s="10" t="str">
        <f>IF(OR(Prospecting!N486&lt;&gt;"",Prospecting!N486&lt;&gt;0),Prospecting!N486,"")</f>
        <v/>
      </c>
      <c r="T484" s="11" t="str">
        <f>IF(Prospecting!O486&lt;&gt;"",Prospecting!O486,"")</f>
        <v/>
      </c>
      <c r="U484" s="2" t="str">
        <f t="shared" si="59"/>
        <v/>
      </c>
      <c r="V484" s="2" t="str">
        <f t="shared" si="60"/>
        <v/>
      </c>
      <c r="W484" s="2" t="str" cm="1">
        <f t="array" ref="W484">IF(V484&lt;&gt;"",_xlfn.IFS(OR(V484=1,V484=2,V484=3),1,OR(V484=4,V484=5,V484=6),2,OR(V484=7,V484=8,V484=9),3,OR(V484=10,V484=11,V484=12),4),"")</f>
        <v/>
      </c>
      <c r="X484" s="2" t="str">
        <f t="shared" si="61"/>
        <v/>
      </c>
      <c r="Y484" s="2" t="str">
        <f t="shared" si="62"/>
        <v/>
      </c>
    </row>
    <row r="485" spans="7:25" x14ac:dyDescent="0.3">
      <c r="G485" s="2" t="str">
        <f>IF(Prospecting!D487&lt;&gt;"", Prospecting!D487, "")</f>
        <v/>
      </c>
      <c r="H485" s="2" t="str">
        <f>IF(Prospecting!E487&lt;&gt;"",Prospecting!E487, "")</f>
        <v/>
      </c>
      <c r="I485" s="2" t="str">
        <f t="shared" ca="1" si="57"/>
        <v/>
      </c>
      <c r="J485" s="2" t="str">
        <f>IF(Prospecting!F487="Completed", 1, "")</f>
        <v/>
      </c>
      <c r="K485" s="2" t="str">
        <f>IF(Prospecting!G487="Completed", 1, "")</f>
        <v/>
      </c>
      <c r="L485" s="2" t="str">
        <f>IF(Prospecting!H487="Completed", 1, "")</f>
        <v/>
      </c>
      <c r="M485" s="2" t="str">
        <f>IF(Prospecting!I487="Completed", 1, "")</f>
        <v/>
      </c>
      <c r="N485" s="2" t="str">
        <f>IF(Prospecting!J487="Completed", 1, "")</f>
        <v/>
      </c>
      <c r="O485" s="2" t="str">
        <f>IF(Prospecting!K487="Completed", 1, "")</f>
        <v/>
      </c>
      <c r="P485" s="2" t="str">
        <f>IF(Prospecting!L487&lt;&gt;"",Prospecting!L487,"")</f>
        <v/>
      </c>
      <c r="Q485" s="2" t="str">
        <f>IF(Prospecting!M487&lt;&gt;"",Prospecting!M487,"")</f>
        <v/>
      </c>
      <c r="R485" s="2" t="str">
        <f t="shared" ca="1" si="58"/>
        <v/>
      </c>
      <c r="S485" s="10" t="str">
        <f>IF(OR(Prospecting!N487&lt;&gt;"",Prospecting!N487&lt;&gt;0),Prospecting!N487,"")</f>
        <v/>
      </c>
      <c r="T485" s="11" t="str">
        <f>IF(Prospecting!O487&lt;&gt;"",Prospecting!O487,"")</f>
        <v/>
      </c>
      <c r="U485" s="2" t="str">
        <f t="shared" si="59"/>
        <v/>
      </c>
      <c r="V485" s="2" t="str">
        <f t="shared" si="60"/>
        <v/>
      </c>
      <c r="W485" s="2" t="str" cm="1">
        <f t="array" ref="W485">IF(V485&lt;&gt;"",_xlfn.IFS(OR(V485=1,V485=2,V485=3),1,OR(V485=4,V485=5,V485=6),2,OR(V485=7,V485=8,V485=9),3,OR(V485=10,V485=11,V485=12),4),"")</f>
        <v/>
      </c>
      <c r="X485" s="2" t="str">
        <f t="shared" si="61"/>
        <v/>
      </c>
      <c r="Y485" s="2" t="str">
        <f t="shared" si="62"/>
        <v/>
      </c>
    </row>
    <row r="486" spans="7:25" x14ac:dyDescent="0.3">
      <c r="G486" s="2" t="str">
        <f>IF(Prospecting!D488&lt;&gt;"", Prospecting!D488, "")</f>
        <v/>
      </c>
      <c r="H486" s="2" t="str">
        <f>IF(Prospecting!E488&lt;&gt;"",Prospecting!E488, "")</f>
        <v/>
      </c>
      <c r="I486" s="2" t="str">
        <f t="shared" ca="1" si="57"/>
        <v/>
      </c>
      <c r="J486" s="2" t="str">
        <f>IF(Prospecting!F488="Completed", 1, "")</f>
        <v/>
      </c>
      <c r="K486" s="2" t="str">
        <f>IF(Prospecting!G488="Completed", 1, "")</f>
        <v/>
      </c>
      <c r="L486" s="2" t="str">
        <f>IF(Prospecting!H488="Completed", 1, "")</f>
        <v/>
      </c>
      <c r="M486" s="2" t="str">
        <f>IF(Prospecting!I488="Completed", 1, "")</f>
        <v/>
      </c>
      <c r="N486" s="2" t="str">
        <f>IF(Prospecting!J488="Completed", 1, "")</f>
        <v/>
      </c>
      <c r="O486" s="2" t="str">
        <f>IF(Prospecting!K488="Completed", 1, "")</f>
        <v/>
      </c>
      <c r="P486" s="2" t="str">
        <f>IF(Prospecting!L488&lt;&gt;"",Prospecting!L488,"")</f>
        <v/>
      </c>
      <c r="Q486" s="2" t="str">
        <f>IF(Prospecting!M488&lt;&gt;"",Prospecting!M488,"")</f>
        <v/>
      </c>
      <c r="R486" s="2" t="str">
        <f t="shared" ca="1" si="58"/>
        <v/>
      </c>
      <c r="S486" s="10" t="str">
        <f>IF(OR(Prospecting!N488&lt;&gt;"",Prospecting!N488&lt;&gt;0),Prospecting!N488,"")</f>
        <v/>
      </c>
      <c r="T486" s="11" t="str">
        <f>IF(Prospecting!O488&lt;&gt;"",Prospecting!O488,"")</f>
        <v/>
      </c>
      <c r="U486" s="2" t="str">
        <f t="shared" si="59"/>
        <v/>
      </c>
      <c r="V486" s="2" t="str">
        <f t="shared" si="60"/>
        <v/>
      </c>
      <c r="W486" s="2" t="str" cm="1">
        <f t="array" ref="W486">IF(V486&lt;&gt;"",_xlfn.IFS(OR(V486=1,V486=2,V486=3),1,OR(V486=4,V486=5,V486=6),2,OR(V486=7,V486=8,V486=9),3,OR(V486=10,V486=11,V486=12),4),"")</f>
        <v/>
      </c>
      <c r="X486" s="2" t="str">
        <f t="shared" si="61"/>
        <v/>
      </c>
      <c r="Y486" s="2" t="str">
        <f t="shared" si="62"/>
        <v/>
      </c>
    </row>
    <row r="487" spans="7:25" x14ac:dyDescent="0.3">
      <c r="G487" s="2" t="str">
        <f>IF(Prospecting!D489&lt;&gt;"", Prospecting!D489, "")</f>
        <v/>
      </c>
      <c r="H487" s="2" t="str">
        <f>IF(Prospecting!E489&lt;&gt;"",Prospecting!E489, "")</f>
        <v/>
      </c>
      <c r="I487" s="2" t="str">
        <f t="shared" ca="1" si="57"/>
        <v/>
      </c>
      <c r="J487" s="2" t="str">
        <f>IF(Prospecting!F489="Completed", 1, "")</f>
        <v/>
      </c>
      <c r="K487" s="2" t="str">
        <f>IF(Prospecting!G489="Completed", 1, "")</f>
        <v/>
      </c>
      <c r="L487" s="2" t="str">
        <f>IF(Prospecting!H489="Completed", 1, "")</f>
        <v/>
      </c>
      <c r="M487" s="2" t="str">
        <f>IF(Prospecting!I489="Completed", 1, "")</f>
        <v/>
      </c>
      <c r="N487" s="2" t="str">
        <f>IF(Prospecting!J489="Completed", 1, "")</f>
        <v/>
      </c>
      <c r="O487" s="2" t="str">
        <f>IF(Prospecting!K489="Completed", 1, "")</f>
        <v/>
      </c>
      <c r="P487" s="2" t="str">
        <f>IF(Prospecting!L489&lt;&gt;"",Prospecting!L489,"")</f>
        <v/>
      </c>
      <c r="Q487" s="2" t="str">
        <f>IF(Prospecting!M489&lt;&gt;"",Prospecting!M489,"")</f>
        <v/>
      </c>
      <c r="R487" s="2" t="str">
        <f t="shared" ca="1" si="58"/>
        <v/>
      </c>
      <c r="S487" s="10" t="str">
        <f>IF(OR(Prospecting!N489&lt;&gt;"",Prospecting!N489&lt;&gt;0),Prospecting!N489,"")</f>
        <v/>
      </c>
      <c r="T487" s="11" t="str">
        <f>IF(Prospecting!O489&lt;&gt;"",Prospecting!O489,"")</f>
        <v/>
      </c>
      <c r="U487" s="2" t="str">
        <f t="shared" si="59"/>
        <v/>
      </c>
      <c r="V487" s="2" t="str">
        <f t="shared" si="60"/>
        <v/>
      </c>
      <c r="W487" s="2" t="str" cm="1">
        <f t="array" ref="W487">IF(V487&lt;&gt;"",_xlfn.IFS(OR(V487=1,V487=2,V487=3),1,OR(V487=4,V487=5,V487=6),2,OR(V487=7,V487=8,V487=9),3,OR(V487=10,V487=11,V487=12),4),"")</f>
        <v/>
      </c>
      <c r="X487" s="2" t="str">
        <f t="shared" si="61"/>
        <v/>
      </c>
      <c r="Y487" s="2" t="str">
        <f t="shared" si="62"/>
        <v/>
      </c>
    </row>
    <row r="488" spans="7:25" x14ac:dyDescent="0.3">
      <c r="G488" s="2" t="str">
        <f>IF(Prospecting!D490&lt;&gt;"", Prospecting!D490, "")</f>
        <v/>
      </c>
      <c r="H488" s="2" t="str">
        <f>IF(Prospecting!E490&lt;&gt;"",Prospecting!E490, "")</f>
        <v/>
      </c>
      <c r="I488" s="2" t="str">
        <f t="shared" ca="1" si="57"/>
        <v/>
      </c>
      <c r="J488" s="2" t="str">
        <f>IF(Prospecting!F490="Completed", 1, "")</f>
        <v/>
      </c>
      <c r="K488" s="2" t="str">
        <f>IF(Prospecting!G490="Completed", 1, "")</f>
        <v/>
      </c>
      <c r="L488" s="2" t="str">
        <f>IF(Prospecting!H490="Completed", 1, "")</f>
        <v/>
      </c>
      <c r="M488" s="2" t="str">
        <f>IF(Prospecting!I490="Completed", 1, "")</f>
        <v/>
      </c>
      <c r="N488" s="2" t="str">
        <f>IF(Prospecting!J490="Completed", 1, "")</f>
        <v/>
      </c>
      <c r="O488" s="2" t="str">
        <f>IF(Prospecting!K490="Completed", 1, "")</f>
        <v/>
      </c>
      <c r="P488" s="2" t="str">
        <f>IF(Prospecting!L490&lt;&gt;"",Prospecting!L490,"")</f>
        <v/>
      </c>
      <c r="Q488" s="2" t="str">
        <f>IF(Prospecting!M490&lt;&gt;"",Prospecting!M490,"")</f>
        <v/>
      </c>
      <c r="R488" s="2" t="str">
        <f t="shared" ca="1" si="58"/>
        <v/>
      </c>
      <c r="S488" s="10" t="str">
        <f>IF(OR(Prospecting!N490&lt;&gt;"",Prospecting!N490&lt;&gt;0),Prospecting!N490,"")</f>
        <v/>
      </c>
      <c r="T488" s="11" t="str">
        <f>IF(Prospecting!O490&lt;&gt;"",Prospecting!O490,"")</f>
        <v/>
      </c>
      <c r="U488" s="2" t="str">
        <f t="shared" si="59"/>
        <v/>
      </c>
      <c r="V488" s="2" t="str">
        <f t="shared" si="60"/>
        <v/>
      </c>
      <c r="W488" s="2" t="str" cm="1">
        <f t="array" ref="W488">IF(V488&lt;&gt;"",_xlfn.IFS(OR(V488=1,V488=2,V488=3),1,OR(V488=4,V488=5,V488=6),2,OR(V488=7,V488=8,V488=9),3,OR(V488=10,V488=11,V488=12),4),"")</f>
        <v/>
      </c>
      <c r="X488" s="2" t="str">
        <f t="shared" si="61"/>
        <v/>
      </c>
      <c r="Y488" s="2" t="str">
        <f t="shared" si="62"/>
        <v/>
      </c>
    </row>
    <row r="489" spans="7:25" x14ac:dyDescent="0.3">
      <c r="G489" s="2" t="str">
        <f>IF(Prospecting!D491&lt;&gt;"", Prospecting!D491, "")</f>
        <v/>
      </c>
      <c r="H489" s="2" t="str">
        <f>IF(Prospecting!E491&lt;&gt;"",Prospecting!E491, "")</f>
        <v/>
      </c>
      <c r="I489" s="2" t="str">
        <f t="shared" ca="1" si="57"/>
        <v/>
      </c>
      <c r="J489" s="2" t="str">
        <f>IF(Prospecting!F491="Completed", 1, "")</f>
        <v/>
      </c>
      <c r="K489" s="2" t="str">
        <f>IF(Prospecting!G491="Completed", 1, "")</f>
        <v/>
      </c>
      <c r="L489" s="2" t="str">
        <f>IF(Prospecting!H491="Completed", 1, "")</f>
        <v/>
      </c>
      <c r="M489" s="2" t="str">
        <f>IF(Prospecting!I491="Completed", 1, "")</f>
        <v/>
      </c>
      <c r="N489" s="2" t="str">
        <f>IF(Prospecting!J491="Completed", 1, "")</f>
        <v/>
      </c>
      <c r="O489" s="2" t="str">
        <f>IF(Prospecting!K491="Completed", 1, "")</f>
        <v/>
      </c>
      <c r="P489" s="2" t="str">
        <f>IF(Prospecting!L491&lt;&gt;"",Prospecting!L491,"")</f>
        <v/>
      </c>
      <c r="Q489" s="2" t="str">
        <f>IF(Prospecting!M491&lt;&gt;"",Prospecting!M491,"")</f>
        <v/>
      </c>
      <c r="R489" s="2" t="str">
        <f t="shared" ca="1" si="58"/>
        <v/>
      </c>
      <c r="S489" s="10" t="str">
        <f>IF(OR(Prospecting!N491&lt;&gt;"",Prospecting!N491&lt;&gt;0),Prospecting!N491,"")</f>
        <v/>
      </c>
      <c r="T489" s="11" t="str">
        <f>IF(Prospecting!O491&lt;&gt;"",Prospecting!O491,"")</f>
        <v/>
      </c>
      <c r="U489" s="2" t="str">
        <f t="shared" si="59"/>
        <v/>
      </c>
      <c r="V489" s="2" t="str">
        <f t="shared" si="60"/>
        <v/>
      </c>
      <c r="W489" s="2" t="str" cm="1">
        <f t="array" ref="W489">IF(V489&lt;&gt;"",_xlfn.IFS(OR(V489=1,V489=2,V489=3),1,OR(V489=4,V489=5,V489=6),2,OR(V489=7,V489=8,V489=9),3,OR(V489=10,V489=11,V489=12),4),"")</f>
        <v/>
      </c>
      <c r="X489" s="2" t="str">
        <f t="shared" si="61"/>
        <v/>
      </c>
      <c r="Y489" s="2" t="str">
        <f t="shared" si="62"/>
        <v/>
      </c>
    </row>
    <row r="490" spans="7:25" x14ac:dyDescent="0.3">
      <c r="G490" s="2" t="str">
        <f>IF(Prospecting!D492&lt;&gt;"", Prospecting!D492, "")</f>
        <v/>
      </c>
      <c r="H490" s="2" t="str">
        <f>IF(Prospecting!E492&lt;&gt;"",Prospecting!E492, "")</f>
        <v/>
      </c>
      <c r="I490" s="2" t="str">
        <f t="shared" ca="1" si="57"/>
        <v/>
      </c>
      <c r="J490" s="2" t="str">
        <f>IF(Prospecting!F492="Completed", 1, "")</f>
        <v/>
      </c>
      <c r="K490" s="2" t="str">
        <f>IF(Prospecting!G492="Completed", 1, "")</f>
        <v/>
      </c>
      <c r="L490" s="2" t="str">
        <f>IF(Prospecting!H492="Completed", 1, "")</f>
        <v/>
      </c>
      <c r="M490" s="2" t="str">
        <f>IF(Prospecting!I492="Completed", 1, "")</f>
        <v/>
      </c>
      <c r="N490" s="2" t="str">
        <f>IF(Prospecting!J492="Completed", 1, "")</f>
        <v/>
      </c>
      <c r="O490" s="2" t="str">
        <f>IF(Prospecting!K492="Completed", 1, "")</f>
        <v/>
      </c>
      <c r="P490" s="2" t="str">
        <f>IF(Prospecting!L492&lt;&gt;"",Prospecting!L492,"")</f>
        <v/>
      </c>
      <c r="Q490" s="2" t="str">
        <f>IF(Prospecting!M492&lt;&gt;"",Prospecting!M492,"")</f>
        <v/>
      </c>
      <c r="R490" s="2" t="str">
        <f t="shared" ca="1" si="58"/>
        <v/>
      </c>
      <c r="S490" s="10" t="str">
        <f>IF(OR(Prospecting!N492&lt;&gt;"",Prospecting!N492&lt;&gt;0),Prospecting!N492,"")</f>
        <v/>
      </c>
      <c r="T490" s="11" t="str">
        <f>IF(Prospecting!O492&lt;&gt;"",Prospecting!O492,"")</f>
        <v/>
      </c>
      <c r="U490" s="2" t="str">
        <f t="shared" si="59"/>
        <v/>
      </c>
      <c r="V490" s="2" t="str">
        <f t="shared" si="60"/>
        <v/>
      </c>
      <c r="W490" s="2" t="str" cm="1">
        <f t="array" ref="W490">IF(V490&lt;&gt;"",_xlfn.IFS(OR(V490=1,V490=2,V490=3),1,OR(V490=4,V490=5,V490=6),2,OR(V490=7,V490=8,V490=9),3,OR(V490=10,V490=11,V490=12),4),"")</f>
        <v/>
      </c>
      <c r="X490" s="2" t="str">
        <f t="shared" si="61"/>
        <v/>
      </c>
      <c r="Y490" s="2" t="str">
        <f t="shared" si="62"/>
        <v/>
      </c>
    </row>
    <row r="491" spans="7:25" x14ac:dyDescent="0.3">
      <c r="G491" s="2" t="str">
        <f>IF(Prospecting!D493&lt;&gt;"", Prospecting!D493, "")</f>
        <v/>
      </c>
      <c r="H491" s="2" t="str">
        <f>IF(Prospecting!E493&lt;&gt;"",Prospecting!E493, "")</f>
        <v/>
      </c>
      <c r="I491" s="2" t="str">
        <f t="shared" ca="1" si="57"/>
        <v/>
      </c>
      <c r="J491" s="2" t="str">
        <f>IF(Prospecting!F493="Completed", 1, "")</f>
        <v/>
      </c>
      <c r="K491" s="2" t="str">
        <f>IF(Prospecting!G493="Completed", 1, "")</f>
        <v/>
      </c>
      <c r="L491" s="2" t="str">
        <f>IF(Prospecting!H493="Completed", 1, "")</f>
        <v/>
      </c>
      <c r="M491" s="2" t="str">
        <f>IF(Prospecting!I493="Completed", 1, "")</f>
        <v/>
      </c>
      <c r="N491" s="2" t="str">
        <f>IF(Prospecting!J493="Completed", 1, "")</f>
        <v/>
      </c>
      <c r="O491" s="2" t="str">
        <f>IF(Prospecting!K493="Completed", 1, "")</f>
        <v/>
      </c>
      <c r="P491" s="2" t="str">
        <f>IF(Prospecting!L493&lt;&gt;"",Prospecting!L493,"")</f>
        <v/>
      </c>
      <c r="Q491" s="2" t="str">
        <f>IF(Prospecting!M493&lt;&gt;"",Prospecting!M493,"")</f>
        <v/>
      </c>
      <c r="R491" s="2" t="str">
        <f t="shared" ca="1" si="58"/>
        <v/>
      </c>
      <c r="S491" s="10" t="str">
        <f>IF(OR(Prospecting!N493&lt;&gt;"",Prospecting!N493&lt;&gt;0),Prospecting!N493,"")</f>
        <v/>
      </c>
      <c r="T491" s="11" t="str">
        <f>IF(Prospecting!O493&lt;&gt;"",Prospecting!O493,"")</f>
        <v/>
      </c>
      <c r="U491" s="2" t="str">
        <f t="shared" si="59"/>
        <v/>
      </c>
      <c r="V491" s="2" t="str">
        <f t="shared" si="60"/>
        <v/>
      </c>
      <c r="W491" s="2" t="str" cm="1">
        <f t="array" ref="W491">IF(V491&lt;&gt;"",_xlfn.IFS(OR(V491=1,V491=2,V491=3),1,OR(V491=4,V491=5,V491=6),2,OR(V491=7,V491=8,V491=9),3,OR(V491=10,V491=11,V491=12),4),"")</f>
        <v/>
      </c>
      <c r="X491" s="2" t="str">
        <f t="shared" si="61"/>
        <v/>
      </c>
      <c r="Y491" s="2" t="str">
        <f t="shared" si="62"/>
        <v/>
      </c>
    </row>
    <row r="492" spans="7:25" x14ac:dyDescent="0.3">
      <c r="G492" s="2" t="str">
        <f>IF(Prospecting!D494&lt;&gt;"", Prospecting!D494, "")</f>
        <v/>
      </c>
      <c r="H492" s="2" t="str">
        <f>IF(Prospecting!E494&lt;&gt;"",Prospecting!E494, "")</f>
        <v/>
      </c>
      <c r="I492" s="2" t="str">
        <f t="shared" ca="1" si="57"/>
        <v/>
      </c>
      <c r="J492" s="2" t="str">
        <f>IF(Prospecting!F494="Completed", 1, "")</f>
        <v/>
      </c>
      <c r="K492" s="2" t="str">
        <f>IF(Prospecting!G494="Completed", 1, "")</f>
        <v/>
      </c>
      <c r="L492" s="2" t="str">
        <f>IF(Prospecting!H494="Completed", 1, "")</f>
        <v/>
      </c>
      <c r="M492" s="2" t="str">
        <f>IF(Prospecting!I494="Completed", 1, "")</f>
        <v/>
      </c>
      <c r="N492" s="2" t="str">
        <f>IF(Prospecting!J494="Completed", 1, "")</f>
        <v/>
      </c>
      <c r="O492" s="2" t="str">
        <f>IF(Prospecting!K494="Completed", 1, "")</f>
        <v/>
      </c>
      <c r="P492" s="2" t="str">
        <f>IF(Prospecting!L494&lt;&gt;"",Prospecting!L494,"")</f>
        <v/>
      </c>
      <c r="Q492" s="2" t="str">
        <f>IF(Prospecting!M494&lt;&gt;"",Prospecting!M494,"")</f>
        <v/>
      </c>
      <c r="R492" s="2" t="str">
        <f t="shared" ca="1" si="58"/>
        <v/>
      </c>
      <c r="S492" s="10" t="str">
        <f>IF(OR(Prospecting!N494&lt;&gt;"",Prospecting!N494&lt;&gt;0),Prospecting!N494,"")</f>
        <v/>
      </c>
      <c r="T492" s="11" t="str">
        <f>IF(Prospecting!O494&lt;&gt;"",Prospecting!O494,"")</f>
        <v/>
      </c>
      <c r="U492" s="2" t="str">
        <f t="shared" si="59"/>
        <v/>
      </c>
      <c r="V492" s="2" t="str">
        <f t="shared" si="60"/>
        <v/>
      </c>
      <c r="W492" s="2" t="str" cm="1">
        <f t="array" ref="W492">IF(V492&lt;&gt;"",_xlfn.IFS(OR(V492=1,V492=2,V492=3),1,OR(V492=4,V492=5,V492=6),2,OR(V492=7,V492=8,V492=9),3,OR(V492=10,V492=11,V492=12),4),"")</f>
        <v/>
      </c>
      <c r="X492" s="2" t="str">
        <f t="shared" si="61"/>
        <v/>
      </c>
      <c r="Y492" s="2" t="str">
        <f t="shared" si="62"/>
        <v/>
      </c>
    </row>
    <row r="493" spans="7:25" x14ac:dyDescent="0.3">
      <c r="G493" s="2" t="str">
        <f>IF(Prospecting!D495&lt;&gt;"", Prospecting!D495, "")</f>
        <v/>
      </c>
      <c r="H493" s="2" t="str">
        <f>IF(Prospecting!E495&lt;&gt;"",Prospecting!E495, "")</f>
        <v/>
      </c>
      <c r="I493" s="2" t="str">
        <f t="shared" ca="1" si="57"/>
        <v/>
      </c>
      <c r="J493" s="2" t="str">
        <f>IF(Prospecting!F495="Completed", 1, "")</f>
        <v/>
      </c>
      <c r="K493" s="2" t="str">
        <f>IF(Prospecting!G495="Completed", 1, "")</f>
        <v/>
      </c>
      <c r="L493" s="2" t="str">
        <f>IF(Prospecting!H495="Completed", 1, "")</f>
        <v/>
      </c>
      <c r="M493" s="2" t="str">
        <f>IF(Prospecting!I495="Completed", 1, "")</f>
        <v/>
      </c>
      <c r="N493" s="2" t="str">
        <f>IF(Prospecting!J495="Completed", 1, "")</f>
        <v/>
      </c>
      <c r="O493" s="2" t="str">
        <f>IF(Prospecting!K495="Completed", 1, "")</f>
        <v/>
      </c>
      <c r="P493" s="2" t="str">
        <f>IF(Prospecting!L495&lt;&gt;"",Prospecting!L495,"")</f>
        <v/>
      </c>
      <c r="Q493" s="2" t="str">
        <f>IF(Prospecting!M495&lt;&gt;"",Prospecting!M495,"")</f>
        <v/>
      </c>
      <c r="R493" s="2" t="str">
        <f t="shared" ca="1" si="58"/>
        <v/>
      </c>
      <c r="S493" s="10" t="str">
        <f>IF(OR(Prospecting!N495&lt;&gt;"",Prospecting!N495&lt;&gt;0),Prospecting!N495,"")</f>
        <v/>
      </c>
      <c r="T493" s="11" t="str">
        <f>IF(Prospecting!O495&lt;&gt;"",Prospecting!O495,"")</f>
        <v/>
      </c>
      <c r="U493" s="2" t="str">
        <f t="shared" si="59"/>
        <v/>
      </c>
      <c r="V493" s="2" t="str">
        <f t="shared" si="60"/>
        <v/>
      </c>
      <c r="W493" s="2" t="str" cm="1">
        <f t="array" ref="W493">IF(V493&lt;&gt;"",_xlfn.IFS(OR(V493=1,V493=2,V493=3),1,OR(V493=4,V493=5,V493=6),2,OR(V493=7,V493=8,V493=9),3,OR(V493=10,V493=11,V493=12),4),"")</f>
        <v/>
      </c>
      <c r="X493" s="2" t="str">
        <f t="shared" si="61"/>
        <v/>
      </c>
      <c r="Y493" s="2" t="str">
        <f t="shared" si="62"/>
        <v/>
      </c>
    </row>
    <row r="494" spans="7:25" x14ac:dyDescent="0.3">
      <c r="G494" s="2" t="str">
        <f>IF(Prospecting!D496&lt;&gt;"", Prospecting!D496, "")</f>
        <v/>
      </c>
      <c r="H494" s="2" t="str">
        <f>IF(Prospecting!E496&lt;&gt;"",Prospecting!E496, "")</f>
        <v/>
      </c>
      <c r="I494" s="2" t="str">
        <f t="shared" ca="1" si="57"/>
        <v/>
      </c>
      <c r="J494" s="2" t="str">
        <f>IF(Prospecting!F496="Completed", 1, "")</f>
        <v/>
      </c>
      <c r="K494" s="2" t="str">
        <f>IF(Prospecting!G496="Completed", 1, "")</f>
        <v/>
      </c>
      <c r="L494" s="2" t="str">
        <f>IF(Prospecting!H496="Completed", 1, "")</f>
        <v/>
      </c>
      <c r="M494" s="2" t="str">
        <f>IF(Prospecting!I496="Completed", 1, "")</f>
        <v/>
      </c>
      <c r="N494" s="2" t="str">
        <f>IF(Prospecting!J496="Completed", 1, "")</f>
        <v/>
      </c>
      <c r="O494" s="2" t="str">
        <f>IF(Prospecting!K496="Completed", 1, "")</f>
        <v/>
      </c>
      <c r="P494" s="2" t="str">
        <f>IF(Prospecting!L496&lt;&gt;"",Prospecting!L496,"")</f>
        <v/>
      </c>
      <c r="Q494" s="2" t="str">
        <f>IF(Prospecting!M496&lt;&gt;"",Prospecting!M496,"")</f>
        <v/>
      </c>
      <c r="R494" s="2" t="str">
        <f t="shared" ca="1" si="58"/>
        <v/>
      </c>
      <c r="S494" s="10" t="str">
        <f>IF(OR(Prospecting!N496&lt;&gt;"",Prospecting!N496&lt;&gt;0),Prospecting!N496,"")</f>
        <v/>
      </c>
      <c r="T494" s="11" t="str">
        <f>IF(Prospecting!O496&lt;&gt;"",Prospecting!O496,"")</f>
        <v/>
      </c>
      <c r="U494" s="2" t="str">
        <f t="shared" si="59"/>
        <v/>
      </c>
      <c r="V494" s="2" t="str">
        <f t="shared" si="60"/>
        <v/>
      </c>
      <c r="W494" s="2" t="str" cm="1">
        <f t="array" ref="W494">IF(V494&lt;&gt;"",_xlfn.IFS(OR(V494=1,V494=2,V494=3),1,OR(V494=4,V494=5,V494=6),2,OR(V494=7,V494=8,V494=9),3,OR(V494=10,V494=11,V494=12),4),"")</f>
        <v/>
      </c>
      <c r="X494" s="2" t="str">
        <f t="shared" si="61"/>
        <v/>
      </c>
      <c r="Y494" s="2" t="str">
        <f t="shared" si="62"/>
        <v/>
      </c>
    </row>
    <row r="495" spans="7:25" x14ac:dyDescent="0.3">
      <c r="G495" s="2" t="str">
        <f>IF(Prospecting!D497&lt;&gt;"", Prospecting!D497, "")</f>
        <v/>
      </c>
      <c r="H495" s="2" t="str">
        <f>IF(Prospecting!E497&lt;&gt;"",Prospecting!E497, "")</f>
        <v/>
      </c>
      <c r="I495" s="2" t="str">
        <f t="shared" ca="1" si="57"/>
        <v/>
      </c>
      <c r="J495" s="2" t="str">
        <f>IF(Prospecting!F497="Completed", 1, "")</f>
        <v/>
      </c>
      <c r="K495" s="2" t="str">
        <f>IF(Prospecting!G497="Completed", 1, "")</f>
        <v/>
      </c>
      <c r="L495" s="2" t="str">
        <f>IF(Prospecting!H497="Completed", 1, "")</f>
        <v/>
      </c>
      <c r="M495" s="2" t="str">
        <f>IF(Prospecting!I497="Completed", 1, "")</f>
        <v/>
      </c>
      <c r="N495" s="2" t="str">
        <f>IF(Prospecting!J497="Completed", 1, "")</f>
        <v/>
      </c>
      <c r="O495" s="2" t="str">
        <f>IF(Prospecting!K497="Completed", 1, "")</f>
        <v/>
      </c>
      <c r="P495" s="2" t="str">
        <f>IF(Prospecting!L497&lt;&gt;"",Prospecting!L497,"")</f>
        <v/>
      </c>
      <c r="Q495" s="2" t="str">
        <f>IF(Prospecting!M497&lt;&gt;"",Prospecting!M497,"")</f>
        <v/>
      </c>
      <c r="R495" s="2" t="str">
        <f t="shared" ca="1" si="58"/>
        <v/>
      </c>
      <c r="S495" s="10" t="str">
        <f>IF(OR(Prospecting!N497&lt;&gt;"",Prospecting!N497&lt;&gt;0),Prospecting!N497,"")</f>
        <v/>
      </c>
      <c r="T495" s="11" t="str">
        <f>IF(Prospecting!O497&lt;&gt;"",Prospecting!O497,"")</f>
        <v/>
      </c>
      <c r="U495" s="2" t="str">
        <f t="shared" si="59"/>
        <v/>
      </c>
      <c r="V495" s="2" t="str">
        <f t="shared" si="60"/>
        <v/>
      </c>
      <c r="W495" s="2" t="str" cm="1">
        <f t="array" ref="W495">IF(V495&lt;&gt;"",_xlfn.IFS(OR(V495=1,V495=2,V495=3),1,OR(V495=4,V495=5,V495=6),2,OR(V495=7,V495=8,V495=9),3,OR(V495=10,V495=11,V495=12),4),"")</f>
        <v/>
      </c>
      <c r="X495" s="2" t="str">
        <f t="shared" si="61"/>
        <v/>
      </c>
      <c r="Y495" s="2" t="str">
        <f t="shared" si="62"/>
        <v/>
      </c>
    </row>
    <row r="496" spans="7:25" x14ac:dyDescent="0.3">
      <c r="G496" s="2" t="str">
        <f>IF(Prospecting!D498&lt;&gt;"", Prospecting!D498, "")</f>
        <v/>
      </c>
      <c r="H496" s="2" t="str">
        <f>IF(Prospecting!E498&lt;&gt;"",Prospecting!E498, "")</f>
        <v/>
      </c>
      <c r="I496" s="2" t="str">
        <f t="shared" ca="1" si="57"/>
        <v/>
      </c>
      <c r="J496" s="2" t="str">
        <f>IF(Prospecting!F498="Completed", 1, "")</f>
        <v/>
      </c>
      <c r="K496" s="2" t="str">
        <f>IF(Prospecting!G498="Completed", 1, "")</f>
        <v/>
      </c>
      <c r="L496" s="2" t="str">
        <f>IF(Prospecting!H498="Completed", 1, "")</f>
        <v/>
      </c>
      <c r="M496" s="2" t="str">
        <f>IF(Prospecting!I498="Completed", 1, "")</f>
        <v/>
      </c>
      <c r="N496" s="2" t="str">
        <f>IF(Prospecting!J498="Completed", 1, "")</f>
        <v/>
      </c>
      <c r="O496" s="2" t="str">
        <f>IF(Prospecting!K498="Completed", 1, "")</f>
        <v/>
      </c>
      <c r="P496" s="2" t="str">
        <f>IF(Prospecting!L498&lt;&gt;"",Prospecting!L498,"")</f>
        <v/>
      </c>
      <c r="Q496" s="2" t="str">
        <f>IF(Prospecting!M498&lt;&gt;"",Prospecting!M498,"")</f>
        <v/>
      </c>
      <c r="R496" s="2" t="str">
        <f t="shared" ca="1" si="58"/>
        <v/>
      </c>
      <c r="S496" s="10" t="str">
        <f>IF(OR(Prospecting!N498&lt;&gt;"",Prospecting!N498&lt;&gt;0),Prospecting!N498,"")</f>
        <v/>
      </c>
      <c r="T496" s="11" t="str">
        <f>IF(Prospecting!O498&lt;&gt;"",Prospecting!O498,"")</f>
        <v/>
      </c>
      <c r="U496" s="2" t="str">
        <f t="shared" si="59"/>
        <v/>
      </c>
      <c r="V496" s="2" t="str">
        <f t="shared" si="60"/>
        <v/>
      </c>
      <c r="W496" s="2" t="str" cm="1">
        <f t="array" ref="W496">IF(V496&lt;&gt;"",_xlfn.IFS(OR(V496=1,V496=2,V496=3),1,OR(V496=4,V496=5,V496=6),2,OR(V496=7,V496=8,V496=9),3,OR(V496=10,V496=11,V496=12),4),"")</f>
        <v/>
      </c>
      <c r="X496" s="2" t="str">
        <f t="shared" si="61"/>
        <v/>
      </c>
      <c r="Y496" s="2" t="str">
        <f t="shared" si="62"/>
        <v/>
      </c>
    </row>
    <row r="497" spans="7:25" x14ac:dyDescent="0.3">
      <c r="G497" s="2" t="str">
        <f>IF(Prospecting!D499&lt;&gt;"", Prospecting!D499, "")</f>
        <v/>
      </c>
      <c r="H497" s="2" t="str">
        <f>IF(Prospecting!E499&lt;&gt;"",Prospecting!E499, "")</f>
        <v/>
      </c>
      <c r="I497" s="2" t="str">
        <f t="shared" ca="1" si="57"/>
        <v/>
      </c>
      <c r="J497" s="2" t="str">
        <f>IF(Prospecting!F499="Completed", 1, "")</f>
        <v/>
      </c>
      <c r="K497" s="2" t="str">
        <f>IF(Prospecting!G499="Completed", 1, "")</f>
        <v/>
      </c>
      <c r="L497" s="2" t="str">
        <f>IF(Prospecting!H499="Completed", 1, "")</f>
        <v/>
      </c>
      <c r="M497" s="2" t="str">
        <f>IF(Prospecting!I499="Completed", 1, "")</f>
        <v/>
      </c>
      <c r="N497" s="2" t="str">
        <f>IF(Prospecting!J499="Completed", 1, "")</f>
        <v/>
      </c>
      <c r="O497" s="2" t="str">
        <f>IF(Prospecting!K499="Completed", 1, "")</f>
        <v/>
      </c>
      <c r="P497" s="2" t="str">
        <f>IF(Prospecting!L499&lt;&gt;"",Prospecting!L499,"")</f>
        <v/>
      </c>
      <c r="Q497" s="2" t="str">
        <f>IF(Prospecting!M499&lt;&gt;"",Prospecting!M499,"")</f>
        <v/>
      </c>
      <c r="R497" s="2" t="str">
        <f t="shared" ca="1" si="58"/>
        <v/>
      </c>
      <c r="S497" s="10" t="str">
        <f>IF(OR(Prospecting!N499&lt;&gt;"",Prospecting!N499&lt;&gt;0),Prospecting!N499,"")</f>
        <v/>
      </c>
      <c r="T497" s="11" t="str">
        <f>IF(Prospecting!O499&lt;&gt;"",Prospecting!O499,"")</f>
        <v/>
      </c>
      <c r="U497" s="2" t="str">
        <f t="shared" si="59"/>
        <v/>
      </c>
      <c r="V497" s="2" t="str">
        <f t="shared" si="60"/>
        <v/>
      </c>
      <c r="W497" s="2" t="str" cm="1">
        <f t="array" ref="W497">IF(V497&lt;&gt;"",_xlfn.IFS(OR(V497=1,V497=2,V497=3),1,OR(V497=4,V497=5,V497=6),2,OR(V497=7,V497=8,V497=9),3,OR(V497=10,V497=11,V497=12),4),"")</f>
        <v/>
      </c>
      <c r="X497" s="2" t="str">
        <f t="shared" si="61"/>
        <v/>
      </c>
      <c r="Y497" s="2" t="str">
        <f t="shared" si="62"/>
        <v/>
      </c>
    </row>
    <row r="498" spans="7:25" x14ac:dyDescent="0.3">
      <c r="G498" s="2" t="str">
        <f>IF(Prospecting!D500&lt;&gt;"", Prospecting!D500, "")</f>
        <v/>
      </c>
      <c r="H498" s="2" t="str">
        <f>IF(Prospecting!E500&lt;&gt;"",Prospecting!E500, "")</f>
        <v/>
      </c>
      <c r="I498" s="2" t="str">
        <f t="shared" ca="1" si="57"/>
        <v/>
      </c>
      <c r="J498" s="2" t="str">
        <f>IF(Prospecting!F500="Completed", 1, "")</f>
        <v/>
      </c>
      <c r="K498" s="2" t="str">
        <f>IF(Prospecting!G500="Completed", 1, "")</f>
        <v/>
      </c>
      <c r="L498" s="2" t="str">
        <f>IF(Prospecting!H500="Completed", 1, "")</f>
        <v/>
      </c>
      <c r="M498" s="2" t="str">
        <f>IF(Prospecting!I500="Completed", 1, "")</f>
        <v/>
      </c>
      <c r="N498" s="2" t="str">
        <f>IF(Prospecting!J500="Completed", 1, "")</f>
        <v/>
      </c>
      <c r="O498" s="2" t="str">
        <f>IF(Prospecting!K500="Completed", 1, "")</f>
        <v/>
      </c>
      <c r="P498" s="2" t="str">
        <f>IF(Prospecting!L500&lt;&gt;"",Prospecting!L500,"")</f>
        <v/>
      </c>
      <c r="Q498" s="2" t="str">
        <f>IF(Prospecting!M500&lt;&gt;"",Prospecting!M500,"")</f>
        <v/>
      </c>
      <c r="R498" s="2" t="str">
        <f t="shared" ca="1" si="58"/>
        <v/>
      </c>
      <c r="S498" s="10" t="str">
        <f>IF(OR(Prospecting!N500&lt;&gt;"",Prospecting!N500&lt;&gt;0),Prospecting!N500,"")</f>
        <v/>
      </c>
      <c r="T498" s="11" t="str">
        <f>IF(Prospecting!O500&lt;&gt;"",Prospecting!O500,"")</f>
        <v/>
      </c>
      <c r="U498" s="2" t="str">
        <f t="shared" si="59"/>
        <v/>
      </c>
      <c r="V498" s="2" t="str">
        <f t="shared" si="60"/>
        <v/>
      </c>
      <c r="W498" s="2" t="str" cm="1">
        <f t="array" ref="W498">IF(V498&lt;&gt;"",_xlfn.IFS(OR(V498=1,V498=2,V498=3),1,OR(V498=4,V498=5,V498=6),2,OR(V498=7,V498=8,V498=9),3,OR(V498=10,V498=11,V498=12),4),"")</f>
        <v/>
      </c>
      <c r="X498" s="2" t="str">
        <f t="shared" si="61"/>
        <v/>
      </c>
      <c r="Y498" s="2" t="str">
        <f t="shared" si="62"/>
        <v/>
      </c>
    </row>
    <row r="499" spans="7:25" x14ac:dyDescent="0.3">
      <c r="G499" s="2" t="str">
        <f>IF(Prospecting!D501&lt;&gt;"", Prospecting!D501, "")</f>
        <v/>
      </c>
      <c r="H499" s="2" t="str">
        <f>IF(Prospecting!E501&lt;&gt;"",Prospecting!E501, "")</f>
        <v/>
      </c>
      <c r="I499" s="2" t="str">
        <f t="shared" ca="1" si="57"/>
        <v/>
      </c>
      <c r="J499" s="2" t="str">
        <f>IF(Prospecting!F501="Completed", 1, "")</f>
        <v/>
      </c>
      <c r="K499" s="2" t="str">
        <f>IF(Prospecting!G501="Completed", 1, "")</f>
        <v/>
      </c>
      <c r="L499" s="2" t="str">
        <f>IF(Prospecting!H501="Completed", 1, "")</f>
        <v/>
      </c>
      <c r="M499" s="2" t="str">
        <f>IF(Prospecting!I501="Completed", 1, "")</f>
        <v/>
      </c>
      <c r="N499" s="2" t="str">
        <f>IF(Prospecting!J501="Completed", 1, "")</f>
        <v/>
      </c>
      <c r="O499" s="2" t="str">
        <f>IF(Prospecting!K501="Completed", 1, "")</f>
        <v/>
      </c>
      <c r="P499" s="2" t="str">
        <f>IF(Prospecting!L501&lt;&gt;"",Prospecting!L501,"")</f>
        <v/>
      </c>
      <c r="Q499" s="2" t="str">
        <f>IF(Prospecting!M501&lt;&gt;"",Prospecting!M501,"")</f>
        <v/>
      </c>
      <c r="R499" s="2" t="str">
        <f t="shared" ca="1" si="58"/>
        <v/>
      </c>
      <c r="S499" s="10" t="str">
        <f>IF(OR(Prospecting!N501&lt;&gt;"",Prospecting!N501&lt;&gt;0),Prospecting!N501,"")</f>
        <v/>
      </c>
      <c r="T499" s="11" t="str">
        <f>IF(Prospecting!O501&lt;&gt;"",Prospecting!O501,"")</f>
        <v/>
      </c>
      <c r="U499" s="2" t="str">
        <f t="shared" si="59"/>
        <v/>
      </c>
      <c r="V499" s="2" t="str">
        <f t="shared" si="60"/>
        <v/>
      </c>
      <c r="W499" s="2" t="str" cm="1">
        <f t="array" ref="W499">IF(V499&lt;&gt;"",_xlfn.IFS(OR(V499=1,V499=2,V499=3),1,OR(V499=4,V499=5,V499=6),2,OR(V499=7,V499=8,V499=9),3,OR(V499=10,V499=11,V499=12),4),"")</f>
        <v/>
      </c>
      <c r="X499" s="2" t="str">
        <f t="shared" si="61"/>
        <v/>
      </c>
      <c r="Y499" s="2" t="str">
        <f t="shared" si="62"/>
        <v/>
      </c>
    </row>
    <row r="500" spans="7:25" x14ac:dyDescent="0.3">
      <c r="G500" s="2" t="str">
        <f>IF(Prospecting!D502&lt;&gt;"", Prospecting!D502, "")</f>
        <v/>
      </c>
      <c r="H500" s="2" t="str">
        <f>IF(Prospecting!E502&lt;&gt;"",Prospecting!E502, "")</f>
        <v/>
      </c>
      <c r="I500" s="2" t="str">
        <f t="shared" ca="1" si="57"/>
        <v/>
      </c>
      <c r="J500" s="2" t="str">
        <f>IF(Prospecting!F502="Completed", 1, "")</f>
        <v/>
      </c>
      <c r="K500" s="2" t="str">
        <f>IF(Prospecting!G502="Completed", 1, "")</f>
        <v/>
      </c>
      <c r="L500" s="2" t="str">
        <f>IF(Prospecting!H502="Completed", 1, "")</f>
        <v/>
      </c>
      <c r="M500" s="2" t="str">
        <f>IF(Prospecting!I502="Completed", 1, "")</f>
        <v/>
      </c>
      <c r="N500" s="2" t="str">
        <f>IF(Prospecting!J502="Completed", 1, "")</f>
        <v/>
      </c>
      <c r="O500" s="2" t="str">
        <f>IF(Prospecting!K502="Completed", 1, "")</f>
        <v/>
      </c>
      <c r="P500" s="2" t="str">
        <f>IF(Prospecting!L502&lt;&gt;"",Prospecting!L502,"")</f>
        <v/>
      </c>
      <c r="Q500" s="2" t="str">
        <f>IF(Prospecting!M502&lt;&gt;"",Prospecting!M502,"")</f>
        <v/>
      </c>
      <c r="R500" s="2" t="str">
        <f t="shared" ca="1" si="58"/>
        <v/>
      </c>
      <c r="S500" s="10" t="str">
        <f>IF(OR(Prospecting!N502&lt;&gt;"",Prospecting!N502&lt;&gt;0),Prospecting!N502,"")</f>
        <v/>
      </c>
      <c r="T500" s="11" t="str">
        <f>IF(Prospecting!O502&lt;&gt;"",Prospecting!O502,"")</f>
        <v/>
      </c>
      <c r="U500" s="2" t="str">
        <f t="shared" si="59"/>
        <v/>
      </c>
      <c r="V500" s="2" t="str">
        <f t="shared" si="60"/>
        <v/>
      </c>
      <c r="W500" s="2" t="str" cm="1">
        <f t="array" ref="W500">IF(V500&lt;&gt;"",_xlfn.IFS(OR(V500=1,V500=2,V500=3),1,OR(V500=4,V500=5,V500=6),2,OR(V500=7,V500=8,V500=9),3,OR(V500=10,V500=11,V500=12),4),"")</f>
        <v/>
      </c>
      <c r="X500" s="2" t="str">
        <f t="shared" si="61"/>
        <v/>
      </c>
      <c r="Y500" s="2" t="str">
        <f t="shared" si="62"/>
        <v/>
      </c>
    </row>
    <row r="501" spans="7:25" x14ac:dyDescent="0.3">
      <c r="G501" s="2" t="str">
        <f>IF(Prospecting!D503&lt;&gt;"", Prospecting!D503, "")</f>
        <v/>
      </c>
      <c r="H501" s="2" t="str">
        <f>IF(Prospecting!E503&lt;&gt;"",Prospecting!E503, "")</f>
        <v/>
      </c>
      <c r="I501" s="2" t="str">
        <f t="shared" ca="1" si="57"/>
        <v/>
      </c>
      <c r="J501" s="2" t="str">
        <f>IF(Prospecting!F503="Completed", 1, "")</f>
        <v/>
      </c>
      <c r="K501" s="2" t="str">
        <f>IF(Prospecting!G503="Completed", 1, "")</f>
        <v/>
      </c>
      <c r="L501" s="2" t="str">
        <f>IF(Prospecting!H503="Completed", 1, "")</f>
        <v/>
      </c>
      <c r="M501" s="2" t="str">
        <f>IF(Prospecting!I503="Completed", 1, "")</f>
        <v/>
      </c>
      <c r="N501" s="2" t="str">
        <f>IF(Prospecting!J503="Completed", 1, "")</f>
        <v/>
      </c>
      <c r="O501" s="2" t="str">
        <f>IF(Prospecting!K503="Completed", 1, "")</f>
        <v/>
      </c>
      <c r="P501" s="2" t="str">
        <f>IF(Prospecting!L503&lt;&gt;"",Prospecting!L503,"")</f>
        <v/>
      </c>
      <c r="Q501" s="2" t="str">
        <f>IF(Prospecting!M503&lt;&gt;"",Prospecting!M503,"")</f>
        <v/>
      </c>
      <c r="R501" s="2" t="str">
        <f t="shared" ca="1" si="58"/>
        <v/>
      </c>
      <c r="S501" s="10" t="str">
        <f>IF(OR(Prospecting!N503&lt;&gt;"",Prospecting!N503&lt;&gt;0),Prospecting!N503,"")</f>
        <v/>
      </c>
      <c r="T501" s="11" t="str">
        <f>IF(Prospecting!O503&lt;&gt;"",Prospecting!O503,"")</f>
        <v/>
      </c>
      <c r="U501" s="2" t="str">
        <f t="shared" si="59"/>
        <v/>
      </c>
      <c r="V501" s="2" t="str">
        <f t="shared" si="60"/>
        <v/>
      </c>
      <c r="W501" s="2" t="str" cm="1">
        <f t="array" ref="W501">IF(V501&lt;&gt;"",_xlfn.IFS(OR(V501=1,V501=2,V501=3),1,OR(V501=4,V501=5,V501=6),2,OR(V501=7,V501=8,V501=9),3,OR(V501=10,V501=11,V501=12),4),"")</f>
        <v/>
      </c>
      <c r="X501" s="2" t="str">
        <f t="shared" si="61"/>
        <v/>
      </c>
      <c r="Y501" s="2" t="str">
        <f t="shared" si="62"/>
        <v/>
      </c>
    </row>
    <row r="502" spans="7:25" x14ac:dyDescent="0.3">
      <c r="G502" s="2" t="str">
        <f>IF(Prospecting!D504&lt;&gt;"", Prospecting!D504, "")</f>
        <v/>
      </c>
      <c r="H502" s="2" t="str">
        <f>IF(Prospecting!E504&lt;&gt;"",Prospecting!E504, "")</f>
        <v/>
      </c>
      <c r="I502" s="2" t="str">
        <f t="shared" ca="1" si="57"/>
        <v/>
      </c>
      <c r="J502" s="2" t="str">
        <f>IF(Prospecting!F504="Completed", 1, "")</f>
        <v/>
      </c>
      <c r="K502" s="2" t="str">
        <f>IF(Prospecting!G504="Completed", 1, "")</f>
        <v/>
      </c>
      <c r="L502" s="2" t="str">
        <f>IF(Prospecting!H504="Completed", 1, "")</f>
        <v/>
      </c>
      <c r="M502" s="2" t="str">
        <f>IF(Prospecting!I504="Completed", 1, "")</f>
        <v/>
      </c>
      <c r="N502" s="2" t="str">
        <f>IF(Prospecting!J504="Completed", 1, "")</f>
        <v/>
      </c>
      <c r="O502" s="2" t="str">
        <f>IF(Prospecting!K504="Completed", 1, "")</f>
        <v/>
      </c>
      <c r="P502" s="2" t="str">
        <f>IF(Prospecting!L504&lt;&gt;"",Prospecting!L504,"")</f>
        <v/>
      </c>
      <c r="Q502" s="2" t="str">
        <f>IF(Prospecting!M504&lt;&gt;"",Prospecting!M504,"")</f>
        <v/>
      </c>
      <c r="R502" s="2" t="str">
        <f t="shared" ca="1" si="58"/>
        <v/>
      </c>
      <c r="S502" s="10" t="str">
        <f>IF(OR(Prospecting!N504&lt;&gt;"",Prospecting!N504&lt;&gt;0),Prospecting!N504,"")</f>
        <v/>
      </c>
      <c r="T502" s="11" t="str">
        <f>IF(Prospecting!O504&lt;&gt;"",Prospecting!O504,"")</f>
        <v/>
      </c>
      <c r="U502" s="2" t="str">
        <f t="shared" si="59"/>
        <v/>
      </c>
      <c r="V502" s="2" t="str">
        <f t="shared" si="60"/>
        <v/>
      </c>
      <c r="W502" s="2" t="str" cm="1">
        <f t="array" ref="W502">IF(V502&lt;&gt;"",_xlfn.IFS(OR(V502=1,V502=2,V502=3),1,OR(V502=4,V502=5,V502=6),2,OR(V502=7,V502=8,V502=9),3,OR(V502=10,V502=11,V502=12),4),"")</f>
        <v/>
      </c>
      <c r="X502" s="2" t="str">
        <f t="shared" si="61"/>
        <v/>
      </c>
      <c r="Y502" s="2" t="str">
        <f t="shared" si="62"/>
        <v/>
      </c>
    </row>
    <row r="503" spans="7:25" x14ac:dyDescent="0.3">
      <c r="G503" s="2" t="str">
        <f>IF(Prospecting!D505&lt;&gt;"", Prospecting!D505, "")</f>
        <v/>
      </c>
      <c r="H503" s="2" t="str">
        <f>IF(Prospecting!E505&lt;&gt;"",Prospecting!E505, "")</f>
        <v/>
      </c>
      <c r="I503" s="2" t="str">
        <f t="shared" ca="1" si="57"/>
        <v/>
      </c>
      <c r="J503" s="2" t="str">
        <f>IF(Prospecting!F505="Completed", 1, "")</f>
        <v/>
      </c>
      <c r="K503" s="2" t="str">
        <f>IF(Prospecting!G505="Completed", 1, "")</f>
        <v/>
      </c>
      <c r="L503" s="2" t="str">
        <f>IF(Prospecting!H505="Completed", 1, "")</f>
        <v/>
      </c>
      <c r="M503" s="2" t="str">
        <f>IF(Prospecting!I505="Completed", 1, "")</f>
        <v/>
      </c>
      <c r="N503" s="2" t="str">
        <f>IF(Prospecting!J505="Completed", 1, "")</f>
        <v/>
      </c>
      <c r="O503" s="2" t="str">
        <f>IF(Prospecting!K505="Completed", 1, "")</f>
        <v/>
      </c>
      <c r="P503" s="2" t="str">
        <f>IF(Prospecting!L505&lt;&gt;"",Prospecting!L505,"")</f>
        <v/>
      </c>
      <c r="Q503" s="2" t="str">
        <f>IF(Prospecting!M505&lt;&gt;"",Prospecting!M505,"")</f>
        <v/>
      </c>
      <c r="R503" s="2" t="str">
        <f t="shared" ca="1" si="58"/>
        <v/>
      </c>
      <c r="S503" s="10" t="str">
        <f>IF(OR(Prospecting!N505&lt;&gt;"",Prospecting!N505&lt;&gt;0),Prospecting!N505,"")</f>
        <v/>
      </c>
      <c r="T503" s="11" t="str">
        <f>IF(Prospecting!O505&lt;&gt;"",Prospecting!O505,"")</f>
        <v/>
      </c>
      <c r="U503" s="2" t="str">
        <f t="shared" si="59"/>
        <v/>
      </c>
      <c r="V503" s="2" t="str">
        <f t="shared" si="60"/>
        <v/>
      </c>
      <c r="W503" s="2" t="str" cm="1">
        <f t="array" ref="W503">IF(V503&lt;&gt;"",_xlfn.IFS(OR(V503=1,V503=2,V503=3),1,OR(V503=4,V503=5,V503=6),2,OR(V503=7,V503=8,V503=9),3,OR(V503=10,V503=11,V503=12),4),"")</f>
        <v/>
      </c>
      <c r="X503" s="2" t="str">
        <f t="shared" si="61"/>
        <v/>
      </c>
      <c r="Y503" s="2" t="str">
        <f t="shared" si="62"/>
        <v/>
      </c>
    </row>
    <row r="504" spans="7:25" x14ac:dyDescent="0.3">
      <c r="G504" s="2" t="str">
        <f>IF(Prospecting!D506&lt;&gt;"", Prospecting!D506, "")</f>
        <v/>
      </c>
      <c r="H504" s="2" t="str">
        <f>IF(Prospecting!E506&lt;&gt;"",Prospecting!E506, "")</f>
        <v/>
      </c>
      <c r="I504" s="2" t="str">
        <f t="shared" ca="1" si="57"/>
        <v/>
      </c>
      <c r="J504" s="2" t="str">
        <f>IF(Prospecting!F506="Completed", 1, "")</f>
        <v/>
      </c>
      <c r="K504" s="2" t="str">
        <f>IF(Prospecting!G506="Completed", 1, "")</f>
        <v/>
      </c>
      <c r="L504" s="2" t="str">
        <f>IF(Prospecting!H506="Completed", 1, "")</f>
        <v/>
      </c>
      <c r="M504" s="2" t="str">
        <f>IF(Prospecting!I506="Completed", 1, "")</f>
        <v/>
      </c>
      <c r="N504" s="2" t="str">
        <f>IF(Prospecting!J506="Completed", 1, "")</f>
        <v/>
      </c>
      <c r="O504" s="2" t="str">
        <f>IF(Prospecting!K506="Completed", 1, "")</f>
        <v/>
      </c>
      <c r="P504" s="2" t="str">
        <f>IF(Prospecting!L506&lt;&gt;"",Prospecting!L506,"")</f>
        <v/>
      </c>
      <c r="Q504" s="2" t="str">
        <f>IF(Prospecting!M506&lt;&gt;"",Prospecting!M506,"")</f>
        <v/>
      </c>
      <c r="R504" s="2" t="str">
        <f t="shared" ca="1" si="58"/>
        <v/>
      </c>
      <c r="S504" s="10" t="str">
        <f>IF(OR(Prospecting!N506&lt;&gt;"",Prospecting!N506&lt;&gt;0),Prospecting!N506,"")</f>
        <v/>
      </c>
      <c r="T504" s="11" t="str">
        <f>IF(Prospecting!O506&lt;&gt;"",Prospecting!O506,"")</f>
        <v/>
      </c>
      <c r="U504" s="2" t="str">
        <f t="shared" si="59"/>
        <v/>
      </c>
      <c r="V504" s="2" t="str">
        <f t="shared" si="60"/>
        <v/>
      </c>
      <c r="W504" s="2" t="str" cm="1">
        <f t="array" ref="W504">IF(V504&lt;&gt;"",_xlfn.IFS(OR(V504=1,V504=2,V504=3),1,OR(V504=4,V504=5,V504=6),2,OR(V504=7,V504=8,V504=9),3,OR(V504=10,V504=11,V504=12),4),"")</f>
        <v/>
      </c>
      <c r="X504" s="2" t="str">
        <f t="shared" si="61"/>
        <v/>
      </c>
      <c r="Y504" s="2" t="str">
        <f t="shared" si="62"/>
        <v/>
      </c>
    </row>
    <row r="505" spans="7:25" x14ac:dyDescent="0.3">
      <c r="G505" s="2" t="str">
        <f>IF(Prospecting!D507&lt;&gt;"", Prospecting!D507, "")</f>
        <v/>
      </c>
      <c r="H505" s="2" t="str">
        <f>IF(Prospecting!E507&lt;&gt;"",Prospecting!E507, "")</f>
        <v/>
      </c>
      <c r="I505" s="2" t="str">
        <f t="shared" ca="1" si="57"/>
        <v/>
      </c>
      <c r="J505" s="2" t="str">
        <f>IF(Prospecting!F507="Completed", 1, "")</f>
        <v/>
      </c>
      <c r="K505" s="2" t="str">
        <f>IF(Prospecting!G507="Completed", 1, "")</f>
        <v/>
      </c>
      <c r="L505" s="2" t="str">
        <f>IF(Prospecting!H507="Completed", 1, "")</f>
        <v/>
      </c>
      <c r="M505" s="2" t="str">
        <f>IF(Prospecting!I507="Completed", 1, "")</f>
        <v/>
      </c>
      <c r="N505" s="2" t="str">
        <f>IF(Prospecting!J507="Completed", 1, "")</f>
        <v/>
      </c>
      <c r="O505" s="2" t="str">
        <f>IF(Prospecting!K507="Completed", 1, "")</f>
        <v/>
      </c>
      <c r="P505" s="2" t="str">
        <f>IF(Prospecting!L507&lt;&gt;"",Prospecting!L507,"")</f>
        <v/>
      </c>
      <c r="Q505" s="2" t="str">
        <f>IF(Prospecting!M507&lt;&gt;"",Prospecting!M507,"")</f>
        <v/>
      </c>
      <c r="R505" s="2" t="str">
        <f t="shared" ca="1" si="58"/>
        <v/>
      </c>
      <c r="S505" s="10" t="str">
        <f>IF(OR(Prospecting!N507&lt;&gt;"",Prospecting!N507&lt;&gt;0),Prospecting!N507,"")</f>
        <v/>
      </c>
      <c r="T505" s="11" t="str">
        <f>IF(Prospecting!O507&lt;&gt;"",Prospecting!O507,"")</f>
        <v/>
      </c>
      <c r="U505" s="2" t="str">
        <f t="shared" si="59"/>
        <v/>
      </c>
      <c r="V505" s="2" t="str">
        <f t="shared" si="60"/>
        <v/>
      </c>
      <c r="W505" s="2" t="str" cm="1">
        <f t="array" ref="W505">IF(V505&lt;&gt;"",_xlfn.IFS(OR(V505=1,V505=2,V505=3),1,OR(V505=4,V505=5,V505=6),2,OR(V505=7,V505=8,V505=9),3,OR(V505=10,V505=11,V505=12),4),"")</f>
        <v/>
      </c>
      <c r="X505" s="2" t="str">
        <f t="shared" si="61"/>
        <v/>
      </c>
      <c r="Y505" s="2" t="str">
        <f t="shared" si="62"/>
        <v/>
      </c>
    </row>
    <row r="506" spans="7:25" x14ac:dyDescent="0.3">
      <c r="G506" s="2" t="str">
        <f>IF(Prospecting!D508&lt;&gt;"", Prospecting!D508, "")</f>
        <v/>
      </c>
      <c r="H506" s="2" t="str">
        <f>IF(Prospecting!E508&lt;&gt;"",Prospecting!E508, "")</f>
        <v/>
      </c>
      <c r="I506" s="2" t="str">
        <f t="shared" ca="1" si="57"/>
        <v/>
      </c>
      <c r="J506" s="2" t="str">
        <f>IF(Prospecting!F508="Completed", 1, "")</f>
        <v/>
      </c>
      <c r="K506" s="2" t="str">
        <f>IF(Prospecting!G508="Completed", 1, "")</f>
        <v/>
      </c>
      <c r="L506" s="2" t="str">
        <f>IF(Prospecting!H508="Completed", 1, "")</f>
        <v/>
      </c>
      <c r="M506" s="2" t="str">
        <f>IF(Prospecting!I508="Completed", 1, "")</f>
        <v/>
      </c>
      <c r="N506" s="2" t="str">
        <f>IF(Prospecting!J508="Completed", 1, "")</f>
        <v/>
      </c>
      <c r="O506" s="2" t="str">
        <f>IF(Prospecting!K508="Completed", 1, "")</f>
        <v/>
      </c>
      <c r="P506" s="2" t="str">
        <f>IF(Prospecting!L508&lt;&gt;"",Prospecting!L508,"")</f>
        <v/>
      </c>
      <c r="Q506" s="2" t="str">
        <f>IF(Prospecting!M508&lt;&gt;"",Prospecting!M508,"")</f>
        <v/>
      </c>
      <c r="R506" s="2" t="str">
        <f t="shared" ca="1" si="58"/>
        <v/>
      </c>
      <c r="S506" s="10" t="str">
        <f>IF(OR(Prospecting!N508&lt;&gt;"",Prospecting!N508&lt;&gt;0),Prospecting!N508,"")</f>
        <v/>
      </c>
      <c r="T506" s="11" t="str">
        <f>IF(Prospecting!O508&lt;&gt;"",Prospecting!O508,"")</f>
        <v/>
      </c>
      <c r="U506" s="2" t="str">
        <f t="shared" si="59"/>
        <v/>
      </c>
      <c r="V506" s="2" t="str">
        <f t="shared" si="60"/>
        <v/>
      </c>
      <c r="W506" s="2" t="str" cm="1">
        <f t="array" ref="W506">IF(V506&lt;&gt;"",_xlfn.IFS(OR(V506=1,V506=2,V506=3),1,OR(V506=4,V506=5,V506=6),2,OR(V506=7,V506=8,V506=9),3,OR(V506=10,V506=11,V506=12),4),"")</f>
        <v/>
      </c>
      <c r="X506" s="2" t="str">
        <f t="shared" si="61"/>
        <v/>
      </c>
      <c r="Y506" s="2" t="str">
        <f t="shared" si="62"/>
        <v/>
      </c>
    </row>
    <row r="507" spans="7:25" x14ac:dyDescent="0.3">
      <c r="G507" s="2" t="str">
        <f>IF(Prospecting!D509&lt;&gt;"", Prospecting!D509, "")</f>
        <v/>
      </c>
      <c r="H507" s="2" t="str">
        <f>IF(Prospecting!E509&lt;&gt;"",Prospecting!E509, "")</f>
        <v/>
      </c>
      <c r="I507" s="2" t="str">
        <f t="shared" ca="1" si="57"/>
        <v/>
      </c>
      <c r="J507" s="2" t="str">
        <f>IF(Prospecting!F509="Completed", 1, "")</f>
        <v/>
      </c>
      <c r="K507" s="2" t="str">
        <f>IF(Prospecting!G509="Completed", 1, "")</f>
        <v/>
      </c>
      <c r="L507" s="2" t="str">
        <f>IF(Prospecting!H509="Completed", 1, "")</f>
        <v/>
      </c>
      <c r="M507" s="2" t="str">
        <f>IF(Prospecting!I509="Completed", 1, "")</f>
        <v/>
      </c>
      <c r="N507" s="2" t="str">
        <f>IF(Prospecting!J509="Completed", 1, "")</f>
        <v/>
      </c>
      <c r="O507" s="2" t="str">
        <f>IF(Prospecting!K509="Completed", 1, "")</f>
        <v/>
      </c>
      <c r="P507" s="2" t="str">
        <f>IF(Prospecting!L509&lt;&gt;"",Prospecting!L509,"")</f>
        <v/>
      </c>
      <c r="Q507" s="2" t="str">
        <f>IF(Prospecting!M509&lt;&gt;"",Prospecting!M509,"")</f>
        <v/>
      </c>
      <c r="R507" s="2" t="str">
        <f t="shared" ca="1" si="58"/>
        <v/>
      </c>
      <c r="S507" s="10" t="str">
        <f>IF(OR(Prospecting!N509&lt;&gt;"",Prospecting!N509&lt;&gt;0),Prospecting!N509,"")</f>
        <v/>
      </c>
      <c r="T507" s="11" t="str">
        <f>IF(Prospecting!O509&lt;&gt;"",Prospecting!O509,"")</f>
        <v/>
      </c>
      <c r="U507" s="2" t="str">
        <f t="shared" si="59"/>
        <v/>
      </c>
      <c r="V507" s="2" t="str">
        <f t="shared" si="60"/>
        <v/>
      </c>
      <c r="W507" s="2" t="str" cm="1">
        <f t="array" ref="W507">IF(V507&lt;&gt;"",_xlfn.IFS(OR(V507=1,V507=2,V507=3),1,OR(V507=4,V507=5,V507=6),2,OR(V507=7,V507=8,V507=9),3,OR(V507=10,V507=11,V507=12),4),"")</f>
        <v/>
      </c>
      <c r="X507" s="2" t="str">
        <f t="shared" si="61"/>
        <v/>
      </c>
      <c r="Y507" s="2" t="str">
        <f t="shared" si="62"/>
        <v/>
      </c>
    </row>
    <row r="508" spans="7:25" x14ac:dyDescent="0.3">
      <c r="G508" s="2" t="str">
        <f>IF(Prospecting!D510&lt;&gt;"", Prospecting!D510, "")</f>
        <v/>
      </c>
      <c r="H508" s="2" t="str">
        <f>IF(Prospecting!E510&lt;&gt;"",Prospecting!E510, "")</f>
        <v/>
      </c>
      <c r="I508" s="2" t="str">
        <f t="shared" ca="1" si="57"/>
        <v/>
      </c>
      <c r="J508" s="2" t="str">
        <f>IF(Prospecting!F510="Completed", 1, "")</f>
        <v/>
      </c>
      <c r="K508" s="2" t="str">
        <f>IF(Prospecting!G510="Completed", 1, "")</f>
        <v/>
      </c>
      <c r="L508" s="2" t="str">
        <f>IF(Prospecting!H510="Completed", 1, "")</f>
        <v/>
      </c>
      <c r="M508" s="2" t="str">
        <f>IF(Prospecting!I510="Completed", 1, "")</f>
        <v/>
      </c>
      <c r="N508" s="2" t="str">
        <f>IF(Prospecting!J510="Completed", 1, "")</f>
        <v/>
      </c>
      <c r="O508" s="2" t="str">
        <f>IF(Prospecting!K510="Completed", 1, "")</f>
        <v/>
      </c>
      <c r="P508" s="2" t="str">
        <f>IF(Prospecting!L510&lt;&gt;"",Prospecting!L510,"")</f>
        <v/>
      </c>
      <c r="Q508" s="2" t="str">
        <f>IF(Prospecting!M510&lt;&gt;"",Prospecting!M510,"")</f>
        <v/>
      </c>
      <c r="R508" s="2" t="str">
        <f t="shared" ca="1" si="58"/>
        <v/>
      </c>
      <c r="S508" s="10" t="str">
        <f>IF(OR(Prospecting!N510&lt;&gt;"",Prospecting!N510&lt;&gt;0),Prospecting!N510,"")</f>
        <v/>
      </c>
      <c r="T508" s="11" t="str">
        <f>IF(Prospecting!O510&lt;&gt;"",Prospecting!O510,"")</f>
        <v/>
      </c>
      <c r="U508" s="2" t="str">
        <f t="shared" si="59"/>
        <v/>
      </c>
      <c r="V508" s="2" t="str">
        <f t="shared" si="60"/>
        <v/>
      </c>
      <c r="W508" s="2" t="str" cm="1">
        <f t="array" ref="W508">IF(V508&lt;&gt;"",_xlfn.IFS(OR(V508=1,V508=2,V508=3),1,OR(V508=4,V508=5,V508=6),2,OR(V508=7,V508=8,V508=9),3,OR(V508=10,V508=11,V508=12),4),"")</f>
        <v/>
      </c>
      <c r="X508" s="2" t="str">
        <f t="shared" si="61"/>
        <v/>
      </c>
      <c r="Y508" s="2" t="str">
        <f t="shared" si="62"/>
        <v/>
      </c>
    </row>
    <row r="509" spans="7:25" x14ac:dyDescent="0.3">
      <c r="G509" s="2" t="str">
        <f>IF(Prospecting!D511&lt;&gt;"", Prospecting!D511, "")</f>
        <v/>
      </c>
      <c r="H509" s="2" t="str">
        <f>IF(Prospecting!E511&lt;&gt;"",Prospecting!E511, "")</f>
        <v/>
      </c>
      <c r="I509" s="2" t="str">
        <f t="shared" ca="1" si="57"/>
        <v/>
      </c>
      <c r="J509" s="2" t="str">
        <f>IF(Prospecting!F511="Completed", 1, "")</f>
        <v/>
      </c>
      <c r="K509" s="2" t="str">
        <f>IF(Prospecting!G511="Completed", 1, "")</f>
        <v/>
      </c>
      <c r="L509" s="2" t="str">
        <f>IF(Prospecting!H511="Completed", 1, "")</f>
        <v/>
      </c>
      <c r="M509" s="2" t="str">
        <f>IF(Prospecting!I511="Completed", 1, "")</f>
        <v/>
      </c>
      <c r="N509" s="2" t="str">
        <f>IF(Prospecting!J511="Completed", 1, "")</f>
        <v/>
      </c>
      <c r="O509" s="2" t="str">
        <f>IF(Prospecting!K511="Completed", 1, "")</f>
        <v/>
      </c>
      <c r="P509" s="2" t="str">
        <f>IF(Prospecting!L511&lt;&gt;"",Prospecting!L511,"")</f>
        <v/>
      </c>
      <c r="Q509" s="2" t="str">
        <f>IF(Prospecting!M511&lt;&gt;"",Prospecting!M511,"")</f>
        <v/>
      </c>
      <c r="R509" s="2" t="str">
        <f t="shared" ca="1" si="58"/>
        <v/>
      </c>
      <c r="S509" s="10" t="str">
        <f>IF(OR(Prospecting!N511&lt;&gt;"",Prospecting!N511&lt;&gt;0),Prospecting!N511,"")</f>
        <v/>
      </c>
      <c r="T509" s="11" t="str">
        <f>IF(Prospecting!O511&lt;&gt;"",Prospecting!O511,"")</f>
        <v/>
      </c>
      <c r="U509" s="2" t="str">
        <f t="shared" si="59"/>
        <v/>
      </c>
      <c r="V509" s="2" t="str">
        <f t="shared" si="60"/>
        <v/>
      </c>
      <c r="W509" s="2" t="str" cm="1">
        <f t="array" ref="W509">IF(V509&lt;&gt;"",_xlfn.IFS(OR(V509=1,V509=2,V509=3),1,OR(V509=4,V509=5,V509=6),2,OR(V509=7,V509=8,V509=9),3,OR(V509=10,V509=11,V509=12),4),"")</f>
        <v/>
      </c>
      <c r="X509" s="2" t="str">
        <f t="shared" si="61"/>
        <v/>
      </c>
      <c r="Y509" s="2" t="str">
        <f t="shared" si="62"/>
        <v/>
      </c>
    </row>
    <row r="510" spans="7:25" x14ac:dyDescent="0.3">
      <c r="G510" s="2" t="str">
        <f>IF(Prospecting!D512&lt;&gt;"", Prospecting!D512, "")</f>
        <v/>
      </c>
      <c r="H510" s="2" t="str">
        <f>IF(Prospecting!E512&lt;&gt;"",Prospecting!E512, "")</f>
        <v/>
      </c>
      <c r="I510" s="2" t="str">
        <f t="shared" ca="1" si="57"/>
        <v/>
      </c>
      <c r="J510" s="2" t="str">
        <f>IF(Prospecting!F512="Completed", 1, "")</f>
        <v/>
      </c>
      <c r="K510" s="2" t="str">
        <f>IF(Prospecting!G512="Completed", 1, "")</f>
        <v/>
      </c>
      <c r="L510" s="2" t="str">
        <f>IF(Prospecting!H512="Completed", 1, "")</f>
        <v/>
      </c>
      <c r="M510" s="2" t="str">
        <f>IF(Prospecting!I512="Completed", 1, "")</f>
        <v/>
      </c>
      <c r="N510" s="2" t="str">
        <f>IF(Prospecting!J512="Completed", 1, "")</f>
        <v/>
      </c>
      <c r="O510" s="2" t="str">
        <f>IF(Prospecting!K512="Completed", 1, "")</f>
        <v/>
      </c>
      <c r="P510" s="2" t="str">
        <f>IF(Prospecting!L512&lt;&gt;"",Prospecting!L512,"")</f>
        <v/>
      </c>
      <c r="Q510" s="2" t="str">
        <f>IF(Prospecting!M512&lt;&gt;"",Prospecting!M512,"")</f>
        <v/>
      </c>
      <c r="R510" s="2" t="str">
        <f t="shared" ca="1" si="58"/>
        <v/>
      </c>
      <c r="S510" s="10" t="str">
        <f>IF(OR(Prospecting!N512&lt;&gt;"",Prospecting!N512&lt;&gt;0),Prospecting!N512,"")</f>
        <v/>
      </c>
      <c r="T510" s="11" t="str">
        <f>IF(Prospecting!O512&lt;&gt;"",Prospecting!O512,"")</f>
        <v/>
      </c>
      <c r="U510" s="2" t="str">
        <f t="shared" si="59"/>
        <v/>
      </c>
      <c r="V510" s="2" t="str">
        <f t="shared" si="60"/>
        <v/>
      </c>
      <c r="W510" s="2" t="str" cm="1">
        <f t="array" ref="W510">IF(V510&lt;&gt;"",_xlfn.IFS(OR(V510=1,V510=2,V510=3),1,OR(V510=4,V510=5,V510=6),2,OR(V510=7,V510=8,V510=9),3,OR(V510=10,V510=11,V510=12),4),"")</f>
        <v/>
      </c>
      <c r="X510" s="2" t="str">
        <f t="shared" si="61"/>
        <v/>
      </c>
      <c r="Y510" s="2" t="str">
        <f t="shared" si="62"/>
        <v/>
      </c>
    </row>
    <row r="511" spans="7:25" x14ac:dyDescent="0.3">
      <c r="G511" s="2" t="str">
        <f>IF(Prospecting!D513&lt;&gt;"", Prospecting!D513, "")</f>
        <v/>
      </c>
      <c r="H511" s="2" t="str">
        <f>IF(Prospecting!E513&lt;&gt;"",Prospecting!E513, "")</f>
        <v/>
      </c>
      <c r="I511" s="2" t="str">
        <f t="shared" ca="1" si="57"/>
        <v/>
      </c>
      <c r="J511" s="2" t="str">
        <f>IF(Prospecting!F513="Completed", 1, "")</f>
        <v/>
      </c>
      <c r="K511" s="2" t="str">
        <f>IF(Prospecting!G513="Completed", 1, "")</f>
        <v/>
      </c>
      <c r="L511" s="2" t="str">
        <f>IF(Prospecting!H513="Completed", 1, "")</f>
        <v/>
      </c>
      <c r="M511" s="2" t="str">
        <f>IF(Prospecting!I513="Completed", 1, "")</f>
        <v/>
      </c>
      <c r="N511" s="2" t="str">
        <f>IF(Prospecting!J513="Completed", 1, "")</f>
        <v/>
      </c>
      <c r="O511" s="2" t="str">
        <f>IF(Prospecting!K513="Completed", 1, "")</f>
        <v/>
      </c>
      <c r="P511" s="2" t="str">
        <f>IF(Prospecting!L513&lt;&gt;"",Prospecting!L513,"")</f>
        <v/>
      </c>
      <c r="Q511" s="2" t="str">
        <f>IF(Prospecting!M513&lt;&gt;"",Prospecting!M513,"")</f>
        <v/>
      </c>
      <c r="R511" s="2" t="str">
        <f t="shared" ca="1" si="58"/>
        <v/>
      </c>
      <c r="S511" s="10" t="str">
        <f>IF(OR(Prospecting!N513&lt;&gt;"",Prospecting!N513&lt;&gt;0),Prospecting!N513,"")</f>
        <v/>
      </c>
      <c r="T511" s="11" t="str">
        <f>IF(Prospecting!O513&lt;&gt;"",Prospecting!O513,"")</f>
        <v/>
      </c>
      <c r="U511" s="2" t="str">
        <f t="shared" si="59"/>
        <v/>
      </c>
      <c r="V511" s="2" t="str">
        <f t="shared" si="60"/>
        <v/>
      </c>
      <c r="W511" s="2" t="str" cm="1">
        <f t="array" ref="W511">IF(V511&lt;&gt;"",_xlfn.IFS(OR(V511=1,V511=2,V511=3),1,OR(V511=4,V511=5,V511=6),2,OR(V511=7,V511=8,V511=9),3,OR(V511=10,V511=11,V511=12),4),"")</f>
        <v/>
      </c>
      <c r="X511" s="2" t="str">
        <f t="shared" si="61"/>
        <v/>
      </c>
      <c r="Y511" s="2" t="str">
        <f t="shared" si="62"/>
        <v/>
      </c>
    </row>
    <row r="512" spans="7:25" x14ac:dyDescent="0.3">
      <c r="G512" s="2" t="str">
        <f>IF(Prospecting!D514&lt;&gt;"", Prospecting!D514, "")</f>
        <v/>
      </c>
      <c r="H512" s="2" t="str">
        <f>IF(Prospecting!E514&lt;&gt;"",Prospecting!E514, "")</f>
        <v/>
      </c>
      <c r="I512" s="2" t="str">
        <f t="shared" ca="1" si="57"/>
        <v/>
      </c>
      <c r="J512" s="2" t="str">
        <f>IF(Prospecting!F514="Completed", 1, "")</f>
        <v/>
      </c>
      <c r="K512" s="2" t="str">
        <f>IF(Prospecting!G514="Completed", 1, "")</f>
        <v/>
      </c>
      <c r="L512" s="2" t="str">
        <f>IF(Prospecting!H514="Completed", 1, "")</f>
        <v/>
      </c>
      <c r="M512" s="2" t="str">
        <f>IF(Prospecting!I514="Completed", 1, "")</f>
        <v/>
      </c>
      <c r="N512" s="2" t="str">
        <f>IF(Prospecting!J514="Completed", 1, "")</f>
        <v/>
      </c>
      <c r="O512" s="2" t="str">
        <f>IF(Prospecting!K514="Completed", 1, "")</f>
        <v/>
      </c>
      <c r="P512" s="2" t="str">
        <f>IF(Prospecting!L514&lt;&gt;"",Prospecting!L514,"")</f>
        <v/>
      </c>
      <c r="Q512" s="2" t="str">
        <f>IF(Prospecting!M514&lt;&gt;"",Prospecting!M514,"")</f>
        <v/>
      </c>
      <c r="R512" s="2" t="str">
        <f t="shared" ca="1" si="58"/>
        <v/>
      </c>
      <c r="S512" s="10" t="str">
        <f>IF(OR(Prospecting!N514&lt;&gt;"",Prospecting!N514&lt;&gt;0),Prospecting!N514,"")</f>
        <v/>
      </c>
      <c r="T512" s="11" t="str">
        <f>IF(Prospecting!O514&lt;&gt;"",Prospecting!O514,"")</f>
        <v/>
      </c>
      <c r="U512" s="2" t="str">
        <f t="shared" si="59"/>
        <v/>
      </c>
      <c r="V512" s="2" t="str">
        <f t="shared" si="60"/>
        <v/>
      </c>
      <c r="W512" s="2" t="str" cm="1">
        <f t="array" ref="W512">IF(V512&lt;&gt;"",_xlfn.IFS(OR(V512=1,V512=2,V512=3),1,OR(V512=4,V512=5,V512=6),2,OR(V512=7,V512=8,V512=9),3,OR(V512=10,V512=11,V512=12),4),"")</f>
        <v/>
      </c>
      <c r="X512" s="2" t="str">
        <f t="shared" si="61"/>
        <v/>
      </c>
      <c r="Y512" s="2" t="str">
        <f t="shared" si="62"/>
        <v/>
      </c>
    </row>
    <row r="513" spans="7:25" x14ac:dyDescent="0.3">
      <c r="G513" s="2" t="str">
        <f>IF(Prospecting!D515&lt;&gt;"", Prospecting!D515, "")</f>
        <v/>
      </c>
      <c r="H513" s="2" t="str">
        <f>IF(Prospecting!E515&lt;&gt;"",Prospecting!E515, "")</f>
        <v/>
      </c>
      <c r="I513" s="2" t="str">
        <f t="shared" ca="1" si="57"/>
        <v/>
      </c>
      <c r="J513" s="2" t="str">
        <f>IF(Prospecting!F515="Completed", 1, "")</f>
        <v/>
      </c>
      <c r="K513" s="2" t="str">
        <f>IF(Prospecting!G515="Completed", 1, "")</f>
        <v/>
      </c>
      <c r="L513" s="2" t="str">
        <f>IF(Prospecting!H515="Completed", 1, "")</f>
        <v/>
      </c>
      <c r="M513" s="2" t="str">
        <f>IF(Prospecting!I515="Completed", 1, "")</f>
        <v/>
      </c>
      <c r="N513" s="2" t="str">
        <f>IF(Prospecting!J515="Completed", 1, "")</f>
        <v/>
      </c>
      <c r="O513" s="2" t="str">
        <f>IF(Prospecting!K515="Completed", 1, "")</f>
        <v/>
      </c>
      <c r="P513" s="2" t="str">
        <f>IF(Prospecting!L515&lt;&gt;"",Prospecting!L515,"")</f>
        <v/>
      </c>
      <c r="Q513" s="2" t="str">
        <f>IF(Prospecting!M515&lt;&gt;"",Prospecting!M515,"")</f>
        <v/>
      </c>
      <c r="R513" s="2" t="str">
        <f t="shared" ca="1" si="58"/>
        <v/>
      </c>
      <c r="S513" s="10" t="str">
        <f>IF(OR(Prospecting!N515&lt;&gt;"",Prospecting!N515&lt;&gt;0),Prospecting!N515,"")</f>
        <v/>
      </c>
      <c r="T513" s="11" t="str">
        <f>IF(Prospecting!O515&lt;&gt;"",Prospecting!O515,"")</f>
        <v/>
      </c>
      <c r="U513" s="2" t="str">
        <f t="shared" si="59"/>
        <v/>
      </c>
      <c r="V513" s="2" t="str">
        <f t="shared" si="60"/>
        <v/>
      </c>
      <c r="W513" s="2" t="str" cm="1">
        <f t="array" ref="W513">IF(V513&lt;&gt;"",_xlfn.IFS(OR(V513=1,V513=2,V513=3),1,OR(V513=4,V513=5,V513=6),2,OR(V513=7,V513=8,V513=9),3,OR(V513=10,V513=11,V513=12),4),"")</f>
        <v/>
      </c>
      <c r="X513" s="2" t="str">
        <f t="shared" si="61"/>
        <v/>
      </c>
      <c r="Y513" s="2" t="str">
        <f t="shared" si="62"/>
        <v/>
      </c>
    </row>
    <row r="514" spans="7:25" x14ac:dyDescent="0.3">
      <c r="G514" s="2" t="str">
        <f>IF(Prospecting!D516&lt;&gt;"", Prospecting!D516, "")</f>
        <v/>
      </c>
      <c r="H514" s="2" t="str">
        <f>IF(Prospecting!E516&lt;&gt;"",Prospecting!E516, "")</f>
        <v/>
      </c>
      <c r="I514" s="2" t="str">
        <f t="shared" ca="1" si="57"/>
        <v/>
      </c>
      <c r="J514" s="2" t="str">
        <f>IF(Prospecting!F516="Completed", 1, "")</f>
        <v/>
      </c>
      <c r="K514" s="2" t="str">
        <f>IF(Prospecting!G516="Completed", 1, "")</f>
        <v/>
      </c>
      <c r="L514" s="2" t="str">
        <f>IF(Prospecting!H516="Completed", 1, "")</f>
        <v/>
      </c>
      <c r="M514" s="2" t="str">
        <f>IF(Prospecting!I516="Completed", 1, "")</f>
        <v/>
      </c>
      <c r="N514" s="2" t="str">
        <f>IF(Prospecting!J516="Completed", 1, "")</f>
        <v/>
      </c>
      <c r="O514" s="2" t="str">
        <f>IF(Prospecting!K516="Completed", 1, "")</f>
        <v/>
      </c>
      <c r="P514" s="2" t="str">
        <f>IF(Prospecting!L516&lt;&gt;"",Prospecting!L516,"")</f>
        <v/>
      </c>
      <c r="Q514" s="2" t="str">
        <f>IF(Prospecting!M516&lt;&gt;"",Prospecting!M516,"")</f>
        <v/>
      </c>
      <c r="R514" s="2" t="str">
        <f t="shared" ca="1" si="58"/>
        <v/>
      </c>
      <c r="S514" s="10" t="str">
        <f>IF(OR(Prospecting!N516&lt;&gt;"",Prospecting!N516&lt;&gt;0),Prospecting!N516,"")</f>
        <v/>
      </c>
      <c r="T514" s="11" t="str">
        <f>IF(Prospecting!O516&lt;&gt;"",Prospecting!O516,"")</f>
        <v/>
      </c>
      <c r="U514" s="2" t="str">
        <f t="shared" si="59"/>
        <v/>
      </c>
      <c r="V514" s="2" t="str">
        <f t="shared" si="60"/>
        <v/>
      </c>
      <c r="W514" s="2" t="str" cm="1">
        <f t="array" ref="W514">IF(V514&lt;&gt;"",_xlfn.IFS(OR(V514=1,V514=2,V514=3),1,OR(V514=4,V514=5,V514=6),2,OR(V514=7,V514=8,V514=9),3,OR(V514=10,V514=11,V514=12),4),"")</f>
        <v/>
      </c>
      <c r="X514" s="2" t="str">
        <f t="shared" si="61"/>
        <v/>
      </c>
      <c r="Y514" s="2" t="str">
        <f t="shared" si="62"/>
        <v/>
      </c>
    </row>
    <row r="515" spans="7:25" x14ac:dyDescent="0.3">
      <c r="G515" s="2" t="str">
        <f>IF(Prospecting!D517&lt;&gt;"", Prospecting!D517, "")</f>
        <v/>
      </c>
      <c r="H515" s="2" t="str">
        <f>IF(Prospecting!E517&lt;&gt;"",Prospecting!E517, "")</f>
        <v/>
      </c>
      <c r="I515" s="2" t="str">
        <f t="shared" ca="1" si="57"/>
        <v/>
      </c>
      <c r="J515" s="2" t="str">
        <f>IF(Prospecting!F517="Completed", 1, "")</f>
        <v/>
      </c>
      <c r="K515" s="2" t="str">
        <f>IF(Prospecting!G517="Completed", 1, "")</f>
        <v/>
      </c>
      <c r="L515" s="2" t="str">
        <f>IF(Prospecting!H517="Completed", 1, "")</f>
        <v/>
      </c>
      <c r="M515" s="2" t="str">
        <f>IF(Prospecting!I517="Completed", 1, "")</f>
        <v/>
      </c>
      <c r="N515" s="2" t="str">
        <f>IF(Prospecting!J517="Completed", 1, "")</f>
        <v/>
      </c>
      <c r="O515" s="2" t="str">
        <f>IF(Prospecting!K517="Completed", 1, "")</f>
        <v/>
      </c>
      <c r="P515" s="2" t="str">
        <f>IF(Prospecting!L517&lt;&gt;"",Prospecting!L517,"")</f>
        <v/>
      </c>
      <c r="Q515" s="2" t="str">
        <f>IF(Prospecting!M517&lt;&gt;"",Prospecting!M517,"")</f>
        <v/>
      </c>
      <c r="R515" s="2" t="str">
        <f t="shared" ca="1" si="58"/>
        <v/>
      </c>
      <c r="S515" s="10" t="str">
        <f>IF(OR(Prospecting!N517&lt;&gt;"",Prospecting!N517&lt;&gt;0),Prospecting!N517,"")</f>
        <v/>
      </c>
      <c r="T515" s="11" t="str">
        <f>IF(Prospecting!O517&lt;&gt;"",Prospecting!O517,"")</f>
        <v/>
      </c>
      <c r="U515" s="2" t="str">
        <f t="shared" si="59"/>
        <v/>
      </c>
      <c r="V515" s="2" t="str">
        <f t="shared" si="60"/>
        <v/>
      </c>
      <c r="W515" s="2" t="str" cm="1">
        <f t="array" ref="W515">IF(V515&lt;&gt;"",_xlfn.IFS(OR(V515=1,V515=2,V515=3),1,OR(V515=4,V515=5,V515=6),2,OR(V515=7,V515=8,V515=9),3,OR(V515=10,V515=11,V515=12),4),"")</f>
        <v/>
      </c>
      <c r="X515" s="2" t="str">
        <f t="shared" si="61"/>
        <v/>
      </c>
      <c r="Y515" s="2" t="str">
        <f t="shared" si="62"/>
        <v/>
      </c>
    </row>
    <row r="516" spans="7:25" x14ac:dyDescent="0.3">
      <c r="G516" s="2" t="str">
        <f>IF(Prospecting!D518&lt;&gt;"", Prospecting!D518, "")</f>
        <v/>
      </c>
      <c r="H516" s="2" t="str">
        <f>IF(Prospecting!E518&lt;&gt;"",Prospecting!E518, "")</f>
        <v/>
      </c>
      <c r="I516" s="2" t="str">
        <f t="shared" ref="I516:I579" ca="1" si="63">IF(AND($B$9&gt;$B$10,S516&lt;&gt;"",S516&lt;&gt;0,V516&lt;&gt;"",O516=1),"Client",IF(V516&lt;$B$6,"Lead",IF(AND(H516&lt;&gt;"",S516&lt;&gt;"",S516&lt;&gt;0,V516&lt;=$B$3,O516=1),"Client",IF(OR(AND(H516&lt;&gt;"",O516&lt;&gt;1),AND(H516&lt;&gt;"",S516=""),AND(H516&lt;&gt;"",S516&lt;&gt;"",V516&gt;$B$3), AND(H516&lt;&gt;"",S516&lt;=0)),"Lead",""))))</f>
        <v/>
      </c>
      <c r="J516" s="2" t="str">
        <f>IF(Prospecting!F518="Completed", 1, "")</f>
        <v/>
      </c>
      <c r="K516" s="2" t="str">
        <f>IF(Prospecting!G518="Completed", 1, "")</f>
        <v/>
      </c>
      <c r="L516" s="2" t="str">
        <f>IF(Prospecting!H518="Completed", 1, "")</f>
        <v/>
      </c>
      <c r="M516" s="2" t="str">
        <f>IF(Prospecting!I518="Completed", 1, "")</f>
        <v/>
      </c>
      <c r="N516" s="2" t="str">
        <f>IF(Prospecting!J518="Completed", 1, "")</f>
        <v/>
      </c>
      <c r="O516" s="2" t="str">
        <f>IF(Prospecting!K518="Completed", 1, "")</f>
        <v/>
      </c>
      <c r="P516" s="2" t="str">
        <f>IF(Prospecting!L518&lt;&gt;"",Prospecting!L518,"")</f>
        <v/>
      </c>
      <c r="Q516" s="2" t="str">
        <f>IF(Prospecting!M518&lt;&gt;"",Prospecting!M518,"")</f>
        <v/>
      </c>
      <c r="R516" s="2" t="str">
        <f t="shared" ref="R516:R579" ca="1" si="64">IF(AND(Q516&lt;&gt;"",V516&gt;=$B$6,V516&lt;=$B$3,Y516=$B$10),"Valid","")</f>
        <v/>
      </c>
      <c r="S516" s="10" t="str">
        <f>IF(OR(Prospecting!N518&lt;&gt;"",Prospecting!N518&lt;&gt;0),Prospecting!N518,"")</f>
        <v/>
      </c>
      <c r="T516" s="11" t="str">
        <f>IF(Prospecting!O518&lt;&gt;"",Prospecting!O518,"")</f>
        <v/>
      </c>
      <c r="U516" s="2" t="str">
        <f t="shared" ref="U516:U579" si="65">IF(V516&lt;&gt;"",CHOOSE(V516,"January","February","March","April","May","June","July","August","September","October","November","December"),"")</f>
        <v/>
      </c>
      <c r="V516" s="2" t="str">
        <f t="shared" ref="V516:V579" si="66">IF(AND(T516&lt;&gt;"",Y516=$B$10),MONTH(T516),"")</f>
        <v/>
      </c>
      <c r="W516" s="2" t="str" cm="1">
        <f t="array" ref="W516">IF(V516&lt;&gt;"",_xlfn.IFS(OR(V516=1,V516=2,V516=3),1,OR(V516=4,V516=5,V516=6),2,OR(V516=7,V516=8,V516=9),3,OR(V516=10,V516=11,V516=12),4),"")</f>
        <v/>
      </c>
      <c r="X516" s="2" t="str">
        <f t="shared" ref="X516:X579" si="67">IF(AND(Q516&lt;&gt;"",S516&lt;&gt;"",S516&lt;&gt;0,O516=1),IF(OR(Q516="AnugerahPlus",Q516="Anggun"), (S516-5)*12,S516*12), "")</f>
        <v/>
      </c>
      <c r="Y516" s="2" t="str">
        <f t="shared" ref="Y516:Y579" si="68">IF(T516&lt;&gt;"",YEAR(T516),"")</f>
        <v/>
      </c>
    </row>
    <row r="517" spans="7:25" x14ac:dyDescent="0.3">
      <c r="G517" s="2" t="str">
        <f>IF(Prospecting!D519&lt;&gt;"", Prospecting!D519, "")</f>
        <v/>
      </c>
      <c r="H517" s="2" t="str">
        <f>IF(Prospecting!E519&lt;&gt;"",Prospecting!E519, "")</f>
        <v/>
      </c>
      <c r="I517" s="2" t="str">
        <f t="shared" ca="1" si="63"/>
        <v/>
      </c>
      <c r="J517" s="2" t="str">
        <f>IF(Prospecting!F519="Completed", 1, "")</f>
        <v/>
      </c>
      <c r="K517" s="2" t="str">
        <f>IF(Prospecting!G519="Completed", 1, "")</f>
        <v/>
      </c>
      <c r="L517" s="2" t="str">
        <f>IF(Prospecting!H519="Completed", 1, "")</f>
        <v/>
      </c>
      <c r="M517" s="2" t="str">
        <f>IF(Prospecting!I519="Completed", 1, "")</f>
        <v/>
      </c>
      <c r="N517" s="2" t="str">
        <f>IF(Prospecting!J519="Completed", 1, "")</f>
        <v/>
      </c>
      <c r="O517" s="2" t="str">
        <f>IF(Prospecting!K519="Completed", 1, "")</f>
        <v/>
      </c>
      <c r="P517" s="2" t="str">
        <f>IF(Prospecting!L519&lt;&gt;"",Prospecting!L519,"")</f>
        <v/>
      </c>
      <c r="Q517" s="2" t="str">
        <f>IF(Prospecting!M519&lt;&gt;"",Prospecting!M519,"")</f>
        <v/>
      </c>
      <c r="R517" s="2" t="str">
        <f t="shared" ca="1" si="64"/>
        <v/>
      </c>
      <c r="S517" s="10" t="str">
        <f>IF(OR(Prospecting!N519&lt;&gt;"",Prospecting!N519&lt;&gt;0),Prospecting!N519,"")</f>
        <v/>
      </c>
      <c r="T517" s="11" t="str">
        <f>IF(Prospecting!O519&lt;&gt;"",Prospecting!O519,"")</f>
        <v/>
      </c>
      <c r="U517" s="2" t="str">
        <f t="shared" si="65"/>
        <v/>
      </c>
      <c r="V517" s="2" t="str">
        <f t="shared" si="66"/>
        <v/>
      </c>
      <c r="W517" s="2" t="str" cm="1">
        <f t="array" ref="W517">IF(V517&lt;&gt;"",_xlfn.IFS(OR(V517=1,V517=2,V517=3),1,OR(V517=4,V517=5,V517=6),2,OR(V517=7,V517=8,V517=9),3,OR(V517=10,V517=11,V517=12),4),"")</f>
        <v/>
      </c>
      <c r="X517" s="2" t="str">
        <f t="shared" si="67"/>
        <v/>
      </c>
      <c r="Y517" s="2" t="str">
        <f t="shared" si="68"/>
        <v/>
      </c>
    </row>
    <row r="518" spans="7:25" x14ac:dyDescent="0.3">
      <c r="G518" s="2" t="str">
        <f>IF(Prospecting!D520&lt;&gt;"", Prospecting!D520, "")</f>
        <v/>
      </c>
      <c r="H518" s="2" t="str">
        <f>IF(Prospecting!E520&lt;&gt;"",Prospecting!E520, "")</f>
        <v/>
      </c>
      <c r="I518" s="2" t="str">
        <f t="shared" ca="1" si="63"/>
        <v/>
      </c>
      <c r="J518" s="2" t="str">
        <f>IF(Prospecting!F520="Completed", 1, "")</f>
        <v/>
      </c>
      <c r="K518" s="2" t="str">
        <f>IF(Prospecting!G520="Completed", 1, "")</f>
        <v/>
      </c>
      <c r="L518" s="2" t="str">
        <f>IF(Prospecting!H520="Completed", 1, "")</f>
        <v/>
      </c>
      <c r="M518" s="2" t="str">
        <f>IF(Prospecting!I520="Completed", 1, "")</f>
        <v/>
      </c>
      <c r="N518" s="2" t="str">
        <f>IF(Prospecting!J520="Completed", 1, "")</f>
        <v/>
      </c>
      <c r="O518" s="2" t="str">
        <f>IF(Prospecting!K520="Completed", 1, "")</f>
        <v/>
      </c>
      <c r="P518" s="2" t="str">
        <f>IF(Prospecting!L520&lt;&gt;"",Prospecting!L520,"")</f>
        <v/>
      </c>
      <c r="Q518" s="2" t="str">
        <f>IF(Prospecting!M520&lt;&gt;"",Prospecting!M520,"")</f>
        <v/>
      </c>
      <c r="R518" s="2" t="str">
        <f t="shared" ca="1" si="64"/>
        <v/>
      </c>
      <c r="S518" s="10" t="str">
        <f>IF(OR(Prospecting!N520&lt;&gt;"",Prospecting!N520&lt;&gt;0),Prospecting!N520,"")</f>
        <v/>
      </c>
      <c r="T518" s="11" t="str">
        <f>IF(Prospecting!O520&lt;&gt;"",Prospecting!O520,"")</f>
        <v/>
      </c>
      <c r="U518" s="2" t="str">
        <f t="shared" si="65"/>
        <v/>
      </c>
      <c r="V518" s="2" t="str">
        <f t="shared" si="66"/>
        <v/>
      </c>
      <c r="W518" s="2" t="str" cm="1">
        <f t="array" ref="W518">IF(V518&lt;&gt;"",_xlfn.IFS(OR(V518=1,V518=2,V518=3),1,OR(V518=4,V518=5,V518=6),2,OR(V518=7,V518=8,V518=9),3,OR(V518=10,V518=11,V518=12),4),"")</f>
        <v/>
      </c>
      <c r="X518" s="2" t="str">
        <f t="shared" si="67"/>
        <v/>
      </c>
      <c r="Y518" s="2" t="str">
        <f t="shared" si="68"/>
        <v/>
      </c>
    </row>
    <row r="519" spans="7:25" x14ac:dyDescent="0.3">
      <c r="G519" s="2" t="str">
        <f>IF(Prospecting!D521&lt;&gt;"", Prospecting!D521, "")</f>
        <v/>
      </c>
      <c r="H519" s="2" t="str">
        <f>IF(Prospecting!E521&lt;&gt;"",Prospecting!E521, "")</f>
        <v/>
      </c>
      <c r="I519" s="2" t="str">
        <f t="shared" ca="1" si="63"/>
        <v/>
      </c>
      <c r="J519" s="2" t="str">
        <f>IF(Prospecting!F521="Completed", 1, "")</f>
        <v/>
      </c>
      <c r="K519" s="2" t="str">
        <f>IF(Prospecting!G521="Completed", 1, "")</f>
        <v/>
      </c>
      <c r="L519" s="2" t="str">
        <f>IF(Prospecting!H521="Completed", 1, "")</f>
        <v/>
      </c>
      <c r="M519" s="2" t="str">
        <f>IF(Prospecting!I521="Completed", 1, "")</f>
        <v/>
      </c>
      <c r="N519" s="2" t="str">
        <f>IF(Prospecting!J521="Completed", 1, "")</f>
        <v/>
      </c>
      <c r="O519" s="2" t="str">
        <f>IF(Prospecting!K521="Completed", 1, "")</f>
        <v/>
      </c>
      <c r="P519" s="2" t="str">
        <f>IF(Prospecting!L521&lt;&gt;"",Prospecting!L521,"")</f>
        <v/>
      </c>
      <c r="Q519" s="2" t="str">
        <f>IF(Prospecting!M521&lt;&gt;"",Prospecting!M521,"")</f>
        <v/>
      </c>
      <c r="R519" s="2" t="str">
        <f t="shared" ca="1" si="64"/>
        <v/>
      </c>
      <c r="S519" s="10" t="str">
        <f>IF(OR(Prospecting!N521&lt;&gt;"",Prospecting!N521&lt;&gt;0),Prospecting!N521,"")</f>
        <v/>
      </c>
      <c r="T519" s="11" t="str">
        <f>IF(Prospecting!O521&lt;&gt;"",Prospecting!O521,"")</f>
        <v/>
      </c>
      <c r="U519" s="2" t="str">
        <f t="shared" si="65"/>
        <v/>
      </c>
      <c r="V519" s="2" t="str">
        <f t="shared" si="66"/>
        <v/>
      </c>
      <c r="W519" s="2" t="str" cm="1">
        <f t="array" ref="W519">IF(V519&lt;&gt;"",_xlfn.IFS(OR(V519=1,V519=2,V519=3),1,OR(V519=4,V519=5,V519=6),2,OR(V519=7,V519=8,V519=9),3,OR(V519=10,V519=11,V519=12),4),"")</f>
        <v/>
      </c>
      <c r="X519" s="2" t="str">
        <f t="shared" si="67"/>
        <v/>
      </c>
      <c r="Y519" s="2" t="str">
        <f t="shared" si="68"/>
        <v/>
      </c>
    </row>
    <row r="520" spans="7:25" x14ac:dyDescent="0.3">
      <c r="G520" s="2" t="str">
        <f>IF(Prospecting!D522&lt;&gt;"", Prospecting!D522, "")</f>
        <v/>
      </c>
      <c r="H520" s="2" t="str">
        <f>IF(Prospecting!E522&lt;&gt;"",Prospecting!E522, "")</f>
        <v/>
      </c>
      <c r="I520" s="2" t="str">
        <f t="shared" ca="1" si="63"/>
        <v/>
      </c>
      <c r="J520" s="2" t="str">
        <f>IF(Prospecting!F522="Completed", 1, "")</f>
        <v/>
      </c>
      <c r="K520" s="2" t="str">
        <f>IF(Prospecting!G522="Completed", 1, "")</f>
        <v/>
      </c>
      <c r="L520" s="2" t="str">
        <f>IF(Prospecting!H522="Completed", 1, "")</f>
        <v/>
      </c>
      <c r="M520" s="2" t="str">
        <f>IF(Prospecting!I522="Completed", 1, "")</f>
        <v/>
      </c>
      <c r="N520" s="2" t="str">
        <f>IF(Prospecting!J522="Completed", 1, "")</f>
        <v/>
      </c>
      <c r="O520" s="2" t="str">
        <f>IF(Prospecting!K522="Completed", 1, "")</f>
        <v/>
      </c>
      <c r="P520" s="2" t="str">
        <f>IF(Prospecting!L522&lt;&gt;"",Prospecting!L522,"")</f>
        <v/>
      </c>
      <c r="Q520" s="2" t="str">
        <f>IF(Prospecting!M522&lt;&gt;"",Prospecting!M522,"")</f>
        <v/>
      </c>
      <c r="R520" s="2" t="str">
        <f t="shared" ca="1" si="64"/>
        <v/>
      </c>
      <c r="S520" s="10" t="str">
        <f>IF(OR(Prospecting!N522&lt;&gt;"",Prospecting!N522&lt;&gt;0),Prospecting!N522,"")</f>
        <v/>
      </c>
      <c r="T520" s="11" t="str">
        <f>IF(Prospecting!O522&lt;&gt;"",Prospecting!O522,"")</f>
        <v/>
      </c>
      <c r="U520" s="2" t="str">
        <f t="shared" si="65"/>
        <v/>
      </c>
      <c r="V520" s="2" t="str">
        <f t="shared" si="66"/>
        <v/>
      </c>
      <c r="W520" s="2" t="str" cm="1">
        <f t="array" ref="W520">IF(V520&lt;&gt;"",_xlfn.IFS(OR(V520=1,V520=2,V520=3),1,OR(V520=4,V520=5,V520=6),2,OR(V520=7,V520=8,V520=9),3,OR(V520=10,V520=11,V520=12),4),"")</f>
        <v/>
      </c>
      <c r="X520" s="2" t="str">
        <f t="shared" si="67"/>
        <v/>
      </c>
      <c r="Y520" s="2" t="str">
        <f t="shared" si="68"/>
        <v/>
      </c>
    </row>
    <row r="521" spans="7:25" x14ac:dyDescent="0.3">
      <c r="G521" s="2" t="str">
        <f>IF(Prospecting!D523&lt;&gt;"", Prospecting!D523, "")</f>
        <v/>
      </c>
      <c r="H521" s="2" t="str">
        <f>IF(Prospecting!E523&lt;&gt;"",Prospecting!E523, "")</f>
        <v/>
      </c>
      <c r="I521" s="2" t="str">
        <f t="shared" ca="1" si="63"/>
        <v/>
      </c>
      <c r="J521" s="2" t="str">
        <f>IF(Prospecting!F523="Completed", 1, "")</f>
        <v/>
      </c>
      <c r="K521" s="2" t="str">
        <f>IF(Prospecting!G523="Completed", 1, "")</f>
        <v/>
      </c>
      <c r="L521" s="2" t="str">
        <f>IF(Prospecting!H523="Completed", 1, "")</f>
        <v/>
      </c>
      <c r="M521" s="2" t="str">
        <f>IF(Prospecting!I523="Completed", 1, "")</f>
        <v/>
      </c>
      <c r="N521" s="2" t="str">
        <f>IF(Prospecting!J523="Completed", 1, "")</f>
        <v/>
      </c>
      <c r="O521" s="2" t="str">
        <f>IF(Prospecting!K523="Completed", 1, "")</f>
        <v/>
      </c>
      <c r="P521" s="2" t="str">
        <f>IF(Prospecting!L523&lt;&gt;"",Prospecting!L523,"")</f>
        <v/>
      </c>
      <c r="Q521" s="2" t="str">
        <f>IF(Prospecting!M523&lt;&gt;"",Prospecting!M523,"")</f>
        <v/>
      </c>
      <c r="R521" s="2" t="str">
        <f t="shared" ca="1" si="64"/>
        <v/>
      </c>
      <c r="S521" s="10" t="str">
        <f>IF(OR(Prospecting!N523&lt;&gt;"",Prospecting!N523&lt;&gt;0),Prospecting!N523,"")</f>
        <v/>
      </c>
      <c r="T521" s="11" t="str">
        <f>IF(Prospecting!O523&lt;&gt;"",Prospecting!O523,"")</f>
        <v/>
      </c>
      <c r="U521" s="2" t="str">
        <f t="shared" si="65"/>
        <v/>
      </c>
      <c r="V521" s="2" t="str">
        <f t="shared" si="66"/>
        <v/>
      </c>
      <c r="W521" s="2" t="str" cm="1">
        <f t="array" ref="W521">IF(V521&lt;&gt;"",_xlfn.IFS(OR(V521=1,V521=2,V521=3),1,OR(V521=4,V521=5,V521=6),2,OR(V521=7,V521=8,V521=9),3,OR(V521=10,V521=11,V521=12),4),"")</f>
        <v/>
      </c>
      <c r="X521" s="2" t="str">
        <f t="shared" si="67"/>
        <v/>
      </c>
      <c r="Y521" s="2" t="str">
        <f t="shared" si="68"/>
        <v/>
      </c>
    </row>
    <row r="522" spans="7:25" x14ac:dyDescent="0.3">
      <c r="G522" s="2" t="str">
        <f>IF(Prospecting!D524&lt;&gt;"", Prospecting!D524, "")</f>
        <v/>
      </c>
      <c r="H522" s="2" t="str">
        <f>IF(Prospecting!E524&lt;&gt;"",Prospecting!E524, "")</f>
        <v/>
      </c>
      <c r="I522" s="2" t="str">
        <f t="shared" ca="1" si="63"/>
        <v/>
      </c>
      <c r="J522" s="2" t="str">
        <f>IF(Prospecting!F524="Completed", 1, "")</f>
        <v/>
      </c>
      <c r="K522" s="2" t="str">
        <f>IF(Prospecting!G524="Completed", 1, "")</f>
        <v/>
      </c>
      <c r="L522" s="2" t="str">
        <f>IF(Prospecting!H524="Completed", 1, "")</f>
        <v/>
      </c>
      <c r="M522" s="2" t="str">
        <f>IF(Prospecting!I524="Completed", 1, "")</f>
        <v/>
      </c>
      <c r="N522" s="2" t="str">
        <f>IF(Prospecting!J524="Completed", 1, "")</f>
        <v/>
      </c>
      <c r="O522" s="2" t="str">
        <f>IF(Prospecting!K524="Completed", 1, "")</f>
        <v/>
      </c>
      <c r="P522" s="2" t="str">
        <f>IF(Prospecting!L524&lt;&gt;"",Prospecting!L524,"")</f>
        <v/>
      </c>
      <c r="Q522" s="2" t="str">
        <f>IF(Prospecting!M524&lt;&gt;"",Prospecting!M524,"")</f>
        <v/>
      </c>
      <c r="R522" s="2" t="str">
        <f t="shared" ca="1" si="64"/>
        <v/>
      </c>
      <c r="S522" s="10" t="str">
        <f>IF(OR(Prospecting!N524&lt;&gt;"",Prospecting!N524&lt;&gt;0),Prospecting!N524,"")</f>
        <v/>
      </c>
      <c r="T522" s="11" t="str">
        <f>IF(Prospecting!O524&lt;&gt;"",Prospecting!O524,"")</f>
        <v/>
      </c>
      <c r="U522" s="2" t="str">
        <f t="shared" si="65"/>
        <v/>
      </c>
      <c r="V522" s="2" t="str">
        <f t="shared" si="66"/>
        <v/>
      </c>
      <c r="W522" s="2" t="str" cm="1">
        <f t="array" ref="W522">IF(V522&lt;&gt;"",_xlfn.IFS(OR(V522=1,V522=2,V522=3),1,OR(V522=4,V522=5,V522=6),2,OR(V522=7,V522=8,V522=9),3,OR(V522=10,V522=11,V522=12),4),"")</f>
        <v/>
      </c>
      <c r="X522" s="2" t="str">
        <f t="shared" si="67"/>
        <v/>
      </c>
      <c r="Y522" s="2" t="str">
        <f t="shared" si="68"/>
        <v/>
      </c>
    </row>
    <row r="523" spans="7:25" x14ac:dyDescent="0.3">
      <c r="G523" s="2" t="str">
        <f>IF(Prospecting!D525&lt;&gt;"", Prospecting!D525, "")</f>
        <v/>
      </c>
      <c r="H523" s="2" t="str">
        <f>IF(Prospecting!E525&lt;&gt;"",Prospecting!E525, "")</f>
        <v/>
      </c>
      <c r="I523" s="2" t="str">
        <f t="shared" ca="1" si="63"/>
        <v/>
      </c>
      <c r="J523" s="2" t="str">
        <f>IF(Prospecting!F525="Completed", 1, "")</f>
        <v/>
      </c>
      <c r="K523" s="2" t="str">
        <f>IF(Prospecting!G525="Completed", 1, "")</f>
        <v/>
      </c>
      <c r="L523" s="2" t="str">
        <f>IF(Prospecting!H525="Completed", 1, "")</f>
        <v/>
      </c>
      <c r="M523" s="2" t="str">
        <f>IF(Prospecting!I525="Completed", 1, "")</f>
        <v/>
      </c>
      <c r="N523" s="2" t="str">
        <f>IF(Prospecting!J525="Completed", 1, "")</f>
        <v/>
      </c>
      <c r="O523" s="2" t="str">
        <f>IF(Prospecting!K525="Completed", 1, "")</f>
        <v/>
      </c>
      <c r="P523" s="2" t="str">
        <f>IF(Prospecting!L525&lt;&gt;"",Prospecting!L525,"")</f>
        <v/>
      </c>
      <c r="Q523" s="2" t="str">
        <f>IF(Prospecting!M525&lt;&gt;"",Prospecting!M525,"")</f>
        <v/>
      </c>
      <c r="R523" s="2" t="str">
        <f t="shared" ca="1" si="64"/>
        <v/>
      </c>
      <c r="S523" s="10" t="str">
        <f>IF(OR(Prospecting!N525&lt;&gt;"",Prospecting!N525&lt;&gt;0),Prospecting!N525,"")</f>
        <v/>
      </c>
      <c r="T523" s="11" t="str">
        <f>IF(Prospecting!O525&lt;&gt;"",Prospecting!O525,"")</f>
        <v/>
      </c>
      <c r="U523" s="2" t="str">
        <f t="shared" si="65"/>
        <v/>
      </c>
      <c r="V523" s="2" t="str">
        <f t="shared" si="66"/>
        <v/>
      </c>
      <c r="W523" s="2" t="str" cm="1">
        <f t="array" ref="W523">IF(V523&lt;&gt;"",_xlfn.IFS(OR(V523=1,V523=2,V523=3),1,OR(V523=4,V523=5,V523=6),2,OR(V523=7,V523=8,V523=9),3,OR(V523=10,V523=11,V523=12),4),"")</f>
        <v/>
      </c>
      <c r="X523" s="2" t="str">
        <f t="shared" si="67"/>
        <v/>
      </c>
      <c r="Y523" s="2" t="str">
        <f t="shared" si="68"/>
        <v/>
      </c>
    </row>
    <row r="524" spans="7:25" x14ac:dyDescent="0.3">
      <c r="G524" s="2" t="str">
        <f>IF(Prospecting!D526&lt;&gt;"", Prospecting!D526, "")</f>
        <v/>
      </c>
      <c r="H524" s="2" t="str">
        <f>IF(Prospecting!E526&lt;&gt;"",Prospecting!E526, "")</f>
        <v/>
      </c>
      <c r="I524" s="2" t="str">
        <f t="shared" ca="1" si="63"/>
        <v/>
      </c>
      <c r="J524" s="2" t="str">
        <f>IF(Prospecting!F526="Completed", 1, "")</f>
        <v/>
      </c>
      <c r="K524" s="2" t="str">
        <f>IF(Prospecting!G526="Completed", 1, "")</f>
        <v/>
      </c>
      <c r="L524" s="2" t="str">
        <f>IF(Prospecting!H526="Completed", 1, "")</f>
        <v/>
      </c>
      <c r="M524" s="2" t="str">
        <f>IF(Prospecting!I526="Completed", 1, "")</f>
        <v/>
      </c>
      <c r="N524" s="2" t="str">
        <f>IF(Prospecting!J526="Completed", 1, "")</f>
        <v/>
      </c>
      <c r="O524" s="2" t="str">
        <f>IF(Prospecting!K526="Completed", 1, "")</f>
        <v/>
      </c>
      <c r="P524" s="2" t="str">
        <f>IF(Prospecting!L526&lt;&gt;"",Prospecting!L526,"")</f>
        <v/>
      </c>
      <c r="Q524" s="2" t="str">
        <f>IF(Prospecting!M526&lt;&gt;"",Prospecting!M526,"")</f>
        <v/>
      </c>
      <c r="R524" s="2" t="str">
        <f t="shared" ca="1" si="64"/>
        <v/>
      </c>
      <c r="S524" s="10" t="str">
        <f>IF(OR(Prospecting!N526&lt;&gt;"",Prospecting!N526&lt;&gt;0),Prospecting!N526,"")</f>
        <v/>
      </c>
      <c r="T524" s="11" t="str">
        <f>IF(Prospecting!O526&lt;&gt;"",Prospecting!O526,"")</f>
        <v/>
      </c>
      <c r="U524" s="2" t="str">
        <f t="shared" si="65"/>
        <v/>
      </c>
      <c r="V524" s="2" t="str">
        <f t="shared" si="66"/>
        <v/>
      </c>
      <c r="W524" s="2" t="str" cm="1">
        <f t="array" ref="W524">IF(V524&lt;&gt;"",_xlfn.IFS(OR(V524=1,V524=2,V524=3),1,OR(V524=4,V524=5,V524=6),2,OR(V524=7,V524=8,V524=9),3,OR(V524=10,V524=11,V524=12),4),"")</f>
        <v/>
      </c>
      <c r="X524" s="2" t="str">
        <f t="shared" si="67"/>
        <v/>
      </c>
      <c r="Y524" s="2" t="str">
        <f t="shared" si="68"/>
        <v/>
      </c>
    </row>
    <row r="525" spans="7:25" x14ac:dyDescent="0.3">
      <c r="G525" s="2" t="str">
        <f>IF(Prospecting!D527&lt;&gt;"", Prospecting!D527, "")</f>
        <v/>
      </c>
      <c r="H525" s="2" t="str">
        <f>IF(Prospecting!E527&lt;&gt;"",Prospecting!E527, "")</f>
        <v/>
      </c>
      <c r="I525" s="2" t="str">
        <f t="shared" ca="1" si="63"/>
        <v/>
      </c>
      <c r="J525" s="2" t="str">
        <f>IF(Prospecting!F527="Completed", 1, "")</f>
        <v/>
      </c>
      <c r="K525" s="2" t="str">
        <f>IF(Prospecting!G527="Completed", 1, "")</f>
        <v/>
      </c>
      <c r="L525" s="2" t="str">
        <f>IF(Prospecting!H527="Completed", 1, "")</f>
        <v/>
      </c>
      <c r="M525" s="2" t="str">
        <f>IF(Prospecting!I527="Completed", 1, "")</f>
        <v/>
      </c>
      <c r="N525" s="2" t="str">
        <f>IF(Prospecting!J527="Completed", 1, "")</f>
        <v/>
      </c>
      <c r="O525" s="2" t="str">
        <f>IF(Prospecting!K527="Completed", 1, "")</f>
        <v/>
      </c>
      <c r="P525" s="2" t="str">
        <f>IF(Prospecting!L527&lt;&gt;"",Prospecting!L527,"")</f>
        <v/>
      </c>
      <c r="Q525" s="2" t="str">
        <f>IF(Prospecting!M527&lt;&gt;"",Prospecting!M527,"")</f>
        <v/>
      </c>
      <c r="R525" s="2" t="str">
        <f t="shared" ca="1" si="64"/>
        <v/>
      </c>
      <c r="S525" s="10" t="str">
        <f>IF(OR(Prospecting!N527&lt;&gt;"",Prospecting!N527&lt;&gt;0),Prospecting!N527,"")</f>
        <v/>
      </c>
      <c r="T525" s="11" t="str">
        <f>IF(Prospecting!O527&lt;&gt;"",Prospecting!O527,"")</f>
        <v/>
      </c>
      <c r="U525" s="2" t="str">
        <f t="shared" si="65"/>
        <v/>
      </c>
      <c r="V525" s="2" t="str">
        <f t="shared" si="66"/>
        <v/>
      </c>
      <c r="W525" s="2" t="str" cm="1">
        <f t="array" ref="W525">IF(V525&lt;&gt;"",_xlfn.IFS(OR(V525=1,V525=2,V525=3),1,OR(V525=4,V525=5,V525=6),2,OR(V525=7,V525=8,V525=9),3,OR(V525=10,V525=11,V525=12),4),"")</f>
        <v/>
      </c>
      <c r="X525" s="2" t="str">
        <f t="shared" si="67"/>
        <v/>
      </c>
      <c r="Y525" s="2" t="str">
        <f t="shared" si="68"/>
        <v/>
      </c>
    </row>
    <row r="526" spans="7:25" x14ac:dyDescent="0.3">
      <c r="G526" s="2" t="str">
        <f>IF(Prospecting!D528&lt;&gt;"", Prospecting!D528, "")</f>
        <v/>
      </c>
      <c r="H526" s="2" t="str">
        <f>IF(Prospecting!E528&lt;&gt;"",Prospecting!E528, "")</f>
        <v/>
      </c>
      <c r="I526" s="2" t="str">
        <f t="shared" ca="1" si="63"/>
        <v/>
      </c>
      <c r="J526" s="2" t="str">
        <f>IF(Prospecting!F528="Completed", 1, "")</f>
        <v/>
      </c>
      <c r="K526" s="2" t="str">
        <f>IF(Prospecting!G528="Completed", 1, "")</f>
        <v/>
      </c>
      <c r="L526" s="2" t="str">
        <f>IF(Prospecting!H528="Completed", 1, "")</f>
        <v/>
      </c>
      <c r="M526" s="2" t="str">
        <f>IF(Prospecting!I528="Completed", 1, "")</f>
        <v/>
      </c>
      <c r="N526" s="2" t="str">
        <f>IF(Prospecting!J528="Completed", 1, "")</f>
        <v/>
      </c>
      <c r="O526" s="2" t="str">
        <f>IF(Prospecting!K528="Completed", 1, "")</f>
        <v/>
      </c>
      <c r="P526" s="2" t="str">
        <f>IF(Prospecting!L528&lt;&gt;"",Prospecting!L528,"")</f>
        <v/>
      </c>
      <c r="Q526" s="2" t="str">
        <f>IF(Prospecting!M528&lt;&gt;"",Prospecting!M528,"")</f>
        <v/>
      </c>
      <c r="R526" s="2" t="str">
        <f t="shared" ca="1" si="64"/>
        <v/>
      </c>
      <c r="S526" s="10" t="str">
        <f>IF(OR(Prospecting!N528&lt;&gt;"",Prospecting!N528&lt;&gt;0),Prospecting!N528,"")</f>
        <v/>
      </c>
      <c r="T526" s="11" t="str">
        <f>IF(Prospecting!O528&lt;&gt;"",Prospecting!O528,"")</f>
        <v/>
      </c>
      <c r="U526" s="2" t="str">
        <f t="shared" si="65"/>
        <v/>
      </c>
      <c r="V526" s="2" t="str">
        <f t="shared" si="66"/>
        <v/>
      </c>
      <c r="W526" s="2" t="str" cm="1">
        <f t="array" ref="W526">IF(V526&lt;&gt;"",_xlfn.IFS(OR(V526=1,V526=2,V526=3),1,OR(V526=4,V526=5,V526=6),2,OR(V526=7,V526=8,V526=9),3,OR(V526=10,V526=11,V526=12),4),"")</f>
        <v/>
      </c>
      <c r="X526" s="2" t="str">
        <f t="shared" si="67"/>
        <v/>
      </c>
      <c r="Y526" s="2" t="str">
        <f t="shared" si="68"/>
        <v/>
      </c>
    </row>
    <row r="527" spans="7:25" x14ac:dyDescent="0.3">
      <c r="G527" s="2" t="str">
        <f>IF(Prospecting!D529&lt;&gt;"", Prospecting!D529, "")</f>
        <v/>
      </c>
      <c r="H527" s="2" t="str">
        <f>IF(Prospecting!E529&lt;&gt;"",Prospecting!E529, "")</f>
        <v/>
      </c>
      <c r="I527" s="2" t="str">
        <f t="shared" ca="1" si="63"/>
        <v/>
      </c>
      <c r="J527" s="2" t="str">
        <f>IF(Prospecting!F529="Completed", 1, "")</f>
        <v/>
      </c>
      <c r="K527" s="2" t="str">
        <f>IF(Prospecting!G529="Completed", 1, "")</f>
        <v/>
      </c>
      <c r="L527" s="2" t="str">
        <f>IF(Prospecting!H529="Completed", 1, "")</f>
        <v/>
      </c>
      <c r="M527" s="2" t="str">
        <f>IF(Prospecting!I529="Completed", 1, "")</f>
        <v/>
      </c>
      <c r="N527" s="2" t="str">
        <f>IF(Prospecting!J529="Completed", 1, "")</f>
        <v/>
      </c>
      <c r="O527" s="2" t="str">
        <f>IF(Prospecting!K529="Completed", 1, "")</f>
        <v/>
      </c>
      <c r="P527" s="2" t="str">
        <f>IF(Prospecting!L529&lt;&gt;"",Prospecting!L529,"")</f>
        <v/>
      </c>
      <c r="Q527" s="2" t="str">
        <f>IF(Prospecting!M529&lt;&gt;"",Prospecting!M529,"")</f>
        <v/>
      </c>
      <c r="R527" s="2" t="str">
        <f t="shared" ca="1" si="64"/>
        <v/>
      </c>
      <c r="S527" s="10" t="str">
        <f>IF(OR(Prospecting!N529&lt;&gt;"",Prospecting!N529&lt;&gt;0),Prospecting!N529,"")</f>
        <v/>
      </c>
      <c r="T527" s="11" t="str">
        <f>IF(Prospecting!O529&lt;&gt;"",Prospecting!O529,"")</f>
        <v/>
      </c>
      <c r="U527" s="2" t="str">
        <f t="shared" si="65"/>
        <v/>
      </c>
      <c r="V527" s="2" t="str">
        <f t="shared" si="66"/>
        <v/>
      </c>
      <c r="W527" s="2" t="str" cm="1">
        <f t="array" ref="W527">IF(V527&lt;&gt;"",_xlfn.IFS(OR(V527=1,V527=2,V527=3),1,OR(V527=4,V527=5,V527=6),2,OR(V527=7,V527=8,V527=9),3,OR(V527=10,V527=11,V527=12),4),"")</f>
        <v/>
      </c>
      <c r="X527" s="2" t="str">
        <f t="shared" si="67"/>
        <v/>
      </c>
      <c r="Y527" s="2" t="str">
        <f t="shared" si="68"/>
        <v/>
      </c>
    </row>
    <row r="528" spans="7:25" x14ac:dyDescent="0.3">
      <c r="G528" s="2" t="str">
        <f>IF(Prospecting!D530&lt;&gt;"", Prospecting!D530, "")</f>
        <v/>
      </c>
      <c r="H528" s="2" t="str">
        <f>IF(Prospecting!E530&lt;&gt;"",Prospecting!E530, "")</f>
        <v/>
      </c>
      <c r="I528" s="2" t="str">
        <f t="shared" ca="1" si="63"/>
        <v/>
      </c>
      <c r="J528" s="2" t="str">
        <f>IF(Prospecting!F530="Completed", 1, "")</f>
        <v/>
      </c>
      <c r="K528" s="2" t="str">
        <f>IF(Prospecting!G530="Completed", 1, "")</f>
        <v/>
      </c>
      <c r="L528" s="2" t="str">
        <f>IF(Prospecting!H530="Completed", 1, "")</f>
        <v/>
      </c>
      <c r="M528" s="2" t="str">
        <f>IF(Prospecting!I530="Completed", 1, "")</f>
        <v/>
      </c>
      <c r="N528" s="2" t="str">
        <f>IF(Prospecting!J530="Completed", 1, "")</f>
        <v/>
      </c>
      <c r="O528" s="2" t="str">
        <f>IF(Prospecting!K530="Completed", 1, "")</f>
        <v/>
      </c>
      <c r="P528" s="2" t="str">
        <f>IF(Prospecting!L530&lt;&gt;"",Prospecting!L530,"")</f>
        <v/>
      </c>
      <c r="Q528" s="2" t="str">
        <f>IF(Prospecting!M530&lt;&gt;"",Prospecting!M530,"")</f>
        <v/>
      </c>
      <c r="R528" s="2" t="str">
        <f t="shared" ca="1" si="64"/>
        <v/>
      </c>
      <c r="S528" s="10" t="str">
        <f>IF(OR(Prospecting!N530&lt;&gt;"",Prospecting!N530&lt;&gt;0),Prospecting!N530,"")</f>
        <v/>
      </c>
      <c r="T528" s="11" t="str">
        <f>IF(Prospecting!O530&lt;&gt;"",Prospecting!O530,"")</f>
        <v/>
      </c>
      <c r="U528" s="2" t="str">
        <f t="shared" si="65"/>
        <v/>
      </c>
      <c r="V528" s="2" t="str">
        <f t="shared" si="66"/>
        <v/>
      </c>
      <c r="W528" s="2" t="str" cm="1">
        <f t="array" ref="W528">IF(V528&lt;&gt;"",_xlfn.IFS(OR(V528=1,V528=2,V528=3),1,OR(V528=4,V528=5,V528=6),2,OR(V528=7,V528=8,V528=9),3,OR(V528=10,V528=11,V528=12),4),"")</f>
        <v/>
      </c>
      <c r="X528" s="2" t="str">
        <f t="shared" si="67"/>
        <v/>
      </c>
      <c r="Y528" s="2" t="str">
        <f t="shared" si="68"/>
        <v/>
      </c>
    </row>
    <row r="529" spans="7:25" x14ac:dyDescent="0.3">
      <c r="G529" s="2" t="str">
        <f>IF(Prospecting!D531&lt;&gt;"", Prospecting!D531, "")</f>
        <v/>
      </c>
      <c r="H529" s="2" t="str">
        <f>IF(Prospecting!E531&lt;&gt;"",Prospecting!E531, "")</f>
        <v/>
      </c>
      <c r="I529" s="2" t="str">
        <f t="shared" ca="1" si="63"/>
        <v/>
      </c>
      <c r="J529" s="2" t="str">
        <f>IF(Prospecting!F531="Completed", 1, "")</f>
        <v/>
      </c>
      <c r="K529" s="2" t="str">
        <f>IF(Prospecting!G531="Completed", 1, "")</f>
        <v/>
      </c>
      <c r="L529" s="2" t="str">
        <f>IF(Prospecting!H531="Completed", 1, "")</f>
        <v/>
      </c>
      <c r="M529" s="2" t="str">
        <f>IF(Prospecting!I531="Completed", 1, "")</f>
        <v/>
      </c>
      <c r="N529" s="2" t="str">
        <f>IF(Prospecting!J531="Completed", 1, "")</f>
        <v/>
      </c>
      <c r="O529" s="2" t="str">
        <f>IF(Prospecting!K531="Completed", 1, "")</f>
        <v/>
      </c>
      <c r="P529" s="2" t="str">
        <f>IF(Prospecting!L531&lt;&gt;"",Prospecting!L531,"")</f>
        <v/>
      </c>
      <c r="Q529" s="2" t="str">
        <f>IF(Prospecting!M531&lt;&gt;"",Prospecting!M531,"")</f>
        <v/>
      </c>
      <c r="R529" s="2" t="str">
        <f t="shared" ca="1" si="64"/>
        <v/>
      </c>
      <c r="S529" s="10" t="str">
        <f>IF(OR(Prospecting!N531&lt;&gt;"",Prospecting!N531&lt;&gt;0),Prospecting!N531,"")</f>
        <v/>
      </c>
      <c r="T529" s="11" t="str">
        <f>IF(Prospecting!O531&lt;&gt;"",Prospecting!O531,"")</f>
        <v/>
      </c>
      <c r="U529" s="2" t="str">
        <f t="shared" si="65"/>
        <v/>
      </c>
      <c r="V529" s="2" t="str">
        <f t="shared" si="66"/>
        <v/>
      </c>
      <c r="W529" s="2" t="str" cm="1">
        <f t="array" ref="W529">IF(V529&lt;&gt;"",_xlfn.IFS(OR(V529=1,V529=2,V529=3),1,OR(V529=4,V529=5,V529=6),2,OR(V529=7,V529=8,V529=9),3,OR(V529=10,V529=11,V529=12),4),"")</f>
        <v/>
      </c>
      <c r="X529" s="2" t="str">
        <f t="shared" si="67"/>
        <v/>
      </c>
      <c r="Y529" s="2" t="str">
        <f t="shared" si="68"/>
        <v/>
      </c>
    </row>
    <row r="530" spans="7:25" x14ac:dyDescent="0.3">
      <c r="G530" s="2" t="str">
        <f>IF(Prospecting!D532&lt;&gt;"", Prospecting!D532, "")</f>
        <v/>
      </c>
      <c r="H530" s="2" t="str">
        <f>IF(Prospecting!E532&lt;&gt;"",Prospecting!E532, "")</f>
        <v/>
      </c>
      <c r="I530" s="2" t="str">
        <f t="shared" ca="1" si="63"/>
        <v/>
      </c>
      <c r="J530" s="2" t="str">
        <f>IF(Prospecting!F532="Completed", 1, "")</f>
        <v/>
      </c>
      <c r="K530" s="2" t="str">
        <f>IF(Prospecting!G532="Completed", 1, "")</f>
        <v/>
      </c>
      <c r="L530" s="2" t="str">
        <f>IF(Prospecting!H532="Completed", 1, "")</f>
        <v/>
      </c>
      <c r="M530" s="2" t="str">
        <f>IF(Prospecting!I532="Completed", 1, "")</f>
        <v/>
      </c>
      <c r="N530" s="2" t="str">
        <f>IF(Prospecting!J532="Completed", 1, "")</f>
        <v/>
      </c>
      <c r="O530" s="2" t="str">
        <f>IF(Prospecting!K532="Completed", 1, "")</f>
        <v/>
      </c>
      <c r="P530" s="2" t="str">
        <f>IF(Prospecting!L532&lt;&gt;"",Prospecting!L532,"")</f>
        <v/>
      </c>
      <c r="Q530" s="2" t="str">
        <f>IF(Prospecting!M532&lt;&gt;"",Prospecting!M532,"")</f>
        <v/>
      </c>
      <c r="R530" s="2" t="str">
        <f t="shared" ca="1" si="64"/>
        <v/>
      </c>
      <c r="S530" s="10" t="str">
        <f>IF(OR(Prospecting!N532&lt;&gt;"",Prospecting!N532&lt;&gt;0),Prospecting!N532,"")</f>
        <v/>
      </c>
      <c r="T530" s="11" t="str">
        <f>IF(Prospecting!O532&lt;&gt;"",Prospecting!O532,"")</f>
        <v/>
      </c>
      <c r="U530" s="2" t="str">
        <f t="shared" si="65"/>
        <v/>
      </c>
      <c r="V530" s="2" t="str">
        <f t="shared" si="66"/>
        <v/>
      </c>
      <c r="W530" s="2" t="str" cm="1">
        <f t="array" ref="W530">IF(V530&lt;&gt;"",_xlfn.IFS(OR(V530=1,V530=2,V530=3),1,OR(V530=4,V530=5,V530=6),2,OR(V530=7,V530=8,V530=9),3,OR(V530=10,V530=11,V530=12),4),"")</f>
        <v/>
      </c>
      <c r="X530" s="2" t="str">
        <f t="shared" si="67"/>
        <v/>
      </c>
      <c r="Y530" s="2" t="str">
        <f t="shared" si="68"/>
        <v/>
      </c>
    </row>
    <row r="531" spans="7:25" x14ac:dyDescent="0.3">
      <c r="G531" s="2" t="str">
        <f>IF(Prospecting!D533&lt;&gt;"", Prospecting!D533, "")</f>
        <v/>
      </c>
      <c r="H531" s="2" t="str">
        <f>IF(Prospecting!E533&lt;&gt;"",Prospecting!E533, "")</f>
        <v/>
      </c>
      <c r="I531" s="2" t="str">
        <f t="shared" ca="1" si="63"/>
        <v/>
      </c>
      <c r="J531" s="2" t="str">
        <f>IF(Prospecting!F533="Completed", 1, "")</f>
        <v/>
      </c>
      <c r="K531" s="2" t="str">
        <f>IF(Prospecting!G533="Completed", 1, "")</f>
        <v/>
      </c>
      <c r="L531" s="2" t="str">
        <f>IF(Prospecting!H533="Completed", 1, "")</f>
        <v/>
      </c>
      <c r="M531" s="2" t="str">
        <f>IF(Prospecting!I533="Completed", 1, "")</f>
        <v/>
      </c>
      <c r="N531" s="2" t="str">
        <f>IF(Prospecting!J533="Completed", 1, "")</f>
        <v/>
      </c>
      <c r="O531" s="2" t="str">
        <f>IF(Prospecting!K533="Completed", 1, "")</f>
        <v/>
      </c>
      <c r="P531" s="2" t="str">
        <f>IF(Prospecting!L533&lt;&gt;"",Prospecting!L533,"")</f>
        <v/>
      </c>
      <c r="Q531" s="2" t="str">
        <f>IF(Prospecting!M533&lt;&gt;"",Prospecting!M533,"")</f>
        <v/>
      </c>
      <c r="R531" s="2" t="str">
        <f t="shared" ca="1" si="64"/>
        <v/>
      </c>
      <c r="S531" s="10" t="str">
        <f>IF(OR(Prospecting!N533&lt;&gt;"",Prospecting!N533&lt;&gt;0),Prospecting!N533,"")</f>
        <v/>
      </c>
      <c r="T531" s="11" t="str">
        <f>IF(Prospecting!O533&lt;&gt;"",Prospecting!O533,"")</f>
        <v/>
      </c>
      <c r="U531" s="2" t="str">
        <f t="shared" si="65"/>
        <v/>
      </c>
      <c r="V531" s="2" t="str">
        <f t="shared" si="66"/>
        <v/>
      </c>
      <c r="W531" s="2" t="str" cm="1">
        <f t="array" ref="W531">IF(V531&lt;&gt;"",_xlfn.IFS(OR(V531=1,V531=2,V531=3),1,OR(V531=4,V531=5,V531=6),2,OR(V531=7,V531=8,V531=9),3,OR(V531=10,V531=11,V531=12),4),"")</f>
        <v/>
      </c>
      <c r="X531" s="2" t="str">
        <f t="shared" si="67"/>
        <v/>
      </c>
      <c r="Y531" s="2" t="str">
        <f t="shared" si="68"/>
        <v/>
      </c>
    </row>
    <row r="532" spans="7:25" x14ac:dyDescent="0.3">
      <c r="G532" s="2" t="str">
        <f>IF(Prospecting!D534&lt;&gt;"", Prospecting!D534, "")</f>
        <v/>
      </c>
      <c r="H532" s="2" t="str">
        <f>IF(Prospecting!E534&lt;&gt;"",Prospecting!E534, "")</f>
        <v/>
      </c>
      <c r="I532" s="2" t="str">
        <f t="shared" ca="1" si="63"/>
        <v/>
      </c>
      <c r="J532" s="2" t="str">
        <f>IF(Prospecting!F534="Completed", 1, "")</f>
        <v/>
      </c>
      <c r="K532" s="2" t="str">
        <f>IF(Prospecting!G534="Completed", 1, "")</f>
        <v/>
      </c>
      <c r="L532" s="2" t="str">
        <f>IF(Prospecting!H534="Completed", 1, "")</f>
        <v/>
      </c>
      <c r="M532" s="2" t="str">
        <f>IF(Prospecting!I534="Completed", 1, "")</f>
        <v/>
      </c>
      <c r="N532" s="2" t="str">
        <f>IF(Prospecting!J534="Completed", 1, "")</f>
        <v/>
      </c>
      <c r="O532" s="2" t="str">
        <f>IF(Prospecting!K534="Completed", 1, "")</f>
        <v/>
      </c>
      <c r="P532" s="2" t="str">
        <f>IF(Prospecting!L534&lt;&gt;"",Prospecting!L534,"")</f>
        <v/>
      </c>
      <c r="Q532" s="2" t="str">
        <f>IF(Prospecting!M534&lt;&gt;"",Prospecting!M534,"")</f>
        <v/>
      </c>
      <c r="R532" s="2" t="str">
        <f t="shared" ca="1" si="64"/>
        <v/>
      </c>
      <c r="S532" s="10" t="str">
        <f>IF(OR(Prospecting!N534&lt;&gt;"",Prospecting!N534&lt;&gt;0),Prospecting!N534,"")</f>
        <v/>
      </c>
      <c r="T532" s="11" t="str">
        <f>IF(Prospecting!O534&lt;&gt;"",Prospecting!O534,"")</f>
        <v/>
      </c>
      <c r="U532" s="2" t="str">
        <f t="shared" si="65"/>
        <v/>
      </c>
      <c r="V532" s="2" t="str">
        <f t="shared" si="66"/>
        <v/>
      </c>
      <c r="W532" s="2" t="str" cm="1">
        <f t="array" ref="W532">IF(V532&lt;&gt;"",_xlfn.IFS(OR(V532=1,V532=2,V532=3),1,OR(V532=4,V532=5,V532=6),2,OR(V532=7,V532=8,V532=9),3,OR(V532=10,V532=11,V532=12),4),"")</f>
        <v/>
      </c>
      <c r="X532" s="2" t="str">
        <f t="shared" si="67"/>
        <v/>
      </c>
      <c r="Y532" s="2" t="str">
        <f t="shared" si="68"/>
        <v/>
      </c>
    </row>
    <row r="533" spans="7:25" x14ac:dyDescent="0.3">
      <c r="G533" s="2" t="str">
        <f>IF(Prospecting!D535&lt;&gt;"", Prospecting!D535, "")</f>
        <v/>
      </c>
      <c r="H533" s="2" t="str">
        <f>IF(Prospecting!E535&lt;&gt;"",Prospecting!E535, "")</f>
        <v/>
      </c>
      <c r="I533" s="2" t="str">
        <f t="shared" ca="1" si="63"/>
        <v/>
      </c>
      <c r="J533" s="2" t="str">
        <f>IF(Prospecting!F535="Completed", 1, "")</f>
        <v/>
      </c>
      <c r="K533" s="2" t="str">
        <f>IF(Prospecting!G535="Completed", 1, "")</f>
        <v/>
      </c>
      <c r="L533" s="2" t="str">
        <f>IF(Prospecting!H535="Completed", 1, "")</f>
        <v/>
      </c>
      <c r="M533" s="2" t="str">
        <f>IF(Prospecting!I535="Completed", 1, "")</f>
        <v/>
      </c>
      <c r="N533" s="2" t="str">
        <f>IF(Prospecting!J535="Completed", 1, "")</f>
        <v/>
      </c>
      <c r="O533" s="2" t="str">
        <f>IF(Prospecting!K535="Completed", 1, "")</f>
        <v/>
      </c>
      <c r="P533" s="2" t="str">
        <f>IF(Prospecting!L535&lt;&gt;"",Prospecting!L535,"")</f>
        <v/>
      </c>
      <c r="Q533" s="2" t="str">
        <f>IF(Prospecting!M535&lt;&gt;"",Prospecting!M535,"")</f>
        <v/>
      </c>
      <c r="R533" s="2" t="str">
        <f t="shared" ca="1" si="64"/>
        <v/>
      </c>
      <c r="S533" s="10" t="str">
        <f>IF(OR(Prospecting!N535&lt;&gt;"",Prospecting!N535&lt;&gt;0),Prospecting!N535,"")</f>
        <v/>
      </c>
      <c r="T533" s="11" t="str">
        <f>IF(Prospecting!O535&lt;&gt;"",Prospecting!O535,"")</f>
        <v/>
      </c>
      <c r="U533" s="2" t="str">
        <f t="shared" si="65"/>
        <v/>
      </c>
      <c r="V533" s="2" t="str">
        <f t="shared" si="66"/>
        <v/>
      </c>
      <c r="W533" s="2" t="str" cm="1">
        <f t="array" ref="W533">IF(V533&lt;&gt;"",_xlfn.IFS(OR(V533=1,V533=2,V533=3),1,OR(V533=4,V533=5,V533=6),2,OR(V533=7,V533=8,V533=9),3,OR(V533=10,V533=11,V533=12),4),"")</f>
        <v/>
      </c>
      <c r="X533" s="2" t="str">
        <f t="shared" si="67"/>
        <v/>
      </c>
      <c r="Y533" s="2" t="str">
        <f t="shared" si="68"/>
        <v/>
      </c>
    </row>
    <row r="534" spans="7:25" x14ac:dyDescent="0.3">
      <c r="G534" s="2" t="str">
        <f>IF(Prospecting!D536&lt;&gt;"", Prospecting!D536, "")</f>
        <v/>
      </c>
      <c r="H534" s="2" t="str">
        <f>IF(Prospecting!E536&lt;&gt;"",Prospecting!E536, "")</f>
        <v/>
      </c>
      <c r="I534" s="2" t="str">
        <f t="shared" ca="1" si="63"/>
        <v/>
      </c>
      <c r="J534" s="2" t="str">
        <f>IF(Prospecting!F536="Completed", 1, "")</f>
        <v/>
      </c>
      <c r="K534" s="2" t="str">
        <f>IF(Prospecting!G536="Completed", 1, "")</f>
        <v/>
      </c>
      <c r="L534" s="2" t="str">
        <f>IF(Prospecting!H536="Completed", 1, "")</f>
        <v/>
      </c>
      <c r="M534" s="2" t="str">
        <f>IF(Prospecting!I536="Completed", 1, "")</f>
        <v/>
      </c>
      <c r="N534" s="2" t="str">
        <f>IF(Prospecting!J536="Completed", 1, "")</f>
        <v/>
      </c>
      <c r="O534" s="2" t="str">
        <f>IF(Prospecting!K536="Completed", 1, "")</f>
        <v/>
      </c>
      <c r="P534" s="2" t="str">
        <f>IF(Prospecting!L536&lt;&gt;"",Prospecting!L536,"")</f>
        <v/>
      </c>
      <c r="Q534" s="2" t="str">
        <f>IF(Prospecting!M536&lt;&gt;"",Prospecting!M536,"")</f>
        <v/>
      </c>
      <c r="R534" s="2" t="str">
        <f t="shared" ca="1" si="64"/>
        <v/>
      </c>
      <c r="S534" s="10" t="str">
        <f>IF(OR(Prospecting!N536&lt;&gt;"",Prospecting!N536&lt;&gt;0),Prospecting!N536,"")</f>
        <v/>
      </c>
      <c r="T534" s="11" t="str">
        <f>IF(Prospecting!O536&lt;&gt;"",Prospecting!O536,"")</f>
        <v/>
      </c>
      <c r="U534" s="2" t="str">
        <f t="shared" si="65"/>
        <v/>
      </c>
      <c r="V534" s="2" t="str">
        <f t="shared" si="66"/>
        <v/>
      </c>
      <c r="W534" s="2" t="str" cm="1">
        <f t="array" ref="W534">IF(V534&lt;&gt;"",_xlfn.IFS(OR(V534=1,V534=2,V534=3),1,OR(V534=4,V534=5,V534=6),2,OR(V534=7,V534=8,V534=9),3,OR(V534=10,V534=11,V534=12),4),"")</f>
        <v/>
      </c>
      <c r="X534" s="2" t="str">
        <f t="shared" si="67"/>
        <v/>
      </c>
      <c r="Y534" s="2" t="str">
        <f t="shared" si="68"/>
        <v/>
      </c>
    </row>
    <row r="535" spans="7:25" x14ac:dyDescent="0.3">
      <c r="G535" s="2" t="str">
        <f>IF(Prospecting!D537&lt;&gt;"", Prospecting!D537, "")</f>
        <v/>
      </c>
      <c r="H535" s="2" t="str">
        <f>IF(Prospecting!E537&lt;&gt;"",Prospecting!E537, "")</f>
        <v/>
      </c>
      <c r="I535" s="2" t="str">
        <f t="shared" ca="1" si="63"/>
        <v/>
      </c>
      <c r="J535" s="2" t="str">
        <f>IF(Prospecting!F537="Completed", 1, "")</f>
        <v/>
      </c>
      <c r="K535" s="2" t="str">
        <f>IF(Prospecting!G537="Completed", 1, "")</f>
        <v/>
      </c>
      <c r="L535" s="2" t="str">
        <f>IF(Prospecting!H537="Completed", 1, "")</f>
        <v/>
      </c>
      <c r="M535" s="2" t="str">
        <f>IF(Prospecting!I537="Completed", 1, "")</f>
        <v/>
      </c>
      <c r="N535" s="2" t="str">
        <f>IF(Prospecting!J537="Completed", 1, "")</f>
        <v/>
      </c>
      <c r="O535" s="2" t="str">
        <f>IF(Prospecting!K537="Completed", 1, "")</f>
        <v/>
      </c>
      <c r="P535" s="2" t="str">
        <f>IF(Prospecting!L537&lt;&gt;"",Prospecting!L537,"")</f>
        <v/>
      </c>
      <c r="Q535" s="2" t="str">
        <f>IF(Prospecting!M537&lt;&gt;"",Prospecting!M537,"")</f>
        <v/>
      </c>
      <c r="R535" s="2" t="str">
        <f t="shared" ca="1" si="64"/>
        <v/>
      </c>
      <c r="S535" s="10" t="str">
        <f>IF(OR(Prospecting!N537&lt;&gt;"",Prospecting!N537&lt;&gt;0),Prospecting!N537,"")</f>
        <v/>
      </c>
      <c r="T535" s="11" t="str">
        <f>IF(Prospecting!O537&lt;&gt;"",Prospecting!O537,"")</f>
        <v/>
      </c>
      <c r="U535" s="2" t="str">
        <f t="shared" si="65"/>
        <v/>
      </c>
      <c r="V535" s="2" t="str">
        <f t="shared" si="66"/>
        <v/>
      </c>
      <c r="W535" s="2" t="str" cm="1">
        <f t="array" ref="W535">IF(V535&lt;&gt;"",_xlfn.IFS(OR(V535=1,V535=2,V535=3),1,OR(V535=4,V535=5,V535=6),2,OR(V535=7,V535=8,V535=9),3,OR(V535=10,V535=11,V535=12),4),"")</f>
        <v/>
      </c>
      <c r="X535" s="2" t="str">
        <f t="shared" si="67"/>
        <v/>
      </c>
      <c r="Y535" s="2" t="str">
        <f t="shared" si="68"/>
        <v/>
      </c>
    </row>
    <row r="536" spans="7:25" x14ac:dyDescent="0.3">
      <c r="G536" s="2" t="str">
        <f>IF(Prospecting!D538&lt;&gt;"", Prospecting!D538, "")</f>
        <v/>
      </c>
      <c r="H536" s="2" t="str">
        <f>IF(Prospecting!E538&lt;&gt;"",Prospecting!E538, "")</f>
        <v/>
      </c>
      <c r="I536" s="2" t="str">
        <f t="shared" ca="1" si="63"/>
        <v/>
      </c>
      <c r="J536" s="2" t="str">
        <f>IF(Prospecting!F538="Completed", 1, "")</f>
        <v/>
      </c>
      <c r="K536" s="2" t="str">
        <f>IF(Prospecting!G538="Completed", 1, "")</f>
        <v/>
      </c>
      <c r="L536" s="2" t="str">
        <f>IF(Prospecting!H538="Completed", 1, "")</f>
        <v/>
      </c>
      <c r="M536" s="2" t="str">
        <f>IF(Prospecting!I538="Completed", 1, "")</f>
        <v/>
      </c>
      <c r="N536" s="2" t="str">
        <f>IF(Prospecting!J538="Completed", 1, "")</f>
        <v/>
      </c>
      <c r="O536" s="2" t="str">
        <f>IF(Prospecting!K538="Completed", 1, "")</f>
        <v/>
      </c>
      <c r="P536" s="2" t="str">
        <f>IF(Prospecting!L538&lt;&gt;"",Prospecting!L538,"")</f>
        <v/>
      </c>
      <c r="Q536" s="2" t="str">
        <f>IF(Prospecting!M538&lt;&gt;"",Prospecting!M538,"")</f>
        <v/>
      </c>
      <c r="R536" s="2" t="str">
        <f t="shared" ca="1" si="64"/>
        <v/>
      </c>
      <c r="S536" s="10" t="str">
        <f>IF(OR(Prospecting!N538&lt;&gt;"",Prospecting!N538&lt;&gt;0),Prospecting!N538,"")</f>
        <v/>
      </c>
      <c r="T536" s="11" t="str">
        <f>IF(Prospecting!O538&lt;&gt;"",Prospecting!O538,"")</f>
        <v/>
      </c>
      <c r="U536" s="2" t="str">
        <f t="shared" si="65"/>
        <v/>
      </c>
      <c r="V536" s="2" t="str">
        <f t="shared" si="66"/>
        <v/>
      </c>
      <c r="W536" s="2" t="str" cm="1">
        <f t="array" ref="W536">IF(V536&lt;&gt;"",_xlfn.IFS(OR(V536=1,V536=2,V536=3),1,OR(V536=4,V536=5,V536=6),2,OR(V536=7,V536=8,V536=9),3,OR(V536=10,V536=11,V536=12),4),"")</f>
        <v/>
      </c>
      <c r="X536" s="2" t="str">
        <f t="shared" si="67"/>
        <v/>
      </c>
      <c r="Y536" s="2" t="str">
        <f t="shared" si="68"/>
        <v/>
      </c>
    </row>
    <row r="537" spans="7:25" x14ac:dyDescent="0.3">
      <c r="G537" s="2" t="str">
        <f>IF(Prospecting!D539&lt;&gt;"", Prospecting!D539, "")</f>
        <v/>
      </c>
      <c r="H537" s="2" t="str">
        <f>IF(Prospecting!E539&lt;&gt;"",Prospecting!E539, "")</f>
        <v/>
      </c>
      <c r="I537" s="2" t="str">
        <f t="shared" ca="1" si="63"/>
        <v/>
      </c>
      <c r="J537" s="2" t="str">
        <f>IF(Prospecting!F539="Completed", 1, "")</f>
        <v/>
      </c>
      <c r="K537" s="2" t="str">
        <f>IF(Prospecting!G539="Completed", 1, "")</f>
        <v/>
      </c>
      <c r="L537" s="2" t="str">
        <f>IF(Prospecting!H539="Completed", 1, "")</f>
        <v/>
      </c>
      <c r="M537" s="2" t="str">
        <f>IF(Prospecting!I539="Completed", 1, "")</f>
        <v/>
      </c>
      <c r="N537" s="2" t="str">
        <f>IF(Prospecting!J539="Completed", 1, "")</f>
        <v/>
      </c>
      <c r="O537" s="2" t="str">
        <f>IF(Prospecting!K539="Completed", 1, "")</f>
        <v/>
      </c>
      <c r="P537" s="2" t="str">
        <f>IF(Prospecting!L539&lt;&gt;"",Prospecting!L539,"")</f>
        <v/>
      </c>
      <c r="Q537" s="2" t="str">
        <f>IF(Prospecting!M539&lt;&gt;"",Prospecting!M539,"")</f>
        <v/>
      </c>
      <c r="R537" s="2" t="str">
        <f t="shared" ca="1" si="64"/>
        <v/>
      </c>
      <c r="S537" s="10" t="str">
        <f>IF(OR(Prospecting!N539&lt;&gt;"",Prospecting!N539&lt;&gt;0),Prospecting!N539,"")</f>
        <v/>
      </c>
      <c r="T537" s="11" t="str">
        <f>IF(Prospecting!O539&lt;&gt;"",Prospecting!O539,"")</f>
        <v/>
      </c>
      <c r="U537" s="2" t="str">
        <f t="shared" si="65"/>
        <v/>
      </c>
      <c r="V537" s="2" t="str">
        <f t="shared" si="66"/>
        <v/>
      </c>
      <c r="W537" s="2" t="str" cm="1">
        <f t="array" ref="W537">IF(V537&lt;&gt;"",_xlfn.IFS(OR(V537=1,V537=2,V537=3),1,OR(V537=4,V537=5,V537=6),2,OR(V537=7,V537=8,V537=9),3,OR(V537=10,V537=11,V537=12),4),"")</f>
        <v/>
      </c>
      <c r="X537" s="2" t="str">
        <f t="shared" si="67"/>
        <v/>
      </c>
      <c r="Y537" s="2" t="str">
        <f t="shared" si="68"/>
        <v/>
      </c>
    </row>
    <row r="538" spans="7:25" x14ac:dyDescent="0.3">
      <c r="G538" s="2" t="str">
        <f>IF(Prospecting!D540&lt;&gt;"", Prospecting!D540, "")</f>
        <v/>
      </c>
      <c r="H538" s="2" t="str">
        <f>IF(Prospecting!E540&lt;&gt;"",Prospecting!E540, "")</f>
        <v/>
      </c>
      <c r="I538" s="2" t="str">
        <f t="shared" ca="1" si="63"/>
        <v/>
      </c>
      <c r="J538" s="2" t="str">
        <f>IF(Prospecting!F540="Completed", 1, "")</f>
        <v/>
      </c>
      <c r="K538" s="2" t="str">
        <f>IF(Prospecting!G540="Completed", 1, "")</f>
        <v/>
      </c>
      <c r="L538" s="2" t="str">
        <f>IF(Prospecting!H540="Completed", 1, "")</f>
        <v/>
      </c>
      <c r="M538" s="2" t="str">
        <f>IF(Prospecting!I540="Completed", 1, "")</f>
        <v/>
      </c>
      <c r="N538" s="2" t="str">
        <f>IF(Prospecting!J540="Completed", 1, "")</f>
        <v/>
      </c>
      <c r="O538" s="2" t="str">
        <f>IF(Prospecting!K540="Completed", 1, "")</f>
        <v/>
      </c>
      <c r="P538" s="2" t="str">
        <f>IF(Prospecting!L540&lt;&gt;"",Prospecting!L540,"")</f>
        <v/>
      </c>
      <c r="Q538" s="2" t="str">
        <f>IF(Prospecting!M540&lt;&gt;"",Prospecting!M540,"")</f>
        <v/>
      </c>
      <c r="R538" s="2" t="str">
        <f t="shared" ca="1" si="64"/>
        <v/>
      </c>
      <c r="S538" s="10" t="str">
        <f>IF(OR(Prospecting!N540&lt;&gt;"",Prospecting!N540&lt;&gt;0),Prospecting!N540,"")</f>
        <v/>
      </c>
      <c r="T538" s="11" t="str">
        <f>IF(Prospecting!O540&lt;&gt;"",Prospecting!O540,"")</f>
        <v/>
      </c>
      <c r="U538" s="2" t="str">
        <f t="shared" si="65"/>
        <v/>
      </c>
      <c r="V538" s="2" t="str">
        <f t="shared" si="66"/>
        <v/>
      </c>
      <c r="W538" s="2" t="str" cm="1">
        <f t="array" ref="W538">IF(V538&lt;&gt;"",_xlfn.IFS(OR(V538=1,V538=2,V538=3),1,OR(V538=4,V538=5,V538=6),2,OR(V538=7,V538=8,V538=9),3,OR(V538=10,V538=11,V538=12),4),"")</f>
        <v/>
      </c>
      <c r="X538" s="2" t="str">
        <f t="shared" si="67"/>
        <v/>
      </c>
      <c r="Y538" s="2" t="str">
        <f t="shared" si="68"/>
        <v/>
      </c>
    </row>
    <row r="539" spans="7:25" x14ac:dyDescent="0.3">
      <c r="G539" s="2" t="str">
        <f>IF(Prospecting!D541&lt;&gt;"", Prospecting!D541, "")</f>
        <v/>
      </c>
      <c r="H539" s="2" t="str">
        <f>IF(Prospecting!E541&lt;&gt;"",Prospecting!E541, "")</f>
        <v/>
      </c>
      <c r="I539" s="2" t="str">
        <f t="shared" ca="1" si="63"/>
        <v/>
      </c>
      <c r="J539" s="2" t="str">
        <f>IF(Prospecting!F541="Completed", 1, "")</f>
        <v/>
      </c>
      <c r="K539" s="2" t="str">
        <f>IF(Prospecting!G541="Completed", 1, "")</f>
        <v/>
      </c>
      <c r="L539" s="2" t="str">
        <f>IF(Prospecting!H541="Completed", 1, "")</f>
        <v/>
      </c>
      <c r="M539" s="2" t="str">
        <f>IF(Prospecting!I541="Completed", 1, "")</f>
        <v/>
      </c>
      <c r="N539" s="2" t="str">
        <f>IF(Prospecting!J541="Completed", 1, "")</f>
        <v/>
      </c>
      <c r="O539" s="2" t="str">
        <f>IF(Prospecting!K541="Completed", 1, "")</f>
        <v/>
      </c>
      <c r="P539" s="2" t="str">
        <f>IF(Prospecting!L541&lt;&gt;"",Prospecting!L541,"")</f>
        <v/>
      </c>
      <c r="Q539" s="2" t="str">
        <f>IF(Prospecting!M541&lt;&gt;"",Prospecting!M541,"")</f>
        <v/>
      </c>
      <c r="R539" s="2" t="str">
        <f t="shared" ca="1" si="64"/>
        <v/>
      </c>
      <c r="S539" s="10" t="str">
        <f>IF(OR(Prospecting!N541&lt;&gt;"",Prospecting!N541&lt;&gt;0),Prospecting!N541,"")</f>
        <v/>
      </c>
      <c r="T539" s="11" t="str">
        <f>IF(Prospecting!O541&lt;&gt;"",Prospecting!O541,"")</f>
        <v/>
      </c>
      <c r="U539" s="2" t="str">
        <f t="shared" si="65"/>
        <v/>
      </c>
      <c r="V539" s="2" t="str">
        <f t="shared" si="66"/>
        <v/>
      </c>
      <c r="W539" s="2" t="str" cm="1">
        <f t="array" ref="W539">IF(V539&lt;&gt;"",_xlfn.IFS(OR(V539=1,V539=2,V539=3),1,OR(V539=4,V539=5,V539=6),2,OR(V539=7,V539=8,V539=9),3,OR(V539=10,V539=11,V539=12),4),"")</f>
        <v/>
      </c>
      <c r="X539" s="2" t="str">
        <f t="shared" si="67"/>
        <v/>
      </c>
      <c r="Y539" s="2" t="str">
        <f t="shared" si="68"/>
        <v/>
      </c>
    </row>
    <row r="540" spans="7:25" x14ac:dyDescent="0.3">
      <c r="G540" s="2" t="str">
        <f>IF(Prospecting!D542&lt;&gt;"", Prospecting!D542, "")</f>
        <v/>
      </c>
      <c r="H540" s="2" t="str">
        <f>IF(Prospecting!E542&lt;&gt;"",Prospecting!E542, "")</f>
        <v/>
      </c>
      <c r="I540" s="2" t="str">
        <f t="shared" ca="1" si="63"/>
        <v/>
      </c>
      <c r="J540" s="2" t="str">
        <f>IF(Prospecting!F542="Completed", 1, "")</f>
        <v/>
      </c>
      <c r="K540" s="2" t="str">
        <f>IF(Prospecting!G542="Completed", 1, "")</f>
        <v/>
      </c>
      <c r="L540" s="2" t="str">
        <f>IF(Prospecting!H542="Completed", 1, "")</f>
        <v/>
      </c>
      <c r="M540" s="2" t="str">
        <f>IF(Prospecting!I542="Completed", 1, "")</f>
        <v/>
      </c>
      <c r="N540" s="2" t="str">
        <f>IF(Prospecting!J542="Completed", 1, "")</f>
        <v/>
      </c>
      <c r="O540" s="2" t="str">
        <f>IF(Prospecting!K542="Completed", 1, "")</f>
        <v/>
      </c>
      <c r="P540" s="2" t="str">
        <f>IF(Prospecting!L542&lt;&gt;"",Prospecting!L542,"")</f>
        <v/>
      </c>
      <c r="Q540" s="2" t="str">
        <f>IF(Prospecting!M542&lt;&gt;"",Prospecting!M542,"")</f>
        <v/>
      </c>
      <c r="R540" s="2" t="str">
        <f t="shared" ca="1" si="64"/>
        <v/>
      </c>
      <c r="S540" s="10" t="str">
        <f>IF(OR(Prospecting!N542&lt;&gt;"",Prospecting!N542&lt;&gt;0),Prospecting!N542,"")</f>
        <v/>
      </c>
      <c r="T540" s="11" t="str">
        <f>IF(Prospecting!O542&lt;&gt;"",Prospecting!O542,"")</f>
        <v/>
      </c>
      <c r="U540" s="2" t="str">
        <f t="shared" si="65"/>
        <v/>
      </c>
      <c r="V540" s="2" t="str">
        <f t="shared" si="66"/>
        <v/>
      </c>
      <c r="W540" s="2" t="str" cm="1">
        <f t="array" ref="W540">IF(V540&lt;&gt;"",_xlfn.IFS(OR(V540=1,V540=2,V540=3),1,OR(V540=4,V540=5,V540=6),2,OR(V540=7,V540=8,V540=9),3,OR(V540=10,V540=11,V540=12),4),"")</f>
        <v/>
      </c>
      <c r="X540" s="2" t="str">
        <f t="shared" si="67"/>
        <v/>
      </c>
      <c r="Y540" s="2" t="str">
        <f t="shared" si="68"/>
        <v/>
      </c>
    </row>
    <row r="541" spans="7:25" x14ac:dyDescent="0.3">
      <c r="G541" s="2" t="str">
        <f>IF(Prospecting!D543&lt;&gt;"", Prospecting!D543, "")</f>
        <v/>
      </c>
      <c r="H541" s="2" t="str">
        <f>IF(Prospecting!E543&lt;&gt;"",Prospecting!E543, "")</f>
        <v/>
      </c>
      <c r="I541" s="2" t="str">
        <f t="shared" ca="1" si="63"/>
        <v/>
      </c>
      <c r="J541" s="2" t="str">
        <f>IF(Prospecting!F543="Completed", 1, "")</f>
        <v/>
      </c>
      <c r="K541" s="2" t="str">
        <f>IF(Prospecting!G543="Completed", 1, "")</f>
        <v/>
      </c>
      <c r="L541" s="2" t="str">
        <f>IF(Prospecting!H543="Completed", 1, "")</f>
        <v/>
      </c>
      <c r="M541" s="2" t="str">
        <f>IF(Prospecting!I543="Completed", 1, "")</f>
        <v/>
      </c>
      <c r="N541" s="2" t="str">
        <f>IF(Prospecting!J543="Completed", 1, "")</f>
        <v/>
      </c>
      <c r="O541" s="2" t="str">
        <f>IF(Prospecting!K543="Completed", 1, "")</f>
        <v/>
      </c>
      <c r="P541" s="2" t="str">
        <f>IF(Prospecting!L543&lt;&gt;"",Prospecting!L543,"")</f>
        <v/>
      </c>
      <c r="Q541" s="2" t="str">
        <f>IF(Prospecting!M543&lt;&gt;"",Prospecting!M543,"")</f>
        <v/>
      </c>
      <c r="R541" s="2" t="str">
        <f t="shared" ca="1" si="64"/>
        <v/>
      </c>
      <c r="S541" s="10" t="str">
        <f>IF(OR(Prospecting!N543&lt;&gt;"",Prospecting!N543&lt;&gt;0),Prospecting!N543,"")</f>
        <v/>
      </c>
      <c r="T541" s="11" t="str">
        <f>IF(Prospecting!O543&lt;&gt;"",Prospecting!O543,"")</f>
        <v/>
      </c>
      <c r="U541" s="2" t="str">
        <f t="shared" si="65"/>
        <v/>
      </c>
      <c r="V541" s="2" t="str">
        <f t="shared" si="66"/>
        <v/>
      </c>
      <c r="W541" s="2" t="str" cm="1">
        <f t="array" ref="W541">IF(V541&lt;&gt;"",_xlfn.IFS(OR(V541=1,V541=2,V541=3),1,OR(V541=4,V541=5,V541=6),2,OR(V541=7,V541=8,V541=9),3,OR(V541=10,V541=11,V541=12),4),"")</f>
        <v/>
      </c>
      <c r="X541" s="2" t="str">
        <f t="shared" si="67"/>
        <v/>
      </c>
      <c r="Y541" s="2" t="str">
        <f t="shared" si="68"/>
        <v/>
      </c>
    </row>
    <row r="542" spans="7:25" x14ac:dyDescent="0.3">
      <c r="G542" s="2" t="str">
        <f>IF(Prospecting!D544&lt;&gt;"", Prospecting!D544, "")</f>
        <v/>
      </c>
      <c r="H542" s="2" t="str">
        <f>IF(Prospecting!E544&lt;&gt;"",Prospecting!E544, "")</f>
        <v/>
      </c>
      <c r="I542" s="2" t="str">
        <f t="shared" ca="1" si="63"/>
        <v/>
      </c>
      <c r="J542" s="2" t="str">
        <f>IF(Prospecting!F544="Completed", 1, "")</f>
        <v/>
      </c>
      <c r="K542" s="2" t="str">
        <f>IF(Prospecting!G544="Completed", 1, "")</f>
        <v/>
      </c>
      <c r="L542" s="2" t="str">
        <f>IF(Prospecting!H544="Completed", 1, "")</f>
        <v/>
      </c>
      <c r="M542" s="2" t="str">
        <f>IF(Prospecting!I544="Completed", 1, "")</f>
        <v/>
      </c>
      <c r="N542" s="2" t="str">
        <f>IF(Prospecting!J544="Completed", 1, "")</f>
        <v/>
      </c>
      <c r="O542" s="2" t="str">
        <f>IF(Prospecting!K544="Completed", 1, "")</f>
        <v/>
      </c>
      <c r="P542" s="2" t="str">
        <f>IF(Prospecting!L544&lt;&gt;"",Prospecting!L544,"")</f>
        <v/>
      </c>
      <c r="Q542" s="2" t="str">
        <f>IF(Prospecting!M544&lt;&gt;"",Prospecting!M544,"")</f>
        <v/>
      </c>
      <c r="R542" s="2" t="str">
        <f t="shared" ca="1" si="64"/>
        <v/>
      </c>
      <c r="S542" s="10" t="str">
        <f>IF(OR(Prospecting!N544&lt;&gt;"",Prospecting!N544&lt;&gt;0),Prospecting!N544,"")</f>
        <v/>
      </c>
      <c r="T542" s="11" t="str">
        <f>IF(Prospecting!O544&lt;&gt;"",Prospecting!O544,"")</f>
        <v/>
      </c>
      <c r="U542" s="2" t="str">
        <f t="shared" si="65"/>
        <v/>
      </c>
      <c r="V542" s="2" t="str">
        <f t="shared" si="66"/>
        <v/>
      </c>
      <c r="W542" s="2" t="str" cm="1">
        <f t="array" ref="W542">IF(V542&lt;&gt;"",_xlfn.IFS(OR(V542=1,V542=2,V542=3),1,OR(V542=4,V542=5,V542=6),2,OR(V542=7,V542=8,V542=9),3,OR(V542=10,V542=11,V542=12),4),"")</f>
        <v/>
      </c>
      <c r="X542" s="2" t="str">
        <f t="shared" si="67"/>
        <v/>
      </c>
      <c r="Y542" s="2" t="str">
        <f t="shared" si="68"/>
        <v/>
      </c>
    </row>
    <row r="543" spans="7:25" x14ac:dyDescent="0.3">
      <c r="G543" s="2" t="str">
        <f>IF(Prospecting!D545&lt;&gt;"", Prospecting!D545, "")</f>
        <v/>
      </c>
      <c r="H543" s="2" t="str">
        <f>IF(Prospecting!E545&lt;&gt;"",Prospecting!E545, "")</f>
        <v/>
      </c>
      <c r="I543" s="2" t="str">
        <f t="shared" ca="1" si="63"/>
        <v/>
      </c>
      <c r="J543" s="2" t="str">
        <f>IF(Prospecting!F545="Completed", 1, "")</f>
        <v/>
      </c>
      <c r="K543" s="2" t="str">
        <f>IF(Prospecting!G545="Completed", 1, "")</f>
        <v/>
      </c>
      <c r="L543" s="2" t="str">
        <f>IF(Prospecting!H545="Completed", 1, "")</f>
        <v/>
      </c>
      <c r="M543" s="2" t="str">
        <f>IF(Prospecting!I545="Completed", 1, "")</f>
        <v/>
      </c>
      <c r="N543" s="2" t="str">
        <f>IF(Prospecting!J545="Completed", 1, "")</f>
        <v/>
      </c>
      <c r="O543" s="2" t="str">
        <f>IF(Prospecting!K545="Completed", 1, "")</f>
        <v/>
      </c>
      <c r="P543" s="2" t="str">
        <f>IF(Prospecting!L545&lt;&gt;"",Prospecting!L545,"")</f>
        <v/>
      </c>
      <c r="Q543" s="2" t="str">
        <f>IF(Prospecting!M545&lt;&gt;"",Prospecting!M545,"")</f>
        <v/>
      </c>
      <c r="R543" s="2" t="str">
        <f t="shared" ca="1" si="64"/>
        <v/>
      </c>
      <c r="S543" s="10" t="str">
        <f>IF(OR(Prospecting!N545&lt;&gt;"",Prospecting!N545&lt;&gt;0),Prospecting!N545,"")</f>
        <v/>
      </c>
      <c r="T543" s="11" t="str">
        <f>IF(Prospecting!O545&lt;&gt;"",Prospecting!O545,"")</f>
        <v/>
      </c>
      <c r="U543" s="2" t="str">
        <f t="shared" si="65"/>
        <v/>
      </c>
      <c r="V543" s="2" t="str">
        <f t="shared" si="66"/>
        <v/>
      </c>
      <c r="W543" s="2" t="str" cm="1">
        <f t="array" ref="W543">IF(V543&lt;&gt;"",_xlfn.IFS(OR(V543=1,V543=2,V543=3),1,OR(V543=4,V543=5,V543=6),2,OR(V543=7,V543=8,V543=9),3,OR(V543=10,V543=11,V543=12),4),"")</f>
        <v/>
      </c>
      <c r="X543" s="2" t="str">
        <f t="shared" si="67"/>
        <v/>
      </c>
      <c r="Y543" s="2" t="str">
        <f t="shared" si="68"/>
        <v/>
      </c>
    </row>
    <row r="544" spans="7:25" x14ac:dyDescent="0.3">
      <c r="G544" s="2" t="str">
        <f>IF(Prospecting!D546&lt;&gt;"", Prospecting!D546, "")</f>
        <v/>
      </c>
      <c r="H544" s="2" t="str">
        <f>IF(Prospecting!E546&lt;&gt;"",Prospecting!E546, "")</f>
        <v/>
      </c>
      <c r="I544" s="2" t="str">
        <f t="shared" ca="1" si="63"/>
        <v/>
      </c>
      <c r="J544" s="2" t="str">
        <f>IF(Prospecting!F546="Completed", 1, "")</f>
        <v/>
      </c>
      <c r="K544" s="2" t="str">
        <f>IF(Prospecting!G546="Completed", 1, "")</f>
        <v/>
      </c>
      <c r="L544" s="2" t="str">
        <f>IF(Prospecting!H546="Completed", 1, "")</f>
        <v/>
      </c>
      <c r="M544" s="2" t="str">
        <f>IF(Prospecting!I546="Completed", 1, "")</f>
        <v/>
      </c>
      <c r="N544" s="2" t="str">
        <f>IF(Prospecting!J546="Completed", 1, "")</f>
        <v/>
      </c>
      <c r="O544" s="2" t="str">
        <f>IF(Prospecting!K546="Completed", 1, "")</f>
        <v/>
      </c>
      <c r="P544" s="2" t="str">
        <f>IF(Prospecting!L546&lt;&gt;"",Prospecting!L546,"")</f>
        <v/>
      </c>
      <c r="Q544" s="2" t="str">
        <f>IF(Prospecting!M546&lt;&gt;"",Prospecting!M546,"")</f>
        <v/>
      </c>
      <c r="R544" s="2" t="str">
        <f t="shared" ca="1" si="64"/>
        <v/>
      </c>
      <c r="S544" s="10" t="str">
        <f>IF(OR(Prospecting!N546&lt;&gt;"",Prospecting!N546&lt;&gt;0),Prospecting!N546,"")</f>
        <v/>
      </c>
      <c r="T544" s="11" t="str">
        <f>IF(Prospecting!O546&lt;&gt;"",Prospecting!O546,"")</f>
        <v/>
      </c>
      <c r="U544" s="2" t="str">
        <f t="shared" si="65"/>
        <v/>
      </c>
      <c r="V544" s="2" t="str">
        <f t="shared" si="66"/>
        <v/>
      </c>
      <c r="W544" s="2" t="str" cm="1">
        <f t="array" ref="W544">IF(V544&lt;&gt;"",_xlfn.IFS(OR(V544=1,V544=2,V544=3),1,OR(V544=4,V544=5,V544=6),2,OR(V544=7,V544=8,V544=9),3,OR(V544=10,V544=11,V544=12),4),"")</f>
        <v/>
      </c>
      <c r="X544" s="2" t="str">
        <f t="shared" si="67"/>
        <v/>
      </c>
      <c r="Y544" s="2" t="str">
        <f t="shared" si="68"/>
        <v/>
      </c>
    </row>
    <row r="545" spans="7:25" x14ac:dyDescent="0.3">
      <c r="G545" s="2" t="str">
        <f>IF(Prospecting!D547&lt;&gt;"", Prospecting!D547, "")</f>
        <v/>
      </c>
      <c r="H545" s="2" t="str">
        <f>IF(Prospecting!E547&lt;&gt;"",Prospecting!E547, "")</f>
        <v/>
      </c>
      <c r="I545" s="2" t="str">
        <f t="shared" ca="1" si="63"/>
        <v/>
      </c>
      <c r="J545" s="2" t="str">
        <f>IF(Prospecting!F547="Completed", 1, "")</f>
        <v/>
      </c>
      <c r="K545" s="2" t="str">
        <f>IF(Prospecting!G547="Completed", 1, "")</f>
        <v/>
      </c>
      <c r="L545" s="2" t="str">
        <f>IF(Prospecting!H547="Completed", 1, "")</f>
        <v/>
      </c>
      <c r="M545" s="2" t="str">
        <f>IF(Prospecting!I547="Completed", 1, "")</f>
        <v/>
      </c>
      <c r="N545" s="2" t="str">
        <f>IF(Prospecting!J547="Completed", 1, "")</f>
        <v/>
      </c>
      <c r="O545" s="2" t="str">
        <f>IF(Prospecting!K547="Completed", 1, "")</f>
        <v/>
      </c>
      <c r="P545" s="2" t="str">
        <f>IF(Prospecting!L547&lt;&gt;"",Prospecting!L547,"")</f>
        <v/>
      </c>
      <c r="Q545" s="2" t="str">
        <f>IF(Prospecting!M547&lt;&gt;"",Prospecting!M547,"")</f>
        <v/>
      </c>
      <c r="R545" s="2" t="str">
        <f t="shared" ca="1" si="64"/>
        <v/>
      </c>
      <c r="S545" s="10" t="str">
        <f>IF(OR(Prospecting!N547&lt;&gt;"",Prospecting!N547&lt;&gt;0),Prospecting!N547,"")</f>
        <v/>
      </c>
      <c r="T545" s="11" t="str">
        <f>IF(Prospecting!O547&lt;&gt;"",Prospecting!O547,"")</f>
        <v/>
      </c>
      <c r="U545" s="2" t="str">
        <f t="shared" si="65"/>
        <v/>
      </c>
      <c r="V545" s="2" t="str">
        <f t="shared" si="66"/>
        <v/>
      </c>
      <c r="W545" s="2" t="str" cm="1">
        <f t="array" ref="W545">IF(V545&lt;&gt;"",_xlfn.IFS(OR(V545=1,V545=2,V545=3),1,OR(V545=4,V545=5,V545=6),2,OR(V545=7,V545=8,V545=9),3,OR(V545=10,V545=11,V545=12),4),"")</f>
        <v/>
      </c>
      <c r="X545" s="2" t="str">
        <f t="shared" si="67"/>
        <v/>
      </c>
      <c r="Y545" s="2" t="str">
        <f t="shared" si="68"/>
        <v/>
      </c>
    </row>
    <row r="546" spans="7:25" x14ac:dyDescent="0.3">
      <c r="G546" s="2" t="str">
        <f>IF(Prospecting!D548&lt;&gt;"", Prospecting!D548, "")</f>
        <v/>
      </c>
      <c r="H546" s="2" t="str">
        <f>IF(Prospecting!E548&lt;&gt;"",Prospecting!E548, "")</f>
        <v/>
      </c>
      <c r="I546" s="2" t="str">
        <f t="shared" ca="1" si="63"/>
        <v/>
      </c>
      <c r="J546" s="2" t="str">
        <f>IF(Prospecting!F548="Completed", 1, "")</f>
        <v/>
      </c>
      <c r="K546" s="2" t="str">
        <f>IF(Prospecting!G548="Completed", 1, "")</f>
        <v/>
      </c>
      <c r="L546" s="2" t="str">
        <f>IF(Prospecting!H548="Completed", 1, "")</f>
        <v/>
      </c>
      <c r="M546" s="2" t="str">
        <f>IF(Prospecting!I548="Completed", 1, "")</f>
        <v/>
      </c>
      <c r="N546" s="2" t="str">
        <f>IF(Prospecting!J548="Completed", 1, "")</f>
        <v/>
      </c>
      <c r="O546" s="2" t="str">
        <f>IF(Prospecting!K548="Completed", 1, "")</f>
        <v/>
      </c>
      <c r="P546" s="2" t="str">
        <f>IF(Prospecting!L548&lt;&gt;"",Prospecting!L548,"")</f>
        <v/>
      </c>
      <c r="Q546" s="2" t="str">
        <f>IF(Prospecting!M548&lt;&gt;"",Prospecting!M548,"")</f>
        <v/>
      </c>
      <c r="R546" s="2" t="str">
        <f t="shared" ca="1" si="64"/>
        <v/>
      </c>
      <c r="S546" s="10" t="str">
        <f>IF(OR(Prospecting!N548&lt;&gt;"",Prospecting!N548&lt;&gt;0),Prospecting!N548,"")</f>
        <v/>
      </c>
      <c r="T546" s="11" t="str">
        <f>IF(Prospecting!O548&lt;&gt;"",Prospecting!O548,"")</f>
        <v/>
      </c>
      <c r="U546" s="2" t="str">
        <f t="shared" si="65"/>
        <v/>
      </c>
      <c r="V546" s="2" t="str">
        <f t="shared" si="66"/>
        <v/>
      </c>
      <c r="W546" s="2" t="str" cm="1">
        <f t="array" ref="W546">IF(V546&lt;&gt;"",_xlfn.IFS(OR(V546=1,V546=2,V546=3),1,OR(V546=4,V546=5,V546=6),2,OR(V546=7,V546=8,V546=9),3,OR(V546=10,V546=11,V546=12),4),"")</f>
        <v/>
      </c>
      <c r="X546" s="2" t="str">
        <f t="shared" si="67"/>
        <v/>
      </c>
      <c r="Y546" s="2" t="str">
        <f t="shared" si="68"/>
        <v/>
      </c>
    </row>
    <row r="547" spans="7:25" x14ac:dyDescent="0.3">
      <c r="G547" s="2" t="str">
        <f>IF(Prospecting!D549&lt;&gt;"", Prospecting!D549, "")</f>
        <v/>
      </c>
      <c r="H547" s="2" t="str">
        <f>IF(Prospecting!E549&lt;&gt;"",Prospecting!E549, "")</f>
        <v/>
      </c>
      <c r="I547" s="2" t="str">
        <f t="shared" ca="1" si="63"/>
        <v/>
      </c>
      <c r="J547" s="2" t="str">
        <f>IF(Prospecting!F549="Completed", 1, "")</f>
        <v/>
      </c>
      <c r="K547" s="2" t="str">
        <f>IF(Prospecting!G549="Completed", 1, "")</f>
        <v/>
      </c>
      <c r="L547" s="2" t="str">
        <f>IF(Prospecting!H549="Completed", 1, "")</f>
        <v/>
      </c>
      <c r="M547" s="2" t="str">
        <f>IF(Prospecting!I549="Completed", 1, "")</f>
        <v/>
      </c>
      <c r="N547" s="2" t="str">
        <f>IF(Prospecting!J549="Completed", 1, "")</f>
        <v/>
      </c>
      <c r="O547" s="2" t="str">
        <f>IF(Prospecting!K549="Completed", 1, "")</f>
        <v/>
      </c>
      <c r="P547" s="2" t="str">
        <f>IF(Prospecting!L549&lt;&gt;"",Prospecting!L549,"")</f>
        <v/>
      </c>
      <c r="Q547" s="2" t="str">
        <f>IF(Prospecting!M549&lt;&gt;"",Prospecting!M549,"")</f>
        <v/>
      </c>
      <c r="R547" s="2" t="str">
        <f t="shared" ca="1" si="64"/>
        <v/>
      </c>
      <c r="S547" s="10" t="str">
        <f>IF(OR(Prospecting!N549&lt;&gt;"",Prospecting!N549&lt;&gt;0),Prospecting!N549,"")</f>
        <v/>
      </c>
      <c r="T547" s="11" t="str">
        <f>IF(Prospecting!O549&lt;&gt;"",Prospecting!O549,"")</f>
        <v/>
      </c>
      <c r="U547" s="2" t="str">
        <f t="shared" si="65"/>
        <v/>
      </c>
      <c r="V547" s="2" t="str">
        <f t="shared" si="66"/>
        <v/>
      </c>
      <c r="W547" s="2" t="str" cm="1">
        <f t="array" ref="W547">IF(V547&lt;&gt;"",_xlfn.IFS(OR(V547=1,V547=2,V547=3),1,OR(V547=4,V547=5,V547=6),2,OR(V547=7,V547=8,V547=9),3,OR(V547=10,V547=11,V547=12),4),"")</f>
        <v/>
      </c>
      <c r="X547" s="2" t="str">
        <f t="shared" si="67"/>
        <v/>
      </c>
      <c r="Y547" s="2" t="str">
        <f t="shared" si="68"/>
        <v/>
      </c>
    </row>
    <row r="548" spans="7:25" x14ac:dyDescent="0.3">
      <c r="G548" s="2" t="str">
        <f>IF(Prospecting!D550&lt;&gt;"", Prospecting!D550, "")</f>
        <v/>
      </c>
      <c r="H548" s="2" t="str">
        <f>IF(Prospecting!E550&lt;&gt;"",Prospecting!E550, "")</f>
        <v/>
      </c>
      <c r="I548" s="2" t="str">
        <f t="shared" ca="1" si="63"/>
        <v/>
      </c>
      <c r="J548" s="2" t="str">
        <f>IF(Prospecting!F550="Completed", 1, "")</f>
        <v/>
      </c>
      <c r="K548" s="2" t="str">
        <f>IF(Prospecting!G550="Completed", 1, "")</f>
        <v/>
      </c>
      <c r="L548" s="2" t="str">
        <f>IF(Prospecting!H550="Completed", 1, "")</f>
        <v/>
      </c>
      <c r="M548" s="2" t="str">
        <f>IF(Prospecting!I550="Completed", 1, "")</f>
        <v/>
      </c>
      <c r="N548" s="2" t="str">
        <f>IF(Prospecting!J550="Completed", 1, "")</f>
        <v/>
      </c>
      <c r="O548" s="2" t="str">
        <f>IF(Prospecting!K550="Completed", 1, "")</f>
        <v/>
      </c>
      <c r="P548" s="2" t="str">
        <f>IF(Prospecting!L550&lt;&gt;"",Prospecting!L550,"")</f>
        <v/>
      </c>
      <c r="Q548" s="2" t="str">
        <f>IF(Prospecting!M550&lt;&gt;"",Prospecting!M550,"")</f>
        <v/>
      </c>
      <c r="R548" s="2" t="str">
        <f t="shared" ca="1" si="64"/>
        <v/>
      </c>
      <c r="S548" s="10" t="str">
        <f>IF(OR(Prospecting!N550&lt;&gt;"",Prospecting!N550&lt;&gt;0),Prospecting!N550,"")</f>
        <v/>
      </c>
      <c r="T548" s="11" t="str">
        <f>IF(Prospecting!O550&lt;&gt;"",Prospecting!O550,"")</f>
        <v/>
      </c>
      <c r="U548" s="2" t="str">
        <f t="shared" si="65"/>
        <v/>
      </c>
      <c r="V548" s="2" t="str">
        <f t="shared" si="66"/>
        <v/>
      </c>
      <c r="W548" s="2" t="str" cm="1">
        <f t="array" ref="W548">IF(V548&lt;&gt;"",_xlfn.IFS(OR(V548=1,V548=2,V548=3),1,OR(V548=4,V548=5,V548=6),2,OR(V548=7,V548=8,V548=9),3,OR(V548=10,V548=11,V548=12),4),"")</f>
        <v/>
      </c>
      <c r="X548" s="2" t="str">
        <f t="shared" si="67"/>
        <v/>
      </c>
      <c r="Y548" s="2" t="str">
        <f t="shared" si="68"/>
        <v/>
      </c>
    </row>
    <row r="549" spans="7:25" x14ac:dyDescent="0.3">
      <c r="G549" s="2" t="str">
        <f>IF(Prospecting!D551&lt;&gt;"", Prospecting!D551, "")</f>
        <v/>
      </c>
      <c r="H549" s="2" t="str">
        <f>IF(Prospecting!E551&lt;&gt;"",Prospecting!E551, "")</f>
        <v/>
      </c>
      <c r="I549" s="2" t="str">
        <f t="shared" ca="1" si="63"/>
        <v/>
      </c>
      <c r="J549" s="2" t="str">
        <f>IF(Prospecting!F551="Completed", 1, "")</f>
        <v/>
      </c>
      <c r="K549" s="2" t="str">
        <f>IF(Prospecting!G551="Completed", 1, "")</f>
        <v/>
      </c>
      <c r="L549" s="2" t="str">
        <f>IF(Prospecting!H551="Completed", 1, "")</f>
        <v/>
      </c>
      <c r="M549" s="2" t="str">
        <f>IF(Prospecting!I551="Completed", 1, "")</f>
        <v/>
      </c>
      <c r="N549" s="2" t="str">
        <f>IF(Prospecting!J551="Completed", 1, "")</f>
        <v/>
      </c>
      <c r="O549" s="2" t="str">
        <f>IF(Prospecting!K551="Completed", 1, "")</f>
        <v/>
      </c>
      <c r="P549" s="2" t="str">
        <f>IF(Prospecting!L551&lt;&gt;"",Prospecting!L551,"")</f>
        <v/>
      </c>
      <c r="Q549" s="2" t="str">
        <f>IF(Prospecting!M551&lt;&gt;"",Prospecting!M551,"")</f>
        <v/>
      </c>
      <c r="R549" s="2" t="str">
        <f t="shared" ca="1" si="64"/>
        <v/>
      </c>
      <c r="S549" s="10" t="str">
        <f>IF(OR(Prospecting!N551&lt;&gt;"",Prospecting!N551&lt;&gt;0),Prospecting!N551,"")</f>
        <v/>
      </c>
      <c r="T549" s="11" t="str">
        <f>IF(Prospecting!O551&lt;&gt;"",Prospecting!O551,"")</f>
        <v/>
      </c>
      <c r="U549" s="2" t="str">
        <f t="shared" si="65"/>
        <v/>
      </c>
      <c r="V549" s="2" t="str">
        <f t="shared" si="66"/>
        <v/>
      </c>
      <c r="W549" s="2" t="str" cm="1">
        <f t="array" ref="W549">IF(V549&lt;&gt;"",_xlfn.IFS(OR(V549=1,V549=2,V549=3),1,OR(V549=4,V549=5,V549=6),2,OR(V549=7,V549=8,V549=9),3,OR(V549=10,V549=11,V549=12),4),"")</f>
        <v/>
      </c>
      <c r="X549" s="2" t="str">
        <f t="shared" si="67"/>
        <v/>
      </c>
      <c r="Y549" s="2" t="str">
        <f t="shared" si="68"/>
        <v/>
      </c>
    </row>
    <row r="550" spans="7:25" x14ac:dyDescent="0.3">
      <c r="G550" s="2" t="str">
        <f>IF(Prospecting!D552&lt;&gt;"", Prospecting!D552, "")</f>
        <v/>
      </c>
      <c r="H550" s="2" t="str">
        <f>IF(Prospecting!E552&lt;&gt;"",Prospecting!E552, "")</f>
        <v/>
      </c>
      <c r="I550" s="2" t="str">
        <f t="shared" ca="1" si="63"/>
        <v/>
      </c>
      <c r="J550" s="2" t="str">
        <f>IF(Prospecting!F552="Completed", 1, "")</f>
        <v/>
      </c>
      <c r="K550" s="2" t="str">
        <f>IF(Prospecting!G552="Completed", 1, "")</f>
        <v/>
      </c>
      <c r="L550" s="2" t="str">
        <f>IF(Prospecting!H552="Completed", 1, "")</f>
        <v/>
      </c>
      <c r="M550" s="2" t="str">
        <f>IF(Prospecting!I552="Completed", 1, "")</f>
        <v/>
      </c>
      <c r="N550" s="2" t="str">
        <f>IF(Prospecting!J552="Completed", 1, "")</f>
        <v/>
      </c>
      <c r="O550" s="2" t="str">
        <f>IF(Prospecting!K552="Completed", 1, "")</f>
        <v/>
      </c>
      <c r="P550" s="2" t="str">
        <f>IF(Prospecting!L552&lt;&gt;"",Prospecting!L552,"")</f>
        <v/>
      </c>
      <c r="Q550" s="2" t="str">
        <f>IF(Prospecting!M552&lt;&gt;"",Prospecting!M552,"")</f>
        <v/>
      </c>
      <c r="R550" s="2" t="str">
        <f t="shared" ca="1" si="64"/>
        <v/>
      </c>
      <c r="S550" s="10" t="str">
        <f>IF(OR(Prospecting!N552&lt;&gt;"",Prospecting!N552&lt;&gt;0),Prospecting!N552,"")</f>
        <v/>
      </c>
      <c r="T550" s="11" t="str">
        <f>IF(Prospecting!O552&lt;&gt;"",Prospecting!O552,"")</f>
        <v/>
      </c>
      <c r="U550" s="2" t="str">
        <f t="shared" si="65"/>
        <v/>
      </c>
      <c r="V550" s="2" t="str">
        <f t="shared" si="66"/>
        <v/>
      </c>
      <c r="W550" s="2" t="str" cm="1">
        <f t="array" ref="W550">IF(V550&lt;&gt;"",_xlfn.IFS(OR(V550=1,V550=2,V550=3),1,OR(V550=4,V550=5,V550=6),2,OR(V550=7,V550=8,V550=9),3,OR(V550=10,V550=11,V550=12),4),"")</f>
        <v/>
      </c>
      <c r="X550" s="2" t="str">
        <f t="shared" si="67"/>
        <v/>
      </c>
      <c r="Y550" s="2" t="str">
        <f t="shared" si="68"/>
        <v/>
      </c>
    </row>
    <row r="551" spans="7:25" x14ac:dyDescent="0.3">
      <c r="G551" s="2" t="str">
        <f>IF(Prospecting!D553&lt;&gt;"", Prospecting!D553, "")</f>
        <v/>
      </c>
      <c r="H551" s="2" t="str">
        <f>IF(Prospecting!E553&lt;&gt;"",Prospecting!E553, "")</f>
        <v/>
      </c>
      <c r="I551" s="2" t="str">
        <f t="shared" ca="1" si="63"/>
        <v/>
      </c>
      <c r="J551" s="2" t="str">
        <f>IF(Prospecting!F553="Completed", 1, "")</f>
        <v/>
      </c>
      <c r="K551" s="2" t="str">
        <f>IF(Prospecting!G553="Completed", 1, "")</f>
        <v/>
      </c>
      <c r="L551" s="2" t="str">
        <f>IF(Prospecting!H553="Completed", 1, "")</f>
        <v/>
      </c>
      <c r="M551" s="2" t="str">
        <f>IF(Prospecting!I553="Completed", 1, "")</f>
        <v/>
      </c>
      <c r="N551" s="2" t="str">
        <f>IF(Prospecting!J553="Completed", 1, "")</f>
        <v/>
      </c>
      <c r="O551" s="2" t="str">
        <f>IF(Prospecting!K553="Completed", 1, "")</f>
        <v/>
      </c>
      <c r="P551" s="2" t="str">
        <f>IF(Prospecting!L553&lt;&gt;"",Prospecting!L553,"")</f>
        <v/>
      </c>
      <c r="Q551" s="2" t="str">
        <f>IF(Prospecting!M553&lt;&gt;"",Prospecting!M553,"")</f>
        <v/>
      </c>
      <c r="R551" s="2" t="str">
        <f t="shared" ca="1" si="64"/>
        <v/>
      </c>
      <c r="S551" s="10" t="str">
        <f>IF(OR(Prospecting!N553&lt;&gt;"",Prospecting!N553&lt;&gt;0),Prospecting!N553,"")</f>
        <v/>
      </c>
      <c r="T551" s="11" t="str">
        <f>IF(Prospecting!O553&lt;&gt;"",Prospecting!O553,"")</f>
        <v/>
      </c>
      <c r="U551" s="2" t="str">
        <f t="shared" si="65"/>
        <v/>
      </c>
      <c r="V551" s="2" t="str">
        <f t="shared" si="66"/>
        <v/>
      </c>
      <c r="W551" s="2" t="str" cm="1">
        <f t="array" ref="W551">IF(V551&lt;&gt;"",_xlfn.IFS(OR(V551=1,V551=2,V551=3),1,OR(V551=4,V551=5,V551=6),2,OR(V551=7,V551=8,V551=9),3,OR(V551=10,V551=11,V551=12),4),"")</f>
        <v/>
      </c>
      <c r="X551" s="2" t="str">
        <f t="shared" si="67"/>
        <v/>
      </c>
      <c r="Y551" s="2" t="str">
        <f t="shared" si="68"/>
        <v/>
      </c>
    </row>
    <row r="552" spans="7:25" x14ac:dyDescent="0.3">
      <c r="G552" s="2" t="str">
        <f>IF(Prospecting!D554&lt;&gt;"", Prospecting!D554, "")</f>
        <v/>
      </c>
      <c r="H552" s="2" t="str">
        <f>IF(Prospecting!E554&lt;&gt;"",Prospecting!E554, "")</f>
        <v/>
      </c>
      <c r="I552" s="2" t="str">
        <f t="shared" ca="1" si="63"/>
        <v/>
      </c>
      <c r="J552" s="2" t="str">
        <f>IF(Prospecting!F554="Completed", 1, "")</f>
        <v/>
      </c>
      <c r="K552" s="2" t="str">
        <f>IF(Prospecting!G554="Completed", 1, "")</f>
        <v/>
      </c>
      <c r="L552" s="2" t="str">
        <f>IF(Prospecting!H554="Completed", 1, "")</f>
        <v/>
      </c>
      <c r="M552" s="2" t="str">
        <f>IF(Prospecting!I554="Completed", 1, "")</f>
        <v/>
      </c>
      <c r="N552" s="2" t="str">
        <f>IF(Prospecting!J554="Completed", 1, "")</f>
        <v/>
      </c>
      <c r="O552" s="2" t="str">
        <f>IF(Prospecting!K554="Completed", 1, "")</f>
        <v/>
      </c>
      <c r="P552" s="2" t="str">
        <f>IF(Prospecting!L554&lt;&gt;"",Prospecting!L554,"")</f>
        <v/>
      </c>
      <c r="Q552" s="2" t="str">
        <f>IF(Prospecting!M554&lt;&gt;"",Prospecting!M554,"")</f>
        <v/>
      </c>
      <c r="R552" s="2" t="str">
        <f t="shared" ca="1" si="64"/>
        <v/>
      </c>
      <c r="S552" s="10" t="str">
        <f>IF(OR(Prospecting!N554&lt;&gt;"",Prospecting!N554&lt;&gt;0),Prospecting!N554,"")</f>
        <v/>
      </c>
      <c r="T552" s="11" t="str">
        <f>IF(Prospecting!O554&lt;&gt;"",Prospecting!O554,"")</f>
        <v/>
      </c>
      <c r="U552" s="2" t="str">
        <f t="shared" si="65"/>
        <v/>
      </c>
      <c r="V552" s="2" t="str">
        <f t="shared" si="66"/>
        <v/>
      </c>
      <c r="W552" s="2" t="str" cm="1">
        <f t="array" ref="W552">IF(V552&lt;&gt;"",_xlfn.IFS(OR(V552=1,V552=2,V552=3),1,OR(V552=4,V552=5,V552=6),2,OR(V552=7,V552=8,V552=9),3,OR(V552=10,V552=11,V552=12),4),"")</f>
        <v/>
      </c>
      <c r="X552" s="2" t="str">
        <f t="shared" si="67"/>
        <v/>
      </c>
      <c r="Y552" s="2" t="str">
        <f t="shared" si="68"/>
        <v/>
      </c>
    </row>
    <row r="553" spans="7:25" x14ac:dyDescent="0.3">
      <c r="G553" s="2" t="str">
        <f>IF(Prospecting!D555&lt;&gt;"", Prospecting!D555, "")</f>
        <v/>
      </c>
      <c r="H553" s="2" t="str">
        <f>IF(Prospecting!E555&lt;&gt;"",Prospecting!E555, "")</f>
        <v/>
      </c>
      <c r="I553" s="2" t="str">
        <f t="shared" ca="1" si="63"/>
        <v/>
      </c>
      <c r="J553" s="2" t="str">
        <f>IF(Prospecting!F555="Completed", 1, "")</f>
        <v/>
      </c>
      <c r="K553" s="2" t="str">
        <f>IF(Prospecting!G555="Completed", 1, "")</f>
        <v/>
      </c>
      <c r="L553" s="2" t="str">
        <f>IF(Prospecting!H555="Completed", 1, "")</f>
        <v/>
      </c>
      <c r="M553" s="2" t="str">
        <f>IF(Prospecting!I555="Completed", 1, "")</f>
        <v/>
      </c>
      <c r="N553" s="2" t="str">
        <f>IF(Prospecting!J555="Completed", 1, "")</f>
        <v/>
      </c>
      <c r="O553" s="2" t="str">
        <f>IF(Prospecting!K555="Completed", 1, "")</f>
        <v/>
      </c>
      <c r="P553" s="2" t="str">
        <f>IF(Prospecting!L555&lt;&gt;"",Prospecting!L555,"")</f>
        <v/>
      </c>
      <c r="Q553" s="2" t="str">
        <f>IF(Prospecting!M555&lt;&gt;"",Prospecting!M555,"")</f>
        <v/>
      </c>
      <c r="R553" s="2" t="str">
        <f t="shared" ca="1" si="64"/>
        <v/>
      </c>
      <c r="S553" s="10" t="str">
        <f>IF(OR(Prospecting!N555&lt;&gt;"",Prospecting!N555&lt;&gt;0),Prospecting!N555,"")</f>
        <v/>
      </c>
      <c r="T553" s="11" t="str">
        <f>IF(Prospecting!O555&lt;&gt;"",Prospecting!O555,"")</f>
        <v/>
      </c>
      <c r="U553" s="2" t="str">
        <f t="shared" si="65"/>
        <v/>
      </c>
      <c r="V553" s="2" t="str">
        <f t="shared" si="66"/>
        <v/>
      </c>
      <c r="W553" s="2" t="str" cm="1">
        <f t="array" ref="W553">IF(V553&lt;&gt;"",_xlfn.IFS(OR(V553=1,V553=2,V553=3),1,OR(V553=4,V553=5,V553=6),2,OR(V553=7,V553=8,V553=9),3,OR(V553=10,V553=11,V553=12),4),"")</f>
        <v/>
      </c>
      <c r="X553" s="2" t="str">
        <f t="shared" si="67"/>
        <v/>
      </c>
      <c r="Y553" s="2" t="str">
        <f t="shared" si="68"/>
        <v/>
      </c>
    </row>
    <row r="554" spans="7:25" x14ac:dyDescent="0.3">
      <c r="G554" s="2" t="str">
        <f>IF(Prospecting!D556&lt;&gt;"", Prospecting!D556, "")</f>
        <v/>
      </c>
      <c r="H554" s="2" t="str">
        <f>IF(Prospecting!E556&lt;&gt;"",Prospecting!E556, "")</f>
        <v/>
      </c>
      <c r="I554" s="2" t="str">
        <f t="shared" ca="1" si="63"/>
        <v/>
      </c>
      <c r="J554" s="2" t="str">
        <f>IF(Prospecting!F556="Completed", 1, "")</f>
        <v/>
      </c>
      <c r="K554" s="2" t="str">
        <f>IF(Prospecting!G556="Completed", 1, "")</f>
        <v/>
      </c>
      <c r="L554" s="2" t="str">
        <f>IF(Prospecting!H556="Completed", 1, "")</f>
        <v/>
      </c>
      <c r="M554" s="2" t="str">
        <f>IF(Prospecting!I556="Completed", 1, "")</f>
        <v/>
      </c>
      <c r="N554" s="2" t="str">
        <f>IF(Prospecting!J556="Completed", 1, "")</f>
        <v/>
      </c>
      <c r="O554" s="2" t="str">
        <f>IF(Prospecting!K556="Completed", 1, "")</f>
        <v/>
      </c>
      <c r="P554" s="2" t="str">
        <f>IF(Prospecting!L556&lt;&gt;"",Prospecting!L556,"")</f>
        <v/>
      </c>
      <c r="Q554" s="2" t="str">
        <f>IF(Prospecting!M556&lt;&gt;"",Prospecting!M556,"")</f>
        <v/>
      </c>
      <c r="R554" s="2" t="str">
        <f t="shared" ca="1" si="64"/>
        <v/>
      </c>
      <c r="S554" s="10" t="str">
        <f>IF(OR(Prospecting!N556&lt;&gt;"",Prospecting!N556&lt;&gt;0),Prospecting!N556,"")</f>
        <v/>
      </c>
      <c r="T554" s="11" t="str">
        <f>IF(Prospecting!O556&lt;&gt;"",Prospecting!O556,"")</f>
        <v/>
      </c>
      <c r="U554" s="2" t="str">
        <f t="shared" si="65"/>
        <v/>
      </c>
      <c r="V554" s="2" t="str">
        <f t="shared" si="66"/>
        <v/>
      </c>
      <c r="W554" s="2" t="str" cm="1">
        <f t="array" ref="W554">IF(V554&lt;&gt;"",_xlfn.IFS(OR(V554=1,V554=2,V554=3),1,OR(V554=4,V554=5,V554=6),2,OR(V554=7,V554=8,V554=9),3,OR(V554=10,V554=11,V554=12),4),"")</f>
        <v/>
      </c>
      <c r="X554" s="2" t="str">
        <f t="shared" si="67"/>
        <v/>
      </c>
      <c r="Y554" s="2" t="str">
        <f t="shared" si="68"/>
        <v/>
      </c>
    </row>
    <row r="555" spans="7:25" x14ac:dyDescent="0.3">
      <c r="G555" s="2" t="str">
        <f>IF(Prospecting!D557&lt;&gt;"", Prospecting!D557, "")</f>
        <v/>
      </c>
      <c r="H555" s="2" t="str">
        <f>IF(Prospecting!E557&lt;&gt;"",Prospecting!E557, "")</f>
        <v/>
      </c>
      <c r="I555" s="2" t="str">
        <f t="shared" ca="1" si="63"/>
        <v/>
      </c>
      <c r="J555" s="2" t="str">
        <f>IF(Prospecting!F557="Completed", 1, "")</f>
        <v/>
      </c>
      <c r="K555" s="2" t="str">
        <f>IF(Prospecting!G557="Completed", 1, "")</f>
        <v/>
      </c>
      <c r="L555" s="2" t="str">
        <f>IF(Prospecting!H557="Completed", 1, "")</f>
        <v/>
      </c>
      <c r="M555" s="2" t="str">
        <f>IF(Prospecting!I557="Completed", 1, "")</f>
        <v/>
      </c>
      <c r="N555" s="2" t="str">
        <f>IF(Prospecting!J557="Completed", 1, "")</f>
        <v/>
      </c>
      <c r="O555" s="2" t="str">
        <f>IF(Prospecting!K557="Completed", 1, "")</f>
        <v/>
      </c>
      <c r="P555" s="2" t="str">
        <f>IF(Prospecting!L557&lt;&gt;"",Prospecting!L557,"")</f>
        <v/>
      </c>
      <c r="Q555" s="2" t="str">
        <f>IF(Prospecting!M557&lt;&gt;"",Prospecting!M557,"")</f>
        <v/>
      </c>
      <c r="R555" s="2" t="str">
        <f t="shared" ca="1" si="64"/>
        <v/>
      </c>
      <c r="S555" s="10" t="str">
        <f>IF(OR(Prospecting!N557&lt;&gt;"",Prospecting!N557&lt;&gt;0),Prospecting!N557,"")</f>
        <v/>
      </c>
      <c r="T555" s="11" t="str">
        <f>IF(Prospecting!O557&lt;&gt;"",Prospecting!O557,"")</f>
        <v/>
      </c>
      <c r="U555" s="2" t="str">
        <f t="shared" si="65"/>
        <v/>
      </c>
      <c r="V555" s="2" t="str">
        <f t="shared" si="66"/>
        <v/>
      </c>
      <c r="W555" s="2" t="str" cm="1">
        <f t="array" ref="W555">IF(V555&lt;&gt;"",_xlfn.IFS(OR(V555=1,V555=2,V555=3),1,OR(V555=4,V555=5,V555=6),2,OR(V555=7,V555=8,V555=9),3,OR(V555=10,V555=11,V555=12),4),"")</f>
        <v/>
      </c>
      <c r="X555" s="2" t="str">
        <f t="shared" si="67"/>
        <v/>
      </c>
      <c r="Y555" s="2" t="str">
        <f t="shared" si="68"/>
        <v/>
      </c>
    </row>
    <row r="556" spans="7:25" x14ac:dyDescent="0.3">
      <c r="G556" s="2" t="str">
        <f>IF(Prospecting!D558&lt;&gt;"", Prospecting!D558, "")</f>
        <v/>
      </c>
      <c r="H556" s="2" t="str">
        <f>IF(Prospecting!E558&lt;&gt;"",Prospecting!E558, "")</f>
        <v/>
      </c>
      <c r="I556" s="2" t="str">
        <f t="shared" ca="1" si="63"/>
        <v/>
      </c>
      <c r="J556" s="2" t="str">
        <f>IF(Prospecting!F558="Completed", 1, "")</f>
        <v/>
      </c>
      <c r="K556" s="2" t="str">
        <f>IF(Prospecting!G558="Completed", 1, "")</f>
        <v/>
      </c>
      <c r="L556" s="2" t="str">
        <f>IF(Prospecting!H558="Completed", 1, "")</f>
        <v/>
      </c>
      <c r="M556" s="2" t="str">
        <f>IF(Prospecting!I558="Completed", 1, "")</f>
        <v/>
      </c>
      <c r="N556" s="2" t="str">
        <f>IF(Prospecting!J558="Completed", 1, "")</f>
        <v/>
      </c>
      <c r="O556" s="2" t="str">
        <f>IF(Prospecting!K558="Completed", 1, "")</f>
        <v/>
      </c>
      <c r="P556" s="2" t="str">
        <f>IF(Prospecting!L558&lt;&gt;"",Prospecting!L558,"")</f>
        <v/>
      </c>
      <c r="Q556" s="2" t="str">
        <f>IF(Prospecting!M558&lt;&gt;"",Prospecting!M558,"")</f>
        <v/>
      </c>
      <c r="R556" s="2" t="str">
        <f t="shared" ca="1" si="64"/>
        <v/>
      </c>
      <c r="S556" s="10" t="str">
        <f>IF(OR(Prospecting!N558&lt;&gt;"",Prospecting!N558&lt;&gt;0),Prospecting!N558,"")</f>
        <v/>
      </c>
      <c r="T556" s="11" t="str">
        <f>IF(Prospecting!O558&lt;&gt;"",Prospecting!O558,"")</f>
        <v/>
      </c>
      <c r="U556" s="2" t="str">
        <f t="shared" si="65"/>
        <v/>
      </c>
      <c r="V556" s="2" t="str">
        <f t="shared" si="66"/>
        <v/>
      </c>
      <c r="W556" s="2" t="str" cm="1">
        <f t="array" ref="W556">IF(V556&lt;&gt;"",_xlfn.IFS(OR(V556=1,V556=2,V556=3),1,OR(V556=4,V556=5,V556=6),2,OR(V556=7,V556=8,V556=9),3,OR(V556=10,V556=11,V556=12),4),"")</f>
        <v/>
      </c>
      <c r="X556" s="2" t="str">
        <f t="shared" si="67"/>
        <v/>
      </c>
      <c r="Y556" s="2" t="str">
        <f t="shared" si="68"/>
        <v/>
      </c>
    </row>
    <row r="557" spans="7:25" x14ac:dyDescent="0.3">
      <c r="G557" s="2" t="str">
        <f>IF(Prospecting!D559&lt;&gt;"", Prospecting!D559, "")</f>
        <v/>
      </c>
      <c r="H557" s="2" t="str">
        <f>IF(Prospecting!E559&lt;&gt;"",Prospecting!E559, "")</f>
        <v/>
      </c>
      <c r="I557" s="2" t="str">
        <f t="shared" ca="1" si="63"/>
        <v/>
      </c>
      <c r="J557" s="2" t="str">
        <f>IF(Prospecting!F559="Completed", 1, "")</f>
        <v/>
      </c>
      <c r="K557" s="2" t="str">
        <f>IF(Prospecting!G559="Completed", 1, "")</f>
        <v/>
      </c>
      <c r="L557" s="2" t="str">
        <f>IF(Prospecting!H559="Completed", 1, "")</f>
        <v/>
      </c>
      <c r="M557" s="2" t="str">
        <f>IF(Prospecting!I559="Completed", 1, "")</f>
        <v/>
      </c>
      <c r="N557" s="2" t="str">
        <f>IF(Prospecting!J559="Completed", 1, "")</f>
        <v/>
      </c>
      <c r="O557" s="2" t="str">
        <f>IF(Prospecting!K559="Completed", 1, "")</f>
        <v/>
      </c>
      <c r="P557" s="2" t="str">
        <f>IF(Prospecting!L559&lt;&gt;"",Prospecting!L559,"")</f>
        <v/>
      </c>
      <c r="Q557" s="2" t="str">
        <f>IF(Prospecting!M559&lt;&gt;"",Prospecting!M559,"")</f>
        <v/>
      </c>
      <c r="R557" s="2" t="str">
        <f t="shared" ca="1" si="64"/>
        <v/>
      </c>
      <c r="S557" s="10" t="str">
        <f>IF(OR(Prospecting!N559&lt;&gt;"",Prospecting!N559&lt;&gt;0),Prospecting!N559,"")</f>
        <v/>
      </c>
      <c r="T557" s="11" t="str">
        <f>IF(Prospecting!O559&lt;&gt;"",Prospecting!O559,"")</f>
        <v/>
      </c>
      <c r="U557" s="2" t="str">
        <f t="shared" si="65"/>
        <v/>
      </c>
      <c r="V557" s="2" t="str">
        <f t="shared" si="66"/>
        <v/>
      </c>
      <c r="W557" s="2" t="str" cm="1">
        <f t="array" ref="W557">IF(V557&lt;&gt;"",_xlfn.IFS(OR(V557=1,V557=2,V557=3),1,OR(V557=4,V557=5,V557=6),2,OR(V557=7,V557=8,V557=9),3,OR(V557=10,V557=11,V557=12),4),"")</f>
        <v/>
      </c>
      <c r="X557" s="2" t="str">
        <f t="shared" si="67"/>
        <v/>
      </c>
      <c r="Y557" s="2" t="str">
        <f t="shared" si="68"/>
        <v/>
      </c>
    </row>
    <row r="558" spans="7:25" x14ac:dyDescent="0.3">
      <c r="G558" s="2" t="str">
        <f>IF(Prospecting!D560&lt;&gt;"", Prospecting!D560, "")</f>
        <v/>
      </c>
      <c r="H558" s="2" t="str">
        <f>IF(Prospecting!E560&lt;&gt;"",Prospecting!E560, "")</f>
        <v/>
      </c>
      <c r="I558" s="2" t="str">
        <f t="shared" ca="1" si="63"/>
        <v/>
      </c>
      <c r="J558" s="2" t="str">
        <f>IF(Prospecting!F560="Completed", 1, "")</f>
        <v/>
      </c>
      <c r="K558" s="2" t="str">
        <f>IF(Prospecting!G560="Completed", 1, "")</f>
        <v/>
      </c>
      <c r="L558" s="2" t="str">
        <f>IF(Prospecting!H560="Completed", 1, "")</f>
        <v/>
      </c>
      <c r="M558" s="2" t="str">
        <f>IF(Prospecting!I560="Completed", 1, "")</f>
        <v/>
      </c>
      <c r="N558" s="2" t="str">
        <f>IF(Prospecting!J560="Completed", 1, "")</f>
        <v/>
      </c>
      <c r="O558" s="2" t="str">
        <f>IF(Prospecting!K560="Completed", 1, "")</f>
        <v/>
      </c>
      <c r="P558" s="2" t="str">
        <f>IF(Prospecting!L560&lt;&gt;"",Prospecting!L560,"")</f>
        <v/>
      </c>
      <c r="Q558" s="2" t="str">
        <f>IF(Prospecting!M560&lt;&gt;"",Prospecting!M560,"")</f>
        <v/>
      </c>
      <c r="R558" s="2" t="str">
        <f t="shared" ca="1" si="64"/>
        <v/>
      </c>
      <c r="S558" s="10" t="str">
        <f>IF(OR(Prospecting!N560&lt;&gt;"",Prospecting!N560&lt;&gt;0),Prospecting!N560,"")</f>
        <v/>
      </c>
      <c r="T558" s="11" t="str">
        <f>IF(Prospecting!O560&lt;&gt;"",Prospecting!O560,"")</f>
        <v/>
      </c>
      <c r="U558" s="2" t="str">
        <f t="shared" si="65"/>
        <v/>
      </c>
      <c r="V558" s="2" t="str">
        <f t="shared" si="66"/>
        <v/>
      </c>
      <c r="W558" s="2" t="str" cm="1">
        <f t="array" ref="W558">IF(V558&lt;&gt;"",_xlfn.IFS(OR(V558=1,V558=2,V558=3),1,OR(V558=4,V558=5,V558=6),2,OR(V558=7,V558=8,V558=9),3,OR(V558=10,V558=11,V558=12),4),"")</f>
        <v/>
      </c>
      <c r="X558" s="2" t="str">
        <f t="shared" si="67"/>
        <v/>
      </c>
      <c r="Y558" s="2" t="str">
        <f t="shared" si="68"/>
        <v/>
      </c>
    </row>
    <row r="559" spans="7:25" x14ac:dyDescent="0.3">
      <c r="G559" s="2" t="str">
        <f>IF(Prospecting!D561&lt;&gt;"", Prospecting!D561, "")</f>
        <v/>
      </c>
      <c r="H559" s="2" t="str">
        <f>IF(Prospecting!E561&lt;&gt;"",Prospecting!E561, "")</f>
        <v/>
      </c>
      <c r="I559" s="2" t="str">
        <f t="shared" ca="1" si="63"/>
        <v/>
      </c>
      <c r="J559" s="2" t="str">
        <f>IF(Prospecting!F561="Completed", 1, "")</f>
        <v/>
      </c>
      <c r="K559" s="2" t="str">
        <f>IF(Prospecting!G561="Completed", 1, "")</f>
        <v/>
      </c>
      <c r="L559" s="2" t="str">
        <f>IF(Prospecting!H561="Completed", 1, "")</f>
        <v/>
      </c>
      <c r="M559" s="2" t="str">
        <f>IF(Prospecting!I561="Completed", 1, "")</f>
        <v/>
      </c>
      <c r="N559" s="2" t="str">
        <f>IF(Prospecting!J561="Completed", 1, "")</f>
        <v/>
      </c>
      <c r="O559" s="2" t="str">
        <f>IF(Prospecting!K561="Completed", 1, "")</f>
        <v/>
      </c>
      <c r="P559" s="2" t="str">
        <f>IF(Prospecting!L561&lt;&gt;"",Prospecting!L561,"")</f>
        <v/>
      </c>
      <c r="Q559" s="2" t="str">
        <f>IF(Prospecting!M561&lt;&gt;"",Prospecting!M561,"")</f>
        <v/>
      </c>
      <c r="R559" s="2" t="str">
        <f t="shared" ca="1" si="64"/>
        <v/>
      </c>
      <c r="S559" s="10" t="str">
        <f>IF(OR(Prospecting!N561&lt;&gt;"",Prospecting!N561&lt;&gt;0),Prospecting!N561,"")</f>
        <v/>
      </c>
      <c r="T559" s="11" t="str">
        <f>IF(Prospecting!O561&lt;&gt;"",Prospecting!O561,"")</f>
        <v/>
      </c>
      <c r="U559" s="2" t="str">
        <f t="shared" si="65"/>
        <v/>
      </c>
      <c r="V559" s="2" t="str">
        <f t="shared" si="66"/>
        <v/>
      </c>
      <c r="W559" s="2" t="str" cm="1">
        <f t="array" ref="W559">IF(V559&lt;&gt;"",_xlfn.IFS(OR(V559=1,V559=2,V559=3),1,OR(V559=4,V559=5,V559=6),2,OR(V559=7,V559=8,V559=9),3,OR(V559=10,V559=11,V559=12),4),"")</f>
        <v/>
      </c>
      <c r="X559" s="2" t="str">
        <f t="shared" si="67"/>
        <v/>
      </c>
      <c r="Y559" s="2" t="str">
        <f t="shared" si="68"/>
        <v/>
      </c>
    </row>
    <row r="560" spans="7:25" x14ac:dyDescent="0.3">
      <c r="G560" s="2" t="str">
        <f>IF(Prospecting!D562&lt;&gt;"", Prospecting!D562, "")</f>
        <v/>
      </c>
      <c r="H560" s="2" t="str">
        <f>IF(Prospecting!E562&lt;&gt;"",Prospecting!E562, "")</f>
        <v/>
      </c>
      <c r="I560" s="2" t="str">
        <f t="shared" ca="1" si="63"/>
        <v/>
      </c>
      <c r="J560" s="2" t="str">
        <f>IF(Prospecting!F562="Completed", 1, "")</f>
        <v/>
      </c>
      <c r="K560" s="2" t="str">
        <f>IF(Prospecting!G562="Completed", 1, "")</f>
        <v/>
      </c>
      <c r="L560" s="2" t="str">
        <f>IF(Prospecting!H562="Completed", 1, "")</f>
        <v/>
      </c>
      <c r="M560" s="2" t="str">
        <f>IF(Prospecting!I562="Completed", 1, "")</f>
        <v/>
      </c>
      <c r="N560" s="2" t="str">
        <f>IF(Prospecting!J562="Completed", 1, "")</f>
        <v/>
      </c>
      <c r="O560" s="2" t="str">
        <f>IF(Prospecting!K562="Completed", 1, "")</f>
        <v/>
      </c>
      <c r="P560" s="2" t="str">
        <f>IF(Prospecting!L562&lt;&gt;"",Prospecting!L562,"")</f>
        <v/>
      </c>
      <c r="Q560" s="2" t="str">
        <f>IF(Prospecting!M562&lt;&gt;"",Prospecting!M562,"")</f>
        <v/>
      </c>
      <c r="R560" s="2" t="str">
        <f t="shared" ca="1" si="64"/>
        <v/>
      </c>
      <c r="S560" s="10" t="str">
        <f>IF(OR(Prospecting!N562&lt;&gt;"",Prospecting!N562&lt;&gt;0),Prospecting!N562,"")</f>
        <v/>
      </c>
      <c r="T560" s="11" t="str">
        <f>IF(Prospecting!O562&lt;&gt;"",Prospecting!O562,"")</f>
        <v/>
      </c>
      <c r="U560" s="2" t="str">
        <f t="shared" si="65"/>
        <v/>
      </c>
      <c r="V560" s="2" t="str">
        <f t="shared" si="66"/>
        <v/>
      </c>
      <c r="W560" s="2" t="str" cm="1">
        <f t="array" ref="W560">IF(V560&lt;&gt;"",_xlfn.IFS(OR(V560=1,V560=2,V560=3),1,OR(V560=4,V560=5,V560=6),2,OR(V560=7,V560=8,V560=9),3,OR(V560=10,V560=11,V560=12),4),"")</f>
        <v/>
      </c>
      <c r="X560" s="2" t="str">
        <f t="shared" si="67"/>
        <v/>
      </c>
      <c r="Y560" s="2" t="str">
        <f t="shared" si="68"/>
        <v/>
      </c>
    </row>
    <row r="561" spans="7:25" x14ac:dyDescent="0.3">
      <c r="G561" s="2" t="str">
        <f>IF(Prospecting!D563&lt;&gt;"", Prospecting!D563, "")</f>
        <v/>
      </c>
      <c r="H561" s="2" t="str">
        <f>IF(Prospecting!E563&lt;&gt;"",Prospecting!E563, "")</f>
        <v/>
      </c>
      <c r="I561" s="2" t="str">
        <f t="shared" ca="1" si="63"/>
        <v/>
      </c>
      <c r="J561" s="2" t="str">
        <f>IF(Prospecting!F563="Completed", 1, "")</f>
        <v/>
      </c>
      <c r="K561" s="2" t="str">
        <f>IF(Prospecting!G563="Completed", 1, "")</f>
        <v/>
      </c>
      <c r="L561" s="2" t="str">
        <f>IF(Prospecting!H563="Completed", 1, "")</f>
        <v/>
      </c>
      <c r="M561" s="2" t="str">
        <f>IF(Prospecting!I563="Completed", 1, "")</f>
        <v/>
      </c>
      <c r="N561" s="2" t="str">
        <f>IF(Prospecting!J563="Completed", 1, "")</f>
        <v/>
      </c>
      <c r="O561" s="2" t="str">
        <f>IF(Prospecting!K563="Completed", 1, "")</f>
        <v/>
      </c>
      <c r="P561" s="2" t="str">
        <f>IF(Prospecting!L563&lt;&gt;"",Prospecting!L563,"")</f>
        <v/>
      </c>
      <c r="Q561" s="2" t="str">
        <f>IF(Prospecting!M563&lt;&gt;"",Prospecting!M563,"")</f>
        <v/>
      </c>
      <c r="R561" s="2" t="str">
        <f t="shared" ca="1" si="64"/>
        <v/>
      </c>
      <c r="S561" s="10" t="str">
        <f>IF(OR(Prospecting!N563&lt;&gt;"",Prospecting!N563&lt;&gt;0),Prospecting!N563,"")</f>
        <v/>
      </c>
      <c r="T561" s="11" t="str">
        <f>IF(Prospecting!O563&lt;&gt;"",Prospecting!O563,"")</f>
        <v/>
      </c>
      <c r="U561" s="2" t="str">
        <f t="shared" si="65"/>
        <v/>
      </c>
      <c r="V561" s="2" t="str">
        <f t="shared" si="66"/>
        <v/>
      </c>
      <c r="W561" s="2" t="str" cm="1">
        <f t="array" ref="W561">IF(V561&lt;&gt;"",_xlfn.IFS(OR(V561=1,V561=2,V561=3),1,OR(V561=4,V561=5,V561=6),2,OR(V561=7,V561=8,V561=9),3,OR(V561=10,V561=11,V561=12),4),"")</f>
        <v/>
      </c>
      <c r="X561" s="2" t="str">
        <f t="shared" si="67"/>
        <v/>
      </c>
      <c r="Y561" s="2" t="str">
        <f t="shared" si="68"/>
        <v/>
      </c>
    </row>
    <row r="562" spans="7:25" x14ac:dyDescent="0.3">
      <c r="G562" s="2" t="str">
        <f>IF(Prospecting!D564&lt;&gt;"", Prospecting!D564, "")</f>
        <v/>
      </c>
      <c r="H562" s="2" t="str">
        <f>IF(Prospecting!E564&lt;&gt;"",Prospecting!E564, "")</f>
        <v/>
      </c>
      <c r="I562" s="2" t="str">
        <f t="shared" ca="1" si="63"/>
        <v/>
      </c>
      <c r="J562" s="2" t="str">
        <f>IF(Prospecting!F564="Completed", 1, "")</f>
        <v/>
      </c>
      <c r="K562" s="2" t="str">
        <f>IF(Prospecting!G564="Completed", 1, "")</f>
        <v/>
      </c>
      <c r="L562" s="2" t="str">
        <f>IF(Prospecting!H564="Completed", 1, "")</f>
        <v/>
      </c>
      <c r="M562" s="2" t="str">
        <f>IF(Prospecting!I564="Completed", 1, "")</f>
        <v/>
      </c>
      <c r="N562" s="2" t="str">
        <f>IF(Prospecting!J564="Completed", 1, "")</f>
        <v/>
      </c>
      <c r="O562" s="2" t="str">
        <f>IF(Prospecting!K564="Completed", 1, "")</f>
        <v/>
      </c>
      <c r="P562" s="2" t="str">
        <f>IF(Prospecting!L564&lt;&gt;"",Prospecting!L564,"")</f>
        <v/>
      </c>
      <c r="Q562" s="2" t="str">
        <f>IF(Prospecting!M564&lt;&gt;"",Prospecting!M564,"")</f>
        <v/>
      </c>
      <c r="R562" s="2" t="str">
        <f t="shared" ca="1" si="64"/>
        <v/>
      </c>
      <c r="S562" s="10" t="str">
        <f>IF(OR(Prospecting!N564&lt;&gt;"",Prospecting!N564&lt;&gt;0),Prospecting!N564,"")</f>
        <v/>
      </c>
      <c r="T562" s="11" t="str">
        <f>IF(Prospecting!O564&lt;&gt;"",Prospecting!O564,"")</f>
        <v/>
      </c>
      <c r="U562" s="2" t="str">
        <f t="shared" si="65"/>
        <v/>
      </c>
      <c r="V562" s="2" t="str">
        <f t="shared" si="66"/>
        <v/>
      </c>
      <c r="W562" s="2" t="str" cm="1">
        <f t="array" ref="W562">IF(V562&lt;&gt;"",_xlfn.IFS(OR(V562=1,V562=2,V562=3),1,OR(V562=4,V562=5,V562=6),2,OR(V562=7,V562=8,V562=9),3,OR(V562=10,V562=11,V562=12),4),"")</f>
        <v/>
      </c>
      <c r="X562" s="2" t="str">
        <f t="shared" si="67"/>
        <v/>
      </c>
      <c r="Y562" s="2" t="str">
        <f t="shared" si="68"/>
        <v/>
      </c>
    </row>
    <row r="563" spans="7:25" x14ac:dyDescent="0.3">
      <c r="G563" s="2" t="str">
        <f>IF(Prospecting!D565&lt;&gt;"", Prospecting!D565, "")</f>
        <v/>
      </c>
      <c r="H563" s="2" t="str">
        <f>IF(Prospecting!E565&lt;&gt;"",Prospecting!E565, "")</f>
        <v/>
      </c>
      <c r="I563" s="2" t="str">
        <f t="shared" ca="1" si="63"/>
        <v/>
      </c>
      <c r="J563" s="2" t="str">
        <f>IF(Prospecting!F565="Completed", 1, "")</f>
        <v/>
      </c>
      <c r="K563" s="2" t="str">
        <f>IF(Prospecting!G565="Completed", 1, "")</f>
        <v/>
      </c>
      <c r="L563" s="2" t="str">
        <f>IF(Prospecting!H565="Completed", 1, "")</f>
        <v/>
      </c>
      <c r="M563" s="2" t="str">
        <f>IF(Prospecting!I565="Completed", 1, "")</f>
        <v/>
      </c>
      <c r="N563" s="2" t="str">
        <f>IF(Prospecting!J565="Completed", 1, "")</f>
        <v/>
      </c>
      <c r="O563" s="2" t="str">
        <f>IF(Prospecting!K565="Completed", 1, "")</f>
        <v/>
      </c>
      <c r="P563" s="2" t="str">
        <f>IF(Prospecting!L565&lt;&gt;"",Prospecting!L565,"")</f>
        <v/>
      </c>
      <c r="Q563" s="2" t="str">
        <f>IF(Prospecting!M565&lt;&gt;"",Prospecting!M565,"")</f>
        <v/>
      </c>
      <c r="R563" s="2" t="str">
        <f t="shared" ca="1" si="64"/>
        <v/>
      </c>
      <c r="S563" s="10" t="str">
        <f>IF(OR(Prospecting!N565&lt;&gt;"",Prospecting!N565&lt;&gt;0),Prospecting!N565,"")</f>
        <v/>
      </c>
      <c r="T563" s="11" t="str">
        <f>IF(Prospecting!O565&lt;&gt;"",Prospecting!O565,"")</f>
        <v/>
      </c>
      <c r="U563" s="2" t="str">
        <f t="shared" si="65"/>
        <v/>
      </c>
      <c r="V563" s="2" t="str">
        <f t="shared" si="66"/>
        <v/>
      </c>
      <c r="W563" s="2" t="str" cm="1">
        <f t="array" ref="W563">IF(V563&lt;&gt;"",_xlfn.IFS(OR(V563=1,V563=2,V563=3),1,OR(V563=4,V563=5,V563=6),2,OR(V563=7,V563=8,V563=9),3,OR(V563=10,V563=11,V563=12),4),"")</f>
        <v/>
      </c>
      <c r="X563" s="2" t="str">
        <f t="shared" si="67"/>
        <v/>
      </c>
      <c r="Y563" s="2" t="str">
        <f t="shared" si="68"/>
        <v/>
      </c>
    </row>
    <row r="564" spans="7:25" x14ac:dyDescent="0.3">
      <c r="G564" s="2" t="str">
        <f>IF(Prospecting!D566&lt;&gt;"", Prospecting!D566, "")</f>
        <v/>
      </c>
      <c r="H564" s="2" t="str">
        <f>IF(Prospecting!E566&lt;&gt;"",Prospecting!E566, "")</f>
        <v/>
      </c>
      <c r="I564" s="2" t="str">
        <f t="shared" ca="1" si="63"/>
        <v/>
      </c>
      <c r="J564" s="2" t="str">
        <f>IF(Prospecting!F566="Completed", 1, "")</f>
        <v/>
      </c>
      <c r="K564" s="2" t="str">
        <f>IF(Prospecting!G566="Completed", 1, "")</f>
        <v/>
      </c>
      <c r="L564" s="2" t="str">
        <f>IF(Prospecting!H566="Completed", 1, "")</f>
        <v/>
      </c>
      <c r="M564" s="2" t="str">
        <f>IF(Prospecting!I566="Completed", 1, "")</f>
        <v/>
      </c>
      <c r="N564" s="2" t="str">
        <f>IF(Prospecting!J566="Completed", 1, "")</f>
        <v/>
      </c>
      <c r="O564" s="2" t="str">
        <f>IF(Prospecting!K566="Completed", 1, "")</f>
        <v/>
      </c>
      <c r="P564" s="2" t="str">
        <f>IF(Prospecting!L566&lt;&gt;"",Prospecting!L566,"")</f>
        <v/>
      </c>
      <c r="Q564" s="2" t="str">
        <f>IF(Prospecting!M566&lt;&gt;"",Prospecting!M566,"")</f>
        <v/>
      </c>
      <c r="R564" s="2" t="str">
        <f t="shared" ca="1" si="64"/>
        <v/>
      </c>
      <c r="S564" s="10" t="str">
        <f>IF(OR(Prospecting!N566&lt;&gt;"",Prospecting!N566&lt;&gt;0),Prospecting!N566,"")</f>
        <v/>
      </c>
      <c r="T564" s="11" t="str">
        <f>IF(Prospecting!O566&lt;&gt;"",Prospecting!O566,"")</f>
        <v/>
      </c>
      <c r="U564" s="2" t="str">
        <f t="shared" si="65"/>
        <v/>
      </c>
      <c r="V564" s="2" t="str">
        <f t="shared" si="66"/>
        <v/>
      </c>
      <c r="W564" s="2" t="str" cm="1">
        <f t="array" ref="W564">IF(V564&lt;&gt;"",_xlfn.IFS(OR(V564=1,V564=2,V564=3),1,OR(V564=4,V564=5,V564=6),2,OR(V564=7,V564=8,V564=9),3,OR(V564=10,V564=11,V564=12),4),"")</f>
        <v/>
      </c>
      <c r="X564" s="2" t="str">
        <f t="shared" si="67"/>
        <v/>
      </c>
      <c r="Y564" s="2" t="str">
        <f t="shared" si="68"/>
        <v/>
      </c>
    </row>
    <row r="565" spans="7:25" x14ac:dyDescent="0.3">
      <c r="G565" s="2" t="str">
        <f>IF(Prospecting!D567&lt;&gt;"", Prospecting!D567, "")</f>
        <v/>
      </c>
      <c r="H565" s="2" t="str">
        <f>IF(Prospecting!E567&lt;&gt;"",Prospecting!E567, "")</f>
        <v/>
      </c>
      <c r="I565" s="2" t="str">
        <f t="shared" ca="1" si="63"/>
        <v/>
      </c>
      <c r="J565" s="2" t="str">
        <f>IF(Prospecting!F567="Completed", 1, "")</f>
        <v/>
      </c>
      <c r="K565" s="2" t="str">
        <f>IF(Prospecting!G567="Completed", 1, "")</f>
        <v/>
      </c>
      <c r="L565" s="2" t="str">
        <f>IF(Prospecting!H567="Completed", 1, "")</f>
        <v/>
      </c>
      <c r="M565" s="2" t="str">
        <f>IF(Prospecting!I567="Completed", 1, "")</f>
        <v/>
      </c>
      <c r="N565" s="2" t="str">
        <f>IF(Prospecting!J567="Completed", 1, "")</f>
        <v/>
      </c>
      <c r="O565" s="2" t="str">
        <f>IF(Prospecting!K567="Completed", 1, "")</f>
        <v/>
      </c>
      <c r="P565" s="2" t="str">
        <f>IF(Prospecting!L567&lt;&gt;"",Prospecting!L567,"")</f>
        <v/>
      </c>
      <c r="Q565" s="2" t="str">
        <f>IF(Prospecting!M567&lt;&gt;"",Prospecting!M567,"")</f>
        <v/>
      </c>
      <c r="R565" s="2" t="str">
        <f t="shared" ca="1" si="64"/>
        <v/>
      </c>
      <c r="S565" s="10" t="str">
        <f>IF(OR(Prospecting!N567&lt;&gt;"",Prospecting!N567&lt;&gt;0),Prospecting!N567,"")</f>
        <v/>
      </c>
      <c r="T565" s="11" t="str">
        <f>IF(Prospecting!O567&lt;&gt;"",Prospecting!O567,"")</f>
        <v/>
      </c>
      <c r="U565" s="2" t="str">
        <f t="shared" si="65"/>
        <v/>
      </c>
      <c r="V565" s="2" t="str">
        <f t="shared" si="66"/>
        <v/>
      </c>
      <c r="W565" s="2" t="str" cm="1">
        <f t="array" ref="W565">IF(V565&lt;&gt;"",_xlfn.IFS(OR(V565=1,V565=2,V565=3),1,OR(V565=4,V565=5,V565=6),2,OR(V565=7,V565=8,V565=9),3,OR(V565=10,V565=11,V565=12),4),"")</f>
        <v/>
      </c>
      <c r="X565" s="2" t="str">
        <f t="shared" si="67"/>
        <v/>
      </c>
      <c r="Y565" s="2" t="str">
        <f t="shared" si="68"/>
        <v/>
      </c>
    </row>
    <row r="566" spans="7:25" x14ac:dyDescent="0.3">
      <c r="G566" s="2" t="str">
        <f>IF(Prospecting!D568&lt;&gt;"", Prospecting!D568, "")</f>
        <v/>
      </c>
      <c r="H566" s="2" t="str">
        <f>IF(Prospecting!E568&lt;&gt;"",Prospecting!E568, "")</f>
        <v/>
      </c>
      <c r="I566" s="2" t="str">
        <f t="shared" ca="1" si="63"/>
        <v/>
      </c>
      <c r="J566" s="2" t="str">
        <f>IF(Prospecting!F568="Completed", 1, "")</f>
        <v/>
      </c>
      <c r="K566" s="2" t="str">
        <f>IF(Prospecting!G568="Completed", 1, "")</f>
        <v/>
      </c>
      <c r="L566" s="2" t="str">
        <f>IF(Prospecting!H568="Completed", 1, "")</f>
        <v/>
      </c>
      <c r="M566" s="2" t="str">
        <f>IF(Prospecting!I568="Completed", 1, "")</f>
        <v/>
      </c>
      <c r="N566" s="2" t="str">
        <f>IF(Prospecting!J568="Completed", 1, "")</f>
        <v/>
      </c>
      <c r="O566" s="2" t="str">
        <f>IF(Prospecting!K568="Completed", 1, "")</f>
        <v/>
      </c>
      <c r="P566" s="2" t="str">
        <f>IF(Prospecting!L568&lt;&gt;"",Prospecting!L568,"")</f>
        <v/>
      </c>
      <c r="Q566" s="2" t="str">
        <f>IF(Prospecting!M568&lt;&gt;"",Prospecting!M568,"")</f>
        <v/>
      </c>
      <c r="R566" s="2" t="str">
        <f t="shared" ca="1" si="64"/>
        <v/>
      </c>
      <c r="S566" s="10" t="str">
        <f>IF(OR(Prospecting!N568&lt;&gt;"",Prospecting!N568&lt;&gt;0),Prospecting!N568,"")</f>
        <v/>
      </c>
      <c r="T566" s="11" t="str">
        <f>IF(Prospecting!O568&lt;&gt;"",Prospecting!O568,"")</f>
        <v/>
      </c>
      <c r="U566" s="2" t="str">
        <f t="shared" si="65"/>
        <v/>
      </c>
      <c r="V566" s="2" t="str">
        <f t="shared" si="66"/>
        <v/>
      </c>
      <c r="W566" s="2" t="str" cm="1">
        <f t="array" ref="W566">IF(V566&lt;&gt;"",_xlfn.IFS(OR(V566=1,V566=2,V566=3),1,OR(V566=4,V566=5,V566=6),2,OR(V566=7,V566=8,V566=9),3,OR(V566=10,V566=11,V566=12),4),"")</f>
        <v/>
      </c>
      <c r="X566" s="2" t="str">
        <f t="shared" si="67"/>
        <v/>
      </c>
      <c r="Y566" s="2" t="str">
        <f t="shared" si="68"/>
        <v/>
      </c>
    </row>
    <row r="567" spans="7:25" x14ac:dyDescent="0.3">
      <c r="G567" s="2" t="str">
        <f>IF(Prospecting!D569&lt;&gt;"", Prospecting!D569, "")</f>
        <v/>
      </c>
      <c r="H567" s="2" t="str">
        <f>IF(Prospecting!E569&lt;&gt;"",Prospecting!E569, "")</f>
        <v/>
      </c>
      <c r="I567" s="2" t="str">
        <f t="shared" ca="1" si="63"/>
        <v/>
      </c>
      <c r="J567" s="2" t="str">
        <f>IF(Prospecting!F569="Completed", 1, "")</f>
        <v/>
      </c>
      <c r="K567" s="2" t="str">
        <f>IF(Prospecting!G569="Completed", 1, "")</f>
        <v/>
      </c>
      <c r="L567" s="2" t="str">
        <f>IF(Prospecting!H569="Completed", 1, "")</f>
        <v/>
      </c>
      <c r="M567" s="2" t="str">
        <f>IF(Prospecting!I569="Completed", 1, "")</f>
        <v/>
      </c>
      <c r="N567" s="2" t="str">
        <f>IF(Prospecting!J569="Completed", 1, "")</f>
        <v/>
      </c>
      <c r="O567" s="2" t="str">
        <f>IF(Prospecting!K569="Completed", 1, "")</f>
        <v/>
      </c>
      <c r="P567" s="2" t="str">
        <f>IF(Prospecting!L569&lt;&gt;"",Prospecting!L569,"")</f>
        <v/>
      </c>
      <c r="Q567" s="2" t="str">
        <f>IF(Prospecting!M569&lt;&gt;"",Prospecting!M569,"")</f>
        <v/>
      </c>
      <c r="R567" s="2" t="str">
        <f t="shared" ca="1" si="64"/>
        <v/>
      </c>
      <c r="S567" s="10" t="str">
        <f>IF(OR(Prospecting!N569&lt;&gt;"",Prospecting!N569&lt;&gt;0),Prospecting!N569,"")</f>
        <v/>
      </c>
      <c r="T567" s="11" t="str">
        <f>IF(Prospecting!O569&lt;&gt;"",Prospecting!O569,"")</f>
        <v/>
      </c>
      <c r="U567" s="2" t="str">
        <f t="shared" si="65"/>
        <v/>
      </c>
      <c r="V567" s="2" t="str">
        <f t="shared" si="66"/>
        <v/>
      </c>
      <c r="W567" s="2" t="str" cm="1">
        <f t="array" ref="W567">IF(V567&lt;&gt;"",_xlfn.IFS(OR(V567=1,V567=2,V567=3),1,OR(V567=4,V567=5,V567=6),2,OR(V567=7,V567=8,V567=9),3,OR(V567=10,V567=11,V567=12),4),"")</f>
        <v/>
      </c>
      <c r="X567" s="2" t="str">
        <f t="shared" si="67"/>
        <v/>
      </c>
      <c r="Y567" s="2" t="str">
        <f t="shared" si="68"/>
        <v/>
      </c>
    </row>
    <row r="568" spans="7:25" x14ac:dyDescent="0.3">
      <c r="G568" s="2" t="str">
        <f>IF(Prospecting!D570&lt;&gt;"", Prospecting!D570, "")</f>
        <v/>
      </c>
      <c r="H568" s="2" t="str">
        <f>IF(Prospecting!E570&lt;&gt;"",Prospecting!E570, "")</f>
        <v/>
      </c>
      <c r="I568" s="2" t="str">
        <f t="shared" ca="1" si="63"/>
        <v/>
      </c>
      <c r="J568" s="2" t="str">
        <f>IF(Prospecting!F570="Completed", 1, "")</f>
        <v/>
      </c>
      <c r="K568" s="2" t="str">
        <f>IF(Prospecting!G570="Completed", 1, "")</f>
        <v/>
      </c>
      <c r="L568" s="2" t="str">
        <f>IF(Prospecting!H570="Completed", 1, "")</f>
        <v/>
      </c>
      <c r="M568" s="2" t="str">
        <f>IF(Prospecting!I570="Completed", 1, "")</f>
        <v/>
      </c>
      <c r="N568" s="2" t="str">
        <f>IF(Prospecting!J570="Completed", 1, "")</f>
        <v/>
      </c>
      <c r="O568" s="2" t="str">
        <f>IF(Prospecting!K570="Completed", 1, "")</f>
        <v/>
      </c>
      <c r="P568" s="2" t="str">
        <f>IF(Prospecting!L570&lt;&gt;"",Prospecting!L570,"")</f>
        <v/>
      </c>
      <c r="Q568" s="2" t="str">
        <f>IF(Prospecting!M570&lt;&gt;"",Prospecting!M570,"")</f>
        <v/>
      </c>
      <c r="R568" s="2" t="str">
        <f t="shared" ca="1" si="64"/>
        <v/>
      </c>
      <c r="S568" s="10" t="str">
        <f>IF(OR(Prospecting!N570&lt;&gt;"",Prospecting!N570&lt;&gt;0),Prospecting!N570,"")</f>
        <v/>
      </c>
      <c r="T568" s="11" t="str">
        <f>IF(Prospecting!O570&lt;&gt;"",Prospecting!O570,"")</f>
        <v/>
      </c>
      <c r="U568" s="2" t="str">
        <f t="shared" si="65"/>
        <v/>
      </c>
      <c r="V568" s="2" t="str">
        <f t="shared" si="66"/>
        <v/>
      </c>
      <c r="W568" s="2" t="str" cm="1">
        <f t="array" ref="W568">IF(V568&lt;&gt;"",_xlfn.IFS(OR(V568=1,V568=2,V568=3),1,OR(V568=4,V568=5,V568=6),2,OR(V568=7,V568=8,V568=9),3,OR(V568=10,V568=11,V568=12),4),"")</f>
        <v/>
      </c>
      <c r="X568" s="2" t="str">
        <f t="shared" si="67"/>
        <v/>
      </c>
      <c r="Y568" s="2" t="str">
        <f t="shared" si="68"/>
        <v/>
      </c>
    </row>
    <row r="569" spans="7:25" x14ac:dyDescent="0.3">
      <c r="G569" s="2" t="str">
        <f>IF(Prospecting!D571&lt;&gt;"", Prospecting!D571, "")</f>
        <v/>
      </c>
      <c r="H569" s="2" t="str">
        <f>IF(Prospecting!E571&lt;&gt;"",Prospecting!E571, "")</f>
        <v/>
      </c>
      <c r="I569" s="2" t="str">
        <f t="shared" ca="1" si="63"/>
        <v/>
      </c>
      <c r="J569" s="2" t="str">
        <f>IF(Prospecting!F571="Completed", 1, "")</f>
        <v/>
      </c>
      <c r="K569" s="2" t="str">
        <f>IF(Prospecting!G571="Completed", 1, "")</f>
        <v/>
      </c>
      <c r="L569" s="2" t="str">
        <f>IF(Prospecting!H571="Completed", 1, "")</f>
        <v/>
      </c>
      <c r="M569" s="2" t="str">
        <f>IF(Prospecting!I571="Completed", 1, "")</f>
        <v/>
      </c>
      <c r="N569" s="2" t="str">
        <f>IF(Prospecting!J571="Completed", 1, "")</f>
        <v/>
      </c>
      <c r="O569" s="2" t="str">
        <f>IF(Prospecting!K571="Completed", 1, "")</f>
        <v/>
      </c>
      <c r="P569" s="2" t="str">
        <f>IF(Prospecting!L571&lt;&gt;"",Prospecting!L571,"")</f>
        <v/>
      </c>
      <c r="Q569" s="2" t="str">
        <f>IF(Prospecting!M571&lt;&gt;"",Prospecting!M571,"")</f>
        <v/>
      </c>
      <c r="R569" s="2" t="str">
        <f t="shared" ca="1" si="64"/>
        <v/>
      </c>
      <c r="S569" s="10" t="str">
        <f>IF(OR(Prospecting!N571&lt;&gt;"",Prospecting!N571&lt;&gt;0),Prospecting!N571,"")</f>
        <v/>
      </c>
      <c r="T569" s="11" t="str">
        <f>IF(Prospecting!O571&lt;&gt;"",Prospecting!O571,"")</f>
        <v/>
      </c>
      <c r="U569" s="2" t="str">
        <f t="shared" si="65"/>
        <v/>
      </c>
      <c r="V569" s="2" t="str">
        <f t="shared" si="66"/>
        <v/>
      </c>
      <c r="W569" s="2" t="str" cm="1">
        <f t="array" ref="W569">IF(V569&lt;&gt;"",_xlfn.IFS(OR(V569=1,V569=2,V569=3),1,OR(V569=4,V569=5,V569=6),2,OR(V569=7,V569=8,V569=9),3,OR(V569=10,V569=11,V569=12),4),"")</f>
        <v/>
      </c>
      <c r="X569" s="2" t="str">
        <f t="shared" si="67"/>
        <v/>
      </c>
      <c r="Y569" s="2" t="str">
        <f t="shared" si="68"/>
        <v/>
      </c>
    </row>
    <row r="570" spans="7:25" x14ac:dyDescent="0.3">
      <c r="G570" s="2" t="str">
        <f>IF(Prospecting!D572&lt;&gt;"", Prospecting!D572, "")</f>
        <v/>
      </c>
      <c r="H570" s="2" t="str">
        <f>IF(Prospecting!E572&lt;&gt;"",Prospecting!E572, "")</f>
        <v/>
      </c>
      <c r="I570" s="2" t="str">
        <f t="shared" ca="1" si="63"/>
        <v/>
      </c>
      <c r="J570" s="2" t="str">
        <f>IF(Prospecting!F572="Completed", 1, "")</f>
        <v/>
      </c>
      <c r="K570" s="2" t="str">
        <f>IF(Prospecting!G572="Completed", 1, "")</f>
        <v/>
      </c>
      <c r="L570" s="2" t="str">
        <f>IF(Prospecting!H572="Completed", 1, "")</f>
        <v/>
      </c>
      <c r="M570" s="2" t="str">
        <f>IF(Prospecting!I572="Completed", 1, "")</f>
        <v/>
      </c>
      <c r="N570" s="2" t="str">
        <f>IF(Prospecting!J572="Completed", 1, "")</f>
        <v/>
      </c>
      <c r="O570" s="2" t="str">
        <f>IF(Prospecting!K572="Completed", 1, "")</f>
        <v/>
      </c>
      <c r="P570" s="2" t="str">
        <f>IF(Prospecting!L572&lt;&gt;"",Prospecting!L572,"")</f>
        <v/>
      </c>
      <c r="Q570" s="2" t="str">
        <f>IF(Prospecting!M572&lt;&gt;"",Prospecting!M572,"")</f>
        <v/>
      </c>
      <c r="R570" s="2" t="str">
        <f t="shared" ca="1" si="64"/>
        <v/>
      </c>
      <c r="S570" s="10" t="str">
        <f>IF(OR(Prospecting!N572&lt;&gt;"",Prospecting!N572&lt;&gt;0),Prospecting!N572,"")</f>
        <v/>
      </c>
      <c r="T570" s="11" t="str">
        <f>IF(Prospecting!O572&lt;&gt;"",Prospecting!O572,"")</f>
        <v/>
      </c>
      <c r="U570" s="2" t="str">
        <f t="shared" si="65"/>
        <v/>
      </c>
      <c r="V570" s="2" t="str">
        <f t="shared" si="66"/>
        <v/>
      </c>
      <c r="W570" s="2" t="str" cm="1">
        <f t="array" ref="W570">IF(V570&lt;&gt;"",_xlfn.IFS(OR(V570=1,V570=2,V570=3),1,OR(V570=4,V570=5,V570=6),2,OR(V570=7,V570=8,V570=9),3,OR(V570=10,V570=11,V570=12),4),"")</f>
        <v/>
      </c>
      <c r="X570" s="2" t="str">
        <f t="shared" si="67"/>
        <v/>
      </c>
      <c r="Y570" s="2" t="str">
        <f t="shared" si="68"/>
        <v/>
      </c>
    </row>
    <row r="571" spans="7:25" x14ac:dyDescent="0.3">
      <c r="G571" s="2" t="str">
        <f>IF(Prospecting!D573&lt;&gt;"", Prospecting!D573, "")</f>
        <v/>
      </c>
      <c r="H571" s="2" t="str">
        <f>IF(Prospecting!E573&lt;&gt;"",Prospecting!E573, "")</f>
        <v/>
      </c>
      <c r="I571" s="2" t="str">
        <f t="shared" ca="1" si="63"/>
        <v/>
      </c>
      <c r="J571" s="2" t="str">
        <f>IF(Prospecting!F573="Completed", 1, "")</f>
        <v/>
      </c>
      <c r="K571" s="2" t="str">
        <f>IF(Prospecting!G573="Completed", 1, "")</f>
        <v/>
      </c>
      <c r="L571" s="2" t="str">
        <f>IF(Prospecting!H573="Completed", 1, "")</f>
        <v/>
      </c>
      <c r="M571" s="2" t="str">
        <f>IF(Prospecting!I573="Completed", 1, "")</f>
        <v/>
      </c>
      <c r="N571" s="2" t="str">
        <f>IF(Prospecting!J573="Completed", 1, "")</f>
        <v/>
      </c>
      <c r="O571" s="2" t="str">
        <f>IF(Prospecting!K573="Completed", 1, "")</f>
        <v/>
      </c>
      <c r="P571" s="2" t="str">
        <f>IF(Prospecting!L573&lt;&gt;"",Prospecting!L573,"")</f>
        <v/>
      </c>
      <c r="Q571" s="2" t="str">
        <f>IF(Prospecting!M573&lt;&gt;"",Prospecting!M573,"")</f>
        <v/>
      </c>
      <c r="R571" s="2" t="str">
        <f t="shared" ca="1" si="64"/>
        <v/>
      </c>
      <c r="S571" s="10" t="str">
        <f>IF(OR(Prospecting!N573&lt;&gt;"",Prospecting!N573&lt;&gt;0),Prospecting!N573,"")</f>
        <v/>
      </c>
      <c r="T571" s="11" t="str">
        <f>IF(Prospecting!O573&lt;&gt;"",Prospecting!O573,"")</f>
        <v/>
      </c>
      <c r="U571" s="2" t="str">
        <f t="shared" si="65"/>
        <v/>
      </c>
      <c r="V571" s="2" t="str">
        <f t="shared" si="66"/>
        <v/>
      </c>
      <c r="W571" s="2" t="str" cm="1">
        <f t="array" ref="W571">IF(V571&lt;&gt;"",_xlfn.IFS(OR(V571=1,V571=2,V571=3),1,OR(V571=4,V571=5,V571=6),2,OR(V571=7,V571=8,V571=9),3,OR(V571=10,V571=11,V571=12),4),"")</f>
        <v/>
      </c>
      <c r="X571" s="2" t="str">
        <f t="shared" si="67"/>
        <v/>
      </c>
      <c r="Y571" s="2" t="str">
        <f t="shared" si="68"/>
        <v/>
      </c>
    </row>
    <row r="572" spans="7:25" x14ac:dyDescent="0.3">
      <c r="G572" s="2" t="str">
        <f>IF(Prospecting!D574&lt;&gt;"", Prospecting!D574, "")</f>
        <v/>
      </c>
      <c r="H572" s="2" t="str">
        <f>IF(Prospecting!E574&lt;&gt;"",Prospecting!E574, "")</f>
        <v/>
      </c>
      <c r="I572" s="2" t="str">
        <f t="shared" ca="1" si="63"/>
        <v/>
      </c>
      <c r="J572" s="2" t="str">
        <f>IF(Prospecting!F574="Completed", 1, "")</f>
        <v/>
      </c>
      <c r="K572" s="2" t="str">
        <f>IF(Prospecting!G574="Completed", 1, "")</f>
        <v/>
      </c>
      <c r="L572" s="2" t="str">
        <f>IF(Prospecting!H574="Completed", 1, "")</f>
        <v/>
      </c>
      <c r="M572" s="2" t="str">
        <f>IF(Prospecting!I574="Completed", 1, "")</f>
        <v/>
      </c>
      <c r="N572" s="2" t="str">
        <f>IF(Prospecting!J574="Completed", 1, "")</f>
        <v/>
      </c>
      <c r="O572" s="2" t="str">
        <f>IF(Prospecting!K574="Completed", 1, "")</f>
        <v/>
      </c>
      <c r="P572" s="2" t="str">
        <f>IF(Prospecting!L574&lt;&gt;"",Prospecting!L574,"")</f>
        <v/>
      </c>
      <c r="Q572" s="2" t="str">
        <f>IF(Prospecting!M574&lt;&gt;"",Prospecting!M574,"")</f>
        <v/>
      </c>
      <c r="R572" s="2" t="str">
        <f t="shared" ca="1" si="64"/>
        <v/>
      </c>
      <c r="S572" s="10" t="str">
        <f>IF(OR(Prospecting!N574&lt;&gt;"",Prospecting!N574&lt;&gt;0),Prospecting!N574,"")</f>
        <v/>
      </c>
      <c r="T572" s="11" t="str">
        <f>IF(Prospecting!O574&lt;&gt;"",Prospecting!O574,"")</f>
        <v/>
      </c>
      <c r="U572" s="2" t="str">
        <f t="shared" si="65"/>
        <v/>
      </c>
      <c r="V572" s="2" t="str">
        <f t="shared" si="66"/>
        <v/>
      </c>
      <c r="W572" s="2" t="str" cm="1">
        <f t="array" ref="W572">IF(V572&lt;&gt;"",_xlfn.IFS(OR(V572=1,V572=2,V572=3),1,OR(V572=4,V572=5,V572=6),2,OR(V572=7,V572=8,V572=9),3,OR(V572=10,V572=11,V572=12),4),"")</f>
        <v/>
      </c>
      <c r="X572" s="2" t="str">
        <f t="shared" si="67"/>
        <v/>
      </c>
      <c r="Y572" s="2" t="str">
        <f t="shared" si="68"/>
        <v/>
      </c>
    </row>
    <row r="573" spans="7:25" x14ac:dyDescent="0.3">
      <c r="G573" s="2" t="str">
        <f>IF(Prospecting!D575&lt;&gt;"", Prospecting!D575, "")</f>
        <v/>
      </c>
      <c r="H573" s="2" t="str">
        <f>IF(Prospecting!E575&lt;&gt;"",Prospecting!E575, "")</f>
        <v/>
      </c>
      <c r="I573" s="2" t="str">
        <f t="shared" ca="1" si="63"/>
        <v/>
      </c>
      <c r="J573" s="2" t="str">
        <f>IF(Prospecting!F575="Completed", 1, "")</f>
        <v/>
      </c>
      <c r="K573" s="2" t="str">
        <f>IF(Prospecting!G575="Completed", 1, "")</f>
        <v/>
      </c>
      <c r="L573" s="2" t="str">
        <f>IF(Prospecting!H575="Completed", 1, "")</f>
        <v/>
      </c>
      <c r="M573" s="2" t="str">
        <f>IF(Prospecting!I575="Completed", 1, "")</f>
        <v/>
      </c>
      <c r="N573" s="2" t="str">
        <f>IF(Prospecting!J575="Completed", 1, "")</f>
        <v/>
      </c>
      <c r="O573" s="2" t="str">
        <f>IF(Prospecting!K575="Completed", 1, "")</f>
        <v/>
      </c>
      <c r="P573" s="2" t="str">
        <f>IF(Prospecting!L575&lt;&gt;"",Prospecting!L575,"")</f>
        <v/>
      </c>
      <c r="Q573" s="2" t="str">
        <f>IF(Prospecting!M575&lt;&gt;"",Prospecting!M575,"")</f>
        <v/>
      </c>
      <c r="R573" s="2" t="str">
        <f t="shared" ca="1" si="64"/>
        <v/>
      </c>
      <c r="S573" s="10" t="str">
        <f>IF(OR(Prospecting!N575&lt;&gt;"",Prospecting!N575&lt;&gt;0),Prospecting!N575,"")</f>
        <v/>
      </c>
      <c r="T573" s="11" t="str">
        <f>IF(Prospecting!O575&lt;&gt;"",Prospecting!O575,"")</f>
        <v/>
      </c>
      <c r="U573" s="2" t="str">
        <f t="shared" si="65"/>
        <v/>
      </c>
      <c r="V573" s="2" t="str">
        <f t="shared" si="66"/>
        <v/>
      </c>
      <c r="W573" s="2" t="str" cm="1">
        <f t="array" ref="W573">IF(V573&lt;&gt;"",_xlfn.IFS(OR(V573=1,V573=2,V573=3),1,OR(V573=4,V573=5,V573=6),2,OR(V573=7,V573=8,V573=9),3,OR(V573=10,V573=11,V573=12),4),"")</f>
        <v/>
      </c>
      <c r="X573" s="2" t="str">
        <f t="shared" si="67"/>
        <v/>
      </c>
      <c r="Y573" s="2" t="str">
        <f t="shared" si="68"/>
        <v/>
      </c>
    </row>
    <row r="574" spans="7:25" x14ac:dyDescent="0.3">
      <c r="G574" s="2" t="str">
        <f>IF(Prospecting!D576&lt;&gt;"", Prospecting!D576, "")</f>
        <v/>
      </c>
      <c r="H574" s="2" t="str">
        <f>IF(Prospecting!E576&lt;&gt;"",Prospecting!E576, "")</f>
        <v/>
      </c>
      <c r="I574" s="2" t="str">
        <f t="shared" ca="1" si="63"/>
        <v/>
      </c>
      <c r="J574" s="2" t="str">
        <f>IF(Prospecting!F576="Completed", 1, "")</f>
        <v/>
      </c>
      <c r="K574" s="2" t="str">
        <f>IF(Prospecting!G576="Completed", 1, "")</f>
        <v/>
      </c>
      <c r="L574" s="2" t="str">
        <f>IF(Prospecting!H576="Completed", 1, "")</f>
        <v/>
      </c>
      <c r="M574" s="2" t="str">
        <f>IF(Prospecting!I576="Completed", 1, "")</f>
        <v/>
      </c>
      <c r="N574" s="2" t="str">
        <f>IF(Prospecting!J576="Completed", 1, "")</f>
        <v/>
      </c>
      <c r="O574" s="2" t="str">
        <f>IF(Prospecting!K576="Completed", 1, "")</f>
        <v/>
      </c>
      <c r="P574" s="2" t="str">
        <f>IF(Prospecting!L576&lt;&gt;"",Prospecting!L576,"")</f>
        <v/>
      </c>
      <c r="Q574" s="2" t="str">
        <f>IF(Prospecting!M576&lt;&gt;"",Prospecting!M576,"")</f>
        <v/>
      </c>
      <c r="R574" s="2" t="str">
        <f t="shared" ca="1" si="64"/>
        <v/>
      </c>
      <c r="S574" s="10" t="str">
        <f>IF(OR(Prospecting!N576&lt;&gt;"",Prospecting!N576&lt;&gt;0),Prospecting!N576,"")</f>
        <v/>
      </c>
      <c r="T574" s="11" t="str">
        <f>IF(Prospecting!O576&lt;&gt;"",Prospecting!O576,"")</f>
        <v/>
      </c>
      <c r="U574" s="2" t="str">
        <f t="shared" si="65"/>
        <v/>
      </c>
      <c r="V574" s="2" t="str">
        <f t="shared" si="66"/>
        <v/>
      </c>
      <c r="W574" s="2" t="str" cm="1">
        <f t="array" ref="W574">IF(V574&lt;&gt;"",_xlfn.IFS(OR(V574=1,V574=2,V574=3),1,OR(V574=4,V574=5,V574=6),2,OR(V574=7,V574=8,V574=9),3,OR(V574=10,V574=11,V574=12),4),"")</f>
        <v/>
      </c>
      <c r="X574" s="2" t="str">
        <f t="shared" si="67"/>
        <v/>
      </c>
      <c r="Y574" s="2" t="str">
        <f t="shared" si="68"/>
        <v/>
      </c>
    </row>
    <row r="575" spans="7:25" x14ac:dyDescent="0.3">
      <c r="G575" s="2" t="str">
        <f>IF(Prospecting!D577&lt;&gt;"", Prospecting!D577, "")</f>
        <v/>
      </c>
      <c r="H575" s="2" t="str">
        <f>IF(Prospecting!E577&lt;&gt;"",Prospecting!E577, "")</f>
        <v/>
      </c>
      <c r="I575" s="2" t="str">
        <f t="shared" ca="1" si="63"/>
        <v/>
      </c>
      <c r="J575" s="2" t="str">
        <f>IF(Prospecting!F577="Completed", 1, "")</f>
        <v/>
      </c>
      <c r="K575" s="2" t="str">
        <f>IF(Prospecting!G577="Completed", 1, "")</f>
        <v/>
      </c>
      <c r="L575" s="2" t="str">
        <f>IF(Prospecting!H577="Completed", 1, "")</f>
        <v/>
      </c>
      <c r="M575" s="2" t="str">
        <f>IF(Prospecting!I577="Completed", 1, "")</f>
        <v/>
      </c>
      <c r="N575" s="2" t="str">
        <f>IF(Prospecting!J577="Completed", 1, "")</f>
        <v/>
      </c>
      <c r="O575" s="2" t="str">
        <f>IF(Prospecting!K577="Completed", 1, "")</f>
        <v/>
      </c>
      <c r="P575" s="2" t="str">
        <f>IF(Prospecting!L577&lt;&gt;"",Prospecting!L577,"")</f>
        <v/>
      </c>
      <c r="Q575" s="2" t="str">
        <f>IF(Prospecting!M577&lt;&gt;"",Prospecting!M577,"")</f>
        <v/>
      </c>
      <c r="R575" s="2" t="str">
        <f t="shared" ca="1" si="64"/>
        <v/>
      </c>
      <c r="S575" s="10" t="str">
        <f>IF(OR(Prospecting!N577&lt;&gt;"",Prospecting!N577&lt;&gt;0),Prospecting!N577,"")</f>
        <v/>
      </c>
      <c r="T575" s="11" t="str">
        <f>IF(Prospecting!O577&lt;&gt;"",Prospecting!O577,"")</f>
        <v/>
      </c>
      <c r="U575" s="2" t="str">
        <f t="shared" si="65"/>
        <v/>
      </c>
      <c r="V575" s="2" t="str">
        <f t="shared" si="66"/>
        <v/>
      </c>
      <c r="W575" s="2" t="str" cm="1">
        <f t="array" ref="W575">IF(V575&lt;&gt;"",_xlfn.IFS(OR(V575=1,V575=2,V575=3),1,OR(V575=4,V575=5,V575=6),2,OR(V575=7,V575=8,V575=9),3,OR(V575=10,V575=11,V575=12),4),"")</f>
        <v/>
      </c>
      <c r="X575" s="2" t="str">
        <f t="shared" si="67"/>
        <v/>
      </c>
      <c r="Y575" s="2" t="str">
        <f t="shared" si="68"/>
        <v/>
      </c>
    </row>
    <row r="576" spans="7:25" x14ac:dyDescent="0.3">
      <c r="G576" s="2" t="str">
        <f>IF(Prospecting!D578&lt;&gt;"", Prospecting!D578, "")</f>
        <v/>
      </c>
      <c r="H576" s="2" t="str">
        <f>IF(Prospecting!E578&lt;&gt;"",Prospecting!E578, "")</f>
        <v/>
      </c>
      <c r="I576" s="2" t="str">
        <f t="shared" ca="1" si="63"/>
        <v/>
      </c>
      <c r="J576" s="2" t="str">
        <f>IF(Prospecting!F578="Completed", 1, "")</f>
        <v/>
      </c>
      <c r="K576" s="2" t="str">
        <f>IF(Prospecting!G578="Completed", 1, "")</f>
        <v/>
      </c>
      <c r="L576" s="2" t="str">
        <f>IF(Prospecting!H578="Completed", 1, "")</f>
        <v/>
      </c>
      <c r="M576" s="2" t="str">
        <f>IF(Prospecting!I578="Completed", 1, "")</f>
        <v/>
      </c>
      <c r="N576" s="2" t="str">
        <f>IF(Prospecting!J578="Completed", 1, "")</f>
        <v/>
      </c>
      <c r="O576" s="2" t="str">
        <f>IF(Prospecting!K578="Completed", 1, "")</f>
        <v/>
      </c>
      <c r="P576" s="2" t="str">
        <f>IF(Prospecting!L578&lt;&gt;"",Prospecting!L578,"")</f>
        <v/>
      </c>
      <c r="Q576" s="2" t="str">
        <f>IF(Prospecting!M578&lt;&gt;"",Prospecting!M578,"")</f>
        <v/>
      </c>
      <c r="R576" s="2" t="str">
        <f t="shared" ca="1" si="64"/>
        <v/>
      </c>
      <c r="S576" s="10" t="str">
        <f>IF(OR(Prospecting!N578&lt;&gt;"",Prospecting!N578&lt;&gt;0),Prospecting!N578,"")</f>
        <v/>
      </c>
      <c r="T576" s="11" t="str">
        <f>IF(Prospecting!O578&lt;&gt;"",Prospecting!O578,"")</f>
        <v/>
      </c>
      <c r="U576" s="2" t="str">
        <f t="shared" si="65"/>
        <v/>
      </c>
      <c r="V576" s="2" t="str">
        <f t="shared" si="66"/>
        <v/>
      </c>
      <c r="W576" s="2" t="str" cm="1">
        <f t="array" ref="W576">IF(V576&lt;&gt;"",_xlfn.IFS(OR(V576=1,V576=2,V576=3),1,OR(V576=4,V576=5,V576=6),2,OR(V576=7,V576=8,V576=9),3,OR(V576=10,V576=11,V576=12),4),"")</f>
        <v/>
      </c>
      <c r="X576" s="2" t="str">
        <f t="shared" si="67"/>
        <v/>
      </c>
      <c r="Y576" s="2" t="str">
        <f t="shared" si="68"/>
        <v/>
      </c>
    </row>
    <row r="577" spans="7:25" x14ac:dyDescent="0.3">
      <c r="G577" s="2" t="str">
        <f>IF(Prospecting!D579&lt;&gt;"", Prospecting!D579, "")</f>
        <v/>
      </c>
      <c r="H577" s="2" t="str">
        <f>IF(Prospecting!E579&lt;&gt;"",Prospecting!E579, "")</f>
        <v/>
      </c>
      <c r="I577" s="2" t="str">
        <f t="shared" ca="1" si="63"/>
        <v/>
      </c>
      <c r="J577" s="2" t="str">
        <f>IF(Prospecting!F579="Completed", 1, "")</f>
        <v/>
      </c>
      <c r="K577" s="2" t="str">
        <f>IF(Prospecting!G579="Completed", 1, "")</f>
        <v/>
      </c>
      <c r="L577" s="2" t="str">
        <f>IF(Prospecting!H579="Completed", 1, "")</f>
        <v/>
      </c>
      <c r="M577" s="2" t="str">
        <f>IF(Prospecting!I579="Completed", 1, "")</f>
        <v/>
      </c>
      <c r="N577" s="2" t="str">
        <f>IF(Prospecting!J579="Completed", 1, "")</f>
        <v/>
      </c>
      <c r="O577" s="2" t="str">
        <f>IF(Prospecting!K579="Completed", 1, "")</f>
        <v/>
      </c>
      <c r="P577" s="2" t="str">
        <f>IF(Prospecting!L579&lt;&gt;"",Prospecting!L579,"")</f>
        <v/>
      </c>
      <c r="Q577" s="2" t="str">
        <f>IF(Prospecting!M579&lt;&gt;"",Prospecting!M579,"")</f>
        <v/>
      </c>
      <c r="R577" s="2" t="str">
        <f t="shared" ca="1" si="64"/>
        <v/>
      </c>
      <c r="S577" s="10" t="str">
        <f>IF(OR(Prospecting!N579&lt;&gt;"",Prospecting!N579&lt;&gt;0),Prospecting!N579,"")</f>
        <v/>
      </c>
      <c r="T577" s="11" t="str">
        <f>IF(Prospecting!O579&lt;&gt;"",Prospecting!O579,"")</f>
        <v/>
      </c>
      <c r="U577" s="2" t="str">
        <f t="shared" si="65"/>
        <v/>
      </c>
      <c r="V577" s="2" t="str">
        <f t="shared" si="66"/>
        <v/>
      </c>
      <c r="W577" s="2" t="str" cm="1">
        <f t="array" ref="W577">IF(V577&lt;&gt;"",_xlfn.IFS(OR(V577=1,V577=2,V577=3),1,OR(V577=4,V577=5,V577=6),2,OR(V577=7,V577=8,V577=9),3,OR(V577=10,V577=11,V577=12),4),"")</f>
        <v/>
      </c>
      <c r="X577" s="2" t="str">
        <f t="shared" si="67"/>
        <v/>
      </c>
      <c r="Y577" s="2" t="str">
        <f t="shared" si="68"/>
        <v/>
      </c>
    </row>
    <row r="578" spans="7:25" x14ac:dyDescent="0.3">
      <c r="G578" s="2" t="str">
        <f>IF(Prospecting!D580&lt;&gt;"", Prospecting!D580, "")</f>
        <v/>
      </c>
      <c r="H578" s="2" t="str">
        <f>IF(Prospecting!E580&lt;&gt;"",Prospecting!E580, "")</f>
        <v/>
      </c>
      <c r="I578" s="2" t="str">
        <f t="shared" ca="1" si="63"/>
        <v/>
      </c>
      <c r="J578" s="2" t="str">
        <f>IF(Prospecting!F580="Completed", 1, "")</f>
        <v/>
      </c>
      <c r="K578" s="2" t="str">
        <f>IF(Prospecting!G580="Completed", 1, "")</f>
        <v/>
      </c>
      <c r="L578" s="2" t="str">
        <f>IF(Prospecting!H580="Completed", 1, "")</f>
        <v/>
      </c>
      <c r="M578" s="2" t="str">
        <f>IF(Prospecting!I580="Completed", 1, "")</f>
        <v/>
      </c>
      <c r="N578" s="2" t="str">
        <f>IF(Prospecting!J580="Completed", 1, "")</f>
        <v/>
      </c>
      <c r="O578" s="2" t="str">
        <f>IF(Prospecting!K580="Completed", 1, "")</f>
        <v/>
      </c>
      <c r="P578" s="2" t="str">
        <f>IF(Prospecting!L580&lt;&gt;"",Prospecting!L580,"")</f>
        <v/>
      </c>
      <c r="Q578" s="2" t="str">
        <f>IF(Prospecting!M580&lt;&gt;"",Prospecting!M580,"")</f>
        <v/>
      </c>
      <c r="R578" s="2" t="str">
        <f t="shared" ca="1" si="64"/>
        <v/>
      </c>
      <c r="S578" s="10" t="str">
        <f>IF(OR(Prospecting!N580&lt;&gt;"",Prospecting!N580&lt;&gt;0),Prospecting!N580,"")</f>
        <v/>
      </c>
      <c r="T578" s="11" t="str">
        <f>IF(Prospecting!O580&lt;&gt;"",Prospecting!O580,"")</f>
        <v/>
      </c>
      <c r="U578" s="2" t="str">
        <f t="shared" si="65"/>
        <v/>
      </c>
      <c r="V578" s="2" t="str">
        <f t="shared" si="66"/>
        <v/>
      </c>
      <c r="W578" s="2" t="str" cm="1">
        <f t="array" ref="W578">IF(V578&lt;&gt;"",_xlfn.IFS(OR(V578=1,V578=2,V578=3),1,OR(V578=4,V578=5,V578=6),2,OR(V578=7,V578=8,V578=9),3,OR(V578=10,V578=11,V578=12),4),"")</f>
        <v/>
      </c>
      <c r="X578" s="2" t="str">
        <f t="shared" si="67"/>
        <v/>
      </c>
      <c r="Y578" s="2" t="str">
        <f t="shared" si="68"/>
        <v/>
      </c>
    </row>
    <row r="579" spans="7:25" x14ac:dyDescent="0.3">
      <c r="G579" s="2" t="str">
        <f>IF(Prospecting!D581&lt;&gt;"", Prospecting!D581, "")</f>
        <v/>
      </c>
      <c r="H579" s="2" t="str">
        <f>IF(Prospecting!E581&lt;&gt;"",Prospecting!E581, "")</f>
        <v/>
      </c>
      <c r="I579" s="2" t="str">
        <f t="shared" ca="1" si="63"/>
        <v/>
      </c>
      <c r="J579" s="2" t="str">
        <f>IF(Prospecting!F581="Completed", 1, "")</f>
        <v/>
      </c>
      <c r="K579" s="2" t="str">
        <f>IF(Prospecting!G581="Completed", 1, "")</f>
        <v/>
      </c>
      <c r="L579" s="2" t="str">
        <f>IF(Prospecting!H581="Completed", 1, "")</f>
        <v/>
      </c>
      <c r="M579" s="2" t="str">
        <f>IF(Prospecting!I581="Completed", 1, "")</f>
        <v/>
      </c>
      <c r="N579" s="2" t="str">
        <f>IF(Prospecting!J581="Completed", 1, "")</f>
        <v/>
      </c>
      <c r="O579" s="2" t="str">
        <f>IF(Prospecting!K581="Completed", 1, "")</f>
        <v/>
      </c>
      <c r="P579" s="2" t="str">
        <f>IF(Prospecting!L581&lt;&gt;"",Prospecting!L581,"")</f>
        <v/>
      </c>
      <c r="Q579" s="2" t="str">
        <f>IF(Prospecting!M581&lt;&gt;"",Prospecting!M581,"")</f>
        <v/>
      </c>
      <c r="R579" s="2" t="str">
        <f t="shared" ca="1" si="64"/>
        <v/>
      </c>
      <c r="S579" s="10" t="str">
        <f>IF(OR(Prospecting!N581&lt;&gt;"",Prospecting!N581&lt;&gt;0),Prospecting!N581,"")</f>
        <v/>
      </c>
      <c r="T579" s="11" t="str">
        <f>IF(Prospecting!O581&lt;&gt;"",Prospecting!O581,"")</f>
        <v/>
      </c>
      <c r="U579" s="2" t="str">
        <f t="shared" si="65"/>
        <v/>
      </c>
      <c r="V579" s="2" t="str">
        <f t="shared" si="66"/>
        <v/>
      </c>
      <c r="W579" s="2" t="str" cm="1">
        <f t="array" ref="W579">IF(V579&lt;&gt;"",_xlfn.IFS(OR(V579=1,V579=2,V579=3),1,OR(V579=4,V579=5,V579=6),2,OR(V579=7,V579=8,V579=9),3,OR(V579=10,V579=11,V579=12),4),"")</f>
        <v/>
      </c>
      <c r="X579" s="2" t="str">
        <f t="shared" si="67"/>
        <v/>
      </c>
      <c r="Y579" s="2" t="str">
        <f t="shared" si="68"/>
        <v/>
      </c>
    </row>
    <row r="580" spans="7:25" x14ac:dyDescent="0.3">
      <c r="G580" s="2" t="str">
        <f>IF(Prospecting!D582&lt;&gt;"", Prospecting!D582, "")</f>
        <v/>
      </c>
      <c r="H580" s="2" t="str">
        <f>IF(Prospecting!E582&lt;&gt;"",Prospecting!E582, "")</f>
        <v/>
      </c>
      <c r="I580" s="2" t="str">
        <f t="shared" ref="I580:I643" ca="1" si="69">IF(AND($B$9&gt;$B$10,S580&lt;&gt;"",S580&lt;&gt;0,V580&lt;&gt;"",O580=1),"Client",IF(V580&lt;$B$6,"Lead",IF(AND(H580&lt;&gt;"",S580&lt;&gt;"",S580&lt;&gt;0,V580&lt;=$B$3,O580=1),"Client",IF(OR(AND(H580&lt;&gt;"",O580&lt;&gt;1),AND(H580&lt;&gt;"",S580=""),AND(H580&lt;&gt;"",S580&lt;&gt;"",V580&gt;$B$3), AND(H580&lt;&gt;"",S580&lt;=0)),"Lead",""))))</f>
        <v/>
      </c>
      <c r="J580" s="2" t="str">
        <f>IF(Prospecting!F582="Completed", 1, "")</f>
        <v/>
      </c>
      <c r="K580" s="2" t="str">
        <f>IF(Prospecting!G582="Completed", 1, "")</f>
        <v/>
      </c>
      <c r="L580" s="2" t="str">
        <f>IF(Prospecting!H582="Completed", 1, "")</f>
        <v/>
      </c>
      <c r="M580" s="2" t="str">
        <f>IF(Prospecting!I582="Completed", 1, "")</f>
        <v/>
      </c>
      <c r="N580" s="2" t="str">
        <f>IF(Prospecting!J582="Completed", 1, "")</f>
        <v/>
      </c>
      <c r="O580" s="2" t="str">
        <f>IF(Prospecting!K582="Completed", 1, "")</f>
        <v/>
      </c>
      <c r="P580" s="2" t="str">
        <f>IF(Prospecting!L582&lt;&gt;"",Prospecting!L582,"")</f>
        <v/>
      </c>
      <c r="Q580" s="2" t="str">
        <f>IF(Prospecting!M582&lt;&gt;"",Prospecting!M582,"")</f>
        <v/>
      </c>
      <c r="R580" s="2" t="str">
        <f t="shared" ref="R580:R643" ca="1" si="70">IF(AND(Q580&lt;&gt;"",V580&gt;=$B$6,V580&lt;=$B$3,Y580=$B$10),"Valid","")</f>
        <v/>
      </c>
      <c r="S580" s="10" t="str">
        <f>IF(OR(Prospecting!N582&lt;&gt;"",Prospecting!N582&lt;&gt;0),Prospecting!N582,"")</f>
        <v/>
      </c>
      <c r="T580" s="11" t="str">
        <f>IF(Prospecting!O582&lt;&gt;"",Prospecting!O582,"")</f>
        <v/>
      </c>
      <c r="U580" s="2" t="str">
        <f t="shared" ref="U580:U643" si="71">IF(V580&lt;&gt;"",CHOOSE(V580,"January","February","March","April","May","June","July","August","September","October","November","December"),"")</f>
        <v/>
      </c>
      <c r="V580" s="2" t="str">
        <f t="shared" ref="V580:V643" si="72">IF(AND(T580&lt;&gt;"",Y580=$B$10),MONTH(T580),"")</f>
        <v/>
      </c>
      <c r="W580" s="2" t="str" cm="1">
        <f t="array" ref="W580">IF(V580&lt;&gt;"",_xlfn.IFS(OR(V580=1,V580=2,V580=3),1,OR(V580=4,V580=5,V580=6),2,OR(V580=7,V580=8,V580=9),3,OR(V580=10,V580=11,V580=12),4),"")</f>
        <v/>
      </c>
      <c r="X580" s="2" t="str">
        <f t="shared" ref="X580:X643" si="73">IF(AND(Q580&lt;&gt;"",S580&lt;&gt;"",S580&lt;&gt;0,O580=1),IF(OR(Q580="AnugerahPlus",Q580="Anggun"), (S580-5)*12,S580*12), "")</f>
        <v/>
      </c>
      <c r="Y580" s="2" t="str">
        <f t="shared" ref="Y580:Y643" si="74">IF(T580&lt;&gt;"",YEAR(T580),"")</f>
        <v/>
      </c>
    </row>
    <row r="581" spans="7:25" x14ac:dyDescent="0.3">
      <c r="G581" s="2" t="str">
        <f>IF(Prospecting!D583&lt;&gt;"", Prospecting!D583, "")</f>
        <v/>
      </c>
      <c r="H581" s="2" t="str">
        <f>IF(Prospecting!E583&lt;&gt;"",Prospecting!E583, "")</f>
        <v/>
      </c>
      <c r="I581" s="2" t="str">
        <f t="shared" ca="1" si="69"/>
        <v/>
      </c>
      <c r="J581" s="2" t="str">
        <f>IF(Prospecting!F583="Completed", 1, "")</f>
        <v/>
      </c>
      <c r="K581" s="2" t="str">
        <f>IF(Prospecting!G583="Completed", 1, "")</f>
        <v/>
      </c>
      <c r="L581" s="2" t="str">
        <f>IF(Prospecting!H583="Completed", 1, "")</f>
        <v/>
      </c>
      <c r="M581" s="2" t="str">
        <f>IF(Prospecting!I583="Completed", 1, "")</f>
        <v/>
      </c>
      <c r="N581" s="2" t="str">
        <f>IF(Prospecting!J583="Completed", 1, "")</f>
        <v/>
      </c>
      <c r="O581" s="2" t="str">
        <f>IF(Prospecting!K583="Completed", 1, "")</f>
        <v/>
      </c>
      <c r="P581" s="2" t="str">
        <f>IF(Prospecting!L583&lt;&gt;"",Prospecting!L583,"")</f>
        <v/>
      </c>
      <c r="Q581" s="2" t="str">
        <f>IF(Prospecting!M583&lt;&gt;"",Prospecting!M583,"")</f>
        <v/>
      </c>
      <c r="R581" s="2" t="str">
        <f t="shared" ca="1" si="70"/>
        <v/>
      </c>
      <c r="S581" s="10" t="str">
        <f>IF(OR(Prospecting!N583&lt;&gt;"",Prospecting!N583&lt;&gt;0),Prospecting!N583,"")</f>
        <v/>
      </c>
      <c r="T581" s="11" t="str">
        <f>IF(Prospecting!O583&lt;&gt;"",Prospecting!O583,"")</f>
        <v/>
      </c>
      <c r="U581" s="2" t="str">
        <f t="shared" si="71"/>
        <v/>
      </c>
      <c r="V581" s="2" t="str">
        <f t="shared" si="72"/>
        <v/>
      </c>
      <c r="W581" s="2" t="str" cm="1">
        <f t="array" ref="W581">IF(V581&lt;&gt;"",_xlfn.IFS(OR(V581=1,V581=2,V581=3),1,OR(V581=4,V581=5,V581=6),2,OR(V581=7,V581=8,V581=9),3,OR(V581=10,V581=11,V581=12),4),"")</f>
        <v/>
      </c>
      <c r="X581" s="2" t="str">
        <f t="shared" si="73"/>
        <v/>
      </c>
      <c r="Y581" s="2" t="str">
        <f t="shared" si="74"/>
        <v/>
      </c>
    </row>
    <row r="582" spans="7:25" x14ac:dyDescent="0.3">
      <c r="G582" s="2" t="str">
        <f>IF(Prospecting!D584&lt;&gt;"", Prospecting!D584, "")</f>
        <v/>
      </c>
      <c r="H582" s="2" t="str">
        <f>IF(Prospecting!E584&lt;&gt;"",Prospecting!E584, "")</f>
        <v/>
      </c>
      <c r="I582" s="2" t="str">
        <f t="shared" ca="1" si="69"/>
        <v/>
      </c>
      <c r="J582" s="2" t="str">
        <f>IF(Prospecting!F584="Completed", 1, "")</f>
        <v/>
      </c>
      <c r="K582" s="2" t="str">
        <f>IF(Prospecting!G584="Completed", 1, "")</f>
        <v/>
      </c>
      <c r="L582" s="2" t="str">
        <f>IF(Prospecting!H584="Completed", 1, "")</f>
        <v/>
      </c>
      <c r="M582" s="2" t="str">
        <f>IF(Prospecting!I584="Completed", 1, "")</f>
        <v/>
      </c>
      <c r="N582" s="2" t="str">
        <f>IF(Prospecting!J584="Completed", 1, "")</f>
        <v/>
      </c>
      <c r="O582" s="2" t="str">
        <f>IF(Prospecting!K584="Completed", 1, "")</f>
        <v/>
      </c>
      <c r="P582" s="2" t="str">
        <f>IF(Prospecting!L584&lt;&gt;"",Prospecting!L584,"")</f>
        <v/>
      </c>
      <c r="Q582" s="2" t="str">
        <f>IF(Prospecting!M584&lt;&gt;"",Prospecting!M584,"")</f>
        <v/>
      </c>
      <c r="R582" s="2" t="str">
        <f t="shared" ca="1" si="70"/>
        <v/>
      </c>
      <c r="S582" s="10" t="str">
        <f>IF(OR(Prospecting!N584&lt;&gt;"",Prospecting!N584&lt;&gt;0),Prospecting!N584,"")</f>
        <v/>
      </c>
      <c r="T582" s="11" t="str">
        <f>IF(Prospecting!O584&lt;&gt;"",Prospecting!O584,"")</f>
        <v/>
      </c>
      <c r="U582" s="2" t="str">
        <f t="shared" si="71"/>
        <v/>
      </c>
      <c r="V582" s="2" t="str">
        <f t="shared" si="72"/>
        <v/>
      </c>
      <c r="W582" s="2" t="str" cm="1">
        <f t="array" ref="W582">IF(V582&lt;&gt;"",_xlfn.IFS(OR(V582=1,V582=2,V582=3),1,OR(V582=4,V582=5,V582=6),2,OR(V582=7,V582=8,V582=9),3,OR(V582=10,V582=11,V582=12),4),"")</f>
        <v/>
      </c>
      <c r="X582" s="2" t="str">
        <f t="shared" si="73"/>
        <v/>
      </c>
      <c r="Y582" s="2" t="str">
        <f t="shared" si="74"/>
        <v/>
      </c>
    </row>
    <row r="583" spans="7:25" x14ac:dyDescent="0.3">
      <c r="G583" s="2" t="str">
        <f>IF(Prospecting!D585&lt;&gt;"", Prospecting!D585, "")</f>
        <v/>
      </c>
      <c r="H583" s="2" t="str">
        <f>IF(Prospecting!E585&lt;&gt;"",Prospecting!E585, "")</f>
        <v/>
      </c>
      <c r="I583" s="2" t="str">
        <f t="shared" ca="1" si="69"/>
        <v/>
      </c>
      <c r="J583" s="2" t="str">
        <f>IF(Prospecting!F585="Completed", 1, "")</f>
        <v/>
      </c>
      <c r="K583" s="2" t="str">
        <f>IF(Prospecting!G585="Completed", 1, "")</f>
        <v/>
      </c>
      <c r="L583" s="2" t="str">
        <f>IF(Prospecting!H585="Completed", 1, "")</f>
        <v/>
      </c>
      <c r="M583" s="2" t="str">
        <f>IF(Prospecting!I585="Completed", 1, "")</f>
        <v/>
      </c>
      <c r="N583" s="2" t="str">
        <f>IF(Prospecting!J585="Completed", 1, "")</f>
        <v/>
      </c>
      <c r="O583" s="2" t="str">
        <f>IF(Prospecting!K585="Completed", 1, "")</f>
        <v/>
      </c>
      <c r="P583" s="2" t="str">
        <f>IF(Prospecting!L585&lt;&gt;"",Prospecting!L585,"")</f>
        <v/>
      </c>
      <c r="Q583" s="2" t="str">
        <f>IF(Prospecting!M585&lt;&gt;"",Prospecting!M585,"")</f>
        <v/>
      </c>
      <c r="R583" s="2" t="str">
        <f t="shared" ca="1" si="70"/>
        <v/>
      </c>
      <c r="S583" s="10" t="str">
        <f>IF(OR(Prospecting!N585&lt;&gt;"",Prospecting!N585&lt;&gt;0),Prospecting!N585,"")</f>
        <v/>
      </c>
      <c r="T583" s="11" t="str">
        <f>IF(Prospecting!O585&lt;&gt;"",Prospecting!O585,"")</f>
        <v/>
      </c>
      <c r="U583" s="2" t="str">
        <f t="shared" si="71"/>
        <v/>
      </c>
      <c r="V583" s="2" t="str">
        <f t="shared" si="72"/>
        <v/>
      </c>
      <c r="W583" s="2" t="str" cm="1">
        <f t="array" ref="W583">IF(V583&lt;&gt;"",_xlfn.IFS(OR(V583=1,V583=2,V583=3),1,OR(V583=4,V583=5,V583=6),2,OR(V583=7,V583=8,V583=9),3,OR(V583=10,V583=11,V583=12),4),"")</f>
        <v/>
      </c>
      <c r="X583" s="2" t="str">
        <f t="shared" si="73"/>
        <v/>
      </c>
      <c r="Y583" s="2" t="str">
        <f t="shared" si="74"/>
        <v/>
      </c>
    </row>
    <row r="584" spans="7:25" x14ac:dyDescent="0.3">
      <c r="G584" s="2" t="str">
        <f>IF(Prospecting!D586&lt;&gt;"", Prospecting!D586, "")</f>
        <v/>
      </c>
      <c r="H584" s="2" t="str">
        <f>IF(Prospecting!E586&lt;&gt;"",Prospecting!E586, "")</f>
        <v/>
      </c>
      <c r="I584" s="2" t="str">
        <f t="shared" ca="1" si="69"/>
        <v/>
      </c>
      <c r="J584" s="2" t="str">
        <f>IF(Prospecting!F586="Completed", 1, "")</f>
        <v/>
      </c>
      <c r="K584" s="2" t="str">
        <f>IF(Prospecting!G586="Completed", 1, "")</f>
        <v/>
      </c>
      <c r="L584" s="2" t="str">
        <f>IF(Prospecting!H586="Completed", 1, "")</f>
        <v/>
      </c>
      <c r="M584" s="2" t="str">
        <f>IF(Prospecting!I586="Completed", 1, "")</f>
        <v/>
      </c>
      <c r="N584" s="2" t="str">
        <f>IF(Prospecting!J586="Completed", 1, "")</f>
        <v/>
      </c>
      <c r="O584" s="2" t="str">
        <f>IF(Prospecting!K586="Completed", 1, "")</f>
        <v/>
      </c>
      <c r="P584" s="2" t="str">
        <f>IF(Prospecting!L586&lt;&gt;"",Prospecting!L586,"")</f>
        <v/>
      </c>
      <c r="Q584" s="2" t="str">
        <f>IF(Prospecting!M586&lt;&gt;"",Prospecting!M586,"")</f>
        <v/>
      </c>
      <c r="R584" s="2" t="str">
        <f t="shared" ca="1" si="70"/>
        <v/>
      </c>
      <c r="S584" s="10" t="str">
        <f>IF(OR(Prospecting!N586&lt;&gt;"",Prospecting!N586&lt;&gt;0),Prospecting!N586,"")</f>
        <v/>
      </c>
      <c r="T584" s="11" t="str">
        <f>IF(Prospecting!O586&lt;&gt;"",Prospecting!O586,"")</f>
        <v/>
      </c>
      <c r="U584" s="2" t="str">
        <f t="shared" si="71"/>
        <v/>
      </c>
      <c r="V584" s="2" t="str">
        <f t="shared" si="72"/>
        <v/>
      </c>
      <c r="W584" s="2" t="str" cm="1">
        <f t="array" ref="W584">IF(V584&lt;&gt;"",_xlfn.IFS(OR(V584=1,V584=2,V584=3),1,OR(V584=4,V584=5,V584=6),2,OR(V584=7,V584=8,V584=9),3,OR(V584=10,V584=11,V584=12),4),"")</f>
        <v/>
      </c>
      <c r="X584" s="2" t="str">
        <f t="shared" si="73"/>
        <v/>
      </c>
      <c r="Y584" s="2" t="str">
        <f t="shared" si="74"/>
        <v/>
      </c>
    </row>
    <row r="585" spans="7:25" x14ac:dyDescent="0.3">
      <c r="G585" s="2" t="str">
        <f>IF(Prospecting!D587&lt;&gt;"", Prospecting!D587, "")</f>
        <v/>
      </c>
      <c r="H585" s="2" t="str">
        <f>IF(Prospecting!E587&lt;&gt;"",Prospecting!E587, "")</f>
        <v/>
      </c>
      <c r="I585" s="2" t="str">
        <f t="shared" ca="1" si="69"/>
        <v/>
      </c>
      <c r="J585" s="2" t="str">
        <f>IF(Prospecting!F587="Completed", 1, "")</f>
        <v/>
      </c>
      <c r="K585" s="2" t="str">
        <f>IF(Prospecting!G587="Completed", 1, "")</f>
        <v/>
      </c>
      <c r="L585" s="2" t="str">
        <f>IF(Prospecting!H587="Completed", 1, "")</f>
        <v/>
      </c>
      <c r="M585" s="2" t="str">
        <f>IF(Prospecting!I587="Completed", 1, "")</f>
        <v/>
      </c>
      <c r="N585" s="2" t="str">
        <f>IF(Prospecting!J587="Completed", 1, "")</f>
        <v/>
      </c>
      <c r="O585" s="2" t="str">
        <f>IF(Prospecting!K587="Completed", 1, "")</f>
        <v/>
      </c>
      <c r="P585" s="2" t="str">
        <f>IF(Prospecting!L587&lt;&gt;"",Prospecting!L587,"")</f>
        <v/>
      </c>
      <c r="Q585" s="2" t="str">
        <f>IF(Prospecting!M587&lt;&gt;"",Prospecting!M587,"")</f>
        <v/>
      </c>
      <c r="R585" s="2" t="str">
        <f t="shared" ca="1" si="70"/>
        <v/>
      </c>
      <c r="S585" s="10" t="str">
        <f>IF(OR(Prospecting!N587&lt;&gt;"",Prospecting!N587&lt;&gt;0),Prospecting!N587,"")</f>
        <v/>
      </c>
      <c r="T585" s="11" t="str">
        <f>IF(Prospecting!O587&lt;&gt;"",Prospecting!O587,"")</f>
        <v/>
      </c>
      <c r="U585" s="2" t="str">
        <f t="shared" si="71"/>
        <v/>
      </c>
      <c r="V585" s="2" t="str">
        <f t="shared" si="72"/>
        <v/>
      </c>
      <c r="W585" s="2" t="str" cm="1">
        <f t="array" ref="W585">IF(V585&lt;&gt;"",_xlfn.IFS(OR(V585=1,V585=2,V585=3),1,OR(V585=4,V585=5,V585=6),2,OR(V585=7,V585=8,V585=9),3,OR(V585=10,V585=11,V585=12),4),"")</f>
        <v/>
      </c>
      <c r="X585" s="2" t="str">
        <f t="shared" si="73"/>
        <v/>
      </c>
      <c r="Y585" s="2" t="str">
        <f t="shared" si="74"/>
        <v/>
      </c>
    </row>
    <row r="586" spans="7:25" x14ac:dyDescent="0.3">
      <c r="G586" s="2" t="str">
        <f>IF(Prospecting!D588&lt;&gt;"", Prospecting!D588, "")</f>
        <v/>
      </c>
      <c r="H586" s="2" t="str">
        <f>IF(Prospecting!E588&lt;&gt;"",Prospecting!E588, "")</f>
        <v/>
      </c>
      <c r="I586" s="2" t="str">
        <f t="shared" ca="1" si="69"/>
        <v/>
      </c>
      <c r="J586" s="2" t="str">
        <f>IF(Prospecting!F588="Completed", 1, "")</f>
        <v/>
      </c>
      <c r="K586" s="2" t="str">
        <f>IF(Prospecting!G588="Completed", 1, "")</f>
        <v/>
      </c>
      <c r="L586" s="2" t="str">
        <f>IF(Prospecting!H588="Completed", 1, "")</f>
        <v/>
      </c>
      <c r="M586" s="2" t="str">
        <f>IF(Prospecting!I588="Completed", 1, "")</f>
        <v/>
      </c>
      <c r="N586" s="2" t="str">
        <f>IF(Prospecting!J588="Completed", 1, "")</f>
        <v/>
      </c>
      <c r="O586" s="2" t="str">
        <f>IF(Prospecting!K588="Completed", 1, "")</f>
        <v/>
      </c>
      <c r="P586" s="2" t="str">
        <f>IF(Prospecting!L588&lt;&gt;"",Prospecting!L588,"")</f>
        <v/>
      </c>
      <c r="Q586" s="2" t="str">
        <f>IF(Prospecting!M588&lt;&gt;"",Prospecting!M588,"")</f>
        <v/>
      </c>
      <c r="R586" s="2" t="str">
        <f t="shared" ca="1" si="70"/>
        <v/>
      </c>
      <c r="S586" s="10" t="str">
        <f>IF(OR(Prospecting!N588&lt;&gt;"",Prospecting!N588&lt;&gt;0),Prospecting!N588,"")</f>
        <v/>
      </c>
      <c r="T586" s="11" t="str">
        <f>IF(Prospecting!O588&lt;&gt;"",Prospecting!O588,"")</f>
        <v/>
      </c>
      <c r="U586" s="2" t="str">
        <f t="shared" si="71"/>
        <v/>
      </c>
      <c r="V586" s="2" t="str">
        <f t="shared" si="72"/>
        <v/>
      </c>
      <c r="W586" s="2" t="str" cm="1">
        <f t="array" ref="W586">IF(V586&lt;&gt;"",_xlfn.IFS(OR(V586=1,V586=2,V586=3),1,OR(V586=4,V586=5,V586=6),2,OR(V586=7,V586=8,V586=9),3,OR(V586=10,V586=11,V586=12),4),"")</f>
        <v/>
      </c>
      <c r="X586" s="2" t="str">
        <f t="shared" si="73"/>
        <v/>
      </c>
      <c r="Y586" s="2" t="str">
        <f t="shared" si="74"/>
        <v/>
      </c>
    </row>
    <row r="587" spans="7:25" x14ac:dyDescent="0.3">
      <c r="G587" s="2" t="str">
        <f>IF(Prospecting!D589&lt;&gt;"", Prospecting!D589, "")</f>
        <v/>
      </c>
      <c r="H587" s="2" t="str">
        <f>IF(Prospecting!E589&lt;&gt;"",Prospecting!E589, "")</f>
        <v/>
      </c>
      <c r="I587" s="2" t="str">
        <f t="shared" ca="1" si="69"/>
        <v/>
      </c>
      <c r="J587" s="2" t="str">
        <f>IF(Prospecting!F589="Completed", 1, "")</f>
        <v/>
      </c>
      <c r="K587" s="2" t="str">
        <f>IF(Prospecting!G589="Completed", 1, "")</f>
        <v/>
      </c>
      <c r="L587" s="2" t="str">
        <f>IF(Prospecting!H589="Completed", 1, "")</f>
        <v/>
      </c>
      <c r="M587" s="2" t="str">
        <f>IF(Prospecting!I589="Completed", 1, "")</f>
        <v/>
      </c>
      <c r="N587" s="2" t="str">
        <f>IF(Prospecting!J589="Completed", 1, "")</f>
        <v/>
      </c>
      <c r="O587" s="2" t="str">
        <f>IF(Prospecting!K589="Completed", 1, "")</f>
        <v/>
      </c>
      <c r="P587" s="2" t="str">
        <f>IF(Prospecting!L589&lt;&gt;"",Prospecting!L589,"")</f>
        <v/>
      </c>
      <c r="Q587" s="2" t="str">
        <f>IF(Prospecting!M589&lt;&gt;"",Prospecting!M589,"")</f>
        <v/>
      </c>
      <c r="R587" s="2" t="str">
        <f t="shared" ca="1" si="70"/>
        <v/>
      </c>
      <c r="S587" s="10" t="str">
        <f>IF(OR(Prospecting!N589&lt;&gt;"",Prospecting!N589&lt;&gt;0),Prospecting!N589,"")</f>
        <v/>
      </c>
      <c r="T587" s="11" t="str">
        <f>IF(Prospecting!O589&lt;&gt;"",Prospecting!O589,"")</f>
        <v/>
      </c>
      <c r="U587" s="2" t="str">
        <f t="shared" si="71"/>
        <v/>
      </c>
      <c r="V587" s="2" t="str">
        <f t="shared" si="72"/>
        <v/>
      </c>
      <c r="W587" s="2" t="str" cm="1">
        <f t="array" ref="W587">IF(V587&lt;&gt;"",_xlfn.IFS(OR(V587=1,V587=2,V587=3),1,OR(V587=4,V587=5,V587=6),2,OR(V587=7,V587=8,V587=9),3,OR(V587=10,V587=11,V587=12),4),"")</f>
        <v/>
      </c>
      <c r="X587" s="2" t="str">
        <f t="shared" si="73"/>
        <v/>
      </c>
      <c r="Y587" s="2" t="str">
        <f t="shared" si="74"/>
        <v/>
      </c>
    </row>
    <row r="588" spans="7:25" x14ac:dyDescent="0.3">
      <c r="G588" s="2" t="str">
        <f>IF(Prospecting!D590&lt;&gt;"", Prospecting!D590, "")</f>
        <v/>
      </c>
      <c r="H588" s="2" t="str">
        <f>IF(Prospecting!E590&lt;&gt;"",Prospecting!E590, "")</f>
        <v/>
      </c>
      <c r="I588" s="2" t="str">
        <f t="shared" ca="1" si="69"/>
        <v/>
      </c>
      <c r="J588" s="2" t="str">
        <f>IF(Prospecting!F590="Completed", 1, "")</f>
        <v/>
      </c>
      <c r="K588" s="2" t="str">
        <f>IF(Prospecting!G590="Completed", 1, "")</f>
        <v/>
      </c>
      <c r="L588" s="2" t="str">
        <f>IF(Prospecting!H590="Completed", 1, "")</f>
        <v/>
      </c>
      <c r="M588" s="2" t="str">
        <f>IF(Prospecting!I590="Completed", 1, "")</f>
        <v/>
      </c>
      <c r="N588" s="2" t="str">
        <f>IF(Prospecting!J590="Completed", 1, "")</f>
        <v/>
      </c>
      <c r="O588" s="2" t="str">
        <f>IF(Prospecting!K590="Completed", 1, "")</f>
        <v/>
      </c>
      <c r="P588" s="2" t="str">
        <f>IF(Prospecting!L590&lt;&gt;"",Prospecting!L590,"")</f>
        <v/>
      </c>
      <c r="Q588" s="2" t="str">
        <f>IF(Prospecting!M590&lt;&gt;"",Prospecting!M590,"")</f>
        <v/>
      </c>
      <c r="R588" s="2" t="str">
        <f t="shared" ca="1" si="70"/>
        <v/>
      </c>
      <c r="S588" s="10" t="str">
        <f>IF(OR(Prospecting!N590&lt;&gt;"",Prospecting!N590&lt;&gt;0),Prospecting!N590,"")</f>
        <v/>
      </c>
      <c r="T588" s="11" t="str">
        <f>IF(Prospecting!O590&lt;&gt;"",Prospecting!O590,"")</f>
        <v/>
      </c>
      <c r="U588" s="2" t="str">
        <f t="shared" si="71"/>
        <v/>
      </c>
      <c r="V588" s="2" t="str">
        <f t="shared" si="72"/>
        <v/>
      </c>
      <c r="W588" s="2" t="str" cm="1">
        <f t="array" ref="W588">IF(V588&lt;&gt;"",_xlfn.IFS(OR(V588=1,V588=2,V588=3),1,OR(V588=4,V588=5,V588=6),2,OR(V588=7,V588=8,V588=9),3,OR(V588=10,V588=11,V588=12),4),"")</f>
        <v/>
      </c>
      <c r="X588" s="2" t="str">
        <f t="shared" si="73"/>
        <v/>
      </c>
      <c r="Y588" s="2" t="str">
        <f t="shared" si="74"/>
        <v/>
      </c>
    </row>
    <row r="589" spans="7:25" x14ac:dyDescent="0.3">
      <c r="G589" s="2" t="str">
        <f>IF(Prospecting!D591&lt;&gt;"", Prospecting!D591, "")</f>
        <v/>
      </c>
      <c r="H589" s="2" t="str">
        <f>IF(Prospecting!E591&lt;&gt;"",Prospecting!E591, "")</f>
        <v/>
      </c>
      <c r="I589" s="2" t="str">
        <f t="shared" ca="1" si="69"/>
        <v/>
      </c>
      <c r="J589" s="2" t="str">
        <f>IF(Prospecting!F591="Completed", 1, "")</f>
        <v/>
      </c>
      <c r="K589" s="2" t="str">
        <f>IF(Prospecting!G591="Completed", 1, "")</f>
        <v/>
      </c>
      <c r="L589" s="2" t="str">
        <f>IF(Prospecting!H591="Completed", 1, "")</f>
        <v/>
      </c>
      <c r="M589" s="2" t="str">
        <f>IF(Prospecting!I591="Completed", 1, "")</f>
        <v/>
      </c>
      <c r="N589" s="2" t="str">
        <f>IF(Prospecting!J591="Completed", 1, "")</f>
        <v/>
      </c>
      <c r="O589" s="2" t="str">
        <f>IF(Prospecting!K591="Completed", 1, "")</f>
        <v/>
      </c>
      <c r="P589" s="2" t="str">
        <f>IF(Prospecting!L591&lt;&gt;"",Prospecting!L591,"")</f>
        <v/>
      </c>
      <c r="Q589" s="2" t="str">
        <f>IF(Prospecting!M591&lt;&gt;"",Prospecting!M591,"")</f>
        <v/>
      </c>
      <c r="R589" s="2" t="str">
        <f t="shared" ca="1" si="70"/>
        <v/>
      </c>
      <c r="S589" s="10" t="str">
        <f>IF(OR(Prospecting!N591&lt;&gt;"",Prospecting!N591&lt;&gt;0),Prospecting!N591,"")</f>
        <v/>
      </c>
      <c r="T589" s="11" t="str">
        <f>IF(Prospecting!O591&lt;&gt;"",Prospecting!O591,"")</f>
        <v/>
      </c>
      <c r="U589" s="2" t="str">
        <f t="shared" si="71"/>
        <v/>
      </c>
      <c r="V589" s="2" t="str">
        <f t="shared" si="72"/>
        <v/>
      </c>
      <c r="W589" s="2" t="str" cm="1">
        <f t="array" ref="W589">IF(V589&lt;&gt;"",_xlfn.IFS(OR(V589=1,V589=2,V589=3),1,OR(V589=4,V589=5,V589=6),2,OR(V589=7,V589=8,V589=9),3,OR(V589=10,V589=11,V589=12),4),"")</f>
        <v/>
      </c>
      <c r="X589" s="2" t="str">
        <f t="shared" si="73"/>
        <v/>
      </c>
      <c r="Y589" s="2" t="str">
        <f t="shared" si="74"/>
        <v/>
      </c>
    </row>
    <row r="590" spans="7:25" x14ac:dyDescent="0.3">
      <c r="G590" s="2" t="str">
        <f>IF(Prospecting!D592&lt;&gt;"", Prospecting!D592, "")</f>
        <v/>
      </c>
      <c r="H590" s="2" t="str">
        <f>IF(Prospecting!E592&lt;&gt;"",Prospecting!E592, "")</f>
        <v/>
      </c>
      <c r="I590" s="2" t="str">
        <f t="shared" ca="1" si="69"/>
        <v/>
      </c>
      <c r="J590" s="2" t="str">
        <f>IF(Prospecting!F592="Completed", 1, "")</f>
        <v/>
      </c>
      <c r="K590" s="2" t="str">
        <f>IF(Prospecting!G592="Completed", 1, "")</f>
        <v/>
      </c>
      <c r="L590" s="2" t="str">
        <f>IF(Prospecting!H592="Completed", 1, "")</f>
        <v/>
      </c>
      <c r="M590" s="2" t="str">
        <f>IF(Prospecting!I592="Completed", 1, "")</f>
        <v/>
      </c>
      <c r="N590" s="2" t="str">
        <f>IF(Prospecting!J592="Completed", 1, "")</f>
        <v/>
      </c>
      <c r="O590" s="2" t="str">
        <f>IF(Prospecting!K592="Completed", 1, "")</f>
        <v/>
      </c>
      <c r="P590" s="2" t="str">
        <f>IF(Prospecting!L592&lt;&gt;"",Prospecting!L592,"")</f>
        <v/>
      </c>
      <c r="Q590" s="2" t="str">
        <f>IF(Prospecting!M592&lt;&gt;"",Prospecting!M592,"")</f>
        <v/>
      </c>
      <c r="R590" s="2" t="str">
        <f t="shared" ca="1" si="70"/>
        <v/>
      </c>
      <c r="S590" s="10" t="str">
        <f>IF(OR(Prospecting!N592&lt;&gt;"",Prospecting!N592&lt;&gt;0),Prospecting!N592,"")</f>
        <v/>
      </c>
      <c r="T590" s="11" t="str">
        <f>IF(Prospecting!O592&lt;&gt;"",Prospecting!O592,"")</f>
        <v/>
      </c>
      <c r="U590" s="2" t="str">
        <f t="shared" si="71"/>
        <v/>
      </c>
      <c r="V590" s="2" t="str">
        <f t="shared" si="72"/>
        <v/>
      </c>
      <c r="W590" s="2" t="str" cm="1">
        <f t="array" ref="W590">IF(V590&lt;&gt;"",_xlfn.IFS(OR(V590=1,V590=2,V590=3),1,OR(V590=4,V590=5,V590=6),2,OR(V590=7,V590=8,V590=9),3,OR(V590=10,V590=11,V590=12),4),"")</f>
        <v/>
      </c>
      <c r="X590" s="2" t="str">
        <f t="shared" si="73"/>
        <v/>
      </c>
      <c r="Y590" s="2" t="str">
        <f t="shared" si="74"/>
        <v/>
      </c>
    </row>
    <row r="591" spans="7:25" x14ac:dyDescent="0.3">
      <c r="G591" s="2" t="str">
        <f>IF(Prospecting!D593&lt;&gt;"", Prospecting!D593, "")</f>
        <v/>
      </c>
      <c r="H591" s="2" t="str">
        <f>IF(Prospecting!E593&lt;&gt;"",Prospecting!E593, "")</f>
        <v/>
      </c>
      <c r="I591" s="2" t="str">
        <f t="shared" ca="1" si="69"/>
        <v/>
      </c>
      <c r="J591" s="2" t="str">
        <f>IF(Prospecting!F593="Completed", 1, "")</f>
        <v/>
      </c>
      <c r="K591" s="2" t="str">
        <f>IF(Prospecting!G593="Completed", 1, "")</f>
        <v/>
      </c>
      <c r="L591" s="2" t="str">
        <f>IF(Prospecting!H593="Completed", 1, "")</f>
        <v/>
      </c>
      <c r="M591" s="2" t="str">
        <f>IF(Prospecting!I593="Completed", 1, "")</f>
        <v/>
      </c>
      <c r="N591" s="2" t="str">
        <f>IF(Prospecting!J593="Completed", 1, "")</f>
        <v/>
      </c>
      <c r="O591" s="2" t="str">
        <f>IF(Prospecting!K593="Completed", 1, "")</f>
        <v/>
      </c>
      <c r="P591" s="2" t="str">
        <f>IF(Prospecting!L593&lt;&gt;"",Prospecting!L593,"")</f>
        <v/>
      </c>
      <c r="Q591" s="2" t="str">
        <f>IF(Prospecting!M593&lt;&gt;"",Prospecting!M593,"")</f>
        <v/>
      </c>
      <c r="R591" s="2" t="str">
        <f t="shared" ca="1" si="70"/>
        <v/>
      </c>
      <c r="S591" s="10" t="str">
        <f>IF(OR(Prospecting!N593&lt;&gt;"",Prospecting!N593&lt;&gt;0),Prospecting!N593,"")</f>
        <v/>
      </c>
      <c r="T591" s="11" t="str">
        <f>IF(Prospecting!O593&lt;&gt;"",Prospecting!O593,"")</f>
        <v/>
      </c>
      <c r="U591" s="2" t="str">
        <f t="shared" si="71"/>
        <v/>
      </c>
      <c r="V591" s="2" t="str">
        <f t="shared" si="72"/>
        <v/>
      </c>
      <c r="W591" s="2" t="str" cm="1">
        <f t="array" ref="W591">IF(V591&lt;&gt;"",_xlfn.IFS(OR(V591=1,V591=2,V591=3),1,OR(V591=4,V591=5,V591=6),2,OR(V591=7,V591=8,V591=9),3,OR(V591=10,V591=11,V591=12),4),"")</f>
        <v/>
      </c>
      <c r="X591" s="2" t="str">
        <f t="shared" si="73"/>
        <v/>
      </c>
      <c r="Y591" s="2" t="str">
        <f t="shared" si="74"/>
        <v/>
      </c>
    </row>
    <row r="592" spans="7:25" x14ac:dyDescent="0.3">
      <c r="G592" s="2" t="str">
        <f>IF(Prospecting!D594&lt;&gt;"", Prospecting!D594, "")</f>
        <v/>
      </c>
      <c r="H592" s="2" t="str">
        <f>IF(Prospecting!E594&lt;&gt;"",Prospecting!E594, "")</f>
        <v/>
      </c>
      <c r="I592" s="2" t="str">
        <f t="shared" ca="1" si="69"/>
        <v/>
      </c>
      <c r="J592" s="2" t="str">
        <f>IF(Prospecting!F594="Completed", 1, "")</f>
        <v/>
      </c>
      <c r="K592" s="2" t="str">
        <f>IF(Prospecting!G594="Completed", 1, "")</f>
        <v/>
      </c>
      <c r="L592" s="2" t="str">
        <f>IF(Prospecting!H594="Completed", 1, "")</f>
        <v/>
      </c>
      <c r="M592" s="2" t="str">
        <f>IF(Prospecting!I594="Completed", 1, "")</f>
        <v/>
      </c>
      <c r="N592" s="2" t="str">
        <f>IF(Prospecting!J594="Completed", 1, "")</f>
        <v/>
      </c>
      <c r="O592" s="2" t="str">
        <f>IF(Prospecting!K594="Completed", 1, "")</f>
        <v/>
      </c>
      <c r="P592" s="2" t="str">
        <f>IF(Prospecting!L594&lt;&gt;"",Prospecting!L594,"")</f>
        <v/>
      </c>
      <c r="Q592" s="2" t="str">
        <f>IF(Prospecting!M594&lt;&gt;"",Prospecting!M594,"")</f>
        <v/>
      </c>
      <c r="R592" s="2" t="str">
        <f t="shared" ca="1" si="70"/>
        <v/>
      </c>
      <c r="S592" s="10" t="str">
        <f>IF(OR(Prospecting!N594&lt;&gt;"",Prospecting!N594&lt;&gt;0),Prospecting!N594,"")</f>
        <v/>
      </c>
      <c r="T592" s="11" t="str">
        <f>IF(Prospecting!O594&lt;&gt;"",Prospecting!O594,"")</f>
        <v/>
      </c>
      <c r="U592" s="2" t="str">
        <f t="shared" si="71"/>
        <v/>
      </c>
      <c r="V592" s="2" t="str">
        <f t="shared" si="72"/>
        <v/>
      </c>
      <c r="W592" s="2" t="str" cm="1">
        <f t="array" ref="W592">IF(V592&lt;&gt;"",_xlfn.IFS(OR(V592=1,V592=2,V592=3),1,OR(V592=4,V592=5,V592=6),2,OR(V592=7,V592=8,V592=9),3,OR(V592=10,V592=11,V592=12),4),"")</f>
        <v/>
      </c>
      <c r="X592" s="2" t="str">
        <f t="shared" si="73"/>
        <v/>
      </c>
      <c r="Y592" s="2" t="str">
        <f t="shared" si="74"/>
        <v/>
      </c>
    </row>
    <row r="593" spans="7:25" x14ac:dyDescent="0.3">
      <c r="G593" s="2" t="str">
        <f>IF(Prospecting!D595&lt;&gt;"", Prospecting!D595, "")</f>
        <v/>
      </c>
      <c r="H593" s="2" t="str">
        <f>IF(Prospecting!E595&lt;&gt;"",Prospecting!E595, "")</f>
        <v/>
      </c>
      <c r="I593" s="2" t="str">
        <f t="shared" ca="1" si="69"/>
        <v/>
      </c>
      <c r="J593" s="2" t="str">
        <f>IF(Prospecting!F595="Completed", 1, "")</f>
        <v/>
      </c>
      <c r="K593" s="2" t="str">
        <f>IF(Prospecting!G595="Completed", 1, "")</f>
        <v/>
      </c>
      <c r="L593" s="2" t="str">
        <f>IF(Prospecting!H595="Completed", 1, "")</f>
        <v/>
      </c>
      <c r="M593" s="2" t="str">
        <f>IF(Prospecting!I595="Completed", 1, "")</f>
        <v/>
      </c>
      <c r="N593" s="2" t="str">
        <f>IF(Prospecting!J595="Completed", 1, "")</f>
        <v/>
      </c>
      <c r="O593" s="2" t="str">
        <f>IF(Prospecting!K595="Completed", 1, "")</f>
        <v/>
      </c>
      <c r="P593" s="2" t="str">
        <f>IF(Prospecting!L595&lt;&gt;"",Prospecting!L595,"")</f>
        <v/>
      </c>
      <c r="Q593" s="2" t="str">
        <f>IF(Prospecting!M595&lt;&gt;"",Prospecting!M595,"")</f>
        <v/>
      </c>
      <c r="R593" s="2" t="str">
        <f t="shared" ca="1" si="70"/>
        <v/>
      </c>
      <c r="S593" s="10" t="str">
        <f>IF(OR(Prospecting!N595&lt;&gt;"",Prospecting!N595&lt;&gt;0),Prospecting!N595,"")</f>
        <v/>
      </c>
      <c r="T593" s="11" t="str">
        <f>IF(Prospecting!O595&lt;&gt;"",Prospecting!O595,"")</f>
        <v/>
      </c>
      <c r="U593" s="2" t="str">
        <f t="shared" si="71"/>
        <v/>
      </c>
      <c r="V593" s="2" t="str">
        <f t="shared" si="72"/>
        <v/>
      </c>
      <c r="W593" s="2" t="str" cm="1">
        <f t="array" ref="W593">IF(V593&lt;&gt;"",_xlfn.IFS(OR(V593=1,V593=2,V593=3),1,OR(V593=4,V593=5,V593=6),2,OR(V593=7,V593=8,V593=9),3,OR(V593=10,V593=11,V593=12),4),"")</f>
        <v/>
      </c>
      <c r="X593" s="2" t="str">
        <f t="shared" si="73"/>
        <v/>
      </c>
      <c r="Y593" s="2" t="str">
        <f t="shared" si="74"/>
        <v/>
      </c>
    </row>
    <row r="594" spans="7:25" x14ac:dyDescent="0.3">
      <c r="G594" s="2" t="str">
        <f>IF(Prospecting!D596&lt;&gt;"", Prospecting!D596, "")</f>
        <v/>
      </c>
      <c r="H594" s="2" t="str">
        <f>IF(Prospecting!E596&lt;&gt;"",Prospecting!E596, "")</f>
        <v/>
      </c>
      <c r="I594" s="2" t="str">
        <f t="shared" ca="1" si="69"/>
        <v/>
      </c>
      <c r="J594" s="2" t="str">
        <f>IF(Prospecting!F596="Completed", 1, "")</f>
        <v/>
      </c>
      <c r="K594" s="2" t="str">
        <f>IF(Prospecting!G596="Completed", 1, "")</f>
        <v/>
      </c>
      <c r="L594" s="2" t="str">
        <f>IF(Prospecting!H596="Completed", 1, "")</f>
        <v/>
      </c>
      <c r="M594" s="2" t="str">
        <f>IF(Prospecting!I596="Completed", 1, "")</f>
        <v/>
      </c>
      <c r="N594" s="2" t="str">
        <f>IF(Prospecting!J596="Completed", 1, "")</f>
        <v/>
      </c>
      <c r="O594" s="2" t="str">
        <f>IF(Prospecting!K596="Completed", 1, "")</f>
        <v/>
      </c>
      <c r="P594" s="2" t="str">
        <f>IF(Prospecting!L596&lt;&gt;"",Prospecting!L596,"")</f>
        <v/>
      </c>
      <c r="Q594" s="2" t="str">
        <f>IF(Prospecting!M596&lt;&gt;"",Prospecting!M596,"")</f>
        <v/>
      </c>
      <c r="R594" s="2" t="str">
        <f t="shared" ca="1" si="70"/>
        <v/>
      </c>
      <c r="S594" s="10" t="str">
        <f>IF(OR(Prospecting!N596&lt;&gt;"",Prospecting!N596&lt;&gt;0),Prospecting!N596,"")</f>
        <v/>
      </c>
      <c r="T594" s="11" t="str">
        <f>IF(Prospecting!O596&lt;&gt;"",Prospecting!O596,"")</f>
        <v/>
      </c>
      <c r="U594" s="2" t="str">
        <f t="shared" si="71"/>
        <v/>
      </c>
      <c r="V594" s="2" t="str">
        <f t="shared" si="72"/>
        <v/>
      </c>
      <c r="W594" s="2" t="str" cm="1">
        <f t="array" ref="W594">IF(V594&lt;&gt;"",_xlfn.IFS(OR(V594=1,V594=2,V594=3),1,OR(V594=4,V594=5,V594=6),2,OR(V594=7,V594=8,V594=9),3,OR(V594=10,V594=11,V594=12),4),"")</f>
        <v/>
      </c>
      <c r="X594" s="2" t="str">
        <f t="shared" si="73"/>
        <v/>
      </c>
      <c r="Y594" s="2" t="str">
        <f t="shared" si="74"/>
        <v/>
      </c>
    </row>
    <row r="595" spans="7:25" x14ac:dyDescent="0.3">
      <c r="G595" s="2" t="str">
        <f>IF(Prospecting!D597&lt;&gt;"", Prospecting!D597, "")</f>
        <v/>
      </c>
      <c r="H595" s="2" t="str">
        <f>IF(Prospecting!E597&lt;&gt;"",Prospecting!E597, "")</f>
        <v/>
      </c>
      <c r="I595" s="2" t="str">
        <f t="shared" ca="1" si="69"/>
        <v/>
      </c>
      <c r="J595" s="2" t="str">
        <f>IF(Prospecting!F597="Completed", 1, "")</f>
        <v/>
      </c>
      <c r="K595" s="2" t="str">
        <f>IF(Prospecting!G597="Completed", 1, "")</f>
        <v/>
      </c>
      <c r="L595" s="2" t="str">
        <f>IF(Prospecting!H597="Completed", 1, "")</f>
        <v/>
      </c>
      <c r="M595" s="2" t="str">
        <f>IF(Prospecting!I597="Completed", 1, "")</f>
        <v/>
      </c>
      <c r="N595" s="2" t="str">
        <f>IF(Prospecting!J597="Completed", 1, "")</f>
        <v/>
      </c>
      <c r="O595" s="2" t="str">
        <f>IF(Prospecting!K597="Completed", 1, "")</f>
        <v/>
      </c>
      <c r="P595" s="2" t="str">
        <f>IF(Prospecting!L597&lt;&gt;"",Prospecting!L597,"")</f>
        <v/>
      </c>
      <c r="Q595" s="2" t="str">
        <f>IF(Prospecting!M597&lt;&gt;"",Prospecting!M597,"")</f>
        <v/>
      </c>
      <c r="R595" s="2" t="str">
        <f t="shared" ca="1" si="70"/>
        <v/>
      </c>
      <c r="S595" s="10" t="str">
        <f>IF(OR(Prospecting!N597&lt;&gt;"",Prospecting!N597&lt;&gt;0),Prospecting!N597,"")</f>
        <v/>
      </c>
      <c r="T595" s="11" t="str">
        <f>IF(Prospecting!O597&lt;&gt;"",Prospecting!O597,"")</f>
        <v/>
      </c>
      <c r="U595" s="2" t="str">
        <f t="shared" si="71"/>
        <v/>
      </c>
      <c r="V595" s="2" t="str">
        <f t="shared" si="72"/>
        <v/>
      </c>
      <c r="W595" s="2" t="str" cm="1">
        <f t="array" ref="W595">IF(V595&lt;&gt;"",_xlfn.IFS(OR(V595=1,V595=2,V595=3),1,OR(V595=4,V595=5,V595=6),2,OR(V595=7,V595=8,V595=9),3,OR(V595=10,V595=11,V595=12),4),"")</f>
        <v/>
      </c>
      <c r="X595" s="2" t="str">
        <f t="shared" si="73"/>
        <v/>
      </c>
      <c r="Y595" s="2" t="str">
        <f t="shared" si="74"/>
        <v/>
      </c>
    </row>
    <row r="596" spans="7:25" x14ac:dyDescent="0.3">
      <c r="G596" s="2" t="str">
        <f>IF(Prospecting!D598&lt;&gt;"", Prospecting!D598, "")</f>
        <v/>
      </c>
      <c r="H596" s="2" t="str">
        <f>IF(Prospecting!E598&lt;&gt;"",Prospecting!E598, "")</f>
        <v/>
      </c>
      <c r="I596" s="2" t="str">
        <f t="shared" ca="1" si="69"/>
        <v/>
      </c>
      <c r="J596" s="2" t="str">
        <f>IF(Prospecting!F598="Completed", 1, "")</f>
        <v/>
      </c>
      <c r="K596" s="2" t="str">
        <f>IF(Prospecting!G598="Completed", 1, "")</f>
        <v/>
      </c>
      <c r="L596" s="2" t="str">
        <f>IF(Prospecting!H598="Completed", 1, "")</f>
        <v/>
      </c>
      <c r="M596" s="2" t="str">
        <f>IF(Prospecting!I598="Completed", 1, "")</f>
        <v/>
      </c>
      <c r="N596" s="2" t="str">
        <f>IF(Prospecting!J598="Completed", 1, "")</f>
        <v/>
      </c>
      <c r="O596" s="2" t="str">
        <f>IF(Prospecting!K598="Completed", 1, "")</f>
        <v/>
      </c>
      <c r="P596" s="2" t="str">
        <f>IF(Prospecting!L598&lt;&gt;"",Prospecting!L598,"")</f>
        <v/>
      </c>
      <c r="Q596" s="2" t="str">
        <f>IF(Prospecting!M598&lt;&gt;"",Prospecting!M598,"")</f>
        <v/>
      </c>
      <c r="R596" s="2" t="str">
        <f t="shared" ca="1" si="70"/>
        <v/>
      </c>
      <c r="S596" s="10" t="str">
        <f>IF(OR(Prospecting!N598&lt;&gt;"",Prospecting!N598&lt;&gt;0),Prospecting!N598,"")</f>
        <v/>
      </c>
      <c r="T596" s="11" t="str">
        <f>IF(Prospecting!O598&lt;&gt;"",Prospecting!O598,"")</f>
        <v/>
      </c>
      <c r="U596" s="2" t="str">
        <f t="shared" si="71"/>
        <v/>
      </c>
      <c r="V596" s="2" t="str">
        <f t="shared" si="72"/>
        <v/>
      </c>
      <c r="W596" s="2" t="str" cm="1">
        <f t="array" ref="W596">IF(V596&lt;&gt;"",_xlfn.IFS(OR(V596=1,V596=2,V596=3),1,OR(V596=4,V596=5,V596=6),2,OR(V596=7,V596=8,V596=9),3,OR(V596=10,V596=11,V596=12),4),"")</f>
        <v/>
      </c>
      <c r="X596" s="2" t="str">
        <f t="shared" si="73"/>
        <v/>
      </c>
      <c r="Y596" s="2" t="str">
        <f t="shared" si="74"/>
        <v/>
      </c>
    </row>
    <row r="597" spans="7:25" x14ac:dyDescent="0.3">
      <c r="G597" s="2" t="str">
        <f>IF(Prospecting!D599&lt;&gt;"", Prospecting!D599, "")</f>
        <v/>
      </c>
      <c r="H597" s="2" t="str">
        <f>IF(Prospecting!E599&lt;&gt;"",Prospecting!E599, "")</f>
        <v/>
      </c>
      <c r="I597" s="2" t="str">
        <f t="shared" ca="1" si="69"/>
        <v/>
      </c>
      <c r="J597" s="2" t="str">
        <f>IF(Prospecting!F599="Completed", 1, "")</f>
        <v/>
      </c>
      <c r="K597" s="2" t="str">
        <f>IF(Prospecting!G599="Completed", 1, "")</f>
        <v/>
      </c>
      <c r="L597" s="2" t="str">
        <f>IF(Prospecting!H599="Completed", 1, "")</f>
        <v/>
      </c>
      <c r="M597" s="2" t="str">
        <f>IF(Prospecting!I599="Completed", 1, "")</f>
        <v/>
      </c>
      <c r="N597" s="2" t="str">
        <f>IF(Prospecting!J599="Completed", 1, "")</f>
        <v/>
      </c>
      <c r="O597" s="2" t="str">
        <f>IF(Prospecting!K599="Completed", 1, "")</f>
        <v/>
      </c>
      <c r="P597" s="2" t="str">
        <f>IF(Prospecting!L599&lt;&gt;"",Prospecting!L599,"")</f>
        <v/>
      </c>
      <c r="Q597" s="2" t="str">
        <f>IF(Prospecting!M599&lt;&gt;"",Prospecting!M599,"")</f>
        <v/>
      </c>
      <c r="R597" s="2" t="str">
        <f t="shared" ca="1" si="70"/>
        <v/>
      </c>
      <c r="S597" s="10" t="str">
        <f>IF(OR(Prospecting!N599&lt;&gt;"",Prospecting!N599&lt;&gt;0),Prospecting!N599,"")</f>
        <v/>
      </c>
      <c r="T597" s="11" t="str">
        <f>IF(Prospecting!O599&lt;&gt;"",Prospecting!O599,"")</f>
        <v/>
      </c>
      <c r="U597" s="2" t="str">
        <f t="shared" si="71"/>
        <v/>
      </c>
      <c r="V597" s="2" t="str">
        <f t="shared" si="72"/>
        <v/>
      </c>
      <c r="W597" s="2" t="str" cm="1">
        <f t="array" ref="W597">IF(V597&lt;&gt;"",_xlfn.IFS(OR(V597=1,V597=2,V597=3),1,OR(V597=4,V597=5,V597=6),2,OR(V597=7,V597=8,V597=9),3,OR(V597=10,V597=11,V597=12),4),"")</f>
        <v/>
      </c>
      <c r="X597" s="2" t="str">
        <f t="shared" si="73"/>
        <v/>
      </c>
      <c r="Y597" s="2" t="str">
        <f t="shared" si="74"/>
        <v/>
      </c>
    </row>
    <row r="598" spans="7:25" x14ac:dyDescent="0.3">
      <c r="G598" s="2" t="str">
        <f>IF(Prospecting!D600&lt;&gt;"", Prospecting!D600, "")</f>
        <v/>
      </c>
      <c r="H598" s="2" t="str">
        <f>IF(Prospecting!E600&lt;&gt;"",Prospecting!E600, "")</f>
        <v/>
      </c>
      <c r="I598" s="2" t="str">
        <f t="shared" ca="1" si="69"/>
        <v/>
      </c>
      <c r="J598" s="2" t="str">
        <f>IF(Prospecting!F600="Completed", 1, "")</f>
        <v/>
      </c>
      <c r="K598" s="2" t="str">
        <f>IF(Prospecting!G600="Completed", 1, "")</f>
        <v/>
      </c>
      <c r="L598" s="2" t="str">
        <f>IF(Prospecting!H600="Completed", 1, "")</f>
        <v/>
      </c>
      <c r="M598" s="2" t="str">
        <f>IF(Prospecting!I600="Completed", 1, "")</f>
        <v/>
      </c>
      <c r="N598" s="2" t="str">
        <f>IF(Prospecting!J600="Completed", 1, "")</f>
        <v/>
      </c>
      <c r="O598" s="2" t="str">
        <f>IF(Prospecting!K600="Completed", 1, "")</f>
        <v/>
      </c>
      <c r="P598" s="2" t="str">
        <f>IF(Prospecting!L600&lt;&gt;"",Prospecting!L600,"")</f>
        <v/>
      </c>
      <c r="Q598" s="2" t="str">
        <f>IF(Prospecting!M600&lt;&gt;"",Prospecting!M600,"")</f>
        <v/>
      </c>
      <c r="R598" s="2" t="str">
        <f t="shared" ca="1" si="70"/>
        <v/>
      </c>
      <c r="S598" s="10" t="str">
        <f>IF(OR(Prospecting!N600&lt;&gt;"",Prospecting!N600&lt;&gt;0),Prospecting!N600,"")</f>
        <v/>
      </c>
      <c r="T598" s="11" t="str">
        <f>IF(Prospecting!O600&lt;&gt;"",Prospecting!O600,"")</f>
        <v/>
      </c>
      <c r="U598" s="2" t="str">
        <f t="shared" si="71"/>
        <v/>
      </c>
      <c r="V598" s="2" t="str">
        <f t="shared" si="72"/>
        <v/>
      </c>
      <c r="W598" s="2" t="str" cm="1">
        <f t="array" ref="W598">IF(V598&lt;&gt;"",_xlfn.IFS(OR(V598=1,V598=2,V598=3),1,OR(V598=4,V598=5,V598=6),2,OR(V598=7,V598=8,V598=9),3,OR(V598=10,V598=11,V598=12),4),"")</f>
        <v/>
      </c>
      <c r="X598" s="2" t="str">
        <f t="shared" si="73"/>
        <v/>
      </c>
      <c r="Y598" s="2" t="str">
        <f t="shared" si="74"/>
        <v/>
      </c>
    </row>
    <row r="599" spans="7:25" x14ac:dyDescent="0.3">
      <c r="G599" s="2" t="str">
        <f>IF(Prospecting!D601&lt;&gt;"", Prospecting!D601, "")</f>
        <v/>
      </c>
      <c r="H599" s="2" t="str">
        <f>IF(Prospecting!E601&lt;&gt;"",Prospecting!E601, "")</f>
        <v/>
      </c>
      <c r="I599" s="2" t="str">
        <f t="shared" ca="1" si="69"/>
        <v/>
      </c>
      <c r="J599" s="2" t="str">
        <f>IF(Prospecting!F601="Completed", 1, "")</f>
        <v/>
      </c>
      <c r="K599" s="2" t="str">
        <f>IF(Prospecting!G601="Completed", 1, "")</f>
        <v/>
      </c>
      <c r="L599" s="2" t="str">
        <f>IF(Prospecting!H601="Completed", 1, "")</f>
        <v/>
      </c>
      <c r="M599" s="2" t="str">
        <f>IF(Prospecting!I601="Completed", 1, "")</f>
        <v/>
      </c>
      <c r="N599" s="2" t="str">
        <f>IF(Prospecting!J601="Completed", 1, "")</f>
        <v/>
      </c>
      <c r="O599" s="2" t="str">
        <f>IF(Prospecting!K601="Completed", 1, "")</f>
        <v/>
      </c>
      <c r="P599" s="2" t="str">
        <f>IF(Prospecting!L601&lt;&gt;"",Prospecting!L601,"")</f>
        <v/>
      </c>
      <c r="Q599" s="2" t="str">
        <f>IF(Prospecting!M601&lt;&gt;"",Prospecting!M601,"")</f>
        <v/>
      </c>
      <c r="R599" s="2" t="str">
        <f t="shared" ca="1" si="70"/>
        <v/>
      </c>
      <c r="S599" s="10" t="str">
        <f>IF(OR(Prospecting!N601&lt;&gt;"",Prospecting!N601&lt;&gt;0),Prospecting!N601,"")</f>
        <v/>
      </c>
      <c r="T599" s="11" t="str">
        <f>IF(Prospecting!O601&lt;&gt;"",Prospecting!O601,"")</f>
        <v/>
      </c>
      <c r="U599" s="2" t="str">
        <f t="shared" si="71"/>
        <v/>
      </c>
      <c r="V599" s="2" t="str">
        <f t="shared" si="72"/>
        <v/>
      </c>
      <c r="W599" s="2" t="str" cm="1">
        <f t="array" ref="W599">IF(V599&lt;&gt;"",_xlfn.IFS(OR(V599=1,V599=2,V599=3),1,OR(V599=4,V599=5,V599=6),2,OR(V599=7,V599=8,V599=9),3,OR(V599=10,V599=11,V599=12),4),"")</f>
        <v/>
      </c>
      <c r="X599" s="2" t="str">
        <f t="shared" si="73"/>
        <v/>
      </c>
      <c r="Y599" s="2" t="str">
        <f t="shared" si="74"/>
        <v/>
      </c>
    </row>
    <row r="600" spans="7:25" x14ac:dyDescent="0.3">
      <c r="G600" s="2" t="str">
        <f>IF(Prospecting!D602&lt;&gt;"", Prospecting!D602, "")</f>
        <v/>
      </c>
      <c r="H600" s="2" t="str">
        <f>IF(Prospecting!E602&lt;&gt;"",Prospecting!E602, "")</f>
        <v/>
      </c>
      <c r="I600" s="2" t="str">
        <f t="shared" ca="1" si="69"/>
        <v/>
      </c>
      <c r="J600" s="2" t="str">
        <f>IF(Prospecting!F602="Completed", 1, "")</f>
        <v/>
      </c>
      <c r="K600" s="2" t="str">
        <f>IF(Prospecting!G602="Completed", 1, "")</f>
        <v/>
      </c>
      <c r="L600" s="2" t="str">
        <f>IF(Prospecting!H602="Completed", 1, "")</f>
        <v/>
      </c>
      <c r="M600" s="2" t="str">
        <f>IF(Prospecting!I602="Completed", 1, "")</f>
        <v/>
      </c>
      <c r="N600" s="2" t="str">
        <f>IF(Prospecting!J602="Completed", 1, "")</f>
        <v/>
      </c>
      <c r="O600" s="2" t="str">
        <f>IF(Prospecting!K602="Completed", 1, "")</f>
        <v/>
      </c>
      <c r="P600" s="2" t="str">
        <f>IF(Prospecting!L602&lt;&gt;"",Prospecting!L602,"")</f>
        <v/>
      </c>
      <c r="Q600" s="2" t="str">
        <f>IF(Prospecting!M602&lt;&gt;"",Prospecting!M602,"")</f>
        <v/>
      </c>
      <c r="R600" s="2" t="str">
        <f t="shared" ca="1" si="70"/>
        <v/>
      </c>
      <c r="S600" s="10" t="str">
        <f>IF(OR(Prospecting!N602&lt;&gt;"",Prospecting!N602&lt;&gt;0),Prospecting!N602,"")</f>
        <v/>
      </c>
      <c r="T600" s="11" t="str">
        <f>IF(Prospecting!O602&lt;&gt;"",Prospecting!O602,"")</f>
        <v/>
      </c>
      <c r="U600" s="2" t="str">
        <f t="shared" si="71"/>
        <v/>
      </c>
      <c r="V600" s="2" t="str">
        <f t="shared" si="72"/>
        <v/>
      </c>
      <c r="W600" s="2" t="str" cm="1">
        <f t="array" ref="W600">IF(V600&lt;&gt;"",_xlfn.IFS(OR(V600=1,V600=2,V600=3),1,OR(V600=4,V600=5,V600=6),2,OR(V600=7,V600=8,V600=9),3,OR(V600=10,V600=11,V600=12),4),"")</f>
        <v/>
      </c>
      <c r="X600" s="2" t="str">
        <f t="shared" si="73"/>
        <v/>
      </c>
      <c r="Y600" s="2" t="str">
        <f t="shared" si="74"/>
        <v/>
      </c>
    </row>
    <row r="601" spans="7:25" x14ac:dyDescent="0.3">
      <c r="G601" s="2" t="str">
        <f>IF(Prospecting!D603&lt;&gt;"", Prospecting!D603, "")</f>
        <v/>
      </c>
      <c r="H601" s="2" t="str">
        <f>IF(Prospecting!E603&lt;&gt;"",Prospecting!E603, "")</f>
        <v/>
      </c>
      <c r="I601" s="2" t="str">
        <f t="shared" ca="1" si="69"/>
        <v/>
      </c>
      <c r="J601" s="2" t="str">
        <f>IF(Prospecting!F603="Completed", 1, "")</f>
        <v/>
      </c>
      <c r="K601" s="2" t="str">
        <f>IF(Prospecting!G603="Completed", 1, "")</f>
        <v/>
      </c>
      <c r="L601" s="2" t="str">
        <f>IF(Prospecting!H603="Completed", 1, "")</f>
        <v/>
      </c>
      <c r="M601" s="2" t="str">
        <f>IF(Prospecting!I603="Completed", 1, "")</f>
        <v/>
      </c>
      <c r="N601" s="2" t="str">
        <f>IF(Prospecting!J603="Completed", 1, "")</f>
        <v/>
      </c>
      <c r="O601" s="2" t="str">
        <f>IF(Prospecting!K603="Completed", 1, "")</f>
        <v/>
      </c>
      <c r="P601" s="2" t="str">
        <f>IF(Prospecting!L603&lt;&gt;"",Prospecting!L603,"")</f>
        <v/>
      </c>
      <c r="Q601" s="2" t="str">
        <f>IF(Prospecting!M603&lt;&gt;"",Prospecting!M603,"")</f>
        <v/>
      </c>
      <c r="R601" s="2" t="str">
        <f t="shared" ca="1" si="70"/>
        <v/>
      </c>
      <c r="S601" s="10" t="str">
        <f>IF(OR(Prospecting!N603&lt;&gt;"",Prospecting!N603&lt;&gt;0),Prospecting!N603,"")</f>
        <v/>
      </c>
      <c r="T601" s="11" t="str">
        <f>IF(Prospecting!O603&lt;&gt;"",Prospecting!O603,"")</f>
        <v/>
      </c>
      <c r="U601" s="2" t="str">
        <f t="shared" si="71"/>
        <v/>
      </c>
      <c r="V601" s="2" t="str">
        <f t="shared" si="72"/>
        <v/>
      </c>
      <c r="W601" s="2" t="str" cm="1">
        <f t="array" ref="W601">IF(V601&lt;&gt;"",_xlfn.IFS(OR(V601=1,V601=2,V601=3),1,OR(V601=4,V601=5,V601=6),2,OR(V601=7,V601=8,V601=9),3,OR(V601=10,V601=11,V601=12),4),"")</f>
        <v/>
      </c>
      <c r="X601" s="2" t="str">
        <f t="shared" si="73"/>
        <v/>
      </c>
      <c r="Y601" s="2" t="str">
        <f t="shared" si="74"/>
        <v/>
      </c>
    </row>
    <row r="602" spans="7:25" x14ac:dyDescent="0.3">
      <c r="G602" s="2" t="str">
        <f>IF(Prospecting!D604&lt;&gt;"", Prospecting!D604, "")</f>
        <v/>
      </c>
      <c r="H602" s="2" t="str">
        <f>IF(Prospecting!E604&lt;&gt;"",Prospecting!E604, "")</f>
        <v/>
      </c>
      <c r="I602" s="2" t="str">
        <f t="shared" ca="1" si="69"/>
        <v/>
      </c>
      <c r="J602" s="2" t="str">
        <f>IF(Prospecting!F604="Completed", 1, "")</f>
        <v/>
      </c>
      <c r="K602" s="2" t="str">
        <f>IF(Prospecting!G604="Completed", 1, "")</f>
        <v/>
      </c>
      <c r="L602" s="2" t="str">
        <f>IF(Prospecting!H604="Completed", 1, "")</f>
        <v/>
      </c>
      <c r="M602" s="2" t="str">
        <f>IF(Prospecting!I604="Completed", 1, "")</f>
        <v/>
      </c>
      <c r="N602" s="2" t="str">
        <f>IF(Prospecting!J604="Completed", 1, "")</f>
        <v/>
      </c>
      <c r="O602" s="2" t="str">
        <f>IF(Prospecting!K604="Completed", 1, "")</f>
        <v/>
      </c>
      <c r="P602" s="2" t="str">
        <f>IF(Prospecting!L604&lt;&gt;"",Prospecting!L604,"")</f>
        <v/>
      </c>
      <c r="Q602" s="2" t="str">
        <f>IF(Prospecting!M604&lt;&gt;"",Prospecting!M604,"")</f>
        <v/>
      </c>
      <c r="R602" s="2" t="str">
        <f t="shared" ca="1" si="70"/>
        <v/>
      </c>
      <c r="S602" s="10" t="str">
        <f>IF(OR(Prospecting!N604&lt;&gt;"",Prospecting!N604&lt;&gt;0),Prospecting!N604,"")</f>
        <v/>
      </c>
      <c r="T602" s="11" t="str">
        <f>IF(Prospecting!O604&lt;&gt;"",Prospecting!O604,"")</f>
        <v/>
      </c>
      <c r="U602" s="2" t="str">
        <f t="shared" si="71"/>
        <v/>
      </c>
      <c r="V602" s="2" t="str">
        <f t="shared" si="72"/>
        <v/>
      </c>
      <c r="W602" s="2" t="str" cm="1">
        <f t="array" ref="W602">IF(V602&lt;&gt;"",_xlfn.IFS(OR(V602=1,V602=2,V602=3),1,OR(V602=4,V602=5,V602=6),2,OR(V602=7,V602=8,V602=9),3,OR(V602=10,V602=11,V602=12),4),"")</f>
        <v/>
      </c>
      <c r="X602" s="2" t="str">
        <f t="shared" si="73"/>
        <v/>
      </c>
      <c r="Y602" s="2" t="str">
        <f t="shared" si="74"/>
        <v/>
      </c>
    </row>
    <row r="603" spans="7:25" x14ac:dyDescent="0.3">
      <c r="G603" s="2" t="str">
        <f>IF(Prospecting!D605&lt;&gt;"", Prospecting!D605, "")</f>
        <v/>
      </c>
      <c r="H603" s="2" t="str">
        <f>IF(Prospecting!E605&lt;&gt;"",Prospecting!E605, "")</f>
        <v/>
      </c>
      <c r="I603" s="2" t="str">
        <f t="shared" ca="1" si="69"/>
        <v/>
      </c>
      <c r="J603" s="2" t="str">
        <f>IF(Prospecting!F605="Completed", 1, "")</f>
        <v/>
      </c>
      <c r="K603" s="2" t="str">
        <f>IF(Prospecting!G605="Completed", 1, "")</f>
        <v/>
      </c>
      <c r="L603" s="2" t="str">
        <f>IF(Prospecting!H605="Completed", 1, "")</f>
        <v/>
      </c>
      <c r="M603" s="2" t="str">
        <f>IF(Prospecting!I605="Completed", 1, "")</f>
        <v/>
      </c>
      <c r="N603" s="2" t="str">
        <f>IF(Prospecting!J605="Completed", 1, "")</f>
        <v/>
      </c>
      <c r="O603" s="2" t="str">
        <f>IF(Prospecting!K605="Completed", 1, "")</f>
        <v/>
      </c>
      <c r="P603" s="2" t="str">
        <f>IF(Prospecting!L605&lt;&gt;"",Prospecting!L605,"")</f>
        <v/>
      </c>
      <c r="Q603" s="2" t="str">
        <f>IF(Prospecting!M605&lt;&gt;"",Prospecting!M605,"")</f>
        <v/>
      </c>
      <c r="R603" s="2" t="str">
        <f t="shared" ca="1" si="70"/>
        <v/>
      </c>
      <c r="S603" s="10" t="str">
        <f>IF(OR(Prospecting!N605&lt;&gt;"",Prospecting!N605&lt;&gt;0),Prospecting!N605,"")</f>
        <v/>
      </c>
      <c r="T603" s="11" t="str">
        <f>IF(Prospecting!O605&lt;&gt;"",Prospecting!O605,"")</f>
        <v/>
      </c>
      <c r="U603" s="2" t="str">
        <f t="shared" si="71"/>
        <v/>
      </c>
      <c r="V603" s="2" t="str">
        <f t="shared" si="72"/>
        <v/>
      </c>
      <c r="W603" s="2" t="str" cm="1">
        <f t="array" ref="W603">IF(V603&lt;&gt;"",_xlfn.IFS(OR(V603=1,V603=2,V603=3),1,OR(V603=4,V603=5,V603=6),2,OR(V603=7,V603=8,V603=9),3,OR(V603=10,V603=11,V603=12),4),"")</f>
        <v/>
      </c>
      <c r="X603" s="2" t="str">
        <f t="shared" si="73"/>
        <v/>
      </c>
      <c r="Y603" s="2" t="str">
        <f t="shared" si="74"/>
        <v/>
      </c>
    </row>
    <row r="604" spans="7:25" x14ac:dyDescent="0.3">
      <c r="G604" s="2" t="str">
        <f>IF(Prospecting!D606&lt;&gt;"", Prospecting!D606, "")</f>
        <v/>
      </c>
      <c r="H604" s="2" t="str">
        <f>IF(Prospecting!E606&lt;&gt;"",Prospecting!E606, "")</f>
        <v/>
      </c>
      <c r="I604" s="2" t="str">
        <f t="shared" ca="1" si="69"/>
        <v/>
      </c>
      <c r="J604" s="2" t="str">
        <f>IF(Prospecting!F606="Completed", 1, "")</f>
        <v/>
      </c>
      <c r="K604" s="2" t="str">
        <f>IF(Prospecting!G606="Completed", 1, "")</f>
        <v/>
      </c>
      <c r="L604" s="2" t="str">
        <f>IF(Prospecting!H606="Completed", 1, "")</f>
        <v/>
      </c>
      <c r="M604" s="2" t="str">
        <f>IF(Prospecting!I606="Completed", 1, "")</f>
        <v/>
      </c>
      <c r="N604" s="2" t="str">
        <f>IF(Prospecting!J606="Completed", 1, "")</f>
        <v/>
      </c>
      <c r="O604" s="2" t="str">
        <f>IF(Prospecting!K606="Completed", 1, "")</f>
        <v/>
      </c>
      <c r="P604" s="2" t="str">
        <f>IF(Prospecting!L606&lt;&gt;"",Prospecting!L606,"")</f>
        <v/>
      </c>
      <c r="Q604" s="2" t="str">
        <f>IF(Prospecting!M606&lt;&gt;"",Prospecting!M606,"")</f>
        <v/>
      </c>
      <c r="R604" s="2" t="str">
        <f t="shared" ca="1" si="70"/>
        <v/>
      </c>
      <c r="S604" s="10" t="str">
        <f>IF(OR(Prospecting!N606&lt;&gt;"",Prospecting!N606&lt;&gt;0),Prospecting!N606,"")</f>
        <v/>
      </c>
      <c r="T604" s="11" t="str">
        <f>IF(Prospecting!O606&lt;&gt;"",Prospecting!O606,"")</f>
        <v/>
      </c>
      <c r="U604" s="2" t="str">
        <f t="shared" si="71"/>
        <v/>
      </c>
      <c r="V604" s="2" t="str">
        <f t="shared" si="72"/>
        <v/>
      </c>
      <c r="W604" s="2" t="str" cm="1">
        <f t="array" ref="W604">IF(V604&lt;&gt;"",_xlfn.IFS(OR(V604=1,V604=2,V604=3),1,OR(V604=4,V604=5,V604=6),2,OR(V604=7,V604=8,V604=9),3,OR(V604=10,V604=11,V604=12),4),"")</f>
        <v/>
      </c>
      <c r="X604" s="2" t="str">
        <f t="shared" si="73"/>
        <v/>
      </c>
      <c r="Y604" s="2" t="str">
        <f t="shared" si="74"/>
        <v/>
      </c>
    </row>
    <row r="605" spans="7:25" x14ac:dyDescent="0.3">
      <c r="G605" s="2" t="str">
        <f>IF(Prospecting!D607&lt;&gt;"", Prospecting!D607, "")</f>
        <v/>
      </c>
      <c r="H605" s="2" t="str">
        <f>IF(Prospecting!E607&lt;&gt;"",Prospecting!E607, "")</f>
        <v/>
      </c>
      <c r="I605" s="2" t="str">
        <f t="shared" ca="1" si="69"/>
        <v/>
      </c>
      <c r="J605" s="2" t="str">
        <f>IF(Prospecting!F607="Completed", 1, "")</f>
        <v/>
      </c>
      <c r="K605" s="2" t="str">
        <f>IF(Prospecting!G607="Completed", 1, "")</f>
        <v/>
      </c>
      <c r="L605" s="2" t="str">
        <f>IF(Prospecting!H607="Completed", 1, "")</f>
        <v/>
      </c>
      <c r="M605" s="2" t="str">
        <f>IF(Prospecting!I607="Completed", 1, "")</f>
        <v/>
      </c>
      <c r="N605" s="2" t="str">
        <f>IF(Prospecting!J607="Completed", 1, "")</f>
        <v/>
      </c>
      <c r="O605" s="2" t="str">
        <f>IF(Prospecting!K607="Completed", 1, "")</f>
        <v/>
      </c>
      <c r="P605" s="2" t="str">
        <f>IF(Prospecting!L607&lt;&gt;"",Prospecting!L607,"")</f>
        <v/>
      </c>
      <c r="Q605" s="2" t="str">
        <f>IF(Prospecting!M607&lt;&gt;"",Prospecting!M607,"")</f>
        <v/>
      </c>
      <c r="R605" s="2" t="str">
        <f t="shared" ca="1" si="70"/>
        <v/>
      </c>
      <c r="S605" s="10" t="str">
        <f>IF(OR(Prospecting!N607&lt;&gt;"",Prospecting!N607&lt;&gt;0),Prospecting!N607,"")</f>
        <v/>
      </c>
      <c r="T605" s="11" t="str">
        <f>IF(Prospecting!O607&lt;&gt;"",Prospecting!O607,"")</f>
        <v/>
      </c>
      <c r="U605" s="2" t="str">
        <f t="shared" si="71"/>
        <v/>
      </c>
      <c r="V605" s="2" t="str">
        <f t="shared" si="72"/>
        <v/>
      </c>
      <c r="W605" s="2" t="str" cm="1">
        <f t="array" ref="W605">IF(V605&lt;&gt;"",_xlfn.IFS(OR(V605=1,V605=2,V605=3),1,OR(V605=4,V605=5,V605=6),2,OR(V605=7,V605=8,V605=9),3,OR(V605=10,V605=11,V605=12),4),"")</f>
        <v/>
      </c>
      <c r="X605" s="2" t="str">
        <f t="shared" si="73"/>
        <v/>
      </c>
      <c r="Y605" s="2" t="str">
        <f t="shared" si="74"/>
        <v/>
      </c>
    </row>
    <row r="606" spans="7:25" x14ac:dyDescent="0.3">
      <c r="G606" s="2" t="str">
        <f>IF(Prospecting!D608&lt;&gt;"", Prospecting!D608, "")</f>
        <v/>
      </c>
      <c r="H606" s="2" t="str">
        <f>IF(Prospecting!E608&lt;&gt;"",Prospecting!E608, "")</f>
        <v/>
      </c>
      <c r="I606" s="2" t="str">
        <f t="shared" ca="1" si="69"/>
        <v/>
      </c>
      <c r="J606" s="2" t="str">
        <f>IF(Prospecting!F608="Completed", 1, "")</f>
        <v/>
      </c>
      <c r="K606" s="2" t="str">
        <f>IF(Prospecting!G608="Completed", 1, "")</f>
        <v/>
      </c>
      <c r="L606" s="2" t="str">
        <f>IF(Prospecting!H608="Completed", 1, "")</f>
        <v/>
      </c>
      <c r="M606" s="2" t="str">
        <f>IF(Prospecting!I608="Completed", 1, "")</f>
        <v/>
      </c>
      <c r="N606" s="2" t="str">
        <f>IF(Prospecting!J608="Completed", 1, "")</f>
        <v/>
      </c>
      <c r="O606" s="2" t="str">
        <f>IF(Prospecting!K608="Completed", 1, "")</f>
        <v/>
      </c>
      <c r="P606" s="2" t="str">
        <f>IF(Prospecting!L608&lt;&gt;"",Prospecting!L608,"")</f>
        <v/>
      </c>
      <c r="Q606" s="2" t="str">
        <f>IF(Prospecting!M608&lt;&gt;"",Prospecting!M608,"")</f>
        <v/>
      </c>
      <c r="R606" s="2" t="str">
        <f t="shared" ca="1" si="70"/>
        <v/>
      </c>
      <c r="S606" s="10" t="str">
        <f>IF(OR(Prospecting!N608&lt;&gt;"",Prospecting!N608&lt;&gt;0),Prospecting!N608,"")</f>
        <v/>
      </c>
      <c r="T606" s="11" t="str">
        <f>IF(Prospecting!O608&lt;&gt;"",Prospecting!O608,"")</f>
        <v/>
      </c>
      <c r="U606" s="2" t="str">
        <f t="shared" si="71"/>
        <v/>
      </c>
      <c r="V606" s="2" t="str">
        <f t="shared" si="72"/>
        <v/>
      </c>
      <c r="W606" s="2" t="str" cm="1">
        <f t="array" ref="W606">IF(V606&lt;&gt;"",_xlfn.IFS(OR(V606=1,V606=2,V606=3),1,OR(V606=4,V606=5,V606=6),2,OR(V606=7,V606=8,V606=9),3,OR(V606=10,V606=11,V606=12),4),"")</f>
        <v/>
      </c>
      <c r="X606" s="2" t="str">
        <f t="shared" si="73"/>
        <v/>
      </c>
      <c r="Y606" s="2" t="str">
        <f t="shared" si="74"/>
        <v/>
      </c>
    </row>
    <row r="607" spans="7:25" x14ac:dyDescent="0.3">
      <c r="G607" s="2" t="str">
        <f>IF(Prospecting!D609&lt;&gt;"", Prospecting!D609, "")</f>
        <v/>
      </c>
      <c r="H607" s="2" t="str">
        <f>IF(Prospecting!E609&lt;&gt;"",Prospecting!E609, "")</f>
        <v/>
      </c>
      <c r="I607" s="2" t="str">
        <f t="shared" ca="1" si="69"/>
        <v/>
      </c>
      <c r="J607" s="2" t="str">
        <f>IF(Prospecting!F609="Completed", 1, "")</f>
        <v/>
      </c>
      <c r="K607" s="2" t="str">
        <f>IF(Prospecting!G609="Completed", 1, "")</f>
        <v/>
      </c>
      <c r="L607" s="2" t="str">
        <f>IF(Prospecting!H609="Completed", 1, "")</f>
        <v/>
      </c>
      <c r="M607" s="2" t="str">
        <f>IF(Prospecting!I609="Completed", 1, "")</f>
        <v/>
      </c>
      <c r="N607" s="2" t="str">
        <f>IF(Prospecting!J609="Completed", 1, "")</f>
        <v/>
      </c>
      <c r="O607" s="2" t="str">
        <f>IF(Prospecting!K609="Completed", 1, "")</f>
        <v/>
      </c>
      <c r="P607" s="2" t="str">
        <f>IF(Prospecting!L609&lt;&gt;"",Prospecting!L609,"")</f>
        <v/>
      </c>
      <c r="Q607" s="2" t="str">
        <f>IF(Prospecting!M609&lt;&gt;"",Prospecting!M609,"")</f>
        <v/>
      </c>
      <c r="R607" s="2" t="str">
        <f t="shared" ca="1" si="70"/>
        <v/>
      </c>
      <c r="S607" s="10" t="str">
        <f>IF(OR(Prospecting!N609&lt;&gt;"",Prospecting!N609&lt;&gt;0),Prospecting!N609,"")</f>
        <v/>
      </c>
      <c r="T607" s="11" t="str">
        <f>IF(Prospecting!O609&lt;&gt;"",Prospecting!O609,"")</f>
        <v/>
      </c>
      <c r="U607" s="2" t="str">
        <f t="shared" si="71"/>
        <v/>
      </c>
      <c r="V607" s="2" t="str">
        <f t="shared" si="72"/>
        <v/>
      </c>
      <c r="W607" s="2" t="str" cm="1">
        <f t="array" ref="W607">IF(V607&lt;&gt;"",_xlfn.IFS(OR(V607=1,V607=2,V607=3),1,OR(V607=4,V607=5,V607=6),2,OR(V607=7,V607=8,V607=9),3,OR(V607=10,V607=11,V607=12),4),"")</f>
        <v/>
      </c>
      <c r="X607" s="2" t="str">
        <f t="shared" si="73"/>
        <v/>
      </c>
      <c r="Y607" s="2" t="str">
        <f t="shared" si="74"/>
        <v/>
      </c>
    </row>
    <row r="608" spans="7:25" x14ac:dyDescent="0.3">
      <c r="G608" s="2" t="str">
        <f>IF(Prospecting!D610&lt;&gt;"", Prospecting!D610, "")</f>
        <v/>
      </c>
      <c r="H608" s="2" t="str">
        <f>IF(Prospecting!E610&lt;&gt;"",Prospecting!E610, "")</f>
        <v/>
      </c>
      <c r="I608" s="2" t="str">
        <f t="shared" ca="1" si="69"/>
        <v/>
      </c>
      <c r="J608" s="2" t="str">
        <f>IF(Prospecting!F610="Completed", 1, "")</f>
        <v/>
      </c>
      <c r="K608" s="2" t="str">
        <f>IF(Prospecting!G610="Completed", 1, "")</f>
        <v/>
      </c>
      <c r="L608" s="2" t="str">
        <f>IF(Prospecting!H610="Completed", 1, "")</f>
        <v/>
      </c>
      <c r="M608" s="2" t="str">
        <f>IF(Prospecting!I610="Completed", 1, "")</f>
        <v/>
      </c>
      <c r="N608" s="2" t="str">
        <f>IF(Prospecting!J610="Completed", 1, "")</f>
        <v/>
      </c>
      <c r="O608" s="2" t="str">
        <f>IF(Prospecting!K610="Completed", 1, "")</f>
        <v/>
      </c>
      <c r="P608" s="2" t="str">
        <f>IF(Prospecting!L610&lt;&gt;"",Prospecting!L610,"")</f>
        <v/>
      </c>
      <c r="Q608" s="2" t="str">
        <f>IF(Prospecting!M610&lt;&gt;"",Prospecting!M610,"")</f>
        <v/>
      </c>
      <c r="R608" s="2" t="str">
        <f t="shared" ca="1" si="70"/>
        <v/>
      </c>
      <c r="S608" s="10" t="str">
        <f>IF(OR(Prospecting!N610&lt;&gt;"",Prospecting!N610&lt;&gt;0),Prospecting!N610,"")</f>
        <v/>
      </c>
      <c r="T608" s="11" t="str">
        <f>IF(Prospecting!O610&lt;&gt;"",Prospecting!O610,"")</f>
        <v/>
      </c>
      <c r="U608" s="2" t="str">
        <f t="shared" si="71"/>
        <v/>
      </c>
      <c r="V608" s="2" t="str">
        <f t="shared" si="72"/>
        <v/>
      </c>
      <c r="W608" s="2" t="str" cm="1">
        <f t="array" ref="W608">IF(V608&lt;&gt;"",_xlfn.IFS(OR(V608=1,V608=2,V608=3),1,OR(V608=4,V608=5,V608=6),2,OR(V608=7,V608=8,V608=9),3,OR(V608=10,V608=11,V608=12),4),"")</f>
        <v/>
      </c>
      <c r="X608" s="2" t="str">
        <f t="shared" si="73"/>
        <v/>
      </c>
      <c r="Y608" s="2" t="str">
        <f t="shared" si="74"/>
        <v/>
      </c>
    </row>
    <row r="609" spans="7:25" x14ac:dyDescent="0.3">
      <c r="G609" s="2" t="str">
        <f>IF(Prospecting!D611&lt;&gt;"", Prospecting!D611, "")</f>
        <v/>
      </c>
      <c r="H609" s="2" t="str">
        <f>IF(Prospecting!E611&lt;&gt;"",Prospecting!E611, "")</f>
        <v/>
      </c>
      <c r="I609" s="2" t="str">
        <f t="shared" ca="1" si="69"/>
        <v/>
      </c>
      <c r="J609" s="2" t="str">
        <f>IF(Prospecting!F611="Completed", 1, "")</f>
        <v/>
      </c>
      <c r="K609" s="2" t="str">
        <f>IF(Prospecting!G611="Completed", 1, "")</f>
        <v/>
      </c>
      <c r="L609" s="2" t="str">
        <f>IF(Prospecting!H611="Completed", 1, "")</f>
        <v/>
      </c>
      <c r="M609" s="2" t="str">
        <f>IF(Prospecting!I611="Completed", 1, "")</f>
        <v/>
      </c>
      <c r="N609" s="2" t="str">
        <f>IF(Prospecting!J611="Completed", 1, "")</f>
        <v/>
      </c>
      <c r="O609" s="2" t="str">
        <f>IF(Prospecting!K611="Completed", 1, "")</f>
        <v/>
      </c>
      <c r="P609" s="2" t="str">
        <f>IF(Prospecting!L611&lt;&gt;"",Prospecting!L611,"")</f>
        <v/>
      </c>
      <c r="Q609" s="2" t="str">
        <f>IF(Prospecting!M611&lt;&gt;"",Prospecting!M611,"")</f>
        <v/>
      </c>
      <c r="R609" s="2" t="str">
        <f t="shared" ca="1" si="70"/>
        <v/>
      </c>
      <c r="S609" s="10" t="str">
        <f>IF(OR(Prospecting!N611&lt;&gt;"",Prospecting!N611&lt;&gt;0),Prospecting!N611,"")</f>
        <v/>
      </c>
      <c r="T609" s="11" t="str">
        <f>IF(Prospecting!O611&lt;&gt;"",Prospecting!O611,"")</f>
        <v/>
      </c>
      <c r="U609" s="2" t="str">
        <f t="shared" si="71"/>
        <v/>
      </c>
      <c r="V609" s="2" t="str">
        <f t="shared" si="72"/>
        <v/>
      </c>
      <c r="W609" s="2" t="str" cm="1">
        <f t="array" ref="W609">IF(V609&lt;&gt;"",_xlfn.IFS(OR(V609=1,V609=2,V609=3),1,OR(V609=4,V609=5,V609=6),2,OR(V609=7,V609=8,V609=9),3,OR(V609=10,V609=11,V609=12),4),"")</f>
        <v/>
      </c>
      <c r="X609" s="2" t="str">
        <f t="shared" si="73"/>
        <v/>
      </c>
      <c r="Y609" s="2" t="str">
        <f t="shared" si="74"/>
        <v/>
      </c>
    </row>
    <row r="610" spans="7:25" x14ac:dyDescent="0.3">
      <c r="G610" s="2" t="str">
        <f>IF(Prospecting!D612&lt;&gt;"", Prospecting!D612, "")</f>
        <v/>
      </c>
      <c r="H610" s="2" t="str">
        <f>IF(Prospecting!E612&lt;&gt;"",Prospecting!E612, "")</f>
        <v/>
      </c>
      <c r="I610" s="2" t="str">
        <f t="shared" ca="1" si="69"/>
        <v/>
      </c>
      <c r="J610" s="2" t="str">
        <f>IF(Prospecting!F612="Completed", 1, "")</f>
        <v/>
      </c>
      <c r="K610" s="2" t="str">
        <f>IF(Prospecting!G612="Completed", 1, "")</f>
        <v/>
      </c>
      <c r="L610" s="2" t="str">
        <f>IF(Prospecting!H612="Completed", 1, "")</f>
        <v/>
      </c>
      <c r="M610" s="2" t="str">
        <f>IF(Prospecting!I612="Completed", 1, "")</f>
        <v/>
      </c>
      <c r="N610" s="2" t="str">
        <f>IF(Prospecting!J612="Completed", 1, "")</f>
        <v/>
      </c>
      <c r="O610" s="2" t="str">
        <f>IF(Prospecting!K612="Completed", 1, "")</f>
        <v/>
      </c>
      <c r="P610" s="2" t="str">
        <f>IF(Prospecting!L612&lt;&gt;"",Prospecting!L612,"")</f>
        <v/>
      </c>
      <c r="Q610" s="2" t="str">
        <f>IF(Prospecting!M612&lt;&gt;"",Prospecting!M612,"")</f>
        <v/>
      </c>
      <c r="R610" s="2" t="str">
        <f t="shared" ca="1" si="70"/>
        <v/>
      </c>
      <c r="S610" s="10" t="str">
        <f>IF(OR(Prospecting!N612&lt;&gt;"",Prospecting!N612&lt;&gt;0),Prospecting!N612,"")</f>
        <v/>
      </c>
      <c r="T610" s="11" t="str">
        <f>IF(Prospecting!O612&lt;&gt;"",Prospecting!O612,"")</f>
        <v/>
      </c>
      <c r="U610" s="2" t="str">
        <f t="shared" si="71"/>
        <v/>
      </c>
      <c r="V610" s="2" t="str">
        <f t="shared" si="72"/>
        <v/>
      </c>
      <c r="W610" s="2" t="str" cm="1">
        <f t="array" ref="W610">IF(V610&lt;&gt;"",_xlfn.IFS(OR(V610=1,V610=2,V610=3),1,OR(V610=4,V610=5,V610=6),2,OR(V610=7,V610=8,V610=9),3,OR(V610=10,V610=11,V610=12),4),"")</f>
        <v/>
      </c>
      <c r="X610" s="2" t="str">
        <f t="shared" si="73"/>
        <v/>
      </c>
      <c r="Y610" s="2" t="str">
        <f t="shared" si="74"/>
        <v/>
      </c>
    </row>
    <row r="611" spans="7:25" x14ac:dyDescent="0.3">
      <c r="G611" s="2" t="str">
        <f>IF(Prospecting!D613&lt;&gt;"", Prospecting!D613, "")</f>
        <v/>
      </c>
      <c r="H611" s="2" t="str">
        <f>IF(Prospecting!E613&lt;&gt;"",Prospecting!E613, "")</f>
        <v/>
      </c>
      <c r="I611" s="2" t="str">
        <f t="shared" ca="1" si="69"/>
        <v/>
      </c>
      <c r="J611" s="2" t="str">
        <f>IF(Prospecting!F613="Completed", 1, "")</f>
        <v/>
      </c>
      <c r="K611" s="2" t="str">
        <f>IF(Prospecting!G613="Completed", 1, "")</f>
        <v/>
      </c>
      <c r="L611" s="2" t="str">
        <f>IF(Prospecting!H613="Completed", 1, "")</f>
        <v/>
      </c>
      <c r="M611" s="2" t="str">
        <f>IF(Prospecting!I613="Completed", 1, "")</f>
        <v/>
      </c>
      <c r="N611" s="2" t="str">
        <f>IF(Prospecting!J613="Completed", 1, "")</f>
        <v/>
      </c>
      <c r="O611" s="2" t="str">
        <f>IF(Prospecting!K613="Completed", 1, "")</f>
        <v/>
      </c>
      <c r="P611" s="2" t="str">
        <f>IF(Prospecting!L613&lt;&gt;"",Prospecting!L613,"")</f>
        <v/>
      </c>
      <c r="Q611" s="2" t="str">
        <f>IF(Prospecting!M613&lt;&gt;"",Prospecting!M613,"")</f>
        <v/>
      </c>
      <c r="R611" s="2" t="str">
        <f t="shared" ca="1" si="70"/>
        <v/>
      </c>
      <c r="S611" s="10" t="str">
        <f>IF(OR(Prospecting!N613&lt;&gt;"",Prospecting!N613&lt;&gt;0),Prospecting!N613,"")</f>
        <v/>
      </c>
      <c r="T611" s="11" t="str">
        <f>IF(Prospecting!O613&lt;&gt;"",Prospecting!O613,"")</f>
        <v/>
      </c>
      <c r="U611" s="2" t="str">
        <f t="shared" si="71"/>
        <v/>
      </c>
      <c r="V611" s="2" t="str">
        <f t="shared" si="72"/>
        <v/>
      </c>
      <c r="W611" s="2" t="str" cm="1">
        <f t="array" ref="W611">IF(V611&lt;&gt;"",_xlfn.IFS(OR(V611=1,V611=2,V611=3),1,OR(V611=4,V611=5,V611=6),2,OR(V611=7,V611=8,V611=9),3,OR(V611=10,V611=11,V611=12),4),"")</f>
        <v/>
      </c>
      <c r="X611" s="2" t="str">
        <f t="shared" si="73"/>
        <v/>
      </c>
      <c r="Y611" s="2" t="str">
        <f t="shared" si="74"/>
        <v/>
      </c>
    </row>
    <row r="612" spans="7:25" x14ac:dyDescent="0.3">
      <c r="G612" s="2" t="str">
        <f>IF(Prospecting!D614&lt;&gt;"", Prospecting!D614, "")</f>
        <v/>
      </c>
      <c r="H612" s="2" t="str">
        <f>IF(Prospecting!E614&lt;&gt;"",Prospecting!E614, "")</f>
        <v/>
      </c>
      <c r="I612" s="2" t="str">
        <f t="shared" ca="1" si="69"/>
        <v/>
      </c>
      <c r="J612" s="2" t="str">
        <f>IF(Prospecting!F614="Completed", 1, "")</f>
        <v/>
      </c>
      <c r="K612" s="2" t="str">
        <f>IF(Prospecting!G614="Completed", 1, "")</f>
        <v/>
      </c>
      <c r="L612" s="2" t="str">
        <f>IF(Prospecting!H614="Completed", 1, "")</f>
        <v/>
      </c>
      <c r="M612" s="2" t="str">
        <f>IF(Prospecting!I614="Completed", 1, "")</f>
        <v/>
      </c>
      <c r="N612" s="2" t="str">
        <f>IF(Prospecting!J614="Completed", 1, "")</f>
        <v/>
      </c>
      <c r="O612" s="2" t="str">
        <f>IF(Prospecting!K614="Completed", 1, "")</f>
        <v/>
      </c>
      <c r="P612" s="2" t="str">
        <f>IF(Prospecting!L614&lt;&gt;"",Prospecting!L614,"")</f>
        <v/>
      </c>
      <c r="Q612" s="2" t="str">
        <f>IF(Prospecting!M614&lt;&gt;"",Prospecting!M614,"")</f>
        <v/>
      </c>
      <c r="R612" s="2" t="str">
        <f t="shared" ca="1" si="70"/>
        <v/>
      </c>
      <c r="S612" s="10" t="str">
        <f>IF(OR(Prospecting!N614&lt;&gt;"",Prospecting!N614&lt;&gt;0),Prospecting!N614,"")</f>
        <v/>
      </c>
      <c r="T612" s="11" t="str">
        <f>IF(Prospecting!O614&lt;&gt;"",Prospecting!O614,"")</f>
        <v/>
      </c>
      <c r="U612" s="2" t="str">
        <f t="shared" si="71"/>
        <v/>
      </c>
      <c r="V612" s="2" t="str">
        <f t="shared" si="72"/>
        <v/>
      </c>
      <c r="W612" s="2" t="str" cm="1">
        <f t="array" ref="W612">IF(V612&lt;&gt;"",_xlfn.IFS(OR(V612=1,V612=2,V612=3),1,OR(V612=4,V612=5,V612=6),2,OR(V612=7,V612=8,V612=9),3,OR(V612=10,V612=11,V612=12),4),"")</f>
        <v/>
      </c>
      <c r="X612" s="2" t="str">
        <f t="shared" si="73"/>
        <v/>
      </c>
      <c r="Y612" s="2" t="str">
        <f t="shared" si="74"/>
        <v/>
      </c>
    </row>
    <row r="613" spans="7:25" x14ac:dyDescent="0.3">
      <c r="G613" s="2" t="str">
        <f>IF(Prospecting!D615&lt;&gt;"", Prospecting!D615, "")</f>
        <v/>
      </c>
      <c r="H613" s="2" t="str">
        <f>IF(Prospecting!E615&lt;&gt;"",Prospecting!E615, "")</f>
        <v/>
      </c>
      <c r="I613" s="2" t="str">
        <f t="shared" ca="1" si="69"/>
        <v/>
      </c>
      <c r="J613" s="2" t="str">
        <f>IF(Prospecting!F615="Completed", 1, "")</f>
        <v/>
      </c>
      <c r="K613" s="2" t="str">
        <f>IF(Prospecting!G615="Completed", 1, "")</f>
        <v/>
      </c>
      <c r="L613" s="2" t="str">
        <f>IF(Prospecting!H615="Completed", 1, "")</f>
        <v/>
      </c>
      <c r="M613" s="2" t="str">
        <f>IF(Prospecting!I615="Completed", 1, "")</f>
        <v/>
      </c>
      <c r="N613" s="2" t="str">
        <f>IF(Prospecting!J615="Completed", 1, "")</f>
        <v/>
      </c>
      <c r="O613" s="2" t="str">
        <f>IF(Prospecting!K615="Completed", 1, "")</f>
        <v/>
      </c>
      <c r="P613" s="2" t="str">
        <f>IF(Prospecting!L615&lt;&gt;"",Prospecting!L615,"")</f>
        <v/>
      </c>
      <c r="Q613" s="2" t="str">
        <f>IF(Prospecting!M615&lt;&gt;"",Prospecting!M615,"")</f>
        <v/>
      </c>
      <c r="R613" s="2" t="str">
        <f t="shared" ca="1" si="70"/>
        <v/>
      </c>
      <c r="S613" s="10" t="str">
        <f>IF(OR(Prospecting!N615&lt;&gt;"",Prospecting!N615&lt;&gt;0),Prospecting!N615,"")</f>
        <v/>
      </c>
      <c r="T613" s="11" t="str">
        <f>IF(Prospecting!O615&lt;&gt;"",Prospecting!O615,"")</f>
        <v/>
      </c>
      <c r="U613" s="2" t="str">
        <f t="shared" si="71"/>
        <v/>
      </c>
      <c r="V613" s="2" t="str">
        <f t="shared" si="72"/>
        <v/>
      </c>
      <c r="W613" s="2" t="str" cm="1">
        <f t="array" ref="W613">IF(V613&lt;&gt;"",_xlfn.IFS(OR(V613=1,V613=2,V613=3),1,OR(V613=4,V613=5,V613=6),2,OR(V613=7,V613=8,V613=9),3,OR(V613=10,V613=11,V613=12),4),"")</f>
        <v/>
      </c>
      <c r="X613" s="2" t="str">
        <f t="shared" si="73"/>
        <v/>
      </c>
      <c r="Y613" s="2" t="str">
        <f t="shared" si="74"/>
        <v/>
      </c>
    </row>
    <row r="614" spans="7:25" x14ac:dyDescent="0.3">
      <c r="G614" s="2" t="str">
        <f>IF(Prospecting!D616&lt;&gt;"", Prospecting!D616, "")</f>
        <v/>
      </c>
      <c r="H614" s="2" t="str">
        <f>IF(Prospecting!E616&lt;&gt;"",Prospecting!E616, "")</f>
        <v/>
      </c>
      <c r="I614" s="2" t="str">
        <f t="shared" ca="1" si="69"/>
        <v/>
      </c>
      <c r="J614" s="2" t="str">
        <f>IF(Prospecting!F616="Completed", 1, "")</f>
        <v/>
      </c>
      <c r="K614" s="2" t="str">
        <f>IF(Prospecting!G616="Completed", 1, "")</f>
        <v/>
      </c>
      <c r="L614" s="2" t="str">
        <f>IF(Prospecting!H616="Completed", 1, "")</f>
        <v/>
      </c>
      <c r="M614" s="2" t="str">
        <f>IF(Prospecting!I616="Completed", 1, "")</f>
        <v/>
      </c>
      <c r="N614" s="2" t="str">
        <f>IF(Prospecting!J616="Completed", 1, "")</f>
        <v/>
      </c>
      <c r="O614" s="2" t="str">
        <f>IF(Prospecting!K616="Completed", 1, "")</f>
        <v/>
      </c>
      <c r="P614" s="2" t="str">
        <f>IF(Prospecting!L616&lt;&gt;"",Prospecting!L616,"")</f>
        <v/>
      </c>
      <c r="Q614" s="2" t="str">
        <f>IF(Prospecting!M616&lt;&gt;"",Prospecting!M616,"")</f>
        <v/>
      </c>
      <c r="R614" s="2" t="str">
        <f t="shared" ca="1" si="70"/>
        <v/>
      </c>
      <c r="S614" s="10" t="str">
        <f>IF(OR(Prospecting!N616&lt;&gt;"",Prospecting!N616&lt;&gt;0),Prospecting!N616,"")</f>
        <v/>
      </c>
      <c r="T614" s="11" t="str">
        <f>IF(Prospecting!O616&lt;&gt;"",Prospecting!O616,"")</f>
        <v/>
      </c>
      <c r="U614" s="2" t="str">
        <f t="shared" si="71"/>
        <v/>
      </c>
      <c r="V614" s="2" t="str">
        <f t="shared" si="72"/>
        <v/>
      </c>
      <c r="W614" s="2" t="str" cm="1">
        <f t="array" ref="W614">IF(V614&lt;&gt;"",_xlfn.IFS(OR(V614=1,V614=2,V614=3),1,OR(V614=4,V614=5,V614=6),2,OR(V614=7,V614=8,V614=9),3,OR(V614=10,V614=11,V614=12),4),"")</f>
        <v/>
      </c>
      <c r="X614" s="2" t="str">
        <f t="shared" si="73"/>
        <v/>
      </c>
      <c r="Y614" s="2" t="str">
        <f t="shared" si="74"/>
        <v/>
      </c>
    </row>
    <row r="615" spans="7:25" x14ac:dyDescent="0.3">
      <c r="G615" s="2" t="str">
        <f>IF(Prospecting!D617&lt;&gt;"", Prospecting!D617, "")</f>
        <v/>
      </c>
      <c r="H615" s="2" t="str">
        <f>IF(Prospecting!E617&lt;&gt;"",Prospecting!E617, "")</f>
        <v/>
      </c>
      <c r="I615" s="2" t="str">
        <f t="shared" ca="1" si="69"/>
        <v/>
      </c>
      <c r="J615" s="2" t="str">
        <f>IF(Prospecting!F617="Completed", 1, "")</f>
        <v/>
      </c>
      <c r="K615" s="2" t="str">
        <f>IF(Prospecting!G617="Completed", 1, "")</f>
        <v/>
      </c>
      <c r="L615" s="2" t="str">
        <f>IF(Prospecting!H617="Completed", 1, "")</f>
        <v/>
      </c>
      <c r="M615" s="2" t="str">
        <f>IF(Prospecting!I617="Completed", 1, "")</f>
        <v/>
      </c>
      <c r="N615" s="2" t="str">
        <f>IF(Prospecting!J617="Completed", 1, "")</f>
        <v/>
      </c>
      <c r="O615" s="2" t="str">
        <f>IF(Prospecting!K617="Completed", 1, "")</f>
        <v/>
      </c>
      <c r="P615" s="2" t="str">
        <f>IF(Prospecting!L617&lt;&gt;"",Prospecting!L617,"")</f>
        <v/>
      </c>
      <c r="Q615" s="2" t="str">
        <f>IF(Prospecting!M617&lt;&gt;"",Prospecting!M617,"")</f>
        <v/>
      </c>
      <c r="R615" s="2" t="str">
        <f t="shared" ca="1" si="70"/>
        <v/>
      </c>
      <c r="S615" s="10" t="str">
        <f>IF(OR(Prospecting!N617&lt;&gt;"",Prospecting!N617&lt;&gt;0),Prospecting!N617,"")</f>
        <v/>
      </c>
      <c r="T615" s="11" t="str">
        <f>IF(Prospecting!O617&lt;&gt;"",Prospecting!O617,"")</f>
        <v/>
      </c>
      <c r="U615" s="2" t="str">
        <f t="shared" si="71"/>
        <v/>
      </c>
      <c r="V615" s="2" t="str">
        <f t="shared" si="72"/>
        <v/>
      </c>
      <c r="W615" s="2" t="str" cm="1">
        <f t="array" ref="W615">IF(V615&lt;&gt;"",_xlfn.IFS(OR(V615=1,V615=2,V615=3),1,OR(V615=4,V615=5,V615=6),2,OR(V615=7,V615=8,V615=9),3,OR(V615=10,V615=11,V615=12),4),"")</f>
        <v/>
      </c>
      <c r="X615" s="2" t="str">
        <f t="shared" si="73"/>
        <v/>
      </c>
      <c r="Y615" s="2" t="str">
        <f t="shared" si="74"/>
        <v/>
      </c>
    </row>
    <row r="616" spans="7:25" x14ac:dyDescent="0.3">
      <c r="G616" s="2" t="str">
        <f>IF(Prospecting!D618&lt;&gt;"", Prospecting!D618, "")</f>
        <v/>
      </c>
      <c r="H616" s="2" t="str">
        <f>IF(Prospecting!E618&lt;&gt;"",Prospecting!E618, "")</f>
        <v/>
      </c>
      <c r="I616" s="2" t="str">
        <f t="shared" ca="1" si="69"/>
        <v/>
      </c>
      <c r="J616" s="2" t="str">
        <f>IF(Prospecting!F618="Completed", 1, "")</f>
        <v/>
      </c>
      <c r="K616" s="2" t="str">
        <f>IF(Prospecting!G618="Completed", 1, "")</f>
        <v/>
      </c>
      <c r="L616" s="2" t="str">
        <f>IF(Prospecting!H618="Completed", 1, "")</f>
        <v/>
      </c>
      <c r="M616" s="2" t="str">
        <f>IF(Prospecting!I618="Completed", 1, "")</f>
        <v/>
      </c>
      <c r="N616" s="2" t="str">
        <f>IF(Prospecting!J618="Completed", 1, "")</f>
        <v/>
      </c>
      <c r="O616" s="2" t="str">
        <f>IF(Prospecting!K618="Completed", 1, "")</f>
        <v/>
      </c>
      <c r="P616" s="2" t="str">
        <f>IF(Prospecting!L618&lt;&gt;"",Prospecting!L618,"")</f>
        <v/>
      </c>
      <c r="Q616" s="2" t="str">
        <f>IF(Prospecting!M618&lt;&gt;"",Prospecting!M618,"")</f>
        <v/>
      </c>
      <c r="R616" s="2" t="str">
        <f t="shared" ca="1" si="70"/>
        <v/>
      </c>
      <c r="S616" s="10" t="str">
        <f>IF(OR(Prospecting!N618&lt;&gt;"",Prospecting!N618&lt;&gt;0),Prospecting!N618,"")</f>
        <v/>
      </c>
      <c r="T616" s="11" t="str">
        <f>IF(Prospecting!O618&lt;&gt;"",Prospecting!O618,"")</f>
        <v/>
      </c>
      <c r="U616" s="2" t="str">
        <f t="shared" si="71"/>
        <v/>
      </c>
      <c r="V616" s="2" t="str">
        <f t="shared" si="72"/>
        <v/>
      </c>
      <c r="W616" s="2" t="str" cm="1">
        <f t="array" ref="W616">IF(V616&lt;&gt;"",_xlfn.IFS(OR(V616=1,V616=2,V616=3),1,OR(V616=4,V616=5,V616=6),2,OR(V616=7,V616=8,V616=9),3,OR(V616=10,V616=11,V616=12),4),"")</f>
        <v/>
      </c>
      <c r="X616" s="2" t="str">
        <f t="shared" si="73"/>
        <v/>
      </c>
      <c r="Y616" s="2" t="str">
        <f t="shared" si="74"/>
        <v/>
      </c>
    </row>
    <row r="617" spans="7:25" x14ac:dyDescent="0.3">
      <c r="G617" s="2" t="str">
        <f>IF(Prospecting!D619&lt;&gt;"", Prospecting!D619, "")</f>
        <v/>
      </c>
      <c r="H617" s="2" t="str">
        <f>IF(Prospecting!E619&lt;&gt;"",Prospecting!E619, "")</f>
        <v/>
      </c>
      <c r="I617" s="2" t="str">
        <f t="shared" ca="1" si="69"/>
        <v/>
      </c>
      <c r="J617" s="2" t="str">
        <f>IF(Prospecting!F619="Completed", 1, "")</f>
        <v/>
      </c>
      <c r="K617" s="2" t="str">
        <f>IF(Prospecting!G619="Completed", 1, "")</f>
        <v/>
      </c>
      <c r="L617" s="2" t="str">
        <f>IF(Prospecting!H619="Completed", 1, "")</f>
        <v/>
      </c>
      <c r="M617" s="2" t="str">
        <f>IF(Prospecting!I619="Completed", 1, "")</f>
        <v/>
      </c>
      <c r="N617" s="2" t="str">
        <f>IF(Prospecting!J619="Completed", 1, "")</f>
        <v/>
      </c>
      <c r="O617" s="2" t="str">
        <f>IF(Prospecting!K619="Completed", 1, "")</f>
        <v/>
      </c>
      <c r="P617" s="2" t="str">
        <f>IF(Prospecting!L619&lt;&gt;"",Prospecting!L619,"")</f>
        <v/>
      </c>
      <c r="Q617" s="2" t="str">
        <f>IF(Prospecting!M619&lt;&gt;"",Prospecting!M619,"")</f>
        <v/>
      </c>
      <c r="R617" s="2" t="str">
        <f t="shared" ca="1" si="70"/>
        <v/>
      </c>
      <c r="S617" s="10" t="str">
        <f>IF(OR(Prospecting!N619&lt;&gt;"",Prospecting!N619&lt;&gt;0),Prospecting!N619,"")</f>
        <v/>
      </c>
      <c r="T617" s="11" t="str">
        <f>IF(Prospecting!O619&lt;&gt;"",Prospecting!O619,"")</f>
        <v/>
      </c>
      <c r="U617" s="2" t="str">
        <f t="shared" si="71"/>
        <v/>
      </c>
      <c r="V617" s="2" t="str">
        <f t="shared" si="72"/>
        <v/>
      </c>
      <c r="W617" s="2" t="str" cm="1">
        <f t="array" ref="W617">IF(V617&lt;&gt;"",_xlfn.IFS(OR(V617=1,V617=2,V617=3),1,OR(V617=4,V617=5,V617=6),2,OR(V617=7,V617=8,V617=9),3,OR(V617=10,V617=11,V617=12),4),"")</f>
        <v/>
      </c>
      <c r="X617" s="2" t="str">
        <f t="shared" si="73"/>
        <v/>
      </c>
      <c r="Y617" s="2" t="str">
        <f t="shared" si="74"/>
        <v/>
      </c>
    </row>
    <row r="618" spans="7:25" x14ac:dyDescent="0.3">
      <c r="G618" s="2" t="str">
        <f>IF(Prospecting!D620&lt;&gt;"", Prospecting!D620, "")</f>
        <v/>
      </c>
      <c r="H618" s="2" t="str">
        <f>IF(Prospecting!E620&lt;&gt;"",Prospecting!E620, "")</f>
        <v/>
      </c>
      <c r="I618" s="2" t="str">
        <f t="shared" ca="1" si="69"/>
        <v/>
      </c>
      <c r="J618" s="2" t="str">
        <f>IF(Prospecting!F620="Completed", 1, "")</f>
        <v/>
      </c>
      <c r="K618" s="2" t="str">
        <f>IF(Prospecting!G620="Completed", 1, "")</f>
        <v/>
      </c>
      <c r="L618" s="2" t="str">
        <f>IF(Prospecting!H620="Completed", 1, "")</f>
        <v/>
      </c>
      <c r="M618" s="2" t="str">
        <f>IF(Prospecting!I620="Completed", 1, "")</f>
        <v/>
      </c>
      <c r="N618" s="2" t="str">
        <f>IF(Prospecting!J620="Completed", 1, "")</f>
        <v/>
      </c>
      <c r="O618" s="2" t="str">
        <f>IF(Prospecting!K620="Completed", 1, "")</f>
        <v/>
      </c>
      <c r="P618" s="2" t="str">
        <f>IF(Prospecting!L620&lt;&gt;"",Prospecting!L620,"")</f>
        <v/>
      </c>
      <c r="Q618" s="2" t="str">
        <f>IF(Prospecting!M620&lt;&gt;"",Prospecting!M620,"")</f>
        <v/>
      </c>
      <c r="R618" s="2" t="str">
        <f t="shared" ca="1" si="70"/>
        <v/>
      </c>
      <c r="S618" s="10" t="str">
        <f>IF(OR(Prospecting!N620&lt;&gt;"",Prospecting!N620&lt;&gt;0),Prospecting!N620,"")</f>
        <v/>
      </c>
      <c r="T618" s="11" t="str">
        <f>IF(Prospecting!O620&lt;&gt;"",Prospecting!O620,"")</f>
        <v/>
      </c>
      <c r="U618" s="2" t="str">
        <f t="shared" si="71"/>
        <v/>
      </c>
      <c r="V618" s="2" t="str">
        <f t="shared" si="72"/>
        <v/>
      </c>
      <c r="W618" s="2" t="str" cm="1">
        <f t="array" ref="W618">IF(V618&lt;&gt;"",_xlfn.IFS(OR(V618=1,V618=2,V618=3),1,OR(V618=4,V618=5,V618=6),2,OR(V618=7,V618=8,V618=9),3,OR(V618=10,V618=11,V618=12),4),"")</f>
        <v/>
      </c>
      <c r="X618" s="2" t="str">
        <f t="shared" si="73"/>
        <v/>
      </c>
      <c r="Y618" s="2" t="str">
        <f t="shared" si="74"/>
        <v/>
      </c>
    </row>
    <row r="619" spans="7:25" x14ac:dyDescent="0.3">
      <c r="G619" s="2" t="str">
        <f>IF(Prospecting!D621&lt;&gt;"", Prospecting!D621, "")</f>
        <v/>
      </c>
      <c r="H619" s="2" t="str">
        <f>IF(Prospecting!E621&lt;&gt;"",Prospecting!E621, "")</f>
        <v/>
      </c>
      <c r="I619" s="2" t="str">
        <f t="shared" ca="1" si="69"/>
        <v/>
      </c>
      <c r="J619" s="2" t="str">
        <f>IF(Prospecting!F621="Completed", 1, "")</f>
        <v/>
      </c>
      <c r="K619" s="2" t="str">
        <f>IF(Prospecting!G621="Completed", 1, "")</f>
        <v/>
      </c>
      <c r="L619" s="2" t="str">
        <f>IF(Prospecting!H621="Completed", 1, "")</f>
        <v/>
      </c>
      <c r="M619" s="2" t="str">
        <f>IF(Prospecting!I621="Completed", 1, "")</f>
        <v/>
      </c>
      <c r="N619" s="2" t="str">
        <f>IF(Prospecting!J621="Completed", 1, "")</f>
        <v/>
      </c>
      <c r="O619" s="2" t="str">
        <f>IF(Prospecting!K621="Completed", 1, "")</f>
        <v/>
      </c>
      <c r="P619" s="2" t="str">
        <f>IF(Prospecting!L621&lt;&gt;"",Prospecting!L621,"")</f>
        <v/>
      </c>
      <c r="Q619" s="2" t="str">
        <f>IF(Prospecting!M621&lt;&gt;"",Prospecting!M621,"")</f>
        <v/>
      </c>
      <c r="R619" s="2" t="str">
        <f t="shared" ca="1" si="70"/>
        <v/>
      </c>
      <c r="S619" s="10" t="str">
        <f>IF(OR(Prospecting!N621&lt;&gt;"",Prospecting!N621&lt;&gt;0),Prospecting!N621,"")</f>
        <v/>
      </c>
      <c r="T619" s="11" t="str">
        <f>IF(Prospecting!O621&lt;&gt;"",Prospecting!O621,"")</f>
        <v/>
      </c>
      <c r="U619" s="2" t="str">
        <f t="shared" si="71"/>
        <v/>
      </c>
      <c r="V619" s="2" t="str">
        <f t="shared" si="72"/>
        <v/>
      </c>
      <c r="W619" s="2" t="str" cm="1">
        <f t="array" ref="W619">IF(V619&lt;&gt;"",_xlfn.IFS(OR(V619=1,V619=2,V619=3),1,OR(V619=4,V619=5,V619=6),2,OR(V619=7,V619=8,V619=9),3,OR(V619=10,V619=11,V619=12),4),"")</f>
        <v/>
      </c>
      <c r="X619" s="2" t="str">
        <f t="shared" si="73"/>
        <v/>
      </c>
      <c r="Y619" s="2" t="str">
        <f t="shared" si="74"/>
        <v/>
      </c>
    </row>
    <row r="620" spans="7:25" x14ac:dyDescent="0.3">
      <c r="G620" s="2" t="str">
        <f>IF(Prospecting!D622&lt;&gt;"", Prospecting!D622, "")</f>
        <v/>
      </c>
      <c r="H620" s="2" t="str">
        <f>IF(Prospecting!E622&lt;&gt;"",Prospecting!E622, "")</f>
        <v/>
      </c>
      <c r="I620" s="2" t="str">
        <f t="shared" ca="1" si="69"/>
        <v/>
      </c>
      <c r="J620" s="2" t="str">
        <f>IF(Prospecting!F622="Completed", 1, "")</f>
        <v/>
      </c>
      <c r="K620" s="2" t="str">
        <f>IF(Prospecting!G622="Completed", 1, "")</f>
        <v/>
      </c>
      <c r="L620" s="2" t="str">
        <f>IF(Prospecting!H622="Completed", 1, "")</f>
        <v/>
      </c>
      <c r="M620" s="2" t="str">
        <f>IF(Prospecting!I622="Completed", 1, "")</f>
        <v/>
      </c>
      <c r="N620" s="2" t="str">
        <f>IF(Prospecting!J622="Completed", 1, "")</f>
        <v/>
      </c>
      <c r="O620" s="2" t="str">
        <f>IF(Prospecting!K622="Completed", 1, "")</f>
        <v/>
      </c>
      <c r="P620" s="2" t="str">
        <f>IF(Prospecting!L622&lt;&gt;"",Prospecting!L622,"")</f>
        <v/>
      </c>
      <c r="Q620" s="2" t="str">
        <f>IF(Prospecting!M622&lt;&gt;"",Prospecting!M622,"")</f>
        <v/>
      </c>
      <c r="R620" s="2" t="str">
        <f t="shared" ca="1" si="70"/>
        <v/>
      </c>
      <c r="S620" s="10" t="str">
        <f>IF(OR(Prospecting!N622&lt;&gt;"",Prospecting!N622&lt;&gt;0),Prospecting!N622,"")</f>
        <v/>
      </c>
      <c r="T620" s="11" t="str">
        <f>IF(Prospecting!O622&lt;&gt;"",Prospecting!O622,"")</f>
        <v/>
      </c>
      <c r="U620" s="2" t="str">
        <f t="shared" si="71"/>
        <v/>
      </c>
      <c r="V620" s="2" t="str">
        <f t="shared" si="72"/>
        <v/>
      </c>
      <c r="W620" s="2" t="str" cm="1">
        <f t="array" ref="W620">IF(V620&lt;&gt;"",_xlfn.IFS(OR(V620=1,V620=2,V620=3),1,OR(V620=4,V620=5,V620=6),2,OR(V620=7,V620=8,V620=9),3,OR(V620=10,V620=11,V620=12),4),"")</f>
        <v/>
      </c>
      <c r="X620" s="2" t="str">
        <f t="shared" si="73"/>
        <v/>
      </c>
      <c r="Y620" s="2" t="str">
        <f t="shared" si="74"/>
        <v/>
      </c>
    </row>
    <row r="621" spans="7:25" x14ac:dyDescent="0.3">
      <c r="G621" s="2" t="str">
        <f>IF(Prospecting!D623&lt;&gt;"", Prospecting!D623, "")</f>
        <v/>
      </c>
      <c r="H621" s="2" t="str">
        <f>IF(Prospecting!E623&lt;&gt;"",Prospecting!E623, "")</f>
        <v/>
      </c>
      <c r="I621" s="2" t="str">
        <f t="shared" ca="1" si="69"/>
        <v/>
      </c>
      <c r="J621" s="2" t="str">
        <f>IF(Prospecting!F623="Completed", 1, "")</f>
        <v/>
      </c>
      <c r="K621" s="2" t="str">
        <f>IF(Prospecting!G623="Completed", 1, "")</f>
        <v/>
      </c>
      <c r="L621" s="2" t="str">
        <f>IF(Prospecting!H623="Completed", 1, "")</f>
        <v/>
      </c>
      <c r="M621" s="2" t="str">
        <f>IF(Prospecting!I623="Completed", 1, "")</f>
        <v/>
      </c>
      <c r="N621" s="2" t="str">
        <f>IF(Prospecting!J623="Completed", 1, "")</f>
        <v/>
      </c>
      <c r="O621" s="2" t="str">
        <f>IF(Prospecting!K623="Completed", 1, "")</f>
        <v/>
      </c>
      <c r="P621" s="2" t="str">
        <f>IF(Prospecting!L623&lt;&gt;"",Prospecting!L623,"")</f>
        <v/>
      </c>
      <c r="Q621" s="2" t="str">
        <f>IF(Prospecting!M623&lt;&gt;"",Prospecting!M623,"")</f>
        <v/>
      </c>
      <c r="R621" s="2" t="str">
        <f t="shared" ca="1" si="70"/>
        <v/>
      </c>
      <c r="S621" s="10" t="str">
        <f>IF(OR(Prospecting!N623&lt;&gt;"",Prospecting!N623&lt;&gt;0),Prospecting!N623,"")</f>
        <v/>
      </c>
      <c r="T621" s="11" t="str">
        <f>IF(Prospecting!O623&lt;&gt;"",Prospecting!O623,"")</f>
        <v/>
      </c>
      <c r="U621" s="2" t="str">
        <f t="shared" si="71"/>
        <v/>
      </c>
      <c r="V621" s="2" t="str">
        <f t="shared" si="72"/>
        <v/>
      </c>
      <c r="W621" s="2" t="str" cm="1">
        <f t="array" ref="W621">IF(V621&lt;&gt;"",_xlfn.IFS(OR(V621=1,V621=2,V621=3),1,OR(V621=4,V621=5,V621=6),2,OR(V621=7,V621=8,V621=9),3,OR(V621=10,V621=11,V621=12),4),"")</f>
        <v/>
      </c>
      <c r="X621" s="2" t="str">
        <f t="shared" si="73"/>
        <v/>
      </c>
      <c r="Y621" s="2" t="str">
        <f t="shared" si="74"/>
        <v/>
      </c>
    </row>
    <row r="622" spans="7:25" x14ac:dyDescent="0.3">
      <c r="G622" s="2" t="str">
        <f>IF(Prospecting!D624&lt;&gt;"", Prospecting!D624, "")</f>
        <v/>
      </c>
      <c r="H622" s="2" t="str">
        <f>IF(Prospecting!E624&lt;&gt;"",Prospecting!E624, "")</f>
        <v/>
      </c>
      <c r="I622" s="2" t="str">
        <f t="shared" ca="1" si="69"/>
        <v/>
      </c>
      <c r="J622" s="2" t="str">
        <f>IF(Prospecting!F624="Completed", 1, "")</f>
        <v/>
      </c>
      <c r="K622" s="2" t="str">
        <f>IF(Prospecting!G624="Completed", 1, "")</f>
        <v/>
      </c>
      <c r="L622" s="2" t="str">
        <f>IF(Prospecting!H624="Completed", 1, "")</f>
        <v/>
      </c>
      <c r="M622" s="2" t="str">
        <f>IF(Prospecting!I624="Completed", 1, "")</f>
        <v/>
      </c>
      <c r="N622" s="2" t="str">
        <f>IF(Prospecting!J624="Completed", 1, "")</f>
        <v/>
      </c>
      <c r="O622" s="2" t="str">
        <f>IF(Prospecting!K624="Completed", 1, "")</f>
        <v/>
      </c>
      <c r="P622" s="2" t="str">
        <f>IF(Prospecting!L624&lt;&gt;"",Prospecting!L624,"")</f>
        <v/>
      </c>
      <c r="Q622" s="2" t="str">
        <f>IF(Prospecting!M624&lt;&gt;"",Prospecting!M624,"")</f>
        <v/>
      </c>
      <c r="R622" s="2" t="str">
        <f t="shared" ca="1" si="70"/>
        <v/>
      </c>
      <c r="S622" s="10" t="str">
        <f>IF(OR(Prospecting!N624&lt;&gt;"",Prospecting!N624&lt;&gt;0),Prospecting!N624,"")</f>
        <v/>
      </c>
      <c r="T622" s="11" t="str">
        <f>IF(Prospecting!O624&lt;&gt;"",Prospecting!O624,"")</f>
        <v/>
      </c>
      <c r="U622" s="2" t="str">
        <f t="shared" si="71"/>
        <v/>
      </c>
      <c r="V622" s="2" t="str">
        <f t="shared" si="72"/>
        <v/>
      </c>
      <c r="W622" s="2" t="str" cm="1">
        <f t="array" ref="W622">IF(V622&lt;&gt;"",_xlfn.IFS(OR(V622=1,V622=2,V622=3),1,OR(V622=4,V622=5,V622=6),2,OR(V622=7,V622=8,V622=9),3,OR(V622=10,V622=11,V622=12),4),"")</f>
        <v/>
      </c>
      <c r="X622" s="2" t="str">
        <f t="shared" si="73"/>
        <v/>
      </c>
      <c r="Y622" s="2" t="str">
        <f t="shared" si="74"/>
        <v/>
      </c>
    </row>
    <row r="623" spans="7:25" x14ac:dyDescent="0.3">
      <c r="G623" s="2" t="str">
        <f>IF(Prospecting!D625&lt;&gt;"", Prospecting!D625, "")</f>
        <v/>
      </c>
      <c r="H623" s="2" t="str">
        <f>IF(Prospecting!E625&lt;&gt;"",Prospecting!E625, "")</f>
        <v/>
      </c>
      <c r="I623" s="2" t="str">
        <f t="shared" ca="1" si="69"/>
        <v/>
      </c>
      <c r="J623" s="2" t="str">
        <f>IF(Prospecting!F625="Completed", 1, "")</f>
        <v/>
      </c>
      <c r="K623" s="2" t="str">
        <f>IF(Prospecting!G625="Completed", 1, "")</f>
        <v/>
      </c>
      <c r="L623" s="2" t="str">
        <f>IF(Prospecting!H625="Completed", 1, "")</f>
        <v/>
      </c>
      <c r="M623" s="2" t="str">
        <f>IF(Prospecting!I625="Completed", 1, "")</f>
        <v/>
      </c>
      <c r="N623" s="2" t="str">
        <f>IF(Prospecting!J625="Completed", 1, "")</f>
        <v/>
      </c>
      <c r="O623" s="2" t="str">
        <f>IF(Prospecting!K625="Completed", 1, "")</f>
        <v/>
      </c>
      <c r="P623" s="2" t="str">
        <f>IF(Prospecting!L625&lt;&gt;"",Prospecting!L625,"")</f>
        <v/>
      </c>
      <c r="Q623" s="2" t="str">
        <f>IF(Prospecting!M625&lt;&gt;"",Prospecting!M625,"")</f>
        <v/>
      </c>
      <c r="R623" s="2" t="str">
        <f t="shared" ca="1" si="70"/>
        <v/>
      </c>
      <c r="S623" s="10" t="str">
        <f>IF(OR(Prospecting!N625&lt;&gt;"",Prospecting!N625&lt;&gt;0),Prospecting!N625,"")</f>
        <v/>
      </c>
      <c r="T623" s="11" t="str">
        <f>IF(Prospecting!O625&lt;&gt;"",Prospecting!O625,"")</f>
        <v/>
      </c>
      <c r="U623" s="2" t="str">
        <f t="shared" si="71"/>
        <v/>
      </c>
      <c r="V623" s="2" t="str">
        <f t="shared" si="72"/>
        <v/>
      </c>
      <c r="W623" s="2" t="str" cm="1">
        <f t="array" ref="W623">IF(V623&lt;&gt;"",_xlfn.IFS(OR(V623=1,V623=2,V623=3),1,OR(V623=4,V623=5,V623=6),2,OR(V623=7,V623=8,V623=9),3,OR(V623=10,V623=11,V623=12),4),"")</f>
        <v/>
      </c>
      <c r="X623" s="2" t="str">
        <f t="shared" si="73"/>
        <v/>
      </c>
      <c r="Y623" s="2" t="str">
        <f t="shared" si="74"/>
        <v/>
      </c>
    </row>
    <row r="624" spans="7:25" x14ac:dyDescent="0.3">
      <c r="G624" s="2" t="str">
        <f>IF(Prospecting!D626&lt;&gt;"", Prospecting!D626, "")</f>
        <v/>
      </c>
      <c r="H624" s="2" t="str">
        <f>IF(Prospecting!E626&lt;&gt;"",Prospecting!E626, "")</f>
        <v/>
      </c>
      <c r="I624" s="2" t="str">
        <f t="shared" ca="1" si="69"/>
        <v/>
      </c>
      <c r="J624" s="2" t="str">
        <f>IF(Prospecting!F626="Completed", 1, "")</f>
        <v/>
      </c>
      <c r="K624" s="2" t="str">
        <f>IF(Prospecting!G626="Completed", 1, "")</f>
        <v/>
      </c>
      <c r="L624" s="2" t="str">
        <f>IF(Prospecting!H626="Completed", 1, "")</f>
        <v/>
      </c>
      <c r="M624" s="2" t="str">
        <f>IF(Prospecting!I626="Completed", 1, "")</f>
        <v/>
      </c>
      <c r="N624" s="2" t="str">
        <f>IF(Prospecting!J626="Completed", 1, "")</f>
        <v/>
      </c>
      <c r="O624" s="2" t="str">
        <f>IF(Prospecting!K626="Completed", 1, "")</f>
        <v/>
      </c>
      <c r="P624" s="2" t="str">
        <f>IF(Prospecting!L626&lt;&gt;"",Prospecting!L626,"")</f>
        <v/>
      </c>
      <c r="Q624" s="2" t="str">
        <f>IF(Prospecting!M626&lt;&gt;"",Prospecting!M626,"")</f>
        <v/>
      </c>
      <c r="R624" s="2" t="str">
        <f t="shared" ca="1" si="70"/>
        <v/>
      </c>
      <c r="S624" s="10" t="str">
        <f>IF(OR(Prospecting!N626&lt;&gt;"",Prospecting!N626&lt;&gt;0),Prospecting!N626,"")</f>
        <v/>
      </c>
      <c r="T624" s="11" t="str">
        <f>IF(Prospecting!O626&lt;&gt;"",Prospecting!O626,"")</f>
        <v/>
      </c>
      <c r="U624" s="2" t="str">
        <f t="shared" si="71"/>
        <v/>
      </c>
      <c r="V624" s="2" t="str">
        <f t="shared" si="72"/>
        <v/>
      </c>
      <c r="W624" s="2" t="str" cm="1">
        <f t="array" ref="W624">IF(V624&lt;&gt;"",_xlfn.IFS(OR(V624=1,V624=2,V624=3),1,OR(V624=4,V624=5,V624=6),2,OR(V624=7,V624=8,V624=9),3,OR(V624=10,V624=11,V624=12),4),"")</f>
        <v/>
      </c>
      <c r="X624" s="2" t="str">
        <f t="shared" si="73"/>
        <v/>
      </c>
      <c r="Y624" s="2" t="str">
        <f t="shared" si="74"/>
        <v/>
      </c>
    </row>
    <row r="625" spans="7:25" x14ac:dyDescent="0.3">
      <c r="G625" s="2" t="str">
        <f>IF(Prospecting!D627&lt;&gt;"", Prospecting!D627, "")</f>
        <v/>
      </c>
      <c r="H625" s="2" t="str">
        <f>IF(Prospecting!E627&lt;&gt;"",Prospecting!E627, "")</f>
        <v/>
      </c>
      <c r="I625" s="2" t="str">
        <f t="shared" ca="1" si="69"/>
        <v/>
      </c>
      <c r="J625" s="2" t="str">
        <f>IF(Prospecting!F627="Completed", 1, "")</f>
        <v/>
      </c>
      <c r="K625" s="2" t="str">
        <f>IF(Prospecting!G627="Completed", 1, "")</f>
        <v/>
      </c>
      <c r="L625" s="2" t="str">
        <f>IF(Prospecting!H627="Completed", 1, "")</f>
        <v/>
      </c>
      <c r="M625" s="2" t="str">
        <f>IF(Prospecting!I627="Completed", 1, "")</f>
        <v/>
      </c>
      <c r="N625" s="2" t="str">
        <f>IF(Prospecting!J627="Completed", 1, "")</f>
        <v/>
      </c>
      <c r="O625" s="2" t="str">
        <f>IF(Prospecting!K627="Completed", 1, "")</f>
        <v/>
      </c>
      <c r="P625" s="2" t="str">
        <f>IF(Prospecting!L627&lt;&gt;"",Prospecting!L627,"")</f>
        <v/>
      </c>
      <c r="Q625" s="2" t="str">
        <f>IF(Prospecting!M627&lt;&gt;"",Prospecting!M627,"")</f>
        <v/>
      </c>
      <c r="R625" s="2" t="str">
        <f t="shared" ca="1" si="70"/>
        <v/>
      </c>
      <c r="S625" s="10" t="str">
        <f>IF(OR(Prospecting!N627&lt;&gt;"",Prospecting!N627&lt;&gt;0),Prospecting!N627,"")</f>
        <v/>
      </c>
      <c r="T625" s="11" t="str">
        <f>IF(Prospecting!O627&lt;&gt;"",Prospecting!O627,"")</f>
        <v/>
      </c>
      <c r="U625" s="2" t="str">
        <f t="shared" si="71"/>
        <v/>
      </c>
      <c r="V625" s="2" t="str">
        <f t="shared" si="72"/>
        <v/>
      </c>
      <c r="W625" s="2" t="str" cm="1">
        <f t="array" ref="W625">IF(V625&lt;&gt;"",_xlfn.IFS(OR(V625=1,V625=2,V625=3),1,OR(V625=4,V625=5,V625=6),2,OR(V625=7,V625=8,V625=9),3,OR(V625=10,V625=11,V625=12),4),"")</f>
        <v/>
      </c>
      <c r="X625" s="2" t="str">
        <f t="shared" si="73"/>
        <v/>
      </c>
      <c r="Y625" s="2" t="str">
        <f t="shared" si="74"/>
        <v/>
      </c>
    </row>
    <row r="626" spans="7:25" x14ac:dyDescent="0.3">
      <c r="G626" s="2" t="str">
        <f>IF(Prospecting!D628&lt;&gt;"", Prospecting!D628, "")</f>
        <v/>
      </c>
      <c r="H626" s="2" t="str">
        <f>IF(Prospecting!E628&lt;&gt;"",Prospecting!E628, "")</f>
        <v/>
      </c>
      <c r="I626" s="2" t="str">
        <f t="shared" ca="1" si="69"/>
        <v/>
      </c>
      <c r="J626" s="2" t="str">
        <f>IF(Prospecting!F628="Completed", 1, "")</f>
        <v/>
      </c>
      <c r="K626" s="2" t="str">
        <f>IF(Prospecting!G628="Completed", 1, "")</f>
        <v/>
      </c>
      <c r="L626" s="2" t="str">
        <f>IF(Prospecting!H628="Completed", 1, "")</f>
        <v/>
      </c>
      <c r="M626" s="2" t="str">
        <f>IF(Prospecting!I628="Completed", 1, "")</f>
        <v/>
      </c>
      <c r="N626" s="2" t="str">
        <f>IF(Prospecting!J628="Completed", 1, "")</f>
        <v/>
      </c>
      <c r="O626" s="2" t="str">
        <f>IF(Prospecting!K628="Completed", 1, "")</f>
        <v/>
      </c>
      <c r="P626" s="2" t="str">
        <f>IF(Prospecting!L628&lt;&gt;"",Prospecting!L628,"")</f>
        <v/>
      </c>
      <c r="Q626" s="2" t="str">
        <f>IF(Prospecting!M628&lt;&gt;"",Prospecting!M628,"")</f>
        <v/>
      </c>
      <c r="R626" s="2" t="str">
        <f t="shared" ca="1" si="70"/>
        <v/>
      </c>
      <c r="S626" s="10" t="str">
        <f>IF(OR(Prospecting!N628&lt;&gt;"",Prospecting!N628&lt;&gt;0),Prospecting!N628,"")</f>
        <v/>
      </c>
      <c r="T626" s="11" t="str">
        <f>IF(Prospecting!O628&lt;&gt;"",Prospecting!O628,"")</f>
        <v/>
      </c>
      <c r="U626" s="2" t="str">
        <f t="shared" si="71"/>
        <v/>
      </c>
      <c r="V626" s="2" t="str">
        <f t="shared" si="72"/>
        <v/>
      </c>
      <c r="W626" s="2" t="str" cm="1">
        <f t="array" ref="W626">IF(V626&lt;&gt;"",_xlfn.IFS(OR(V626=1,V626=2,V626=3),1,OR(V626=4,V626=5,V626=6),2,OR(V626=7,V626=8,V626=9),3,OR(V626=10,V626=11,V626=12),4),"")</f>
        <v/>
      </c>
      <c r="X626" s="2" t="str">
        <f t="shared" si="73"/>
        <v/>
      </c>
      <c r="Y626" s="2" t="str">
        <f t="shared" si="74"/>
        <v/>
      </c>
    </row>
    <row r="627" spans="7:25" x14ac:dyDescent="0.3">
      <c r="G627" s="2" t="str">
        <f>IF(Prospecting!D629&lt;&gt;"", Prospecting!D629, "")</f>
        <v/>
      </c>
      <c r="H627" s="2" t="str">
        <f>IF(Prospecting!E629&lt;&gt;"",Prospecting!E629, "")</f>
        <v/>
      </c>
      <c r="I627" s="2" t="str">
        <f t="shared" ca="1" si="69"/>
        <v/>
      </c>
      <c r="J627" s="2" t="str">
        <f>IF(Prospecting!F629="Completed", 1, "")</f>
        <v/>
      </c>
      <c r="K627" s="2" t="str">
        <f>IF(Prospecting!G629="Completed", 1, "")</f>
        <v/>
      </c>
      <c r="L627" s="2" t="str">
        <f>IF(Prospecting!H629="Completed", 1, "")</f>
        <v/>
      </c>
      <c r="M627" s="2" t="str">
        <f>IF(Prospecting!I629="Completed", 1, "")</f>
        <v/>
      </c>
      <c r="N627" s="2" t="str">
        <f>IF(Prospecting!J629="Completed", 1, "")</f>
        <v/>
      </c>
      <c r="O627" s="2" t="str">
        <f>IF(Prospecting!K629="Completed", 1, "")</f>
        <v/>
      </c>
      <c r="P627" s="2" t="str">
        <f>IF(Prospecting!L629&lt;&gt;"",Prospecting!L629,"")</f>
        <v/>
      </c>
      <c r="Q627" s="2" t="str">
        <f>IF(Prospecting!M629&lt;&gt;"",Prospecting!M629,"")</f>
        <v/>
      </c>
      <c r="R627" s="2" t="str">
        <f t="shared" ca="1" si="70"/>
        <v/>
      </c>
      <c r="S627" s="10" t="str">
        <f>IF(OR(Prospecting!N629&lt;&gt;"",Prospecting!N629&lt;&gt;0),Prospecting!N629,"")</f>
        <v/>
      </c>
      <c r="T627" s="11" t="str">
        <f>IF(Prospecting!O629&lt;&gt;"",Prospecting!O629,"")</f>
        <v/>
      </c>
      <c r="U627" s="2" t="str">
        <f t="shared" si="71"/>
        <v/>
      </c>
      <c r="V627" s="2" t="str">
        <f t="shared" si="72"/>
        <v/>
      </c>
      <c r="W627" s="2" t="str" cm="1">
        <f t="array" ref="W627">IF(V627&lt;&gt;"",_xlfn.IFS(OR(V627=1,V627=2,V627=3),1,OR(V627=4,V627=5,V627=6),2,OR(V627=7,V627=8,V627=9),3,OR(V627=10,V627=11,V627=12),4),"")</f>
        <v/>
      </c>
      <c r="X627" s="2" t="str">
        <f t="shared" si="73"/>
        <v/>
      </c>
      <c r="Y627" s="2" t="str">
        <f t="shared" si="74"/>
        <v/>
      </c>
    </row>
    <row r="628" spans="7:25" x14ac:dyDescent="0.3">
      <c r="G628" s="2" t="str">
        <f>IF(Prospecting!D630&lt;&gt;"", Prospecting!D630, "")</f>
        <v/>
      </c>
      <c r="H628" s="2" t="str">
        <f>IF(Prospecting!E630&lt;&gt;"",Prospecting!E630, "")</f>
        <v/>
      </c>
      <c r="I628" s="2" t="str">
        <f t="shared" ca="1" si="69"/>
        <v/>
      </c>
      <c r="J628" s="2" t="str">
        <f>IF(Prospecting!F630="Completed", 1, "")</f>
        <v/>
      </c>
      <c r="K628" s="2" t="str">
        <f>IF(Prospecting!G630="Completed", 1, "")</f>
        <v/>
      </c>
      <c r="L628" s="2" t="str">
        <f>IF(Prospecting!H630="Completed", 1, "")</f>
        <v/>
      </c>
      <c r="M628" s="2" t="str">
        <f>IF(Prospecting!I630="Completed", 1, "")</f>
        <v/>
      </c>
      <c r="N628" s="2" t="str">
        <f>IF(Prospecting!J630="Completed", 1, "")</f>
        <v/>
      </c>
      <c r="O628" s="2" t="str">
        <f>IF(Prospecting!K630="Completed", 1, "")</f>
        <v/>
      </c>
      <c r="P628" s="2" t="str">
        <f>IF(Prospecting!L630&lt;&gt;"",Prospecting!L630,"")</f>
        <v/>
      </c>
      <c r="Q628" s="2" t="str">
        <f>IF(Prospecting!M630&lt;&gt;"",Prospecting!M630,"")</f>
        <v/>
      </c>
      <c r="R628" s="2" t="str">
        <f t="shared" ca="1" si="70"/>
        <v/>
      </c>
      <c r="S628" s="10" t="str">
        <f>IF(OR(Prospecting!N630&lt;&gt;"",Prospecting!N630&lt;&gt;0),Prospecting!N630,"")</f>
        <v/>
      </c>
      <c r="T628" s="11" t="str">
        <f>IF(Prospecting!O630&lt;&gt;"",Prospecting!O630,"")</f>
        <v/>
      </c>
      <c r="U628" s="2" t="str">
        <f t="shared" si="71"/>
        <v/>
      </c>
      <c r="V628" s="2" t="str">
        <f t="shared" si="72"/>
        <v/>
      </c>
      <c r="W628" s="2" t="str" cm="1">
        <f t="array" ref="W628">IF(V628&lt;&gt;"",_xlfn.IFS(OR(V628=1,V628=2,V628=3),1,OR(V628=4,V628=5,V628=6),2,OR(V628=7,V628=8,V628=9),3,OR(V628=10,V628=11,V628=12),4),"")</f>
        <v/>
      </c>
      <c r="X628" s="2" t="str">
        <f t="shared" si="73"/>
        <v/>
      </c>
      <c r="Y628" s="2" t="str">
        <f t="shared" si="74"/>
        <v/>
      </c>
    </row>
    <row r="629" spans="7:25" x14ac:dyDescent="0.3">
      <c r="G629" s="2" t="str">
        <f>IF(Prospecting!D631&lt;&gt;"", Prospecting!D631, "")</f>
        <v/>
      </c>
      <c r="H629" s="2" t="str">
        <f>IF(Prospecting!E631&lt;&gt;"",Prospecting!E631, "")</f>
        <v/>
      </c>
      <c r="I629" s="2" t="str">
        <f t="shared" ca="1" si="69"/>
        <v/>
      </c>
      <c r="J629" s="2" t="str">
        <f>IF(Prospecting!F631="Completed", 1, "")</f>
        <v/>
      </c>
      <c r="K629" s="2" t="str">
        <f>IF(Prospecting!G631="Completed", 1, "")</f>
        <v/>
      </c>
      <c r="L629" s="2" t="str">
        <f>IF(Prospecting!H631="Completed", 1, "")</f>
        <v/>
      </c>
      <c r="M629" s="2" t="str">
        <f>IF(Prospecting!I631="Completed", 1, "")</f>
        <v/>
      </c>
      <c r="N629" s="2" t="str">
        <f>IF(Prospecting!J631="Completed", 1, "")</f>
        <v/>
      </c>
      <c r="O629" s="2" t="str">
        <f>IF(Prospecting!K631="Completed", 1, "")</f>
        <v/>
      </c>
      <c r="P629" s="2" t="str">
        <f>IF(Prospecting!L631&lt;&gt;"",Prospecting!L631,"")</f>
        <v/>
      </c>
      <c r="Q629" s="2" t="str">
        <f>IF(Prospecting!M631&lt;&gt;"",Prospecting!M631,"")</f>
        <v/>
      </c>
      <c r="R629" s="2" t="str">
        <f t="shared" ca="1" si="70"/>
        <v/>
      </c>
      <c r="S629" s="10" t="str">
        <f>IF(OR(Prospecting!N631&lt;&gt;"",Prospecting!N631&lt;&gt;0),Prospecting!N631,"")</f>
        <v/>
      </c>
      <c r="T629" s="11" t="str">
        <f>IF(Prospecting!O631&lt;&gt;"",Prospecting!O631,"")</f>
        <v/>
      </c>
      <c r="U629" s="2" t="str">
        <f t="shared" si="71"/>
        <v/>
      </c>
      <c r="V629" s="2" t="str">
        <f t="shared" si="72"/>
        <v/>
      </c>
      <c r="W629" s="2" t="str" cm="1">
        <f t="array" ref="W629">IF(V629&lt;&gt;"",_xlfn.IFS(OR(V629=1,V629=2,V629=3),1,OR(V629=4,V629=5,V629=6),2,OR(V629=7,V629=8,V629=9),3,OR(V629=10,V629=11,V629=12),4),"")</f>
        <v/>
      </c>
      <c r="X629" s="2" t="str">
        <f t="shared" si="73"/>
        <v/>
      </c>
      <c r="Y629" s="2" t="str">
        <f t="shared" si="74"/>
        <v/>
      </c>
    </row>
    <row r="630" spans="7:25" x14ac:dyDescent="0.3">
      <c r="G630" s="2" t="str">
        <f>IF(Prospecting!D632&lt;&gt;"", Prospecting!D632, "")</f>
        <v/>
      </c>
      <c r="H630" s="2" t="str">
        <f>IF(Prospecting!E632&lt;&gt;"",Prospecting!E632, "")</f>
        <v/>
      </c>
      <c r="I630" s="2" t="str">
        <f t="shared" ca="1" si="69"/>
        <v/>
      </c>
      <c r="J630" s="2" t="str">
        <f>IF(Prospecting!F632="Completed", 1, "")</f>
        <v/>
      </c>
      <c r="K630" s="2" t="str">
        <f>IF(Prospecting!G632="Completed", 1, "")</f>
        <v/>
      </c>
      <c r="L630" s="2" t="str">
        <f>IF(Prospecting!H632="Completed", 1, "")</f>
        <v/>
      </c>
      <c r="M630" s="2" t="str">
        <f>IF(Prospecting!I632="Completed", 1, "")</f>
        <v/>
      </c>
      <c r="N630" s="2" t="str">
        <f>IF(Prospecting!J632="Completed", 1, "")</f>
        <v/>
      </c>
      <c r="O630" s="2" t="str">
        <f>IF(Prospecting!K632="Completed", 1, "")</f>
        <v/>
      </c>
      <c r="P630" s="2" t="str">
        <f>IF(Prospecting!L632&lt;&gt;"",Prospecting!L632,"")</f>
        <v/>
      </c>
      <c r="Q630" s="2" t="str">
        <f>IF(Prospecting!M632&lt;&gt;"",Prospecting!M632,"")</f>
        <v/>
      </c>
      <c r="R630" s="2" t="str">
        <f t="shared" ca="1" si="70"/>
        <v/>
      </c>
      <c r="S630" s="10" t="str">
        <f>IF(OR(Prospecting!N632&lt;&gt;"",Prospecting!N632&lt;&gt;0),Prospecting!N632,"")</f>
        <v/>
      </c>
      <c r="T630" s="11" t="str">
        <f>IF(Prospecting!O632&lt;&gt;"",Prospecting!O632,"")</f>
        <v/>
      </c>
      <c r="U630" s="2" t="str">
        <f t="shared" si="71"/>
        <v/>
      </c>
      <c r="V630" s="2" t="str">
        <f t="shared" si="72"/>
        <v/>
      </c>
      <c r="W630" s="2" t="str" cm="1">
        <f t="array" ref="W630">IF(V630&lt;&gt;"",_xlfn.IFS(OR(V630=1,V630=2,V630=3),1,OR(V630=4,V630=5,V630=6),2,OR(V630=7,V630=8,V630=9),3,OR(V630=10,V630=11,V630=12),4),"")</f>
        <v/>
      </c>
      <c r="X630" s="2" t="str">
        <f t="shared" si="73"/>
        <v/>
      </c>
      <c r="Y630" s="2" t="str">
        <f t="shared" si="74"/>
        <v/>
      </c>
    </row>
    <row r="631" spans="7:25" x14ac:dyDescent="0.3">
      <c r="G631" s="2" t="str">
        <f>IF(Prospecting!D633&lt;&gt;"", Prospecting!D633, "")</f>
        <v/>
      </c>
      <c r="H631" s="2" t="str">
        <f>IF(Prospecting!E633&lt;&gt;"",Prospecting!E633, "")</f>
        <v/>
      </c>
      <c r="I631" s="2" t="str">
        <f t="shared" ca="1" si="69"/>
        <v/>
      </c>
      <c r="J631" s="2" t="str">
        <f>IF(Prospecting!F633="Completed", 1, "")</f>
        <v/>
      </c>
      <c r="K631" s="2" t="str">
        <f>IF(Prospecting!G633="Completed", 1, "")</f>
        <v/>
      </c>
      <c r="L631" s="2" t="str">
        <f>IF(Prospecting!H633="Completed", 1, "")</f>
        <v/>
      </c>
      <c r="M631" s="2" t="str">
        <f>IF(Prospecting!I633="Completed", 1, "")</f>
        <v/>
      </c>
      <c r="N631" s="2" t="str">
        <f>IF(Prospecting!J633="Completed", 1, "")</f>
        <v/>
      </c>
      <c r="O631" s="2" t="str">
        <f>IF(Prospecting!K633="Completed", 1, "")</f>
        <v/>
      </c>
      <c r="P631" s="2" t="str">
        <f>IF(Prospecting!L633&lt;&gt;"",Prospecting!L633,"")</f>
        <v/>
      </c>
      <c r="Q631" s="2" t="str">
        <f>IF(Prospecting!M633&lt;&gt;"",Prospecting!M633,"")</f>
        <v/>
      </c>
      <c r="R631" s="2" t="str">
        <f t="shared" ca="1" si="70"/>
        <v/>
      </c>
      <c r="S631" s="10" t="str">
        <f>IF(OR(Prospecting!N633&lt;&gt;"",Prospecting!N633&lt;&gt;0),Prospecting!N633,"")</f>
        <v/>
      </c>
      <c r="T631" s="11" t="str">
        <f>IF(Prospecting!O633&lt;&gt;"",Prospecting!O633,"")</f>
        <v/>
      </c>
      <c r="U631" s="2" t="str">
        <f t="shared" si="71"/>
        <v/>
      </c>
      <c r="V631" s="2" t="str">
        <f t="shared" si="72"/>
        <v/>
      </c>
      <c r="W631" s="2" t="str" cm="1">
        <f t="array" ref="W631">IF(V631&lt;&gt;"",_xlfn.IFS(OR(V631=1,V631=2,V631=3),1,OR(V631=4,V631=5,V631=6),2,OR(V631=7,V631=8,V631=9),3,OR(V631=10,V631=11,V631=12),4),"")</f>
        <v/>
      </c>
      <c r="X631" s="2" t="str">
        <f t="shared" si="73"/>
        <v/>
      </c>
      <c r="Y631" s="2" t="str">
        <f t="shared" si="74"/>
        <v/>
      </c>
    </row>
    <row r="632" spans="7:25" x14ac:dyDescent="0.3">
      <c r="G632" s="2" t="str">
        <f>IF(Prospecting!D634&lt;&gt;"", Prospecting!D634, "")</f>
        <v/>
      </c>
      <c r="H632" s="2" t="str">
        <f>IF(Prospecting!E634&lt;&gt;"",Prospecting!E634, "")</f>
        <v/>
      </c>
      <c r="I632" s="2" t="str">
        <f t="shared" ca="1" si="69"/>
        <v/>
      </c>
      <c r="J632" s="2" t="str">
        <f>IF(Prospecting!F634="Completed", 1, "")</f>
        <v/>
      </c>
      <c r="K632" s="2" t="str">
        <f>IF(Prospecting!G634="Completed", 1, "")</f>
        <v/>
      </c>
      <c r="L632" s="2" t="str">
        <f>IF(Prospecting!H634="Completed", 1, "")</f>
        <v/>
      </c>
      <c r="M632" s="2" t="str">
        <f>IF(Prospecting!I634="Completed", 1, "")</f>
        <v/>
      </c>
      <c r="N632" s="2" t="str">
        <f>IF(Prospecting!J634="Completed", 1, "")</f>
        <v/>
      </c>
      <c r="O632" s="2" t="str">
        <f>IF(Prospecting!K634="Completed", 1, "")</f>
        <v/>
      </c>
      <c r="P632" s="2" t="str">
        <f>IF(Prospecting!L634&lt;&gt;"",Prospecting!L634,"")</f>
        <v/>
      </c>
      <c r="Q632" s="2" t="str">
        <f>IF(Prospecting!M634&lt;&gt;"",Prospecting!M634,"")</f>
        <v/>
      </c>
      <c r="R632" s="2" t="str">
        <f t="shared" ca="1" si="70"/>
        <v/>
      </c>
      <c r="S632" s="10" t="str">
        <f>IF(OR(Prospecting!N634&lt;&gt;"",Prospecting!N634&lt;&gt;0),Prospecting!N634,"")</f>
        <v/>
      </c>
      <c r="T632" s="11" t="str">
        <f>IF(Prospecting!O634&lt;&gt;"",Prospecting!O634,"")</f>
        <v/>
      </c>
      <c r="U632" s="2" t="str">
        <f t="shared" si="71"/>
        <v/>
      </c>
      <c r="V632" s="2" t="str">
        <f t="shared" si="72"/>
        <v/>
      </c>
      <c r="W632" s="2" t="str" cm="1">
        <f t="array" ref="W632">IF(V632&lt;&gt;"",_xlfn.IFS(OR(V632=1,V632=2,V632=3),1,OR(V632=4,V632=5,V632=6),2,OR(V632=7,V632=8,V632=9),3,OR(V632=10,V632=11,V632=12),4),"")</f>
        <v/>
      </c>
      <c r="X632" s="2" t="str">
        <f t="shared" si="73"/>
        <v/>
      </c>
      <c r="Y632" s="2" t="str">
        <f t="shared" si="74"/>
        <v/>
      </c>
    </row>
    <row r="633" spans="7:25" x14ac:dyDescent="0.3">
      <c r="G633" s="2" t="str">
        <f>IF(Prospecting!D635&lt;&gt;"", Prospecting!D635, "")</f>
        <v/>
      </c>
      <c r="H633" s="2" t="str">
        <f>IF(Prospecting!E635&lt;&gt;"",Prospecting!E635, "")</f>
        <v/>
      </c>
      <c r="I633" s="2" t="str">
        <f t="shared" ca="1" si="69"/>
        <v/>
      </c>
      <c r="J633" s="2" t="str">
        <f>IF(Prospecting!F635="Completed", 1, "")</f>
        <v/>
      </c>
      <c r="K633" s="2" t="str">
        <f>IF(Prospecting!G635="Completed", 1, "")</f>
        <v/>
      </c>
      <c r="L633" s="2" t="str">
        <f>IF(Prospecting!H635="Completed", 1, "")</f>
        <v/>
      </c>
      <c r="M633" s="2" t="str">
        <f>IF(Prospecting!I635="Completed", 1, "")</f>
        <v/>
      </c>
      <c r="N633" s="2" t="str">
        <f>IF(Prospecting!J635="Completed", 1, "")</f>
        <v/>
      </c>
      <c r="O633" s="2" t="str">
        <f>IF(Prospecting!K635="Completed", 1, "")</f>
        <v/>
      </c>
      <c r="P633" s="2" t="str">
        <f>IF(Prospecting!L635&lt;&gt;"",Prospecting!L635,"")</f>
        <v/>
      </c>
      <c r="Q633" s="2" t="str">
        <f>IF(Prospecting!M635&lt;&gt;"",Prospecting!M635,"")</f>
        <v/>
      </c>
      <c r="R633" s="2" t="str">
        <f t="shared" ca="1" si="70"/>
        <v/>
      </c>
      <c r="S633" s="10" t="str">
        <f>IF(OR(Prospecting!N635&lt;&gt;"",Prospecting!N635&lt;&gt;0),Prospecting!N635,"")</f>
        <v/>
      </c>
      <c r="T633" s="11" t="str">
        <f>IF(Prospecting!O635&lt;&gt;"",Prospecting!O635,"")</f>
        <v/>
      </c>
      <c r="U633" s="2" t="str">
        <f t="shared" si="71"/>
        <v/>
      </c>
      <c r="V633" s="2" t="str">
        <f t="shared" si="72"/>
        <v/>
      </c>
      <c r="W633" s="2" t="str" cm="1">
        <f t="array" ref="W633">IF(V633&lt;&gt;"",_xlfn.IFS(OR(V633=1,V633=2,V633=3),1,OR(V633=4,V633=5,V633=6),2,OR(V633=7,V633=8,V633=9),3,OR(V633=10,V633=11,V633=12),4),"")</f>
        <v/>
      </c>
      <c r="X633" s="2" t="str">
        <f t="shared" si="73"/>
        <v/>
      </c>
      <c r="Y633" s="2" t="str">
        <f t="shared" si="74"/>
        <v/>
      </c>
    </row>
    <row r="634" spans="7:25" x14ac:dyDescent="0.3">
      <c r="G634" s="2" t="str">
        <f>IF(Prospecting!D636&lt;&gt;"", Prospecting!D636, "")</f>
        <v/>
      </c>
      <c r="H634" s="2" t="str">
        <f>IF(Prospecting!E636&lt;&gt;"",Prospecting!E636, "")</f>
        <v/>
      </c>
      <c r="I634" s="2" t="str">
        <f t="shared" ca="1" si="69"/>
        <v/>
      </c>
      <c r="J634" s="2" t="str">
        <f>IF(Prospecting!F636="Completed", 1, "")</f>
        <v/>
      </c>
      <c r="K634" s="2" t="str">
        <f>IF(Prospecting!G636="Completed", 1, "")</f>
        <v/>
      </c>
      <c r="L634" s="2" t="str">
        <f>IF(Prospecting!H636="Completed", 1, "")</f>
        <v/>
      </c>
      <c r="M634" s="2" t="str">
        <f>IF(Prospecting!I636="Completed", 1, "")</f>
        <v/>
      </c>
      <c r="N634" s="2" t="str">
        <f>IF(Prospecting!J636="Completed", 1, "")</f>
        <v/>
      </c>
      <c r="O634" s="2" t="str">
        <f>IF(Prospecting!K636="Completed", 1, "")</f>
        <v/>
      </c>
      <c r="P634" s="2" t="str">
        <f>IF(Prospecting!L636&lt;&gt;"",Prospecting!L636,"")</f>
        <v/>
      </c>
      <c r="Q634" s="2" t="str">
        <f>IF(Prospecting!M636&lt;&gt;"",Prospecting!M636,"")</f>
        <v/>
      </c>
      <c r="R634" s="2" t="str">
        <f t="shared" ca="1" si="70"/>
        <v/>
      </c>
      <c r="S634" s="10" t="str">
        <f>IF(OR(Prospecting!N636&lt;&gt;"",Prospecting!N636&lt;&gt;0),Prospecting!N636,"")</f>
        <v/>
      </c>
      <c r="T634" s="11" t="str">
        <f>IF(Prospecting!O636&lt;&gt;"",Prospecting!O636,"")</f>
        <v/>
      </c>
      <c r="U634" s="2" t="str">
        <f t="shared" si="71"/>
        <v/>
      </c>
      <c r="V634" s="2" t="str">
        <f t="shared" si="72"/>
        <v/>
      </c>
      <c r="W634" s="2" t="str" cm="1">
        <f t="array" ref="W634">IF(V634&lt;&gt;"",_xlfn.IFS(OR(V634=1,V634=2,V634=3),1,OR(V634=4,V634=5,V634=6),2,OR(V634=7,V634=8,V634=9),3,OR(V634=10,V634=11,V634=12),4),"")</f>
        <v/>
      </c>
      <c r="X634" s="2" t="str">
        <f t="shared" si="73"/>
        <v/>
      </c>
      <c r="Y634" s="2" t="str">
        <f t="shared" si="74"/>
        <v/>
      </c>
    </row>
    <row r="635" spans="7:25" x14ac:dyDescent="0.3">
      <c r="G635" s="2" t="str">
        <f>IF(Prospecting!D637&lt;&gt;"", Prospecting!D637, "")</f>
        <v/>
      </c>
      <c r="H635" s="2" t="str">
        <f>IF(Prospecting!E637&lt;&gt;"",Prospecting!E637, "")</f>
        <v/>
      </c>
      <c r="I635" s="2" t="str">
        <f t="shared" ca="1" si="69"/>
        <v/>
      </c>
      <c r="J635" s="2" t="str">
        <f>IF(Prospecting!F637="Completed", 1, "")</f>
        <v/>
      </c>
      <c r="K635" s="2" t="str">
        <f>IF(Prospecting!G637="Completed", 1, "")</f>
        <v/>
      </c>
      <c r="L635" s="2" t="str">
        <f>IF(Prospecting!H637="Completed", 1, "")</f>
        <v/>
      </c>
      <c r="M635" s="2" t="str">
        <f>IF(Prospecting!I637="Completed", 1, "")</f>
        <v/>
      </c>
      <c r="N635" s="2" t="str">
        <f>IF(Prospecting!J637="Completed", 1, "")</f>
        <v/>
      </c>
      <c r="O635" s="2" t="str">
        <f>IF(Prospecting!K637="Completed", 1, "")</f>
        <v/>
      </c>
      <c r="P635" s="2" t="str">
        <f>IF(Prospecting!L637&lt;&gt;"",Prospecting!L637,"")</f>
        <v/>
      </c>
      <c r="Q635" s="2" t="str">
        <f>IF(Prospecting!M637&lt;&gt;"",Prospecting!M637,"")</f>
        <v/>
      </c>
      <c r="R635" s="2" t="str">
        <f t="shared" ca="1" si="70"/>
        <v/>
      </c>
      <c r="S635" s="10" t="str">
        <f>IF(OR(Prospecting!N637&lt;&gt;"",Prospecting!N637&lt;&gt;0),Prospecting!N637,"")</f>
        <v/>
      </c>
      <c r="T635" s="11" t="str">
        <f>IF(Prospecting!O637&lt;&gt;"",Prospecting!O637,"")</f>
        <v/>
      </c>
      <c r="U635" s="2" t="str">
        <f t="shared" si="71"/>
        <v/>
      </c>
      <c r="V635" s="2" t="str">
        <f t="shared" si="72"/>
        <v/>
      </c>
      <c r="W635" s="2" t="str" cm="1">
        <f t="array" ref="W635">IF(V635&lt;&gt;"",_xlfn.IFS(OR(V635=1,V635=2,V635=3),1,OR(V635=4,V635=5,V635=6),2,OR(V635=7,V635=8,V635=9),3,OR(V635=10,V635=11,V635=12),4),"")</f>
        <v/>
      </c>
      <c r="X635" s="2" t="str">
        <f t="shared" si="73"/>
        <v/>
      </c>
      <c r="Y635" s="2" t="str">
        <f t="shared" si="74"/>
        <v/>
      </c>
    </row>
    <row r="636" spans="7:25" x14ac:dyDescent="0.3">
      <c r="G636" s="2" t="str">
        <f>IF(Prospecting!D638&lt;&gt;"", Prospecting!D638, "")</f>
        <v/>
      </c>
      <c r="H636" s="2" t="str">
        <f>IF(Prospecting!E638&lt;&gt;"",Prospecting!E638, "")</f>
        <v/>
      </c>
      <c r="I636" s="2" t="str">
        <f t="shared" ca="1" si="69"/>
        <v/>
      </c>
      <c r="J636" s="2" t="str">
        <f>IF(Prospecting!F638="Completed", 1, "")</f>
        <v/>
      </c>
      <c r="K636" s="2" t="str">
        <f>IF(Prospecting!G638="Completed", 1, "")</f>
        <v/>
      </c>
      <c r="L636" s="2" t="str">
        <f>IF(Prospecting!H638="Completed", 1, "")</f>
        <v/>
      </c>
      <c r="M636" s="2" t="str">
        <f>IF(Prospecting!I638="Completed", 1, "")</f>
        <v/>
      </c>
      <c r="N636" s="2" t="str">
        <f>IF(Prospecting!J638="Completed", 1, "")</f>
        <v/>
      </c>
      <c r="O636" s="2" t="str">
        <f>IF(Prospecting!K638="Completed", 1, "")</f>
        <v/>
      </c>
      <c r="P636" s="2" t="str">
        <f>IF(Prospecting!L638&lt;&gt;"",Prospecting!L638,"")</f>
        <v/>
      </c>
      <c r="Q636" s="2" t="str">
        <f>IF(Prospecting!M638&lt;&gt;"",Prospecting!M638,"")</f>
        <v/>
      </c>
      <c r="R636" s="2" t="str">
        <f t="shared" ca="1" si="70"/>
        <v/>
      </c>
      <c r="S636" s="10" t="str">
        <f>IF(OR(Prospecting!N638&lt;&gt;"",Prospecting!N638&lt;&gt;0),Prospecting!N638,"")</f>
        <v/>
      </c>
      <c r="T636" s="11" t="str">
        <f>IF(Prospecting!O638&lt;&gt;"",Prospecting!O638,"")</f>
        <v/>
      </c>
      <c r="U636" s="2" t="str">
        <f t="shared" si="71"/>
        <v/>
      </c>
      <c r="V636" s="2" t="str">
        <f t="shared" si="72"/>
        <v/>
      </c>
      <c r="W636" s="2" t="str" cm="1">
        <f t="array" ref="W636">IF(V636&lt;&gt;"",_xlfn.IFS(OR(V636=1,V636=2,V636=3),1,OR(V636=4,V636=5,V636=6),2,OR(V636=7,V636=8,V636=9),3,OR(V636=10,V636=11,V636=12),4),"")</f>
        <v/>
      </c>
      <c r="X636" s="2" t="str">
        <f t="shared" si="73"/>
        <v/>
      </c>
      <c r="Y636" s="2" t="str">
        <f t="shared" si="74"/>
        <v/>
      </c>
    </row>
    <row r="637" spans="7:25" x14ac:dyDescent="0.3">
      <c r="G637" s="2" t="str">
        <f>IF(Prospecting!D639&lt;&gt;"", Prospecting!D639, "")</f>
        <v/>
      </c>
      <c r="H637" s="2" t="str">
        <f>IF(Prospecting!E639&lt;&gt;"",Prospecting!E639, "")</f>
        <v/>
      </c>
      <c r="I637" s="2" t="str">
        <f t="shared" ca="1" si="69"/>
        <v/>
      </c>
      <c r="J637" s="2" t="str">
        <f>IF(Prospecting!F639="Completed", 1, "")</f>
        <v/>
      </c>
      <c r="K637" s="2" t="str">
        <f>IF(Prospecting!G639="Completed", 1, "")</f>
        <v/>
      </c>
      <c r="L637" s="2" t="str">
        <f>IF(Prospecting!H639="Completed", 1, "")</f>
        <v/>
      </c>
      <c r="M637" s="2" t="str">
        <f>IF(Prospecting!I639="Completed", 1, "")</f>
        <v/>
      </c>
      <c r="N637" s="2" t="str">
        <f>IF(Prospecting!J639="Completed", 1, "")</f>
        <v/>
      </c>
      <c r="O637" s="2" t="str">
        <f>IF(Prospecting!K639="Completed", 1, "")</f>
        <v/>
      </c>
      <c r="P637" s="2" t="str">
        <f>IF(Prospecting!L639&lt;&gt;"",Prospecting!L639,"")</f>
        <v/>
      </c>
      <c r="Q637" s="2" t="str">
        <f>IF(Prospecting!M639&lt;&gt;"",Prospecting!M639,"")</f>
        <v/>
      </c>
      <c r="R637" s="2" t="str">
        <f t="shared" ca="1" si="70"/>
        <v/>
      </c>
      <c r="S637" s="10" t="str">
        <f>IF(OR(Prospecting!N639&lt;&gt;"",Prospecting!N639&lt;&gt;0),Prospecting!N639,"")</f>
        <v/>
      </c>
      <c r="T637" s="11" t="str">
        <f>IF(Prospecting!O639&lt;&gt;"",Prospecting!O639,"")</f>
        <v/>
      </c>
      <c r="U637" s="2" t="str">
        <f t="shared" si="71"/>
        <v/>
      </c>
      <c r="V637" s="2" t="str">
        <f t="shared" si="72"/>
        <v/>
      </c>
      <c r="W637" s="2" t="str" cm="1">
        <f t="array" ref="W637">IF(V637&lt;&gt;"",_xlfn.IFS(OR(V637=1,V637=2,V637=3),1,OR(V637=4,V637=5,V637=6),2,OR(V637=7,V637=8,V637=9),3,OR(V637=10,V637=11,V637=12),4),"")</f>
        <v/>
      </c>
      <c r="X637" s="2" t="str">
        <f t="shared" si="73"/>
        <v/>
      </c>
      <c r="Y637" s="2" t="str">
        <f t="shared" si="74"/>
        <v/>
      </c>
    </row>
    <row r="638" spans="7:25" x14ac:dyDescent="0.3">
      <c r="G638" s="2" t="str">
        <f>IF(Prospecting!D640&lt;&gt;"", Prospecting!D640, "")</f>
        <v/>
      </c>
      <c r="H638" s="2" t="str">
        <f>IF(Prospecting!E640&lt;&gt;"",Prospecting!E640, "")</f>
        <v/>
      </c>
      <c r="I638" s="2" t="str">
        <f t="shared" ca="1" si="69"/>
        <v/>
      </c>
      <c r="J638" s="2" t="str">
        <f>IF(Prospecting!F640="Completed", 1, "")</f>
        <v/>
      </c>
      <c r="K638" s="2" t="str">
        <f>IF(Prospecting!G640="Completed", 1, "")</f>
        <v/>
      </c>
      <c r="L638" s="2" t="str">
        <f>IF(Prospecting!H640="Completed", 1, "")</f>
        <v/>
      </c>
      <c r="M638" s="2" t="str">
        <f>IF(Prospecting!I640="Completed", 1, "")</f>
        <v/>
      </c>
      <c r="N638" s="2" t="str">
        <f>IF(Prospecting!J640="Completed", 1, "")</f>
        <v/>
      </c>
      <c r="O638" s="2" t="str">
        <f>IF(Prospecting!K640="Completed", 1, "")</f>
        <v/>
      </c>
      <c r="P638" s="2" t="str">
        <f>IF(Prospecting!L640&lt;&gt;"",Prospecting!L640,"")</f>
        <v/>
      </c>
      <c r="Q638" s="2" t="str">
        <f>IF(Prospecting!M640&lt;&gt;"",Prospecting!M640,"")</f>
        <v/>
      </c>
      <c r="R638" s="2" t="str">
        <f t="shared" ca="1" si="70"/>
        <v/>
      </c>
      <c r="S638" s="10" t="str">
        <f>IF(OR(Prospecting!N640&lt;&gt;"",Prospecting!N640&lt;&gt;0),Prospecting!N640,"")</f>
        <v/>
      </c>
      <c r="T638" s="11" t="str">
        <f>IF(Prospecting!O640&lt;&gt;"",Prospecting!O640,"")</f>
        <v/>
      </c>
      <c r="U638" s="2" t="str">
        <f t="shared" si="71"/>
        <v/>
      </c>
      <c r="V638" s="2" t="str">
        <f t="shared" si="72"/>
        <v/>
      </c>
      <c r="W638" s="2" t="str" cm="1">
        <f t="array" ref="W638">IF(V638&lt;&gt;"",_xlfn.IFS(OR(V638=1,V638=2,V638=3),1,OR(V638=4,V638=5,V638=6),2,OR(V638=7,V638=8,V638=9),3,OR(V638=10,V638=11,V638=12),4),"")</f>
        <v/>
      </c>
      <c r="X638" s="2" t="str">
        <f t="shared" si="73"/>
        <v/>
      </c>
      <c r="Y638" s="2" t="str">
        <f t="shared" si="74"/>
        <v/>
      </c>
    </row>
    <row r="639" spans="7:25" x14ac:dyDescent="0.3">
      <c r="G639" s="2" t="str">
        <f>IF(Prospecting!D641&lt;&gt;"", Prospecting!D641, "")</f>
        <v/>
      </c>
      <c r="H639" s="2" t="str">
        <f>IF(Prospecting!E641&lt;&gt;"",Prospecting!E641, "")</f>
        <v/>
      </c>
      <c r="I639" s="2" t="str">
        <f t="shared" ca="1" si="69"/>
        <v/>
      </c>
      <c r="J639" s="2" t="str">
        <f>IF(Prospecting!F641="Completed", 1, "")</f>
        <v/>
      </c>
      <c r="K639" s="2" t="str">
        <f>IF(Prospecting!G641="Completed", 1, "")</f>
        <v/>
      </c>
      <c r="L639" s="2" t="str">
        <f>IF(Prospecting!H641="Completed", 1, "")</f>
        <v/>
      </c>
      <c r="M639" s="2" t="str">
        <f>IF(Prospecting!I641="Completed", 1, "")</f>
        <v/>
      </c>
      <c r="N639" s="2" t="str">
        <f>IF(Prospecting!J641="Completed", 1, "")</f>
        <v/>
      </c>
      <c r="O639" s="2" t="str">
        <f>IF(Prospecting!K641="Completed", 1, "")</f>
        <v/>
      </c>
      <c r="P639" s="2" t="str">
        <f>IF(Prospecting!L641&lt;&gt;"",Prospecting!L641,"")</f>
        <v/>
      </c>
      <c r="Q639" s="2" t="str">
        <f>IF(Prospecting!M641&lt;&gt;"",Prospecting!M641,"")</f>
        <v/>
      </c>
      <c r="R639" s="2" t="str">
        <f t="shared" ca="1" si="70"/>
        <v/>
      </c>
      <c r="S639" s="10" t="str">
        <f>IF(OR(Prospecting!N641&lt;&gt;"",Prospecting!N641&lt;&gt;0),Prospecting!N641,"")</f>
        <v/>
      </c>
      <c r="T639" s="11" t="str">
        <f>IF(Prospecting!O641&lt;&gt;"",Prospecting!O641,"")</f>
        <v/>
      </c>
      <c r="U639" s="2" t="str">
        <f t="shared" si="71"/>
        <v/>
      </c>
      <c r="V639" s="2" t="str">
        <f t="shared" si="72"/>
        <v/>
      </c>
      <c r="W639" s="2" t="str" cm="1">
        <f t="array" ref="W639">IF(V639&lt;&gt;"",_xlfn.IFS(OR(V639=1,V639=2,V639=3),1,OR(V639=4,V639=5,V639=6),2,OR(V639=7,V639=8,V639=9),3,OR(V639=10,V639=11,V639=12),4),"")</f>
        <v/>
      </c>
      <c r="X639" s="2" t="str">
        <f t="shared" si="73"/>
        <v/>
      </c>
      <c r="Y639" s="2" t="str">
        <f t="shared" si="74"/>
        <v/>
      </c>
    </row>
    <row r="640" spans="7:25" x14ac:dyDescent="0.3">
      <c r="G640" s="2" t="str">
        <f>IF(Prospecting!D642&lt;&gt;"", Prospecting!D642, "")</f>
        <v/>
      </c>
      <c r="H640" s="2" t="str">
        <f>IF(Prospecting!E642&lt;&gt;"",Prospecting!E642, "")</f>
        <v/>
      </c>
      <c r="I640" s="2" t="str">
        <f t="shared" ca="1" si="69"/>
        <v/>
      </c>
      <c r="J640" s="2" t="str">
        <f>IF(Prospecting!F642="Completed", 1, "")</f>
        <v/>
      </c>
      <c r="K640" s="2" t="str">
        <f>IF(Prospecting!G642="Completed", 1, "")</f>
        <v/>
      </c>
      <c r="L640" s="2" t="str">
        <f>IF(Prospecting!H642="Completed", 1, "")</f>
        <v/>
      </c>
      <c r="M640" s="2" t="str">
        <f>IF(Prospecting!I642="Completed", 1, "")</f>
        <v/>
      </c>
      <c r="N640" s="2" t="str">
        <f>IF(Prospecting!J642="Completed", 1, "")</f>
        <v/>
      </c>
      <c r="O640" s="2" t="str">
        <f>IF(Prospecting!K642="Completed", 1, "")</f>
        <v/>
      </c>
      <c r="P640" s="2" t="str">
        <f>IF(Prospecting!L642&lt;&gt;"",Prospecting!L642,"")</f>
        <v/>
      </c>
      <c r="Q640" s="2" t="str">
        <f>IF(Prospecting!M642&lt;&gt;"",Prospecting!M642,"")</f>
        <v/>
      </c>
      <c r="R640" s="2" t="str">
        <f t="shared" ca="1" si="70"/>
        <v/>
      </c>
      <c r="S640" s="10" t="str">
        <f>IF(OR(Prospecting!N642&lt;&gt;"",Prospecting!N642&lt;&gt;0),Prospecting!N642,"")</f>
        <v/>
      </c>
      <c r="T640" s="11" t="str">
        <f>IF(Prospecting!O642&lt;&gt;"",Prospecting!O642,"")</f>
        <v/>
      </c>
      <c r="U640" s="2" t="str">
        <f t="shared" si="71"/>
        <v/>
      </c>
      <c r="V640" s="2" t="str">
        <f t="shared" si="72"/>
        <v/>
      </c>
      <c r="W640" s="2" t="str" cm="1">
        <f t="array" ref="W640">IF(V640&lt;&gt;"",_xlfn.IFS(OR(V640=1,V640=2,V640=3),1,OR(V640=4,V640=5,V640=6),2,OR(V640=7,V640=8,V640=9),3,OR(V640=10,V640=11,V640=12),4),"")</f>
        <v/>
      </c>
      <c r="X640" s="2" t="str">
        <f t="shared" si="73"/>
        <v/>
      </c>
      <c r="Y640" s="2" t="str">
        <f t="shared" si="74"/>
        <v/>
      </c>
    </row>
    <row r="641" spans="7:25" x14ac:dyDescent="0.3">
      <c r="G641" s="2" t="str">
        <f>IF(Prospecting!D643&lt;&gt;"", Prospecting!D643, "")</f>
        <v/>
      </c>
      <c r="H641" s="2" t="str">
        <f>IF(Prospecting!E643&lt;&gt;"",Prospecting!E643, "")</f>
        <v/>
      </c>
      <c r="I641" s="2" t="str">
        <f t="shared" ca="1" si="69"/>
        <v/>
      </c>
      <c r="J641" s="2" t="str">
        <f>IF(Prospecting!F643="Completed", 1, "")</f>
        <v/>
      </c>
      <c r="K641" s="2" t="str">
        <f>IF(Prospecting!G643="Completed", 1, "")</f>
        <v/>
      </c>
      <c r="L641" s="2" t="str">
        <f>IF(Prospecting!H643="Completed", 1, "")</f>
        <v/>
      </c>
      <c r="M641" s="2" t="str">
        <f>IF(Prospecting!I643="Completed", 1, "")</f>
        <v/>
      </c>
      <c r="N641" s="2" t="str">
        <f>IF(Prospecting!J643="Completed", 1, "")</f>
        <v/>
      </c>
      <c r="O641" s="2" t="str">
        <f>IF(Prospecting!K643="Completed", 1, "")</f>
        <v/>
      </c>
      <c r="P641" s="2" t="str">
        <f>IF(Prospecting!L643&lt;&gt;"",Prospecting!L643,"")</f>
        <v/>
      </c>
      <c r="Q641" s="2" t="str">
        <f>IF(Prospecting!M643&lt;&gt;"",Prospecting!M643,"")</f>
        <v/>
      </c>
      <c r="R641" s="2" t="str">
        <f t="shared" ca="1" si="70"/>
        <v/>
      </c>
      <c r="S641" s="10" t="str">
        <f>IF(OR(Prospecting!N643&lt;&gt;"",Prospecting!N643&lt;&gt;0),Prospecting!N643,"")</f>
        <v/>
      </c>
      <c r="T641" s="11" t="str">
        <f>IF(Prospecting!O643&lt;&gt;"",Prospecting!O643,"")</f>
        <v/>
      </c>
      <c r="U641" s="2" t="str">
        <f t="shared" si="71"/>
        <v/>
      </c>
      <c r="V641" s="2" t="str">
        <f t="shared" si="72"/>
        <v/>
      </c>
      <c r="W641" s="2" t="str" cm="1">
        <f t="array" ref="W641">IF(V641&lt;&gt;"",_xlfn.IFS(OR(V641=1,V641=2,V641=3),1,OR(V641=4,V641=5,V641=6),2,OR(V641=7,V641=8,V641=9),3,OR(V641=10,V641=11,V641=12),4),"")</f>
        <v/>
      </c>
      <c r="X641" s="2" t="str">
        <f t="shared" si="73"/>
        <v/>
      </c>
      <c r="Y641" s="2" t="str">
        <f t="shared" si="74"/>
        <v/>
      </c>
    </row>
    <row r="642" spans="7:25" x14ac:dyDescent="0.3">
      <c r="G642" s="2" t="str">
        <f>IF(Prospecting!D644&lt;&gt;"", Prospecting!D644, "")</f>
        <v/>
      </c>
      <c r="H642" s="2" t="str">
        <f>IF(Prospecting!E644&lt;&gt;"",Prospecting!E644, "")</f>
        <v/>
      </c>
      <c r="I642" s="2" t="str">
        <f t="shared" ca="1" si="69"/>
        <v/>
      </c>
      <c r="J642" s="2" t="str">
        <f>IF(Prospecting!F644="Completed", 1, "")</f>
        <v/>
      </c>
      <c r="K642" s="2" t="str">
        <f>IF(Prospecting!G644="Completed", 1, "")</f>
        <v/>
      </c>
      <c r="L642" s="2" t="str">
        <f>IF(Prospecting!H644="Completed", 1, "")</f>
        <v/>
      </c>
      <c r="M642" s="2" t="str">
        <f>IF(Prospecting!I644="Completed", 1, "")</f>
        <v/>
      </c>
      <c r="N642" s="2" t="str">
        <f>IF(Prospecting!J644="Completed", 1, "")</f>
        <v/>
      </c>
      <c r="O642" s="2" t="str">
        <f>IF(Prospecting!K644="Completed", 1, "")</f>
        <v/>
      </c>
      <c r="P642" s="2" t="str">
        <f>IF(Prospecting!L644&lt;&gt;"",Prospecting!L644,"")</f>
        <v/>
      </c>
      <c r="Q642" s="2" t="str">
        <f>IF(Prospecting!M644&lt;&gt;"",Prospecting!M644,"")</f>
        <v/>
      </c>
      <c r="R642" s="2" t="str">
        <f t="shared" ca="1" si="70"/>
        <v/>
      </c>
      <c r="S642" s="10" t="str">
        <f>IF(OR(Prospecting!N644&lt;&gt;"",Prospecting!N644&lt;&gt;0),Prospecting!N644,"")</f>
        <v/>
      </c>
      <c r="T642" s="11" t="str">
        <f>IF(Prospecting!O644&lt;&gt;"",Prospecting!O644,"")</f>
        <v/>
      </c>
      <c r="U642" s="2" t="str">
        <f t="shared" si="71"/>
        <v/>
      </c>
      <c r="V642" s="2" t="str">
        <f t="shared" si="72"/>
        <v/>
      </c>
      <c r="W642" s="2" t="str" cm="1">
        <f t="array" ref="W642">IF(V642&lt;&gt;"",_xlfn.IFS(OR(V642=1,V642=2,V642=3),1,OR(V642=4,V642=5,V642=6),2,OR(V642=7,V642=8,V642=9),3,OR(V642=10,V642=11,V642=12),4),"")</f>
        <v/>
      </c>
      <c r="X642" s="2" t="str">
        <f t="shared" si="73"/>
        <v/>
      </c>
      <c r="Y642" s="2" t="str">
        <f t="shared" si="74"/>
        <v/>
      </c>
    </row>
    <row r="643" spans="7:25" x14ac:dyDescent="0.3">
      <c r="G643" s="2" t="str">
        <f>IF(Prospecting!D645&lt;&gt;"", Prospecting!D645, "")</f>
        <v/>
      </c>
      <c r="H643" s="2" t="str">
        <f>IF(Prospecting!E645&lt;&gt;"",Prospecting!E645, "")</f>
        <v/>
      </c>
      <c r="I643" s="2" t="str">
        <f t="shared" ca="1" si="69"/>
        <v/>
      </c>
      <c r="J643" s="2" t="str">
        <f>IF(Prospecting!F645="Completed", 1, "")</f>
        <v/>
      </c>
      <c r="K643" s="2" t="str">
        <f>IF(Prospecting!G645="Completed", 1, "")</f>
        <v/>
      </c>
      <c r="L643" s="2" t="str">
        <f>IF(Prospecting!H645="Completed", 1, "")</f>
        <v/>
      </c>
      <c r="M643" s="2" t="str">
        <f>IF(Prospecting!I645="Completed", 1, "")</f>
        <v/>
      </c>
      <c r="N643" s="2" t="str">
        <f>IF(Prospecting!J645="Completed", 1, "")</f>
        <v/>
      </c>
      <c r="O643" s="2" t="str">
        <f>IF(Prospecting!K645="Completed", 1, "")</f>
        <v/>
      </c>
      <c r="P643" s="2" t="str">
        <f>IF(Prospecting!L645&lt;&gt;"",Prospecting!L645,"")</f>
        <v/>
      </c>
      <c r="Q643" s="2" t="str">
        <f>IF(Prospecting!M645&lt;&gt;"",Prospecting!M645,"")</f>
        <v/>
      </c>
      <c r="R643" s="2" t="str">
        <f t="shared" ca="1" si="70"/>
        <v/>
      </c>
      <c r="S643" s="10" t="str">
        <f>IF(OR(Prospecting!N645&lt;&gt;"",Prospecting!N645&lt;&gt;0),Prospecting!N645,"")</f>
        <v/>
      </c>
      <c r="T643" s="11" t="str">
        <f>IF(Prospecting!O645&lt;&gt;"",Prospecting!O645,"")</f>
        <v/>
      </c>
      <c r="U643" s="2" t="str">
        <f t="shared" si="71"/>
        <v/>
      </c>
      <c r="V643" s="2" t="str">
        <f t="shared" si="72"/>
        <v/>
      </c>
      <c r="W643" s="2" t="str" cm="1">
        <f t="array" ref="W643">IF(V643&lt;&gt;"",_xlfn.IFS(OR(V643=1,V643=2,V643=3),1,OR(V643=4,V643=5,V643=6),2,OR(V643=7,V643=8,V643=9),3,OR(V643=10,V643=11,V643=12),4),"")</f>
        <v/>
      </c>
      <c r="X643" s="2" t="str">
        <f t="shared" si="73"/>
        <v/>
      </c>
      <c r="Y643" s="2" t="str">
        <f t="shared" si="74"/>
        <v/>
      </c>
    </row>
    <row r="644" spans="7:25" x14ac:dyDescent="0.3">
      <c r="G644" s="2" t="str">
        <f>IF(Prospecting!D646&lt;&gt;"", Prospecting!D646, "")</f>
        <v/>
      </c>
      <c r="H644" s="2" t="str">
        <f>IF(Prospecting!E646&lt;&gt;"",Prospecting!E646, "")</f>
        <v/>
      </c>
      <c r="I644" s="2" t="str">
        <f t="shared" ref="I644:I707" ca="1" si="75">IF(AND($B$9&gt;$B$10,S644&lt;&gt;"",S644&lt;&gt;0,V644&lt;&gt;"",O644=1),"Client",IF(V644&lt;$B$6,"Lead",IF(AND(H644&lt;&gt;"",S644&lt;&gt;"",S644&lt;&gt;0,V644&lt;=$B$3,O644=1),"Client",IF(OR(AND(H644&lt;&gt;"",O644&lt;&gt;1),AND(H644&lt;&gt;"",S644=""),AND(H644&lt;&gt;"",S644&lt;&gt;"",V644&gt;$B$3), AND(H644&lt;&gt;"",S644&lt;=0)),"Lead",""))))</f>
        <v/>
      </c>
      <c r="J644" s="2" t="str">
        <f>IF(Prospecting!F646="Completed", 1, "")</f>
        <v/>
      </c>
      <c r="K644" s="2" t="str">
        <f>IF(Prospecting!G646="Completed", 1, "")</f>
        <v/>
      </c>
      <c r="L644" s="2" t="str">
        <f>IF(Prospecting!H646="Completed", 1, "")</f>
        <v/>
      </c>
      <c r="M644" s="2" t="str">
        <f>IF(Prospecting!I646="Completed", 1, "")</f>
        <v/>
      </c>
      <c r="N644" s="2" t="str">
        <f>IF(Prospecting!J646="Completed", 1, "")</f>
        <v/>
      </c>
      <c r="O644" s="2" t="str">
        <f>IF(Prospecting!K646="Completed", 1, "")</f>
        <v/>
      </c>
      <c r="P644" s="2" t="str">
        <f>IF(Prospecting!L646&lt;&gt;"",Prospecting!L646,"")</f>
        <v/>
      </c>
      <c r="Q644" s="2" t="str">
        <f>IF(Prospecting!M646&lt;&gt;"",Prospecting!M646,"")</f>
        <v/>
      </c>
      <c r="R644" s="2" t="str">
        <f t="shared" ref="R644:R707" ca="1" si="76">IF(AND(Q644&lt;&gt;"",V644&gt;=$B$6,V644&lt;=$B$3,Y644=$B$10),"Valid","")</f>
        <v/>
      </c>
      <c r="S644" s="10" t="str">
        <f>IF(OR(Prospecting!N646&lt;&gt;"",Prospecting!N646&lt;&gt;0),Prospecting!N646,"")</f>
        <v/>
      </c>
      <c r="T644" s="11" t="str">
        <f>IF(Prospecting!O646&lt;&gt;"",Prospecting!O646,"")</f>
        <v/>
      </c>
      <c r="U644" s="2" t="str">
        <f t="shared" ref="U644:U707" si="77">IF(V644&lt;&gt;"",CHOOSE(V644,"January","February","March","April","May","June","July","August","September","October","November","December"),"")</f>
        <v/>
      </c>
      <c r="V644" s="2" t="str">
        <f t="shared" ref="V644:V707" si="78">IF(AND(T644&lt;&gt;"",Y644=$B$10),MONTH(T644),"")</f>
        <v/>
      </c>
      <c r="W644" s="2" t="str" cm="1">
        <f t="array" ref="W644">IF(V644&lt;&gt;"",_xlfn.IFS(OR(V644=1,V644=2,V644=3),1,OR(V644=4,V644=5,V644=6),2,OR(V644=7,V644=8,V644=9),3,OR(V644=10,V644=11,V644=12),4),"")</f>
        <v/>
      </c>
      <c r="X644" s="2" t="str">
        <f t="shared" ref="X644:X707" si="79">IF(AND(Q644&lt;&gt;"",S644&lt;&gt;"",S644&lt;&gt;0,O644=1),IF(OR(Q644="AnugerahPlus",Q644="Anggun"), (S644-5)*12,S644*12), "")</f>
        <v/>
      </c>
      <c r="Y644" s="2" t="str">
        <f t="shared" ref="Y644:Y707" si="80">IF(T644&lt;&gt;"",YEAR(T644),"")</f>
        <v/>
      </c>
    </row>
    <row r="645" spans="7:25" x14ac:dyDescent="0.3">
      <c r="G645" s="2" t="str">
        <f>IF(Prospecting!D647&lt;&gt;"", Prospecting!D647, "")</f>
        <v/>
      </c>
      <c r="H645" s="2" t="str">
        <f>IF(Prospecting!E647&lt;&gt;"",Prospecting!E647, "")</f>
        <v/>
      </c>
      <c r="I645" s="2" t="str">
        <f t="shared" ca="1" si="75"/>
        <v/>
      </c>
      <c r="J645" s="2" t="str">
        <f>IF(Prospecting!F647="Completed", 1, "")</f>
        <v/>
      </c>
      <c r="K645" s="2" t="str">
        <f>IF(Prospecting!G647="Completed", 1, "")</f>
        <v/>
      </c>
      <c r="L645" s="2" t="str">
        <f>IF(Prospecting!H647="Completed", 1, "")</f>
        <v/>
      </c>
      <c r="M645" s="2" t="str">
        <f>IF(Prospecting!I647="Completed", 1, "")</f>
        <v/>
      </c>
      <c r="N645" s="2" t="str">
        <f>IF(Prospecting!J647="Completed", 1, "")</f>
        <v/>
      </c>
      <c r="O645" s="2" t="str">
        <f>IF(Prospecting!K647="Completed", 1, "")</f>
        <v/>
      </c>
      <c r="P645" s="2" t="str">
        <f>IF(Prospecting!L647&lt;&gt;"",Prospecting!L647,"")</f>
        <v/>
      </c>
      <c r="Q645" s="2" t="str">
        <f>IF(Prospecting!M647&lt;&gt;"",Prospecting!M647,"")</f>
        <v/>
      </c>
      <c r="R645" s="2" t="str">
        <f t="shared" ca="1" si="76"/>
        <v/>
      </c>
      <c r="S645" s="10" t="str">
        <f>IF(OR(Prospecting!N647&lt;&gt;"",Prospecting!N647&lt;&gt;0),Prospecting!N647,"")</f>
        <v/>
      </c>
      <c r="T645" s="11" t="str">
        <f>IF(Prospecting!O647&lt;&gt;"",Prospecting!O647,"")</f>
        <v/>
      </c>
      <c r="U645" s="2" t="str">
        <f t="shared" si="77"/>
        <v/>
      </c>
      <c r="V645" s="2" t="str">
        <f t="shared" si="78"/>
        <v/>
      </c>
      <c r="W645" s="2" t="str" cm="1">
        <f t="array" ref="W645">IF(V645&lt;&gt;"",_xlfn.IFS(OR(V645=1,V645=2,V645=3),1,OR(V645=4,V645=5,V645=6),2,OR(V645=7,V645=8,V645=9),3,OR(V645=10,V645=11,V645=12),4),"")</f>
        <v/>
      </c>
      <c r="X645" s="2" t="str">
        <f t="shared" si="79"/>
        <v/>
      </c>
      <c r="Y645" s="2" t="str">
        <f t="shared" si="80"/>
        <v/>
      </c>
    </row>
    <row r="646" spans="7:25" x14ac:dyDescent="0.3">
      <c r="G646" s="2" t="str">
        <f>IF(Prospecting!D648&lt;&gt;"", Prospecting!D648, "")</f>
        <v/>
      </c>
      <c r="H646" s="2" t="str">
        <f>IF(Prospecting!E648&lt;&gt;"",Prospecting!E648, "")</f>
        <v/>
      </c>
      <c r="I646" s="2" t="str">
        <f t="shared" ca="1" si="75"/>
        <v/>
      </c>
      <c r="J646" s="2" t="str">
        <f>IF(Prospecting!F648="Completed", 1, "")</f>
        <v/>
      </c>
      <c r="K646" s="2" t="str">
        <f>IF(Prospecting!G648="Completed", 1, "")</f>
        <v/>
      </c>
      <c r="L646" s="2" t="str">
        <f>IF(Prospecting!H648="Completed", 1, "")</f>
        <v/>
      </c>
      <c r="M646" s="2" t="str">
        <f>IF(Prospecting!I648="Completed", 1, "")</f>
        <v/>
      </c>
      <c r="N646" s="2" t="str">
        <f>IF(Prospecting!J648="Completed", 1, "")</f>
        <v/>
      </c>
      <c r="O646" s="2" t="str">
        <f>IF(Prospecting!K648="Completed", 1, "")</f>
        <v/>
      </c>
      <c r="P646" s="2" t="str">
        <f>IF(Prospecting!L648&lt;&gt;"",Prospecting!L648,"")</f>
        <v/>
      </c>
      <c r="Q646" s="2" t="str">
        <f>IF(Prospecting!M648&lt;&gt;"",Prospecting!M648,"")</f>
        <v/>
      </c>
      <c r="R646" s="2" t="str">
        <f t="shared" ca="1" si="76"/>
        <v/>
      </c>
      <c r="S646" s="10" t="str">
        <f>IF(OR(Prospecting!N648&lt;&gt;"",Prospecting!N648&lt;&gt;0),Prospecting!N648,"")</f>
        <v/>
      </c>
      <c r="T646" s="11" t="str">
        <f>IF(Prospecting!O648&lt;&gt;"",Prospecting!O648,"")</f>
        <v/>
      </c>
      <c r="U646" s="2" t="str">
        <f t="shared" si="77"/>
        <v/>
      </c>
      <c r="V646" s="2" t="str">
        <f t="shared" si="78"/>
        <v/>
      </c>
      <c r="W646" s="2" t="str" cm="1">
        <f t="array" ref="W646">IF(V646&lt;&gt;"",_xlfn.IFS(OR(V646=1,V646=2,V646=3),1,OR(V646=4,V646=5,V646=6),2,OR(V646=7,V646=8,V646=9),3,OR(V646=10,V646=11,V646=12),4),"")</f>
        <v/>
      </c>
      <c r="X646" s="2" t="str">
        <f t="shared" si="79"/>
        <v/>
      </c>
      <c r="Y646" s="2" t="str">
        <f t="shared" si="80"/>
        <v/>
      </c>
    </row>
    <row r="647" spans="7:25" x14ac:dyDescent="0.3">
      <c r="G647" s="2" t="str">
        <f>IF(Prospecting!D649&lt;&gt;"", Prospecting!D649, "")</f>
        <v/>
      </c>
      <c r="H647" s="2" t="str">
        <f>IF(Prospecting!E649&lt;&gt;"",Prospecting!E649, "")</f>
        <v/>
      </c>
      <c r="I647" s="2" t="str">
        <f t="shared" ca="1" si="75"/>
        <v/>
      </c>
      <c r="J647" s="2" t="str">
        <f>IF(Prospecting!F649="Completed", 1, "")</f>
        <v/>
      </c>
      <c r="K647" s="2" t="str">
        <f>IF(Prospecting!G649="Completed", 1, "")</f>
        <v/>
      </c>
      <c r="L647" s="2" t="str">
        <f>IF(Prospecting!H649="Completed", 1, "")</f>
        <v/>
      </c>
      <c r="M647" s="2" t="str">
        <f>IF(Prospecting!I649="Completed", 1, "")</f>
        <v/>
      </c>
      <c r="N647" s="2" t="str">
        <f>IF(Prospecting!J649="Completed", 1, "")</f>
        <v/>
      </c>
      <c r="O647" s="2" t="str">
        <f>IF(Prospecting!K649="Completed", 1, "")</f>
        <v/>
      </c>
      <c r="P647" s="2" t="str">
        <f>IF(Prospecting!L649&lt;&gt;"",Prospecting!L649,"")</f>
        <v/>
      </c>
      <c r="Q647" s="2" t="str">
        <f>IF(Prospecting!M649&lt;&gt;"",Prospecting!M649,"")</f>
        <v/>
      </c>
      <c r="R647" s="2" t="str">
        <f t="shared" ca="1" si="76"/>
        <v/>
      </c>
      <c r="S647" s="10" t="str">
        <f>IF(OR(Prospecting!N649&lt;&gt;"",Prospecting!N649&lt;&gt;0),Prospecting!N649,"")</f>
        <v/>
      </c>
      <c r="T647" s="11" t="str">
        <f>IF(Prospecting!O649&lt;&gt;"",Prospecting!O649,"")</f>
        <v/>
      </c>
      <c r="U647" s="2" t="str">
        <f t="shared" si="77"/>
        <v/>
      </c>
      <c r="V647" s="2" t="str">
        <f t="shared" si="78"/>
        <v/>
      </c>
      <c r="W647" s="2" t="str" cm="1">
        <f t="array" ref="W647">IF(V647&lt;&gt;"",_xlfn.IFS(OR(V647=1,V647=2,V647=3),1,OR(V647=4,V647=5,V647=6),2,OR(V647=7,V647=8,V647=9),3,OR(V647=10,V647=11,V647=12),4),"")</f>
        <v/>
      </c>
      <c r="X647" s="2" t="str">
        <f t="shared" si="79"/>
        <v/>
      </c>
      <c r="Y647" s="2" t="str">
        <f t="shared" si="80"/>
        <v/>
      </c>
    </row>
    <row r="648" spans="7:25" x14ac:dyDescent="0.3">
      <c r="G648" s="2" t="str">
        <f>IF(Prospecting!D650&lt;&gt;"", Prospecting!D650, "")</f>
        <v/>
      </c>
      <c r="H648" s="2" t="str">
        <f>IF(Prospecting!E650&lt;&gt;"",Prospecting!E650, "")</f>
        <v/>
      </c>
      <c r="I648" s="2" t="str">
        <f t="shared" ca="1" si="75"/>
        <v/>
      </c>
      <c r="J648" s="2" t="str">
        <f>IF(Prospecting!F650="Completed", 1, "")</f>
        <v/>
      </c>
      <c r="K648" s="2" t="str">
        <f>IF(Prospecting!G650="Completed", 1, "")</f>
        <v/>
      </c>
      <c r="L648" s="2" t="str">
        <f>IF(Prospecting!H650="Completed", 1, "")</f>
        <v/>
      </c>
      <c r="M648" s="2" t="str">
        <f>IF(Prospecting!I650="Completed", 1, "")</f>
        <v/>
      </c>
      <c r="N648" s="2" t="str">
        <f>IF(Prospecting!J650="Completed", 1, "")</f>
        <v/>
      </c>
      <c r="O648" s="2" t="str">
        <f>IF(Prospecting!K650="Completed", 1, "")</f>
        <v/>
      </c>
      <c r="P648" s="2" t="str">
        <f>IF(Prospecting!L650&lt;&gt;"",Prospecting!L650,"")</f>
        <v/>
      </c>
      <c r="Q648" s="2" t="str">
        <f>IF(Prospecting!M650&lt;&gt;"",Prospecting!M650,"")</f>
        <v/>
      </c>
      <c r="R648" s="2" t="str">
        <f t="shared" ca="1" si="76"/>
        <v/>
      </c>
      <c r="S648" s="10" t="str">
        <f>IF(OR(Prospecting!N650&lt;&gt;"",Prospecting!N650&lt;&gt;0),Prospecting!N650,"")</f>
        <v/>
      </c>
      <c r="T648" s="11" t="str">
        <f>IF(Prospecting!O650&lt;&gt;"",Prospecting!O650,"")</f>
        <v/>
      </c>
      <c r="U648" s="2" t="str">
        <f t="shared" si="77"/>
        <v/>
      </c>
      <c r="V648" s="2" t="str">
        <f t="shared" si="78"/>
        <v/>
      </c>
      <c r="W648" s="2" t="str" cm="1">
        <f t="array" ref="W648">IF(V648&lt;&gt;"",_xlfn.IFS(OR(V648=1,V648=2,V648=3),1,OR(V648=4,V648=5,V648=6),2,OR(V648=7,V648=8,V648=9),3,OR(V648=10,V648=11,V648=12),4),"")</f>
        <v/>
      </c>
      <c r="X648" s="2" t="str">
        <f t="shared" si="79"/>
        <v/>
      </c>
      <c r="Y648" s="2" t="str">
        <f t="shared" si="80"/>
        <v/>
      </c>
    </row>
    <row r="649" spans="7:25" x14ac:dyDescent="0.3">
      <c r="G649" s="2" t="str">
        <f>IF(Prospecting!D651&lt;&gt;"", Prospecting!D651, "")</f>
        <v/>
      </c>
      <c r="H649" s="2" t="str">
        <f>IF(Prospecting!E651&lt;&gt;"",Prospecting!E651, "")</f>
        <v/>
      </c>
      <c r="I649" s="2" t="str">
        <f t="shared" ca="1" si="75"/>
        <v/>
      </c>
      <c r="J649" s="2" t="str">
        <f>IF(Prospecting!F651="Completed", 1, "")</f>
        <v/>
      </c>
      <c r="K649" s="2" t="str">
        <f>IF(Prospecting!G651="Completed", 1, "")</f>
        <v/>
      </c>
      <c r="L649" s="2" t="str">
        <f>IF(Prospecting!H651="Completed", 1, "")</f>
        <v/>
      </c>
      <c r="M649" s="2" t="str">
        <f>IF(Prospecting!I651="Completed", 1, "")</f>
        <v/>
      </c>
      <c r="N649" s="2" t="str">
        <f>IF(Prospecting!J651="Completed", 1, "")</f>
        <v/>
      </c>
      <c r="O649" s="2" t="str">
        <f>IF(Prospecting!K651="Completed", 1, "")</f>
        <v/>
      </c>
      <c r="P649" s="2" t="str">
        <f>IF(Prospecting!L651&lt;&gt;"",Prospecting!L651,"")</f>
        <v/>
      </c>
      <c r="Q649" s="2" t="str">
        <f>IF(Prospecting!M651&lt;&gt;"",Prospecting!M651,"")</f>
        <v/>
      </c>
      <c r="R649" s="2" t="str">
        <f t="shared" ca="1" si="76"/>
        <v/>
      </c>
      <c r="S649" s="10" t="str">
        <f>IF(OR(Prospecting!N651&lt;&gt;"",Prospecting!N651&lt;&gt;0),Prospecting!N651,"")</f>
        <v/>
      </c>
      <c r="T649" s="11" t="str">
        <f>IF(Prospecting!O651&lt;&gt;"",Prospecting!O651,"")</f>
        <v/>
      </c>
      <c r="U649" s="2" t="str">
        <f t="shared" si="77"/>
        <v/>
      </c>
      <c r="V649" s="2" t="str">
        <f t="shared" si="78"/>
        <v/>
      </c>
      <c r="W649" s="2" t="str" cm="1">
        <f t="array" ref="W649">IF(V649&lt;&gt;"",_xlfn.IFS(OR(V649=1,V649=2,V649=3),1,OR(V649=4,V649=5,V649=6),2,OR(V649=7,V649=8,V649=9),3,OR(V649=10,V649=11,V649=12),4),"")</f>
        <v/>
      </c>
      <c r="X649" s="2" t="str">
        <f t="shared" si="79"/>
        <v/>
      </c>
      <c r="Y649" s="2" t="str">
        <f t="shared" si="80"/>
        <v/>
      </c>
    </row>
    <row r="650" spans="7:25" x14ac:dyDescent="0.3">
      <c r="G650" s="2" t="str">
        <f>IF(Prospecting!D652&lt;&gt;"", Prospecting!D652, "")</f>
        <v/>
      </c>
      <c r="H650" s="2" t="str">
        <f>IF(Prospecting!E652&lt;&gt;"",Prospecting!E652, "")</f>
        <v/>
      </c>
      <c r="I650" s="2" t="str">
        <f t="shared" ca="1" si="75"/>
        <v/>
      </c>
      <c r="J650" s="2" t="str">
        <f>IF(Prospecting!F652="Completed", 1, "")</f>
        <v/>
      </c>
      <c r="K650" s="2" t="str">
        <f>IF(Prospecting!G652="Completed", 1, "")</f>
        <v/>
      </c>
      <c r="L650" s="2" t="str">
        <f>IF(Prospecting!H652="Completed", 1, "")</f>
        <v/>
      </c>
      <c r="M650" s="2" t="str">
        <f>IF(Prospecting!I652="Completed", 1, "")</f>
        <v/>
      </c>
      <c r="N650" s="2" t="str">
        <f>IF(Prospecting!J652="Completed", 1, "")</f>
        <v/>
      </c>
      <c r="O650" s="2" t="str">
        <f>IF(Prospecting!K652="Completed", 1, "")</f>
        <v/>
      </c>
      <c r="P650" s="2" t="str">
        <f>IF(Prospecting!L652&lt;&gt;"",Prospecting!L652,"")</f>
        <v/>
      </c>
      <c r="Q650" s="2" t="str">
        <f>IF(Prospecting!M652&lt;&gt;"",Prospecting!M652,"")</f>
        <v/>
      </c>
      <c r="R650" s="2" t="str">
        <f t="shared" ca="1" si="76"/>
        <v/>
      </c>
      <c r="S650" s="10" t="str">
        <f>IF(OR(Prospecting!N652&lt;&gt;"",Prospecting!N652&lt;&gt;0),Prospecting!N652,"")</f>
        <v/>
      </c>
      <c r="T650" s="11" t="str">
        <f>IF(Prospecting!O652&lt;&gt;"",Prospecting!O652,"")</f>
        <v/>
      </c>
      <c r="U650" s="2" t="str">
        <f t="shared" si="77"/>
        <v/>
      </c>
      <c r="V650" s="2" t="str">
        <f t="shared" si="78"/>
        <v/>
      </c>
      <c r="W650" s="2" t="str" cm="1">
        <f t="array" ref="W650">IF(V650&lt;&gt;"",_xlfn.IFS(OR(V650=1,V650=2,V650=3),1,OR(V650=4,V650=5,V650=6),2,OR(V650=7,V650=8,V650=9),3,OR(V650=10,V650=11,V650=12),4),"")</f>
        <v/>
      </c>
      <c r="X650" s="2" t="str">
        <f t="shared" si="79"/>
        <v/>
      </c>
      <c r="Y650" s="2" t="str">
        <f t="shared" si="80"/>
        <v/>
      </c>
    </row>
    <row r="651" spans="7:25" x14ac:dyDescent="0.3">
      <c r="G651" s="2" t="str">
        <f>IF(Prospecting!D653&lt;&gt;"", Prospecting!D653, "")</f>
        <v/>
      </c>
      <c r="H651" s="2" t="str">
        <f>IF(Prospecting!E653&lt;&gt;"",Prospecting!E653, "")</f>
        <v/>
      </c>
      <c r="I651" s="2" t="str">
        <f t="shared" ca="1" si="75"/>
        <v/>
      </c>
      <c r="J651" s="2" t="str">
        <f>IF(Prospecting!F653="Completed", 1, "")</f>
        <v/>
      </c>
      <c r="K651" s="2" t="str">
        <f>IF(Prospecting!G653="Completed", 1, "")</f>
        <v/>
      </c>
      <c r="L651" s="2" t="str">
        <f>IF(Prospecting!H653="Completed", 1, "")</f>
        <v/>
      </c>
      <c r="M651" s="2" t="str">
        <f>IF(Prospecting!I653="Completed", 1, "")</f>
        <v/>
      </c>
      <c r="N651" s="2" t="str">
        <f>IF(Prospecting!J653="Completed", 1, "")</f>
        <v/>
      </c>
      <c r="O651" s="2" t="str">
        <f>IF(Prospecting!K653="Completed", 1, "")</f>
        <v/>
      </c>
      <c r="P651" s="2" t="str">
        <f>IF(Prospecting!L653&lt;&gt;"",Prospecting!L653,"")</f>
        <v/>
      </c>
      <c r="Q651" s="2" t="str">
        <f>IF(Prospecting!M653&lt;&gt;"",Prospecting!M653,"")</f>
        <v/>
      </c>
      <c r="R651" s="2" t="str">
        <f t="shared" ca="1" si="76"/>
        <v/>
      </c>
      <c r="S651" s="10" t="str">
        <f>IF(OR(Prospecting!N653&lt;&gt;"",Prospecting!N653&lt;&gt;0),Prospecting!N653,"")</f>
        <v/>
      </c>
      <c r="T651" s="11" t="str">
        <f>IF(Prospecting!O653&lt;&gt;"",Prospecting!O653,"")</f>
        <v/>
      </c>
      <c r="U651" s="2" t="str">
        <f t="shared" si="77"/>
        <v/>
      </c>
      <c r="V651" s="2" t="str">
        <f t="shared" si="78"/>
        <v/>
      </c>
      <c r="W651" s="2" t="str" cm="1">
        <f t="array" ref="W651">IF(V651&lt;&gt;"",_xlfn.IFS(OR(V651=1,V651=2,V651=3),1,OR(V651=4,V651=5,V651=6),2,OR(V651=7,V651=8,V651=9),3,OR(V651=10,V651=11,V651=12),4),"")</f>
        <v/>
      </c>
      <c r="X651" s="2" t="str">
        <f t="shared" si="79"/>
        <v/>
      </c>
      <c r="Y651" s="2" t="str">
        <f t="shared" si="80"/>
        <v/>
      </c>
    </row>
    <row r="652" spans="7:25" x14ac:dyDescent="0.3">
      <c r="G652" s="2" t="str">
        <f>IF(Prospecting!D654&lt;&gt;"", Prospecting!D654, "")</f>
        <v/>
      </c>
      <c r="H652" s="2" t="str">
        <f>IF(Prospecting!E654&lt;&gt;"",Prospecting!E654, "")</f>
        <v/>
      </c>
      <c r="I652" s="2" t="str">
        <f t="shared" ca="1" si="75"/>
        <v/>
      </c>
      <c r="J652" s="2" t="str">
        <f>IF(Prospecting!F654="Completed", 1, "")</f>
        <v/>
      </c>
      <c r="K652" s="2" t="str">
        <f>IF(Prospecting!G654="Completed", 1, "")</f>
        <v/>
      </c>
      <c r="L652" s="2" t="str">
        <f>IF(Prospecting!H654="Completed", 1, "")</f>
        <v/>
      </c>
      <c r="M652" s="2" t="str">
        <f>IF(Prospecting!I654="Completed", 1, "")</f>
        <v/>
      </c>
      <c r="N652" s="2" t="str">
        <f>IF(Prospecting!J654="Completed", 1, "")</f>
        <v/>
      </c>
      <c r="O652" s="2" t="str">
        <f>IF(Prospecting!K654="Completed", 1, "")</f>
        <v/>
      </c>
      <c r="P652" s="2" t="str">
        <f>IF(Prospecting!L654&lt;&gt;"",Prospecting!L654,"")</f>
        <v/>
      </c>
      <c r="Q652" s="2" t="str">
        <f>IF(Prospecting!M654&lt;&gt;"",Prospecting!M654,"")</f>
        <v/>
      </c>
      <c r="R652" s="2" t="str">
        <f t="shared" ca="1" si="76"/>
        <v/>
      </c>
      <c r="S652" s="10" t="str">
        <f>IF(OR(Prospecting!N654&lt;&gt;"",Prospecting!N654&lt;&gt;0),Prospecting!N654,"")</f>
        <v/>
      </c>
      <c r="T652" s="11" t="str">
        <f>IF(Prospecting!O654&lt;&gt;"",Prospecting!O654,"")</f>
        <v/>
      </c>
      <c r="U652" s="2" t="str">
        <f t="shared" si="77"/>
        <v/>
      </c>
      <c r="V652" s="2" t="str">
        <f t="shared" si="78"/>
        <v/>
      </c>
      <c r="W652" s="2" t="str" cm="1">
        <f t="array" ref="W652">IF(V652&lt;&gt;"",_xlfn.IFS(OR(V652=1,V652=2,V652=3),1,OR(V652=4,V652=5,V652=6),2,OR(V652=7,V652=8,V652=9),3,OR(V652=10,V652=11,V652=12),4),"")</f>
        <v/>
      </c>
      <c r="X652" s="2" t="str">
        <f t="shared" si="79"/>
        <v/>
      </c>
      <c r="Y652" s="2" t="str">
        <f t="shared" si="80"/>
        <v/>
      </c>
    </row>
    <row r="653" spans="7:25" x14ac:dyDescent="0.3">
      <c r="G653" s="2" t="str">
        <f>IF(Prospecting!D655&lt;&gt;"", Prospecting!D655, "")</f>
        <v/>
      </c>
      <c r="H653" s="2" t="str">
        <f>IF(Prospecting!E655&lt;&gt;"",Prospecting!E655, "")</f>
        <v/>
      </c>
      <c r="I653" s="2" t="str">
        <f t="shared" ca="1" si="75"/>
        <v/>
      </c>
      <c r="J653" s="2" t="str">
        <f>IF(Prospecting!F655="Completed", 1, "")</f>
        <v/>
      </c>
      <c r="K653" s="2" t="str">
        <f>IF(Prospecting!G655="Completed", 1, "")</f>
        <v/>
      </c>
      <c r="L653" s="2" t="str">
        <f>IF(Prospecting!H655="Completed", 1, "")</f>
        <v/>
      </c>
      <c r="M653" s="2" t="str">
        <f>IF(Prospecting!I655="Completed", 1, "")</f>
        <v/>
      </c>
      <c r="N653" s="2" t="str">
        <f>IF(Prospecting!J655="Completed", 1, "")</f>
        <v/>
      </c>
      <c r="O653" s="2" t="str">
        <f>IF(Prospecting!K655="Completed", 1, "")</f>
        <v/>
      </c>
      <c r="P653" s="2" t="str">
        <f>IF(Prospecting!L655&lt;&gt;"",Prospecting!L655,"")</f>
        <v/>
      </c>
      <c r="Q653" s="2" t="str">
        <f>IF(Prospecting!M655&lt;&gt;"",Prospecting!M655,"")</f>
        <v/>
      </c>
      <c r="R653" s="2" t="str">
        <f t="shared" ca="1" si="76"/>
        <v/>
      </c>
      <c r="S653" s="10" t="str">
        <f>IF(OR(Prospecting!N655&lt;&gt;"",Prospecting!N655&lt;&gt;0),Prospecting!N655,"")</f>
        <v/>
      </c>
      <c r="T653" s="11" t="str">
        <f>IF(Prospecting!O655&lt;&gt;"",Prospecting!O655,"")</f>
        <v/>
      </c>
      <c r="U653" s="2" t="str">
        <f t="shared" si="77"/>
        <v/>
      </c>
      <c r="V653" s="2" t="str">
        <f t="shared" si="78"/>
        <v/>
      </c>
      <c r="W653" s="2" t="str" cm="1">
        <f t="array" ref="W653">IF(V653&lt;&gt;"",_xlfn.IFS(OR(V653=1,V653=2,V653=3),1,OR(V653=4,V653=5,V653=6),2,OR(V653=7,V653=8,V653=9),3,OR(V653=10,V653=11,V653=12),4),"")</f>
        <v/>
      </c>
      <c r="X653" s="2" t="str">
        <f t="shared" si="79"/>
        <v/>
      </c>
      <c r="Y653" s="2" t="str">
        <f t="shared" si="80"/>
        <v/>
      </c>
    </row>
    <row r="654" spans="7:25" x14ac:dyDescent="0.3">
      <c r="G654" s="2" t="str">
        <f>IF(Prospecting!D656&lt;&gt;"", Prospecting!D656, "")</f>
        <v/>
      </c>
      <c r="H654" s="2" t="str">
        <f>IF(Prospecting!E656&lt;&gt;"",Prospecting!E656, "")</f>
        <v/>
      </c>
      <c r="I654" s="2" t="str">
        <f t="shared" ca="1" si="75"/>
        <v/>
      </c>
      <c r="J654" s="2" t="str">
        <f>IF(Prospecting!F656="Completed", 1, "")</f>
        <v/>
      </c>
      <c r="K654" s="2" t="str">
        <f>IF(Prospecting!G656="Completed", 1, "")</f>
        <v/>
      </c>
      <c r="L654" s="2" t="str">
        <f>IF(Prospecting!H656="Completed", 1, "")</f>
        <v/>
      </c>
      <c r="M654" s="2" t="str">
        <f>IF(Prospecting!I656="Completed", 1, "")</f>
        <v/>
      </c>
      <c r="N654" s="2" t="str">
        <f>IF(Prospecting!J656="Completed", 1, "")</f>
        <v/>
      </c>
      <c r="O654" s="2" t="str">
        <f>IF(Prospecting!K656="Completed", 1, "")</f>
        <v/>
      </c>
      <c r="P654" s="2" t="str">
        <f>IF(Prospecting!L656&lt;&gt;"",Prospecting!L656,"")</f>
        <v/>
      </c>
      <c r="Q654" s="2" t="str">
        <f>IF(Prospecting!M656&lt;&gt;"",Prospecting!M656,"")</f>
        <v/>
      </c>
      <c r="R654" s="2" t="str">
        <f t="shared" ca="1" si="76"/>
        <v/>
      </c>
      <c r="S654" s="10" t="str">
        <f>IF(OR(Prospecting!N656&lt;&gt;"",Prospecting!N656&lt;&gt;0),Prospecting!N656,"")</f>
        <v/>
      </c>
      <c r="T654" s="11" t="str">
        <f>IF(Prospecting!O656&lt;&gt;"",Prospecting!O656,"")</f>
        <v/>
      </c>
      <c r="U654" s="2" t="str">
        <f t="shared" si="77"/>
        <v/>
      </c>
      <c r="V654" s="2" t="str">
        <f t="shared" si="78"/>
        <v/>
      </c>
      <c r="W654" s="2" t="str" cm="1">
        <f t="array" ref="W654">IF(V654&lt;&gt;"",_xlfn.IFS(OR(V654=1,V654=2,V654=3),1,OR(V654=4,V654=5,V654=6),2,OR(V654=7,V654=8,V654=9),3,OR(V654=10,V654=11,V654=12),4),"")</f>
        <v/>
      </c>
      <c r="X654" s="2" t="str">
        <f t="shared" si="79"/>
        <v/>
      </c>
      <c r="Y654" s="2" t="str">
        <f t="shared" si="80"/>
        <v/>
      </c>
    </row>
    <row r="655" spans="7:25" x14ac:dyDescent="0.3">
      <c r="G655" s="2" t="str">
        <f>IF(Prospecting!D657&lt;&gt;"", Prospecting!D657, "")</f>
        <v/>
      </c>
      <c r="H655" s="2" t="str">
        <f>IF(Prospecting!E657&lt;&gt;"",Prospecting!E657, "")</f>
        <v/>
      </c>
      <c r="I655" s="2" t="str">
        <f t="shared" ca="1" si="75"/>
        <v/>
      </c>
      <c r="J655" s="2" t="str">
        <f>IF(Prospecting!F657="Completed", 1, "")</f>
        <v/>
      </c>
      <c r="K655" s="2" t="str">
        <f>IF(Prospecting!G657="Completed", 1, "")</f>
        <v/>
      </c>
      <c r="L655" s="2" t="str">
        <f>IF(Prospecting!H657="Completed", 1, "")</f>
        <v/>
      </c>
      <c r="M655" s="2" t="str">
        <f>IF(Prospecting!I657="Completed", 1, "")</f>
        <v/>
      </c>
      <c r="N655" s="2" t="str">
        <f>IF(Prospecting!J657="Completed", 1, "")</f>
        <v/>
      </c>
      <c r="O655" s="2" t="str">
        <f>IF(Prospecting!K657="Completed", 1, "")</f>
        <v/>
      </c>
      <c r="P655" s="2" t="str">
        <f>IF(Prospecting!L657&lt;&gt;"",Prospecting!L657,"")</f>
        <v/>
      </c>
      <c r="Q655" s="2" t="str">
        <f>IF(Prospecting!M657&lt;&gt;"",Prospecting!M657,"")</f>
        <v/>
      </c>
      <c r="R655" s="2" t="str">
        <f t="shared" ca="1" si="76"/>
        <v/>
      </c>
      <c r="S655" s="10" t="str">
        <f>IF(OR(Prospecting!N657&lt;&gt;"",Prospecting!N657&lt;&gt;0),Prospecting!N657,"")</f>
        <v/>
      </c>
      <c r="T655" s="11" t="str">
        <f>IF(Prospecting!O657&lt;&gt;"",Prospecting!O657,"")</f>
        <v/>
      </c>
      <c r="U655" s="2" t="str">
        <f t="shared" si="77"/>
        <v/>
      </c>
      <c r="V655" s="2" t="str">
        <f t="shared" si="78"/>
        <v/>
      </c>
      <c r="W655" s="2" t="str" cm="1">
        <f t="array" ref="W655">IF(V655&lt;&gt;"",_xlfn.IFS(OR(V655=1,V655=2,V655=3),1,OR(V655=4,V655=5,V655=6),2,OR(V655=7,V655=8,V655=9),3,OR(V655=10,V655=11,V655=12),4),"")</f>
        <v/>
      </c>
      <c r="X655" s="2" t="str">
        <f t="shared" si="79"/>
        <v/>
      </c>
      <c r="Y655" s="2" t="str">
        <f t="shared" si="80"/>
        <v/>
      </c>
    </row>
    <row r="656" spans="7:25" x14ac:dyDescent="0.3">
      <c r="G656" s="2" t="str">
        <f>IF(Prospecting!D658&lt;&gt;"", Prospecting!D658, "")</f>
        <v/>
      </c>
      <c r="H656" s="2" t="str">
        <f>IF(Prospecting!E658&lt;&gt;"",Prospecting!E658, "")</f>
        <v/>
      </c>
      <c r="I656" s="2" t="str">
        <f t="shared" ca="1" si="75"/>
        <v/>
      </c>
      <c r="J656" s="2" t="str">
        <f>IF(Prospecting!F658="Completed", 1, "")</f>
        <v/>
      </c>
      <c r="K656" s="2" t="str">
        <f>IF(Prospecting!G658="Completed", 1, "")</f>
        <v/>
      </c>
      <c r="L656" s="2" t="str">
        <f>IF(Prospecting!H658="Completed", 1, "")</f>
        <v/>
      </c>
      <c r="M656" s="2" t="str">
        <f>IF(Prospecting!I658="Completed", 1, "")</f>
        <v/>
      </c>
      <c r="N656" s="2" t="str">
        <f>IF(Prospecting!J658="Completed", 1, "")</f>
        <v/>
      </c>
      <c r="O656" s="2" t="str">
        <f>IF(Prospecting!K658="Completed", 1, "")</f>
        <v/>
      </c>
      <c r="P656" s="2" t="str">
        <f>IF(Prospecting!L658&lt;&gt;"",Prospecting!L658,"")</f>
        <v/>
      </c>
      <c r="Q656" s="2" t="str">
        <f>IF(Prospecting!M658&lt;&gt;"",Prospecting!M658,"")</f>
        <v/>
      </c>
      <c r="R656" s="2" t="str">
        <f t="shared" ca="1" si="76"/>
        <v/>
      </c>
      <c r="S656" s="10" t="str">
        <f>IF(OR(Prospecting!N658&lt;&gt;"",Prospecting!N658&lt;&gt;0),Prospecting!N658,"")</f>
        <v/>
      </c>
      <c r="T656" s="11" t="str">
        <f>IF(Prospecting!O658&lt;&gt;"",Prospecting!O658,"")</f>
        <v/>
      </c>
      <c r="U656" s="2" t="str">
        <f t="shared" si="77"/>
        <v/>
      </c>
      <c r="V656" s="2" t="str">
        <f t="shared" si="78"/>
        <v/>
      </c>
      <c r="W656" s="2" t="str" cm="1">
        <f t="array" ref="W656">IF(V656&lt;&gt;"",_xlfn.IFS(OR(V656=1,V656=2,V656=3),1,OR(V656=4,V656=5,V656=6),2,OR(V656=7,V656=8,V656=9),3,OR(V656=10,V656=11,V656=12),4),"")</f>
        <v/>
      </c>
      <c r="X656" s="2" t="str">
        <f t="shared" si="79"/>
        <v/>
      </c>
      <c r="Y656" s="2" t="str">
        <f t="shared" si="80"/>
        <v/>
      </c>
    </row>
    <row r="657" spans="7:25" x14ac:dyDescent="0.3">
      <c r="G657" s="2" t="str">
        <f>IF(Prospecting!D659&lt;&gt;"", Prospecting!D659, "")</f>
        <v/>
      </c>
      <c r="H657" s="2" t="str">
        <f>IF(Prospecting!E659&lt;&gt;"",Prospecting!E659, "")</f>
        <v/>
      </c>
      <c r="I657" s="2" t="str">
        <f t="shared" ca="1" si="75"/>
        <v/>
      </c>
      <c r="J657" s="2" t="str">
        <f>IF(Prospecting!F659="Completed", 1, "")</f>
        <v/>
      </c>
      <c r="K657" s="2" t="str">
        <f>IF(Prospecting!G659="Completed", 1, "")</f>
        <v/>
      </c>
      <c r="L657" s="2" t="str">
        <f>IF(Prospecting!H659="Completed", 1, "")</f>
        <v/>
      </c>
      <c r="M657" s="2" t="str">
        <f>IF(Prospecting!I659="Completed", 1, "")</f>
        <v/>
      </c>
      <c r="N657" s="2" t="str">
        <f>IF(Prospecting!J659="Completed", 1, "")</f>
        <v/>
      </c>
      <c r="O657" s="2" t="str">
        <f>IF(Prospecting!K659="Completed", 1, "")</f>
        <v/>
      </c>
      <c r="P657" s="2" t="str">
        <f>IF(Prospecting!L659&lt;&gt;"",Prospecting!L659,"")</f>
        <v/>
      </c>
      <c r="Q657" s="2" t="str">
        <f>IF(Prospecting!M659&lt;&gt;"",Prospecting!M659,"")</f>
        <v/>
      </c>
      <c r="R657" s="2" t="str">
        <f t="shared" ca="1" si="76"/>
        <v/>
      </c>
      <c r="S657" s="10" t="str">
        <f>IF(OR(Prospecting!N659&lt;&gt;"",Prospecting!N659&lt;&gt;0),Prospecting!N659,"")</f>
        <v/>
      </c>
      <c r="T657" s="11" t="str">
        <f>IF(Prospecting!O659&lt;&gt;"",Prospecting!O659,"")</f>
        <v/>
      </c>
      <c r="U657" s="2" t="str">
        <f t="shared" si="77"/>
        <v/>
      </c>
      <c r="V657" s="2" t="str">
        <f t="shared" si="78"/>
        <v/>
      </c>
      <c r="W657" s="2" t="str" cm="1">
        <f t="array" ref="W657">IF(V657&lt;&gt;"",_xlfn.IFS(OR(V657=1,V657=2,V657=3),1,OR(V657=4,V657=5,V657=6),2,OR(V657=7,V657=8,V657=9),3,OR(V657=10,V657=11,V657=12),4),"")</f>
        <v/>
      </c>
      <c r="X657" s="2" t="str">
        <f t="shared" si="79"/>
        <v/>
      </c>
      <c r="Y657" s="2" t="str">
        <f t="shared" si="80"/>
        <v/>
      </c>
    </row>
    <row r="658" spans="7:25" x14ac:dyDescent="0.3">
      <c r="G658" s="2" t="str">
        <f>IF(Prospecting!D660&lt;&gt;"", Prospecting!D660, "")</f>
        <v/>
      </c>
      <c r="H658" s="2" t="str">
        <f>IF(Prospecting!E660&lt;&gt;"",Prospecting!E660, "")</f>
        <v/>
      </c>
      <c r="I658" s="2" t="str">
        <f t="shared" ca="1" si="75"/>
        <v/>
      </c>
      <c r="J658" s="2" t="str">
        <f>IF(Prospecting!F660="Completed", 1, "")</f>
        <v/>
      </c>
      <c r="K658" s="2" t="str">
        <f>IF(Prospecting!G660="Completed", 1, "")</f>
        <v/>
      </c>
      <c r="L658" s="2" t="str">
        <f>IF(Prospecting!H660="Completed", 1, "")</f>
        <v/>
      </c>
      <c r="M658" s="2" t="str">
        <f>IF(Prospecting!I660="Completed", 1, "")</f>
        <v/>
      </c>
      <c r="N658" s="2" t="str">
        <f>IF(Prospecting!J660="Completed", 1, "")</f>
        <v/>
      </c>
      <c r="O658" s="2" t="str">
        <f>IF(Prospecting!K660="Completed", 1, "")</f>
        <v/>
      </c>
      <c r="P658" s="2" t="str">
        <f>IF(Prospecting!L660&lt;&gt;"",Prospecting!L660,"")</f>
        <v/>
      </c>
      <c r="Q658" s="2" t="str">
        <f>IF(Prospecting!M660&lt;&gt;"",Prospecting!M660,"")</f>
        <v/>
      </c>
      <c r="R658" s="2" t="str">
        <f t="shared" ca="1" si="76"/>
        <v/>
      </c>
      <c r="S658" s="10" t="str">
        <f>IF(OR(Prospecting!N660&lt;&gt;"",Prospecting!N660&lt;&gt;0),Prospecting!N660,"")</f>
        <v/>
      </c>
      <c r="T658" s="11" t="str">
        <f>IF(Prospecting!O660&lt;&gt;"",Prospecting!O660,"")</f>
        <v/>
      </c>
      <c r="U658" s="2" t="str">
        <f t="shared" si="77"/>
        <v/>
      </c>
      <c r="V658" s="2" t="str">
        <f t="shared" si="78"/>
        <v/>
      </c>
      <c r="W658" s="2" t="str" cm="1">
        <f t="array" ref="W658">IF(V658&lt;&gt;"",_xlfn.IFS(OR(V658=1,V658=2,V658=3),1,OR(V658=4,V658=5,V658=6),2,OR(V658=7,V658=8,V658=9),3,OR(V658=10,V658=11,V658=12),4),"")</f>
        <v/>
      </c>
      <c r="X658" s="2" t="str">
        <f t="shared" si="79"/>
        <v/>
      </c>
      <c r="Y658" s="2" t="str">
        <f t="shared" si="80"/>
        <v/>
      </c>
    </row>
    <row r="659" spans="7:25" x14ac:dyDescent="0.3">
      <c r="G659" s="2" t="str">
        <f>IF(Prospecting!D661&lt;&gt;"", Prospecting!D661, "")</f>
        <v/>
      </c>
      <c r="H659" s="2" t="str">
        <f>IF(Prospecting!E661&lt;&gt;"",Prospecting!E661, "")</f>
        <v/>
      </c>
      <c r="I659" s="2" t="str">
        <f t="shared" ca="1" si="75"/>
        <v/>
      </c>
      <c r="J659" s="2" t="str">
        <f>IF(Prospecting!F661="Completed", 1, "")</f>
        <v/>
      </c>
      <c r="K659" s="2" t="str">
        <f>IF(Prospecting!G661="Completed", 1, "")</f>
        <v/>
      </c>
      <c r="L659" s="2" t="str">
        <f>IF(Prospecting!H661="Completed", 1, "")</f>
        <v/>
      </c>
      <c r="M659" s="2" t="str">
        <f>IF(Prospecting!I661="Completed", 1, "")</f>
        <v/>
      </c>
      <c r="N659" s="2" t="str">
        <f>IF(Prospecting!J661="Completed", 1, "")</f>
        <v/>
      </c>
      <c r="O659" s="2" t="str">
        <f>IF(Prospecting!K661="Completed", 1, "")</f>
        <v/>
      </c>
      <c r="P659" s="2" t="str">
        <f>IF(Prospecting!L661&lt;&gt;"",Prospecting!L661,"")</f>
        <v/>
      </c>
      <c r="Q659" s="2" t="str">
        <f>IF(Prospecting!M661&lt;&gt;"",Prospecting!M661,"")</f>
        <v/>
      </c>
      <c r="R659" s="2" t="str">
        <f t="shared" ca="1" si="76"/>
        <v/>
      </c>
      <c r="S659" s="10" t="str">
        <f>IF(OR(Prospecting!N661&lt;&gt;"",Prospecting!N661&lt;&gt;0),Prospecting!N661,"")</f>
        <v/>
      </c>
      <c r="T659" s="11" t="str">
        <f>IF(Prospecting!O661&lt;&gt;"",Prospecting!O661,"")</f>
        <v/>
      </c>
      <c r="U659" s="2" t="str">
        <f t="shared" si="77"/>
        <v/>
      </c>
      <c r="V659" s="2" t="str">
        <f t="shared" si="78"/>
        <v/>
      </c>
      <c r="W659" s="2" t="str" cm="1">
        <f t="array" ref="W659">IF(V659&lt;&gt;"",_xlfn.IFS(OR(V659=1,V659=2,V659=3),1,OR(V659=4,V659=5,V659=6),2,OR(V659=7,V659=8,V659=9),3,OR(V659=10,V659=11,V659=12),4),"")</f>
        <v/>
      </c>
      <c r="X659" s="2" t="str">
        <f t="shared" si="79"/>
        <v/>
      </c>
      <c r="Y659" s="2" t="str">
        <f t="shared" si="80"/>
        <v/>
      </c>
    </row>
    <row r="660" spans="7:25" x14ac:dyDescent="0.3">
      <c r="G660" s="2" t="str">
        <f>IF(Prospecting!D662&lt;&gt;"", Prospecting!D662, "")</f>
        <v/>
      </c>
      <c r="H660" s="2" t="str">
        <f>IF(Prospecting!E662&lt;&gt;"",Prospecting!E662, "")</f>
        <v/>
      </c>
      <c r="I660" s="2" t="str">
        <f t="shared" ca="1" si="75"/>
        <v/>
      </c>
      <c r="J660" s="2" t="str">
        <f>IF(Prospecting!F662="Completed", 1, "")</f>
        <v/>
      </c>
      <c r="K660" s="2" t="str">
        <f>IF(Prospecting!G662="Completed", 1, "")</f>
        <v/>
      </c>
      <c r="L660" s="2" t="str">
        <f>IF(Prospecting!H662="Completed", 1, "")</f>
        <v/>
      </c>
      <c r="M660" s="2" t="str">
        <f>IF(Prospecting!I662="Completed", 1, "")</f>
        <v/>
      </c>
      <c r="N660" s="2" t="str">
        <f>IF(Prospecting!J662="Completed", 1, "")</f>
        <v/>
      </c>
      <c r="O660" s="2" t="str">
        <f>IF(Prospecting!K662="Completed", 1, "")</f>
        <v/>
      </c>
      <c r="P660" s="2" t="str">
        <f>IF(Prospecting!L662&lt;&gt;"",Prospecting!L662,"")</f>
        <v/>
      </c>
      <c r="Q660" s="2" t="str">
        <f>IF(Prospecting!M662&lt;&gt;"",Prospecting!M662,"")</f>
        <v/>
      </c>
      <c r="R660" s="2" t="str">
        <f t="shared" ca="1" si="76"/>
        <v/>
      </c>
      <c r="S660" s="10" t="str">
        <f>IF(OR(Prospecting!N662&lt;&gt;"",Prospecting!N662&lt;&gt;0),Prospecting!N662,"")</f>
        <v/>
      </c>
      <c r="T660" s="11" t="str">
        <f>IF(Prospecting!O662&lt;&gt;"",Prospecting!O662,"")</f>
        <v/>
      </c>
      <c r="U660" s="2" t="str">
        <f t="shared" si="77"/>
        <v/>
      </c>
      <c r="V660" s="2" t="str">
        <f t="shared" si="78"/>
        <v/>
      </c>
      <c r="W660" s="2" t="str" cm="1">
        <f t="array" ref="W660">IF(V660&lt;&gt;"",_xlfn.IFS(OR(V660=1,V660=2,V660=3),1,OR(V660=4,V660=5,V660=6),2,OR(V660=7,V660=8,V660=9),3,OR(V660=10,V660=11,V660=12),4),"")</f>
        <v/>
      </c>
      <c r="X660" s="2" t="str">
        <f t="shared" si="79"/>
        <v/>
      </c>
      <c r="Y660" s="2" t="str">
        <f t="shared" si="80"/>
        <v/>
      </c>
    </row>
    <row r="661" spans="7:25" x14ac:dyDescent="0.3">
      <c r="G661" s="2" t="str">
        <f>IF(Prospecting!D663&lt;&gt;"", Prospecting!D663, "")</f>
        <v/>
      </c>
      <c r="H661" s="2" t="str">
        <f>IF(Prospecting!E663&lt;&gt;"",Prospecting!E663, "")</f>
        <v/>
      </c>
      <c r="I661" s="2" t="str">
        <f t="shared" ca="1" si="75"/>
        <v/>
      </c>
      <c r="J661" s="2" t="str">
        <f>IF(Prospecting!F663="Completed", 1, "")</f>
        <v/>
      </c>
      <c r="K661" s="2" t="str">
        <f>IF(Prospecting!G663="Completed", 1, "")</f>
        <v/>
      </c>
      <c r="L661" s="2" t="str">
        <f>IF(Prospecting!H663="Completed", 1, "")</f>
        <v/>
      </c>
      <c r="M661" s="2" t="str">
        <f>IF(Prospecting!I663="Completed", 1, "")</f>
        <v/>
      </c>
      <c r="N661" s="2" t="str">
        <f>IF(Prospecting!J663="Completed", 1, "")</f>
        <v/>
      </c>
      <c r="O661" s="2" t="str">
        <f>IF(Prospecting!K663="Completed", 1, "")</f>
        <v/>
      </c>
      <c r="P661" s="2" t="str">
        <f>IF(Prospecting!L663&lt;&gt;"",Prospecting!L663,"")</f>
        <v/>
      </c>
      <c r="Q661" s="2" t="str">
        <f>IF(Prospecting!M663&lt;&gt;"",Prospecting!M663,"")</f>
        <v/>
      </c>
      <c r="R661" s="2" t="str">
        <f t="shared" ca="1" si="76"/>
        <v/>
      </c>
      <c r="S661" s="10" t="str">
        <f>IF(OR(Prospecting!N663&lt;&gt;"",Prospecting!N663&lt;&gt;0),Prospecting!N663,"")</f>
        <v/>
      </c>
      <c r="T661" s="11" t="str">
        <f>IF(Prospecting!O663&lt;&gt;"",Prospecting!O663,"")</f>
        <v/>
      </c>
      <c r="U661" s="2" t="str">
        <f t="shared" si="77"/>
        <v/>
      </c>
      <c r="V661" s="2" t="str">
        <f t="shared" si="78"/>
        <v/>
      </c>
      <c r="W661" s="2" t="str" cm="1">
        <f t="array" ref="W661">IF(V661&lt;&gt;"",_xlfn.IFS(OR(V661=1,V661=2,V661=3),1,OR(V661=4,V661=5,V661=6),2,OR(V661=7,V661=8,V661=9),3,OR(V661=10,V661=11,V661=12),4),"")</f>
        <v/>
      </c>
      <c r="X661" s="2" t="str">
        <f t="shared" si="79"/>
        <v/>
      </c>
      <c r="Y661" s="2" t="str">
        <f t="shared" si="80"/>
        <v/>
      </c>
    </row>
    <row r="662" spans="7:25" x14ac:dyDescent="0.3">
      <c r="G662" s="2" t="str">
        <f>IF(Prospecting!D664&lt;&gt;"", Prospecting!D664, "")</f>
        <v/>
      </c>
      <c r="H662" s="2" t="str">
        <f>IF(Prospecting!E664&lt;&gt;"",Prospecting!E664, "")</f>
        <v/>
      </c>
      <c r="I662" s="2" t="str">
        <f t="shared" ca="1" si="75"/>
        <v/>
      </c>
      <c r="J662" s="2" t="str">
        <f>IF(Prospecting!F664="Completed", 1, "")</f>
        <v/>
      </c>
      <c r="K662" s="2" t="str">
        <f>IF(Prospecting!G664="Completed", 1, "")</f>
        <v/>
      </c>
      <c r="L662" s="2" t="str">
        <f>IF(Prospecting!H664="Completed", 1, "")</f>
        <v/>
      </c>
      <c r="M662" s="2" t="str">
        <f>IF(Prospecting!I664="Completed", 1, "")</f>
        <v/>
      </c>
      <c r="N662" s="2" t="str">
        <f>IF(Prospecting!J664="Completed", 1, "")</f>
        <v/>
      </c>
      <c r="O662" s="2" t="str">
        <f>IF(Prospecting!K664="Completed", 1, "")</f>
        <v/>
      </c>
      <c r="P662" s="2" t="str">
        <f>IF(Prospecting!L664&lt;&gt;"",Prospecting!L664,"")</f>
        <v/>
      </c>
      <c r="Q662" s="2" t="str">
        <f>IF(Prospecting!M664&lt;&gt;"",Prospecting!M664,"")</f>
        <v/>
      </c>
      <c r="R662" s="2" t="str">
        <f t="shared" ca="1" si="76"/>
        <v/>
      </c>
      <c r="S662" s="10" t="str">
        <f>IF(OR(Prospecting!N664&lt;&gt;"",Prospecting!N664&lt;&gt;0),Prospecting!N664,"")</f>
        <v/>
      </c>
      <c r="T662" s="11" t="str">
        <f>IF(Prospecting!O664&lt;&gt;"",Prospecting!O664,"")</f>
        <v/>
      </c>
      <c r="U662" s="2" t="str">
        <f t="shared" si="77"/>
        <v/>
      </c>
      <c r="V662" s="2" t="str">
        <f t="shared" si="78"/>
        <v/>
      </c>
      <c r="W662" s="2" t="str" cm="1">
        <f t="array" ref="W662">IF(V662&lt;&gt;"",_xlfn.IFS(OR(V662=1,V662=2,V662=3),1,OR(V662=4,V662=5,V662=6),2,OR(V662=7,V662=8,V662=9),3,OR(V662=10,V662=11,V662=12),4),"")</f>
        <v/>
      </c>
      <c r="X662" s="2" t="str">
        <f t="shared" si="79"/>
        <v/>
      </c>
      <c r="Y662" s="2" t="str">
        <f t="shared" si="80"/>
        <v/>
      </c>
    </row>
    <row r="663" spans="7:25" x14ac:dyDescent="0.3">
      <c r="G663" s="2" t="str">
        <f>IF(Prospecting!D665&lt;&gt;"", Prospecting!D665, "")</f>
        <v/>
      </c>
      <c r="H663" s="2" t="str">
        <f>IF(Prospecting!E665&lt;&gt;"",Prospecting!E665, "")</f>
        <v/>
      </c>
      <c r="I663" s="2" t="str">
        <f t="shared" ca="1" si="75"/>
        <v/>
      </c>
      <c r="J663" s="2" t="str">
        <f>IF(Prospecting!F665="Completed", 1, "")</f>
        <v/>
      </c>
      <c r="K663" s="2" t="str">
        <f>IF(Prospecting!G665="Completed", 1, "")</f>
        <v/>
      </c>
      <c r="L663" s="2" t="str">
        <f>IF(Prospecting!H665="Completed", 1, "")</f>
        <v/>
      </c>
      <c r="M663" s="2" t="str">
        <f>IF(Prospecting!I665="Completed", 1, "")</f>
        <v/>
      </c>
      <c r="N663" s="2" t="str">
        <f>IF(Prospecting!J665="Completed", 1, "")</f>
        <v/>
      </c>
      <c r="O663" s="2" t="str">
        <f>IF(Prospecting!K665="Completed", 1, "")</f>
        <v/>
      </c>
      <c r="P663" s="2" t="str">
        <f>IF(Prospecting!L665&lt;&gt;"",Prospecting!L665,"")</f>
        <v/>
      </c>
      <c r="Q663" s="2" t="str">
        <f>IF(Prospecting!M665&lt;&gt;"",Prospecting!M665,"")</f>
        <v/>
      </c>
      <c r="R663" s="2" t="str">
        <f t="shared" ca="1" si="76"/>
        <v/>
      </c>
      <c r="S663" s="10" t="str">
        <f>IF(OR(Prospecting!N665&lt;&gt;"",Prospecting!N665&lt;&gt;0),Prospecting!N665,"")</f>
        <v/>
      </c>
      <c r="T663" s="11" t="str">
        <f>IF(Prospecting!O665&lt;&gt;"",Prospecting!O665,"")</f>
        <v/>
      </c>
      <c r="U663" s="2" t="str">
        <f t="shared" si="77"/>
        <v/>
      </c>
      <c r="V663" s="2" t="str">
        <f t="shared" si="78"/>
        <v/>
      </c>
      <c r="W663" s="2" t="str" cm="1">
        <f t="array" ref="W663">IF(V663&lt;&gt;"",_xlfn.IFS(OR(V663=1,V663=2,V663=3),1,OR(V663=4,V663=5,V663=6),2,OR(V663=7,V663=8,V663=9),3,OR(V663=10,V663=11,V663=12),4),"")</f>
        <v/>
      </c>
      <c r="X663" s="2" t="str">
        <f t="shared" si="79"/>
        <v/>
      </c>
      <c r="Y663" s="2" t="str">
        <f t="shared" si="80"/>
        <v/>
      </c>
    </row>
    <row r="664" spans="7:25" x14ac:dyDescent="0.3">
      <c r="G664" s="2" t="str">
        <f>IF(Prospecting!D666&lt;&gt;"", Prospecting!D666, "")</f>
        <v/>
      </c>
      <c r="H664" s="2" t="str">
        <f>IF(Prospecting!E666&lt;&gt;"",Prospecting!E666, "")</f>
        <v/>
      </c>
      <c r="I664" s="2" t="str">
        <f t="shared" ca="1" si="75"/>
        <v/>
      </c>
      <c r="J664" s="2" t="str">
        <f>IF(Prospecting!F666="Completed", 1, "")</f>
        <v/>
      </c>
      <c r="K664" s="2" t="str">
        <f>IF(Prospecting!G666="Completed", 1, "")</f>
        <v/>
      </c>
      <c r="L664" s="2" t="str">
        <f>IF(Prospecting!H666="Completed", 1, "")</f>
        <v/>
      </c>
      <c r="M664" s="2" t="str">
        <f>IF(Prospecting!I666="Completed", 1, "")</f>
        <v/>
      </c>
      <c r="N664" s="2" t="str">
        <f>IF(Prospecting!J666="Completed", 1, "")</f>
        <v/>
      </c>
      <c r="O664" s="2" t="str">
        <f>IF(Prospecting!K666="Completed", 1, "")</f>
        <v/>
      </c>
      <c r="P664" s="2" t="str">
        <f>IF(Prospecting!L666&lt;&gt;"",Prospecting!L666,"")</f>
        <v/>
      </c>
      <c r="Q664" s="2" t="str">
        <f>IF(Prospecting!M666&lt;&gt;"",Prospecting!M666,"")</f>
        <v/>
      </c>
      <c r="R664" s="2" t="str">
        <f t="shared" ca="1" si="76"/>
        <v/>
      </c>
      <c r="S664" s="10" t="str">
        <f>IF(OR(Prospecting!N666&lt;&gt;"",Prospecting!N666&lt;&gt;0),Prospecting!N666,"")</f>
        <v/>
      </c>
      <c r="T664" s="11" t="str">
        <f>IF(Prospecting!O666&lt;&gt;"",Prospecting!O666,"")</f>
        <v/>
      </c>
      <c r="U664" s="2" t="str">
        <f t="shared" si="77"/>
        <v/>
      </c>
      <c r="V664" s="2" t="str">
        <f t="shared" si="78"/>
        <v/>
      </c>
      <c r="W664" s="2" t="str" cm="1">
        <f t="array" ref="W664">IF(V664&lt;&gt;"",_xlfn.IFS(OR(V664=1,V664=2,V664=3),1,OR(V664=4,V664=5,V664=6),2,OR(V664=7,V664=8,V664=9),3,OR(V664=10,V664=11,V664=12),4),"")</f>
        <v/>
      </c>
      <c r="X664" s="2" t="str">
        <f t="shared" si="79"/>
        <v/>
      </c>
      <c r="Y664" s="2" t="str">
        <f t="shared" si="80"/>
        <v/>
      </c>
    </row>
    <row r="665" spans="7:25" x14ac:dyDescent="0.3">
      <c r="G665" s="2" t="str">
        <f>IF(Prospecting!D667&lt;&gt;"", Prospecting!D667, "")</f>
        <v/>
      </c>
      <c r="H665" s="2" t="str">
        <f>IF(Prospecting!E667&lt;&gt;"",Prospecting!E667, "")</f>
        <v/>
      </c>
      <c r="I665" s="2" t="str">
        <f t="shared" ca="1" si="75"/>
        <v/>
      </c>
      <c r="J665" s="2" t="str">
        <f>IF(Prospecting!F667="Completed", 1, "")</f>
        <v/>
      </c>
      <c r="K665" s="2" t="str">
        <f>IF(Prospecting!G667="Completed", 1, "")</f>
        <v/>
      </c>
      <c r="L665" s="2" t="str">
        <f>IF(Prospecting!H667="Completed", 1, "")</f>
        <v/>
      </c>
      <c r="M665" s="2" t="str">
        <f>IF(Prospecting!I667="Completed", 1, "")</f>
        <v/>
      </c>
      <c r="N665" s="2" t="str">
        <f>IF(Prospecting!J667="Completed", 1, "")</f>
        <v/>
      </c>
      <c r="O665" s="2" t="str">
        <f>IF(Prospecting!K667="Completed", 1, "")</f>
        <v/>
      </c>
      <c r="P665" s="2" t="str">
        <f>IF(Prospecting!L667&lt;&gt;"",Prospecting!L667,"")</f>
        <v/>
      </c>
      <c r="Q665" s="2" t="str">
        <f>IF(Prospecting!M667&lt;&gt;"",Prospecting!M667,"")</f>
        <v/>
      </c>
      <c r="R665" s="2" t="str">
        <f t="shared" ca="1" si="76"/>
        <v/>
      </c>
      <c r="S665" s="10" t="str">
        <f>IF(OR(Prospecting!N667&lt;&gt;"",Prospecting!N667&lt;&gt;0),Prospecting!N667,"")</f>
        <v/>
      </c>
      <c r="T665" s="11" t="str">
        <f>IF(Prospecting!O667&lt;&gt;"",Prospecting!O667,"")</f>
        <v/>
      </c>
      <c r="U665" s="2" t="str">
        <f t="shared" si="77"/>
        <v/>
      </c>
      <c r="V665" s="2" t="str">
        <f t="shared" si="78"/>
        <v/>
      </c>
      <c r="W665" s="2" t="str" cm="1">
        <f t="array" ref="W665">IF(V665&lt;&gt;"",_xlfn.IFS(OR(V665=1,V665=2,V665=3),1,OR(V665=4,V665=5,V665=6),2,OR(V665=7,V665=8,V665=9),3,OR(V665=10,V665=11,V665=12),4),"")</f>
        <v/>
      </c>
      <c r="X665" s="2" t="str">
        <f t="shared" si="79"/>
        <v/>
      </c>
      <c r="Y665" s="2" t="str">
        <f t="shared" si="80"/>
        <v/>
      </c>
    </row>
    <row r="666" spans="7:25" x14ac:dyDescent="0.3">
      <c r="G666" s="2" t="str">
        <f>IF(Prospecting!D668&lt;&gt;"", Prospecting!D668, "")</f>
        <v/>
      </c>
      <c r="H666" s="2" t="str">
        <f>IF(Prospecting!E668&lt;&gt;"",Prospecting!E668, "")</f>
        <v/>
      </c>
      <c r="I666" s="2" t="str">
        <f t="shared" ca="1" si="75"/>
        <v/>
      </c>
      <c r="J666" s="2" t="str">
        <f>IF(Prospecting!F668="Completed", 1, "")</f>
        <v/>
      </c>
      <c r="K666" s="2" t="str">
        <f>IF(Prospecting!G668="Completed", 1, "")</f>
        <v/>
      </c>
      <c r="L666" s="2" t="str">
        <f>IF(Prospecting!H668="Completed", 1, "")</f>
        <v/>
      </c>
      <c r="M666" s="2" t="str">
        <f>IF(Prospecting!I668="Completed", 1, "")</f>
        <v/>
      </c>
      <c r="N666" s="2" t="str">
        <f>IF(Prospecting!J668="Completed", 1, "")</f>
        <v/>
      </c>
      <c r="O666" s="2" t="str">
        <f>IF(Prospecting!K668="Completed", 1, "")</f>
        <v/>
      </c>
      <c r="P666" s="2" t="str">
        <f>IF(Prospecting!L668&lt;&gt;"",Prospecting!L668,"")</f>
        <v/>
      </c>
      <c r="Q666" s="2" t="str">
        <f>IF(Prospecting!M668&lt;&gt;"",Prospecting!M668,"")</f>
        <v/>
      </c>
      <c r="R666" s="2" t="str">
        <f t="shared" ca="1" si="76"/>
        <v/>
      </c>
      <c r="S666" s="10" t="str">
        <f>IF(OR(Prospecting!N668&lt;&gt;"",Prospecting!N668&lt;&gt;0),Prospecting!N668,"")</f>
        <v/>
      </c>
      <c r="T666" s="11" t="str">
        <f>IF(Prospecting!O668&lt;&gt;"",Prospecting!O668,"")</f>
        <v/>
      </c>
      <c r="U666" s="2" t="str">
        <f t="shared" si="77"/>
        <v/>
      </c>
      <c r="V666" s="2" t="str">
        <f t="shared" si="78"/>
        <v/>
      </c>
      <c r="W666" s="2" t="str" cm="1">
        <f t="array" ref="W666">IF(V666&lt;&gt;"",_xlfn.IFS(OR(V666=1,V666=2,V666=3),1,OR(V666=4,V666=5,V666=6),2,OR(V666=7,V666=8,V666=9),3,OR(V666=10,V666=11,V666=12),4),"")</f>
        <v/>
      </c>
      <c r="X666" s="2" t="str">
        <f t="shared" si="79"/>
        <v/>
      </c>
      <c r="Y666" s="2" t="str">
        <f t="shared" si="80"/>
        <v/>
      </c>
    </row>
    <row r="667" spans="7:25" x14ac:dyDescent="0.3">
      <c r="G667" s="2" t="str">
        <f>IF(Prospecting!D669&lt;&gt;"", Prospecting!D669, "")</f>
        <v/>
      </c>
      <c r="H667" s="2" t="str">
        <f>IF(Prospecting!E669&lt;&gt;"",Prospecting!E669, "")</f>
        <v/>
      </c>
      <c r="I667" s="2" t="str">
        <f t="shared" ca="1" si="75"/>
        <v/>
      </c>
      <c r="J667" s="2" t="str">
        <f>IF(Prospecting!F669="Completed", 1, "")</f>
        <v/>
      </c>
      <c r="K667" s="2" t="str">
        <f>IF(Prospecting!G669="Completed", 1, "")</f>
        <v/>
      </c>
      <c r="L667" s="2" t="str">
        <f>IF(Prospecting!H669="Completed", 1, "")</f>
        <v/>
      </c>
      <c r="M667" s="2" t="str">
        <f>IF(Prospecting!I669="Completed", 1, "")</f>
        <v/>
      </c>
      <c r="N667" s="2" t="str">
        <f>IF(Prospecting!J669="Completed", 1, "")</f>
        <v/>
      </c>
      <c r="O667" s="2" t="str">
        <f>IF(Prospecting!K669="Completed", 1, "")</f>
        <v/>
      </c>
      <c r="P667" s="2" t="str">
        <f>IF(Prospecting!L669&lt;&gt;"",Prospecting!L669,"")</f>
        <v/>
      </c>
      <c r="Q667" s="2" t="str">
        <f>IF(Prospecting!M669&lt;&gt;"",Prospecting!M669,"")</f>
        <v/>
      </c>
      <c r="R667" s="2" t="str">
        <f t="shared" ca="1" si="76"/>
        <v/>
      </c>
      <c r="S667" s="10" t="str">
        <f>IF(OR(Prospecting!N669&lt;&gt;"",Prospecting!N669&lt;&gt;0),Prospecting!N669,"")</f>
        <v/>
      </c>
      <c r="T667" s="11" t="str">
        <f>IF(Prospecting!O669&lt;&gt;"",Prospecting!O669,"")</f>
        <v/>
      </c>
      <c r="U667" s="2" t="str">
        <f t="shared" si="77"/>
        <v/>
      </c>
      <c r="V667" s="2" t="str">
        <f t="shared" si="78"/>
        <v/>
      </c>
      <c r="W667" s="2" t="str" cm="1">
        <f t="array" ref="W667">IF(V667&lt;&gt;"",_xlfn.IFS(OR(V667=1,V667=2,V667=3),1,OR(V667=4,V667=5,V667=6),2,OR(V667=7,V667=8,V667=9),3,OR(V667=10,V667=11,V667=12),4),"")</f>
        <v/>
      </c>
      <c r="X667" s="2" t="str">
        <f t="shared" si="79"/>
        <v/>
      </c>
      <c r="Y667" s="2" t="str">
        <f t="shared" si="80"/>
        <v/>
      </c>
    </row>
    <row r="668" spans="7:25" x14ac:dyDescent="0.3">
      <c r="G668" s="2" t="str">
        <f>IF(Prospecting!D670&lt;&gt;"", Prospecting!D670, "")</f>
        <v/>
      </c>
      <c r="H668" s="2" t="str">
        <f>IF(Prospecting!E670&lt;&gt;"",Prospecting!E670, "")</f>
        <v/>
      </c>
      <c r="I668" s="2" t="str">
        <f t="shared" ca="1" si="75"/>
        <v/>
      </c>
      <c r="J668" s="2" t="str">
        <f>IF(Prospecting!F670="Completed", 1, "")</f>
        <v/>
      </c>
      <c r="K668" s="2" t="str">
        <f>IF(Prospecting!G670="Completed", 1, "")</f>
        <v/>
      </c>
      <c r="L668" s="2" t="str">
        <f>IF(Prospecting!H670="Completed", 1, "")</f>
        <v/>
      </c>
      <c r="M668" s="2" t="str">
        <f>IF(Prospecting!I670="Completed", 1, "")</f>
        <v/>
      </c>
      <c r="N668" s="2" t="str">
        <f>IF(Prospecting!J670="Completed", 1, "")</f>
        <v/>
      </c>
      <c r="O668" s="2" t="str">
        <f>IF(Prospecting!K670="Completed", 1, "")</f>
        <v/>
      </c>
      <c r="P668" s="2" t="str">
        <f>IF(Prospecting!L670&lt;&gt;"",Prospecting!L670,"")</f>
        <v/>
      </c>
      <c r="Q668" s="2" t="str">
        <f>IF(Prospecting!M670&lt;&gt;"",Prospecting!M670,"")</f>
        <v/>
      </c>
      <c r="R668" s="2" t="str">
        <f t="shared" ca="1" si="76"/>
        <v/>
      </c>
      <c r="S668" s="10" t="str">
        <f>IF(OR(Prospecting!N670&lt;&gt;"",Prospecting!N670&lt;&gt;0),Prospecting!N670,"")</f>
        <v/>
      </c>
      <c r="T668" s="11" t="str">
        <f>IF(Prospecting!O670&lt;&gt;"",Prospecting!O670,"")</f>
        <v/>
      </c>
      <c r="U668" s="2" t="str">
        <f t="shared" si="77"/>
        <v/>
      </c>
      <c r="V668" s="2" t="str">
        <f t="shared" si="78"/>
        <v/>
      </c>
      <c r="W668" s="2" t="str" cm="1">
        <f t="array" ref="W668">IF(V668&lt;&gt;"",_xlfn.IFS(OR(V668=1,V668=2,V668=3),1,OR(V668=4,V668=5,V668=6),2,OR(V668=7,V668=8,V668=9),3,OR(V668=10,V668=11,V668=12),4),"")</f>
        <v/>
      </c>
      <c r="X668" s="2" t="str">
        <f t="shared" si="79"/>
        <v/>
      </c>
      <c r="Y668" s="2" t="str">
        <f t="shared" si="80"/>
        <v/>
      </c>
    </row>
    <row r="669" spans="7:25" x14ac:dyDescent="0.3">
      <c r="G669" s="2" t="str">
        <f>IF(Prospecting!D671&lt;&gt;"", Prospecting!D671, "")</f>
        <v/>
      </c>
      <c r="H669" s="2" t="str">
        <f>IF(Prospecting!E671&lt;&gt;"",Prospecting!E671, "")</f>
        <v/>
      </c>
      <c r="I669" s="2" t="str">
        <f t="shared" ca="1" si="75"/>
        <v/>
      </c>
      <c r="J669" s="2" t="str">
        <f>IF(Prospecting!F671="Completed", 1, "")</f>
        <v/>
      </c>
      <c r="K669" s="2" t="str">
        <f>IF(Prospecting!G671="Completed", 1, "")</f>
        <v/>
      </c>
      <c r="L669" s="2" t="str">
        <f>IF(Prospecting!H671="Completed", 1, "")</f>
        <v/>
      </c>
      <c r="M669" s="2" t="str">
        <f>IF(Prospecting!I671="Completed", 1, "")</f>
        <v/>
      </c>
      <c r="N669" s="2" t="str">
        <f>IF(Prospecting!J671="Completed", 1, "")</f>
        <v/>
      </c>
      <c r="O669" s="2" t="str">
        <f>IF(Prospecting!K671="Completed", 1, "")</f>
        <v/>
      </c>
      <c r="P669" s="2" t="str">
        <f>IF(Prospecting!L671&lt;&gt;"",Prospecting!L671,"")</f>
        <v/>
      </c>
      <c r="Q669" s="2" t="str">
        <f>IF(Prospecting!M671&lt;&gt;"",Prospecting!M671,"")</f>
        <v/>
      </c>
      <c r="R669" s="2" t="str">
        <f t="shared" ca="1" si="76"/>
        <v/>
      </c>
      <c r="S669" s="10" t="str">
        <f>IF(OR(Prospecting!N671&lt;&gt;"",Prospecting!N671&lt;&gt;0),Prospecting!N671,"")</f>
        <v/>
      </c>
      <c r="T669" s="11" t="str">
        <f>IF(Prospecting!O671&lt;&gt;"",Prospecting!O671,"")</f>
        <v/>
      </c>
      <c r="U669" s="2" t="str">
        <f t="shared" si="77"/>
        <v/>
      </c>
      <c r="V669" s="2" t="str">
        <f t="shared" si="78"/>
        <v/>
      </c>
      <c r="W669" s="2" t="str" cm="1">
        <f t="array" ref="W669">IF(V669&lt;&gt;"",_xlfn.IFS(OR(V669=1,V669=2,V669=3),1,OR(V669=4,V669=5,V669=6),2,OR(V669=7,V669=8,V669=9),3,OR(V669=10,V669=11,V669=12),4),"")</f>
        <v/>
      </c>
      <c r="X669" s="2" t="str">
        <f t="shared" si="79"/>
        <v/>
      </c>
      <c r="Y669" s="2" t="str">
        <f t="shared" si="80"/>
        <v/>
      </c>
    </row>
    <row r="670" spans="7:25" x14ac:dyDescent="0.3">
      <c r="G670" s="2" t="str">
        <f>IF(Prospecting!D672&lt;&gt;"", Prospecting!D672, "")</f>
        <v/>
      </c>
      <c r="H670" s="2" t="str">
        <f>IF(Prospecting!E672&lt;&gt;"",Prospecting!E672, "")</f>
        <v/>
      </c>
      <c r="I670" s="2" t="str">
        <f t="shared" ca="1" si="75"/>
        <v/>
      </c>
      <c r="J670" s="2" t="str">
        <f>IF(Prospecting!F672="Completed", 1, "")</f>
        <v/>
      </c>
      <c r="K670" s="2" t="str">
        <f>IF(Prospecting!G672="Completed", 1, "")</f>
        <v/>
      </c>
      <c r="L670" s="2" t="str">
        <f>IF(Prospecting!H672="Completed", 1, "")</f>
        <v/>
      </c>
      <c r="M670" s="2" t="str">
        <f>IF(Prospecting!I672="Completed", 1, "")</f>
        <v/>
      </c>
      <c r="N670" s="2" t="str">
        <f>IF(Prospecting!J672="Completed", 1, "")</f>
        <v/>
      </c>
      <c r="O670" s="2" t="str">
        <f>IF(Prospecting!K672="Completed", 1, "")</f>
        <v/>
      </c>
      <c r="P670" s="2" t="str">
        <f>IF(Prospecting!L672&lt;&gt;"",Prospecting!L672,"")</f>
        <v/>
      </c>
      <c r="Q670" s="2" t="str">
        <f>IF(Prospecting!M672&lt;&gt;"",Prospecting!M672,"")</f>
        <v/>
      </c>
      <c r="R670" s="2" t="str">
        <f t="shared" ca="1" si="76"/>
        <v/>
      </c>
      <c r="S670" s="10" t="str">
        <f>IF(OR(Prospecting!N672&lt;&gt;"",Prospecting!N672&lt;&gt;0),Prospecting!N672,"")</f>
        <v/>
      </c>
      <c r="T670" s="11" t="str">
        <f>IF(Prospecting!O672&lt;&gt;"",Prospecting!O672,"")</f>
        <v/>
      </c>
      <c r="U670" s="2" t="str">
        <f t="shared" si="77"/>
        <v/>
      </c>
      <c r="V670" s="2" t="str">
        <f t="shared" si="78"/>
        <v/>
      </c>
      <c r="W670" s="2" t="str" cm="1">
        <f t="array" ref="W670">IF(V670&lt;&gt;"",_xlfn.IFS(OR(V670=1,V670=2,V670=3),1,OR(V670=4,V670=5,V670=6),2,OR(V670=7,V670=8,V670=9),3,OR(V670=10,V670=11,V670=12),4),"")</f>
        <v/>
      </c>
      <c r="X670" s="2" t="str">
        <f t="shared" si="79"/>
        <v/>
      </c>
      <c r="Y670" s="2" t="str">
        <f t="shared" si="80"/>
        <v/>
      </c>
    </row>
    <row r="671" spans="7:25" x14ac:dyDescent="0.3">
      <c r="G671" s="2" t="str">
        <f>IF(Prospecting!D673&lt;&gt;"", Prospecting!D673, "")</f>
        <v/>
      </c>
      <c r="H671" s="2" t="str">
        <f>IF(Prospecting!E673&lt;&gt;"",Prospecting!E673, "")</f>
        <v/>
      </c>
      <c r="I671" s="2" t="str">
        <f t="shared" ca="1" si="75"/>
        <v/>
      </c>
      <c r="J671" s="2" t="str">
        <f>IF(Prospecting!F673="Completed", 1, "")</f>
        <v/>
      </c>
      <c r="K671" s="2" t="str">
        <f>IF(Prospecting!G673="Completed", 1, "")</f>
        <v/>
      </c>
      <c r="L671" s="2" t="str">
        <f>IF(Prospecting!H673="Completed", 1, "")</f>
        <v/>
      </c>
      <c r="M671" s="2" t="str">
        <f>IF(Prospecting!I673="Completed", 1, "")</f>
        <v/>
      </c>
      <c r="N671" s="2" t="str">
        <f>IF(Prospecting!J673="Completed", 1, "")</f>
        <v/>
      </c>
      <c r="O671" s="2" t="str">
        <f>IF(Prospecting!K673="Completed", 1, "")</f>
        <v/>
      </c>
      <c r="P671" s="2" t="str">
        <f>IF(Prospecting!L673&lt;&gt;"",Prospecting!L673,"")</f>
        <v/>
      </c>
      <c r="Q671" s="2" t="str">
        <f>IF(Prospecting!M673&lt;&gt;"",Prospecting!M673,"")</f>
        <v/>
      </c>
      <c r="R671" s="2" t="str">
        <f t="shared" ca="1" si="76"/>
        <v/>
      </c>
      <c r="S671" s="10" t="str">
        <f>IF(OR(Prospecting!N673&lt;&gt;"",Prospecting!N673&lt;&gt;0),Prospecting!N673,"")</f>
        <v/>
      </c>
      <c r="T671" s="11" t="str">
        <f>IF(Prospecting!O673&lt;&gt;"",Prospecting!O673,"")</f>
        <v/>
      </c>
      <c r="U671" s="2" t="str">
        <f t="shared" si="77"/>
        <v/>
      </c>
      <c r="V671" s="2" t="str">
        <f t="shared" si="78"/>
        <v/>
      </c>
      <c r="W671" s="2" t="str" cm="1">
        <f t="array" ref="W671">IF(V671&lt;&gt;"",_xlfn.IFS(OR(V671=1,V671=2,V671=3),1,OR(V671=4,V671=5,V671=6),2,OR(V671=7,V671=8,V671=9),3,OR(V671=10,V671=11,V671=12),4),"")</f>
        <v/>
      </c>
      <c r="X671" s="2" t="str">
        <f t="shared" si="79"/>
        <v/>
      </c>
      <c r="Y671" s="2" t="str">
        <f t="shared" si="80"/>
        <v/>
      </c>
    </row>
    <row r="672" spans="7:25" x14ac:dyDescent="0.3">
      <c r="G672" s="2" t="str">
        <f>IF(Prospecting!D674&lt;&gt;"", Prospecting!D674, "")</f>
        <v/>
      </c>
      <c r="H672" s="2" t="str">
        <f>IF(Prospecting!E674&lt;&gt;"",Prospecting!E674, "")</f>
        <v/>
      </c>
      <c r="I672" s="2" t="str">
        <f t="shared" ca="1" si="75"/>
        <v/>
      </c>
      <c r="J672" s="2" t="str">
        <f>IF(Prospecting!F674="Completed", 1, "")</f>
        <v/>
      </c>
      <c r="K672" s="2" t="str">
        <f>IF(Prospecting!G674="Completed", 1, "")</f>
        <v/>
      </c>
      <c r="L672" s="2" t="str">
        <f>IF(Prospecting!H674="Completed", 1, "")</f>
        <v/>
      </c>
      <c r="M672" s="2" t="str">
        <f>IF(Prospecting!I674="Completed", 1, "")</f>
        <v/>
      </c>
      <c r="N672" s="2" t="str">
        <f>IF(Prospecting!J674="Completed", 1, "")</f>
        <v/>
      </c>
      <c r="O672" s="2" t="str">
        <f>IF(Prospecting!K674="Completed", 1, "")</f>
        <v/>
      </c>
      <c r="P672" s="2" t="str">
        <f>IF(Prospecting!L674&lt;&gt;"",Prospecting!L674,"")</f>
        <v/>
      </c>
      <c r="Q672" s="2" t="str">
        <f>IF(Prospecting!M674&lt;&gt;"",Prospecting!M674,"")</f>
        <v/>
      </c>
      <c r="R672" s="2" t="str">
        <f t="shared" ca="1" si="76"/>
        <v/>
      </c>
      <c r="S672" s="10" t="str">
        <f>IF(OR(Prospecting!N674&lt;&gt;"",Prospecting!N674&lt;&gt;0),Prospecting!N674,"")</f>
        <v/>
      </c>
      <c r="T672" s="11" t="str">
        <f>IF(Prospecting!O674&lt;&gt;"",Prospecting!O674,"")</f>
        <v/>
      </c>
      <c r="U672" s="2" t="str">
        <f t="shared" si="77"/>
        <v/>
      </c>
      <c r="V672" s="2" t="str">
        <f t="shared" si="78"/>
        <v/>
      </c>
      <c r="W672" s="2" t="str" cm="1">
        <f t="array" ref="W672">IF(V672&lt;&gt;"",_xlfn.IFS(OR(V672=1,V672=2,V672=3),1,OR(V672=4,V672=5,V672=6),2,OR(V672=7,V672=8,V672=9),3,OR(V672=10,V672=11,V672=12),4),"")</f>
        <v/>
      </c>
      <c r="X672" s="2" t="str">
        <f t="shared" si="79"/>
        <v/>
      </c>
      <c r="Y672" s="2" t="str">
        <f t="shared" si="80"/>
        <v/>
      </c>
    </row>
    <row r="673" spans="7:25" x14ac:dyDescent="0.3">
      <c r="G673" s="2" t="str">
        <f>IF(Prospecting!D675&lt;&gt;"", Prospecting!D675, "")</f>
        <v/>
      </c>
      <c r="H673" s="2" t="str">
        <f>IF(Prospecting!E675&lt;&gt;"",Prospecting!E675, "")</f>
        <v/>
      </c>
      <c r="I673" s="2" t="str">
        <f t="shared" ca="1" si="75"/>
        <v/>
      </c>
      <c r="J673" s="2" t="str">
        <f>IF(Prospecting!F675="Completed", 1, "")</f>
        <v/>
      </c>
      <c r="K673" s="2" t="str">
        <f>IF(Prospecting!G675="Completed", 1, "")</f>
        <v/>
      </c>
      <c r="L673" s="2" t="str">
        <f>IF(Prospecting!H675="Completed", 1, "")</f>
        <v/>
      </c>
      <c r="M673" s="2" t="str">
        <f>IF(Prospecting!I675="Completed", 1, "")</f>
        <v/>
      </c>
      <c r="N673" s="2" t="str">
        <f>IF(Prospecting!J675="Completed", 1, "")</f>
        <v/>
      </c>
      <c r="O673" s="2" t="str">
        <f>IF(Prospecting!K675="Completed", 1, "")</f>
        <v/>
      </c>
      <c r="P673" s="2" t="str">
        <f>IF(Prospecting!L675&lt;&gt;"",Prospecting!L675,"")</f>
        <v/>
      </c>
      <c r="Q673" s="2" t="str">
        <f>IF(Prospecting!M675&lt;&gt;"",Prospecting!M675,"")</f>
        <v/>
      </c>
      <c r="R673" s="2" t="str">
        <f t="shared" ca="1" si="76"/>
        <v/>
      </c>
      <c r="S673" s="10" t="str">
        <f>IF(OR(Prospecting!N675&lt;&gt;"",Prospecting!N675&lt;&gt;0),Prospecting!N675,"")</f>
        <v/>
      </c>
      <c r="T673" s="11" t="str">
        <f>IF(Prospecting!O675&lt;&gt;"",Prospecting!O675,"")</f>
        <v/>
      </c>
      <c r="U673" s="2" t="str">
        <f t="shared" si="77"/>
        <v/>
      </c>
      <c r="V673" s="2" t="str">
        <f t="shared" si="78"/>
        <v/>
      </c>
      <c r="W673" s="2" t="str" cm="1">
        <f t="array" ref="W673">IF(V673&lt;&gt;"",_xlfn.IFS(OR(V673=1,V673=2,V673=3),1,OR(V673=4,V673=5,V673=6),2,OR(V673=7,V673=8,V673=9),3,OR(V673=10,V673=11,V673=12),4),"")</f>
        <v/>
      </c>
      <c r="X673" s="2" t="str">
        <f t="shared" si="79"/>
        <v/>
      </c>
      <c r="Y673" s="2" t="str">
        <f t="shared" si="80"/>
        <v/>
      </c>
    </row>
    <row r="674" spans="7:25" x14ac:dyDescent="0.3">
      <c r="G674" s="2" t="str">
        <f>IF(Prospecting!D676&lt;&gt;"", Prospecting!D676, "")</f>
        <v/>
      </c>
      <c r="H674" s="2" t="str">
        <f>IF(Prospecting!E676&lt;&gt;"",Prospecting!E676, "")</f>
        <v/>
      </c>
      <c r="I674" s="2" t="str">
        <f t="shared" ca="1" si="75"/>
        <v/>
      </c>
      <c r="J674" s="2" t="str">
        <f>IF(Prospecting!F676="Completed", 1, "")</f>
        <v/>
      </c>
      <c r="K674" s="2" t="str">
        <f>IF(Prospecting!G676="Completed", 1, "")</f>
        <v/>
      </c>
      <c r="L674" s="2" t="str">
        <f>IF(Prospecting!H676="Completed", 1, "")</f>
        <v/>
      </c>
      <c r="M674" s="2" t="str">
        <f>IF(Prospecting!I676="Completed", 1, "")</f>
        <v/>
      </c>
      <c r="N674" s="2" t="str">
        <f>IF(Prospecting!J676="Completed", 1, "")</f>
        <v/>
      </c>
      <c r="O674" s="2" t="str">
        <f>IF(Prospecting!K676="Completed", 1, "")</f>
        <v/>
      </c>
      <c r="P674" s="2" t="str">
        <f>IF(Prospecting!L676&lt;&gt;"",Prospecting!L676,"")</f>
        <v/>
      </c>
      <c r="Q674" s="2" t="str">
        <f>IF(Prospecting!M676&lt;&gt;"",Prospecting!M676,"")</f>
        <v/>
      </c>
      <c r="R674" s="2" t="str">
        <f t="shared" ca="1" si="76"/>
        <v/>
      </c>
      <c r="S674" s="10" t="str">
        <f>IF(OR(Prospecting!N676&lt;&gt;"",Prospecting!N676&lt;&gt;0),Prospecting!N676,"")</f>
        <v/>
      </c>
      <c r="T674" s="11" t="str">
        <f>IF(Prospecting!O676&lt;&gt;"",Prospecting!O676,"")</f>
        <v/>
      </c>
      <c r="U674" s="2" t="str">
        <f t="shared" si="77"/>
        <v/>
      </c>
      <c r="V674" s="2" t="str">
        <f t="shared" si="78"/>
        <v/>
      </c>
      <c r="W674" s="2" t="str" cm="1">
        <f t="array" ref="W674">IF(V674&lt;&gt;"",_xlfn.IFS(OR(V674=1,V674=2,V674=3),1,OR(V674=4,V674=5,V674=6),2,OR(V674=7,V674=8,V674=9),3,OR(V674=10,V674=11,V674=12),4),"")</f>
        <v/>
      </c>
      <c r="X674" s="2" t="str">
        <f t="shared" si="79"/>
        <v/>
      </c>
      <c r="Y674" s="2" t="str">
        <f t="shared" si="80"/>
        <v/>
      </c>
    </row>
    <row r="675" spans="7:25" x14ac:dyDescent="0.3">
      <c r="G675" s="2" t="str">
        <f>IF(Prospecting!D677&lt;&gt;"", Prospecting!D677, "")</f>
        <v/>
      </c>
      <c r="H675" s="2" t="str">
        <f>IF(Prospecting!E677&lt;&gt;"",Prospecting!E677, "")</f>
        <v/>
      </c>
      <c r="I675" s="2" t="str">
        <f t="shared" ca="1" si="75"/>
        <v/>
      </c>
      <c r="J675" s="2" t="str">
        <f>IF(Prospecting!F677="Completed", 1, "")</f>
        <v/>
      </c>
      <c r="K675" s="2" t="str">
        <f>IF(Prospecting!G677="Completed", 1, "")</f>
        <v/>
      </c>
      <c r="L675" s="2" t="str">
        <f>IF(Prospecting!H677="Completed", 1, "")</f>
        <v/>
      </c>
      <c r="M675" s="2" t="str">
        <f>IF(Prospecting!I677="Completed", 1, "")</f>
        <v/>
      </c>
      <c r="N675" s="2" t="str">
        <f>IF(Prospecting!J677="Completed", 1, "")</f>
        <v/>
      </c>
      <c r="O675" s="2" t="str">
        <f>IF(Prospecting!K677="Completed", 1, "")</f>
        <v/>
      </c>
      <c r="P675" s="2" t="str">
        <f>IF(Prospecting!L677&lt;&gt;"",Prospecting!L677,"")</f>
        <v/>
      </c>
      <c r="Q675" s="2" t="str">
        <f>IF(Prospecting!M677&lt;&gt;"",Prospecting!M677,"")</f>
        <v/>
      </c>
      <c r="R675" s="2" t="str">
        <f t="shared" ca="1" si="76"/>
        <v/>
      </c>
      <c r="S675" s="10" t="str">
        <f>IF(OR(Prospecting!N677&lt;&gt;"",Prospecting!N677&lt;&gt;0),Prospecting!N677,"")</f>
        <v/>
      </c>
      <c r="T675" s="11" t="str">
        <f>IF(Prospecting!O677&lt;&gt;"",Prospecting!O677,"")</f>
        <v/>
      </c>
      <c r="U675" s="2" t="str">
        <f t="shared" si="77"/>
        <v/>
      </c>
      <c r="V675" s="2" t="str">
        <f t="shared" si="78"/>
        <v/>
      </c>
      <c r="W675" s="2" t="str" cm="1">
        <f t="array" ref="W675">IF(V675&lt;&gt;"",_xlfn.IFS(OR(V675=1,V675=2,V675=3),1,OR(V675=4,V675=5,V675=6),2,OR(V675=7,V675=8,V675=9),3,OR(V675=10,V675=11,V675=12),4),"")</f>
        <v/>
      </c>
      <c r="X675" s="2" t="str">
        <f t="shared" si="79"/>
        <v/>
      </c>
      <c r="Y675" s="2" t="str">
        <f t="shared" si="80"/>
        <v/>
      </c>
    </row>
    <row r="676" spans="7:25" x14ac:dyDescent="0.3">
      <c r="G676" s="2" t="str">
        <f>IF(Prospecting!D678&lt;&gt;"", Prospecting!D678, "")</f>
        <v/>
      </c>
      <c r="H676" s="2" t="str">
        <f>IF(Prospecting!E678&lt;&gt;"",Prospecting!E678, "")</f>
        <v/>
      </c>
      <c r="I676" s="2" t="str">
        <f t="shared" ca="1" si="75"/>
        <v/>
      </c>
      <c r="J676" s="2" t="str">
        <f>IF(Prospecting!F678="Completed", 1, "")</f>
        <v/>
      </c>
      <c r="K676" s="2" t="str">
        <f>IF(Prospecting!G678="Completed", 1, "")</f>
        <v/>
      </c>
      <c r="L676" s="2" t="str">
        <f>IF(Prospecting!H678="Completed", 1, "")</f>
        <v/>
      </c>
      <c r="M676" s="2" t="str">
        <f>IF(Prospecting!I678="Completed", 1, "")</f>
        <v/>
      </c>
      <c r="N676" s="2" t="str">
        <f>IF(Prospecting!J678="Completed", 1, "")</f>
        <v/>
      </c>
      <c r="O676" s="2" t="str">
        <f>IF(Prospecting!K678="Completed", 1, "")</f>
        <v/>
      </c>
      <c r="P676" s="2" t="str">
        <f>IF(Prospecting!L678&lt;&gt;"",Prospecting!L678,"")</f>
        <v/>
      </c>
      <c r="Q676" s="2" t="str">
        <f>IF(Prospecting!M678&lt;&gt;"",Prospecting!M678,"")</f>
        <v/>
      </c>
      <c r="R676" s="2" t="str">
        <f t="shared" ca="1" si="76"/>
        <v/>
      </c>
      <c r="S676" s="10" t="str">
        <f>IF(OR(Prospecting!N678&lt;&gt;"",Prospecting!N678&lt;&gt;0),Prospecting!N678,"")</f>
        <v/>
      </c>
      <c r="T676" s="11" t="str">
        <f>IF(Prospecting!O678&lt;&gt;"",Prospecting!O678,"")</f>
        <v/>
      </c>
      <c r="U676" s="2" t="str">
        <f t="shared" si="77"/>
        <v/>
      </c>
      <c r="V676" s="2" t="str">
        <f t="shared" si="78"/>
        <v/>
      </c>
      <c r="W676" s="2" t="str" cm="1">
        <f t="array" ref="W676">IF(V676&lt;&gt;"",_xlfn.IFS(OR(V676=1,V676=2,V676=3),1,OR(V676=4,V676=5,V676=6),2,OR(V676=7,V676=8,V676=9),3,OR(V676=10,V676=11,V676=12),4),"")</f>
        <v/>
      </c>
      <c r="X676" s="2" t="str">
        <f t="shared" si="79"/>
        <v/>
      </c>
      <c r="Y676" s="2" t="str">
        <f t="shared" si="80"/>
        <v/>
      </c>
    </row>
    <row r="677" spans="7:25" x14ac:dyDescent="0.3">
      <c r="G677" s="2" t="str">
        <f>IF(Prospecting!D679&lt;&gt;"", Prospecting!D679, "")</f>
        <v/>
      </c>
      <c r="H677" s="2" t="str">
        <f>IF(Prospecting!E679&lt;&gt;"",Prospecting!E679, "")</f>
        <v/>
      </c>
      <c r="I677" s="2" t="str">
        <f t="shared" ca="1" si="75"/>
        <v/>
      </c>
      <c r="J677" s="2" t="str">
        <f>IF(Prospecting!F679="Completed", 1, "")</f>
        <v/>
      </c>
      <c r="K677" s="2" t="str">
        <f>IF(Prospecting!G679="Completed", 1, "")</f>
        <v/>
      </c>
      <c r="L677" s="2" t="str">
        <f>IF(Prospecting!H679="Completed", 1, "")</f>
        <v/>
      </c>
      <c r="M677" s="2" t="str">
        <f>IF(Prospecting!I679="Completed", 1, "")</f>
        <v/>
      </c>
      <c r="N677" s="2" t="str">
        <f>IF(Prospecting!J679="Completed", 1, "")</f>
        <v/>
      </c>
      <c r="O677" s="2" t="str">
        <f>IF(Prospecting!K679="Completed", 1, "")</f>
        <v/>
      </c>
      <c r="P677" s="2" t="str">
        <f>IF(Prospecting!L679&lt;&gt;"",Prospecting!L679,"")</f>
        <v/>
      </c>
      <c r="Q677" s="2" t="str">
        <f>IF(Prospecting!M679&lt;&gt;"",Prospecting!M679,"")</f>
        <v/>
      </c>
      <c r="R677" s="2" t="str">
        <f t="shared" ca="1" si="76"/>
        <v/>
      </c>
      <c r="S677" s="10" t="str">
        <f>IF(OR(Prospecting!N679&lt;&gt;"",Prospecting!N679&lt;&gt;0),Prospecting!N679,"")</f>
        <v/>
      </c>
      <c r="T677" s="11" t="str">
        <f>IF(Prospecting!O679&lt;&gt;"",Prospecting!O679,"")</f>
        <v/>
      </c>
      <c r="U677" s="2" t="str">
        <f t="shared" si="77"/>
        <v/>
      </c>
      <c r="V677" s="2" t="str">
        <f t="shared" si="78"/>
        <v/>
      </c>
      <c r="W677" s="2" t="str" cm="1">
        <f t="array" ref="W677">IF(V677&lt;&gt;"",_xlfn.IFS(OR(V677=1,V677=2,V677=3),1,OR(V677=4,V677=5,V677=6),2,OR(V677=7,V677=8,V677=9),3,OR(V677=10,V677=11,V677=12),4),"")</f>
        <v/>
      </c>
      <c r="X677" s="2" t="str">
        <f t="shared" si="79"/>
        <v/>
      </c>
      <c r="Y677" s="2" t="str">
        <f t="shared" si="80"/>
        <v/>
      </c>
    </row>
    <row r="678" spans="7:25" x14ac:dyDescent="0.3">
      <c r="G678" s="2" t="str">
        <f>IF(Prospecting!D680&lt;&gt;"", Prospecting!D680, "")</f>
        <v/>
      </c>
      <c r="H678" s="2" t="str">
        <f>IF(Prospecting!E680&lt;&gt;"",Prospecting!E680, "")</f>
        <v/>
      </c>
      <c r="I678" s="2" t="str">
        <f t="shared" ca="1" si="75"/>
        <v/>
      </c>
      <c r="J678" s="2" t="str">
        <f>IF(Prospecting!F680="Completed", 1, "")</f>
        <v/>
      </c>
      <c r="K678" s="2" t="str">
        <f>IF(Prospecting!G680="Completed", 1, "")</f>
        <v/>
      </c>
      <c r="L678" s="2" t="str">
        <f>IF(Prospecting!H680="Completed", 1, "")</f>
        <v/>
      </c>
      <c r="M678" s="2" t="str">
        <f>IF(Prospecting!I680="Completed", 1, "")</f>
        <v/>
      </c>
      <c r="N678" s="2" t="str">
        <f>IF(Prospecting!J680="Completed", 1, "")</f>
        <v/>
      </c>
      <c r="O678" s="2" t="str">
        <f>IF(Prospecting!K680="Completed", 1, "")</f>
        <v/>
      </c>
      <c r="P678" s="2" t="str">
        <f>IF(Prospecting!L680&lt;&gt;"",Prospecting!L680,"")</f>
        <v/>
      </c>
      <c r="Q678" s="2" t="str">
        <f>IF(Prospecting!M680&lt;&gt;"",Prospecting!M680,"")</f>
        <v/>
      </c>
      <c r="R678" s="2" t="str">
        <f t="shared" ca="1" si="76"/>
        <v/>
      </c>
      <c r="S678" s="10" t="str">
        <f>IF(OR(Prospecting!N680&lt;&gt;"",Prospecting!N680&lt;&gt;0),Prospecting!N680,"")</f>
        <v/>
      </c>
      <c r="T678" s="11" t="str">
        <f>IF(Prospecting!O680&lt;&gt;"",Prospecting!O680,"")</f>
        <v/>
      </c>
      <c r="U678" s="2" t="str">
        <f t="shared" si="77"/>
        <v/>
      </c>
      <c r="V678" s="2" t="str">
        <f t="shared" si="78"/>
        <v/>
      </c>
      <c r="W678" s="2" t="str" cm="1">
        <f t="array" ref="W678">IF(V678&lt;&gt;"",_xlfn.IFS(OR(V678=1,V678=2,V678=3),1,OR(V678=4,V678=5,V678=6),2,OR(V678=7,V678=8,V678=9),3,OR(V678=10,V678=11,V678=12),4),"")</f>
        <v/>
      </c>
      <c r="X678" s="2" t="str">
        <f t="shared" si="79"/>
        <v/>
      </c>
      <c r="Y678" s="2" t="str">
        <f t="shared" si="80"/>
        <v/>
      </c>
    </row>
    <row r="679" spans="7:25" x14ac:dyDescent="0.3">
      <c r="G679" s="2" t="str">
        <f>IF(Prospecting!D681&lt;&gt;"", Prospecting!D681, "")</f>
        <v/>
      </c>
      <c r="H679" s="2" t="str">
        <f>IF(Prospecting!E681&lt;&gt;"",Prospecting!E681, "")</f>
        <v/>
      </c>
      <c r="I679" s="2" t="str">
        <f t="shared" ca="1" si="75"/>
        <v/>
      </c>
      <c r="J679" s="2" t="str">
        <f>IF(Prospecting!F681="Completed", 1, "")</f>
        <v/>
      </c>
      <c r="K679" s="2" t="str">
        <f>IF(Prospecting!G681="Completed", 1, "")</f>
        <v/>
      </c>
      <c r="L679" s="2" t="str">
        <f>IF(Prospecting!H681="Completed", 1, "")</f>
        <v/>
      </c>
      <c r="M679" s="2" t="str">
        <f>IF(Prospecting!I681="Completed", 1, "")</f>
        <v/>
      </c>
      <c r="N679" s="2" t="str">
        <f>IF(Prospecting!J681="Completed", 1, "")</f>
        <v/>
      </c>
      <c r="O679" s="2" t="str">
        <f>IF(Prospecting!K681="Completed", 1, "")</f>
        <v/>
      </c>
      <c r="P679" s="2" t="str">
        <f>IF(Prospecting!L681&lt;&gt;"",Prospecting!L681,"")</f>
        <v/>
      </c>
      <c r="Q679" s="2" t="str">
        <f>IF(Prospecting!M681&lt;&gt;"",Prospecting!M681,"")</f>
        <v/>
      </c>
      <c r="R679" s="2" t="str">
        <f t="shared" ca="1" si="76"/>
        <v/>
      </c>
      <c r="S679" s="10" t="str">
        <f>IF(OR(Prospecting!N681&lt;&gt;"",Prospecting!N681&lt;&gt;0),Prospecting!N681,"")</f>
        <v/>
      </c>
      <c r="T679" s="11" t="str">
        <f>IF(Prospecting!O681&lt;&gt;"",Prospecting!O681,"")</f>
        <v/>
      </c>
      <c r="U679" s="2" t="str">
        <f t="shared" si="77"/>
        <v/>
      </c>
      <c r="V679" s="2" t="str">
        <f t="shared" si="78"/>
        <v/>
      </c>
      <c r="W679" s="2" t="str" cm="1">
        <f t="array" ref="W679">IF(V679&lt;&gt;"",_xlfn.IFS(OR(V679=1,V679=2,V679=3),1,OR(V679=4,V679=5,V679=6),2,OR(V679=7,V679=8,V679=9),3,OR(V679=10,V679=11,V679=12),4),"")</f>
        <v/>
      </c>
      <c r="X679" s="2" t="str">
        <f t="shared" si="79"/>
        <v/>
      </c>
      <c r="Y679" s="2" t="str">
        <f t="shared" si="80"/>
        <v/>
      </c>
    </row>
    <row r="680" spans="7:25" x14ac:dyDescent="0.3">
      <c r="G680" s="2" t="str">
        <f>IF(Prospecting!D682&lt;&gt;"", Prospecting!D682, "")</f>
        <v/>
      </c>
      <c r="H680" s="2" t="str">
        <f>IF(Prospecting!E682&lt;&gt;"",Prospecting!E682, "")</f>
        <v/>
      </c>
      <c r="I680" s="2" t="str">
        <f t="shared" ca="1" si="75"/>
        <v/>
      </c>
      <c r="J680" s="2" t="str">
        <f>IF(Prospecting!F682="Completed", 1, "")</f>
        <v/>
      </c>
      <c r="K680" s="2" t="str">
        <f>IF(Prospecting!G682="Completed", 1, "")</f>
        <v/>
      </c>
      <c r="L680" s="2" t="str">
        <f>IF(Prospecting!H682="Completed", 1, "")</f>
        <v/>
      </c>
      <c r="M680" s="2" t="str">
        <f>IF(Prospecting!I682="Completed", 1, "")</f>
        <v/>
      </c>
      <c r="N680" s="2" t="str">
        <f>IF(Prospecting!J682="Completed", 1, "")</f>
        <v/>
      </c>
      <c r="O680" s="2" t="str">
        <f>IF(Prospecting!K682="Completed", 1, "")</f>
        <v/>
      </c>
      <c r="P680" s="2" t="str">
        <f>IF(Prospecting!L682&lt;&gt;"",Prospecting!L682,"")</f>
        <v/>
      </c>
      <c r="Q680" s="2" t="str">
        <f>IF(Prospecting!M682&lt;&gt;"",Prospecting!M682,"")</f>
        <v/>
      </c>
      <c r="R680" s="2" t="str">
        <f t="shared" ca="1" si="76"/>
        <v/>
      </c>
      <c r="S680" s="10" t="str">
        <f>IF(OR(Prospecting!N682&lt;&gt;"",Prospecting!N682&lt;&gt;0),Prospecting!N682,"")</f>
        <v/>
      </c>
      <c r="T680" s="11" t="str">
        <f>IF(Prospecting!O682&lt;&gt;"",Prospecting!O682,"")</f>
        <v/>
      </c>
      <c r="U680" s="2" t="str">
        <f t="shared" si="77"/>
        <v/>
      </c>
      <c r="V680" s="2" t="str">
        <f t="shared" si="78"/>
        <v/>
      </c>
      <c r="W680" s="2" t="str" cm="1">
        <f t="array" ref="W680">IF(V680&lt;&gt;"",_xlfn.IFS(OR(V680=1,V680=2,V680=3),1,OR(V680=4,V680=5,V680=6),2,OR(V680=7,V680=8,V680=9),3,OR(V680=10,V680=11,V680=12),4),"")</f>
        <v/>
      </c>
      <c r="X680" s="2" t="str">
        <f t="shared" si="79"/>
        <v/>
      </c>
      <c r="Y680" s="2" t="str">
        <f t="shared" si="80"/>
        <v/>
      </c>
    </row>
    <row r="681" spans="7:25" x14ac:dyDescent="0.3">
      <c r="G681" s="2" t="str">
        <f>IF(Prospecting!D683&lt;&gt;"", Prospecting!D683, "")</f>
        <v/>
      </c>
      <c r="H681" s="2" t="str">
        <f>IF(Prospecting!E683&lt;&gt;"",Prospecting!E683, "")</f>
        <v/>
      </c>
      <c r="I681" s="2" t="str">
        <f t="shared" ca="1" si="75"/>
        <v/>
      </c>
      <c r="J681" s="2" t="str">
        <f>IF(Prospecting!F683="Completed", 1, "")</f>
        <v/>
      </c>
      <c r="K681" s="2" t="str">
        <f>IF(Prospecting!G683="Completed", 1, "")</f>
        <v/>
      </c>
      <c r="L681" s="2" t="str">
        <f>IF(Prospecting!H683="Completed", 1, "")</f>
        <v/>
      </c>
      <c r="M681" s="2" t="str">
        <f>IF(Prospecting!I683="Completed", 1, "")</f>
        <v/>
      </c>
      <c r="N681" s="2" t="str">
        <f>IF(Prospecting!J683="Completed", 1, "")</f>
        <v/>
      </c>
      <c r="O681" s="2" t="str">
        <f>IF(Prospecting!K683="Completed", 1, "")</f>
        <v/>
      </c>
      <c r="P681" s="2" t="str">
        <f>IF(Prospecting!L683&lt;&gt;"",Prospecting!L683,"")</f>
        <v/>
      </c>
      <c r="Q681" s="2" t="str">
        <f>IF(Prospecting!M683&lt;&gt;"",Prospecting!M683,"")</f>
        <v/>
      </c>
      <c r="R681" s="2" t="str">
        <f t="shared" ca="1" si="76"/>
        <v/>
      </c>
      <c r="S681" s="10" t="str">
        <f>IF(OR(Prospecting!N683&lt;&gt;"",Prospecting!N683&lt;&gt;0),Prospecting!N683,"")</f>
        <v/>
      </c>
      <c r="T681" s="11" t="str">
        <f>IF(Prospecting!O683&lt;&gt;"",Prospecting!O683,"")</f>
        <v/>
      </c>
      <c r="U681" s="2" t="str">
        <f t="shared" si="77"/>
        <v/>
      </c>
      <c r="V681" s="2" t="str">
        <f t="shared" si="78"/>
        <v/>
      </c>
      <c r="W681" s="2" t="str" cm="1">
        <f t="array" ref="W681">IF(V681&lt;&gt;"",_xlfn.IFS(OR(V681=1,V681=2,V681=3),1,OR(V681=4,V681=5,V681=6),2,OR(V681=7,V681=8,V681=9),3,OR(V681=10,V681=11,V681=12),4),"")</f>
        <v/>
      </c>
      <c r="X681" s="2" t="str">
        <f t="shared" si="79"/>
        <v/>
      </c>
      <c r="Y681" s="2" t="str">
        <f t="shared" si="80"/>
        <v/>
      </c>
    </row>
    <row r="682" spans="7:25" x14ac:dyDescent="0.3">
      <c r="G682" s="2" t="str">
        <f>IF(Prospecting!D684&lt;&gt;"", Prospecting!D684, "")</f>
        <v/>
      </c>
      <c r="H682" s="2" t="str">
        <f>IF(Prospecting!E684&lt;&gt;"",Prospecting!E684, "")</f>
        <v/>
      </c>
      <c r="I682" s="2" t="str">
        <f t="shared" ca="1" si="75"/>
        <v/>
      </c>
      <c r="J682" s="2" t="str">
        <f>IF(Prospecting!F684="Completed", 1, "")</f>
        <v/>
      </c>
      <c r="K682" s="2" t="str">
        <f>IF(Prospecting!G684="Completed", 1, "")</f>
        <v/>
      </c>
      <c r="L682" s="2" t="str">
        <f>IF(Prospecting!H684="Completed", 1, "")</f>
        <v/>
      </c>
      <c r="M682" s="2" t="str">
        <f>IF(Prospecting!I684="Completed", 1, "")</f>
        <v/>
      </c>
      <c r="N682" s="2" t="str">
        <f>IF(Prospecting!J684="Completed", 1, "")</f>
        <v/>
      </c>
      <c r="O682" s="2" t="str">
        <f>IF(Prospecting!K684="Completed", 1, "")</f>
        <v/>
      </c>
      <c r="P682" s="2" t="str">
        <f>IF(Prospecting!L684&lt;&gt;"",Prospecting!L684,"")</f>
        <v/>
      </c>
      <c r="Q682" s="2" t="str">
        <f>IF(Prospecting!M684&lt;&gt;"",Prospecting!M684,"")</f>
        <v/>
      </c>
      <c r="R682" s="2" t="str">
        <f t="shared" ca="1" si="76"/>
        <v/>
      </c>
      <c r="S682" s="10" t="str">
        <f>IF(OR(Prospecting!N684&lt;&gt;"",Prospecting!N684&lt;&gt;0),Prospecting!N684,"")</f>
        <v/>
      </c>
      <c r="T682" s="11" t="str">
        <f>IF(Prospecting!O684&lt;&gt;"",Prospecting!O684,"")</f>
        <v/>
      </c>
      <c r="U682" s="2" t="str">
        <f t="shared" si="77"/>
        <v/>
      </c>
      <c r="V682" s="2" t="str">
        <f t="shared" si="78"/>
        <v/>
      </c>
      <c r="W682" s="2" t="str" cm="1">
        <f t="array" ref="W682">IF(V682&lt;&gt;"",_xlfn.IFS(OR(V682=1,V682=2,V682=3),1,OR(V682=4,V682=5,V682=6),2,OR(V682=7,V682=8,V682=9),3,OR(V682=10,V682=11,V682=12),4),"")</f>
        <v/>
      </c>
      <c r="X682" s="2" t="str">
        <f t="shared" si="79"/>
        <v/>
      </c>
      <c r="Y682" s="2" t="str">
        <f t="shared" si="80"/>
        <v/>
      </c>
    </row>
    <row r="683" spans="7:25" x14ac:dyDescent="0.3">
      <c r="G683" s="2" t="str">
        <f>IF(Prospecting!D685&lt;&gt;"", Prospecting!D685, "")</f>
        <v/>
      </c>
      <c r="H683" s="2" t="str">
        <f>IF(Prospecting!E685&lt;&gt;"",Prospecting!E685, "")</f>
        <v/>
      </c>
      <c r="I683" s="2" t="str">
        <f t="shared" ca="1" si="75"/>
        <v/>
      </c>
      <c r="J683" s="2" t="str">
        <f>IF(Prospecting!F685="Completed", 1, "")</f>
        <v/>
      </c>
      <c r="K683" s="2" t="str">
        <f>IF(Prospecting!G685="Completed", 1, "")</f>
        <v/>
      </c>
      <c r="L683" s="2" t="str">
        <f>IF(Prospecting!H685="Completed", 1, "")</f>
        <v/>
      </c>
      <c r="M683" s="2" t="str">
        <f>IF(Prospecting!I685="Completed", 1, "")</f>
        <v/>
      </c>
      <c r="N683" s="2" t="str">
        <f>IF(Prospecting!J685="Completed", 1, "")</f>
        <v/>
      </c>
      <c r="O683" s="2" t="str">
        <f>IF(Prospecting!K685="Completed", 1, "")</f>
        <v/>
      </c>
      <c r="P683" s="2" t="str">
        <f>IF(Prospecting!L685&lt;&gt;"",Prospecting!L685,"")</f>
        <v/>
      </c>
      <c r="Q683" s="2" t="str">
        <f>IF(Prospecting!M685&lt;&gt;"",Prospecting!M685,"")</f>
        <v/>
      </c>
      <c r="R683" s="2" t="str">
        <f t="shared" ca="1" si="76"/>
        <v/>
      </c>
      <c r="S683" s="10" t="str">
        <f>IF(OR(Prospecting!N685&lt;&gt;"",Prospecting!N685&lt;&gt;0),Prospecting!N685,"")</f>
        <v/>
      </c>
      <c r="T683" s="11" t="str">
        <f>IF(Prospecting!O685&lt;&gt;"",Prospecting!O685,"")</f>
        <v/>
      </c>
      <c r="U683" s="2" t="str">
        <f t="shared" si="77"/>
        <v/>
      </c>
      <c r="V683" s="2" t="str">
        <f t="shared" si="78"/>
        <v/>
      </c>
      <c r="W683" s="2" t="str" cm="1">
        <f t="array" ref="W683">IF(V683&lt;&gt;"",_xlfn.IFS(OR(V683=1,V683=2,V683=3),1,OR(V683=4,V683=5,V683=6),2,OR(V683=7,V683=8,V683=9),3,OR(V683=10,V683=11,V683=12),4),"")</f>
        <v/>
      </c>
      <c r="X683" s="2" t="str">
        <f t="shared" si="79"/>
        <v/>
      </c>
      <c r="Y683" s="2" t="str">
        <f t="shared" si="80"/>
        <v/>
      </c>
    </row>
    <row r="684" spans="7:25" x14ac:dyDescent="0.3">
      <c r="G684" s="2" t="str">
        <f>IF(Prospecting!D686&lt;&gt;"", Prospecting!D686, "")</f>
        <v/>
      </c>
      <c r="H684" s="2" t="str">
        <f>IF(Prospecting!E686&lt;&gt;"",Prospecting!E686, "")</f>
        <v/>
      </c>
      <c r="I684" s="2" t="str">
        <f t="shared" ca="1" si="75"/>
        <v/>
      </c>
      <c r="J684" s="2" t="str">
        <f>IF(Prospecting!F686="Completed", 1, "")</f>
        <v/>
      </c>
      <c r="K684" s="2" t="str">
        <f>IF(Prospecting!G686="Completed", 1, "")</f>
        <v/>
      </c>
      <c r="L684" s="2" t="str">
        <f>IF(Prospecting!H686="Completed", 1, "")</f>
        <v/>
      </c>
      <c r="M684" s="2" t="str">
        <f>IF(Prospecting!I686="Completed", 1, "")</f>
        <v/>
      </c>
      <c r="N684" s="2" t="str">
        <f>IF(Prospecting!J686="Completed", 1, "")</f>
        <v/>
      </c>
      <c r="O684" s="2" t="str">
        <f>IF(Prospecting!K686="Completed", 1, "")</f>
        <v/>
      </c>
      <c r="P684" s="2" t="str">
        <f>IF(Prospecting!L686&lt;&gt;"",Prospecting!L686,"")</f>
        <v/>
      </c>
      <c r="Q684" s="2" t="str">
        <f>IF(Prospecting!M686&lt;&gt;"",Prospecting!M686,"")</f>
        <v/>
      </c>
      <c r="R684" s="2" t="str">
        <f t="shared" ca="1" si="76"/>
        <v/>
      </c>
      <c r="S684" s="10" t="str">
        <f>IF(OR(Prospecting!N686&lt;&gt;"",Prospecting!N686&lt;&gt;0),Prospecting!N686,"")</f>
        <v/>
      </c>
      <c r="T684" s="11" t="str">
        <f>IF(Prospecting!O686&lt;&gt;"",Prospecting!O686,"")</f>
        <v/>
      </c>
      <c r="U684" s="2" t="str">
        <f t="shared" si="77"/>
        <v/>
      </c>
      <c r="V684" s="2" t="str">
        <f t="shared" si="78"/>
        <v/>
      </c>
      <c r="W684" s="2" t="str" cm="1">
        <f t="array" ref="W684">IF(V684&lt;&gt;"",_xlfn.IFS(OR(V684=1,V684=2,V684=3),1,OR(V684=4,V684=5,V684=6),2,OR(V684=7,V684=8,V684=9),3,OR(V684=10,V684=11,V684=12),4),"")</f>
        <v/>
      </c>
      <c r="X684" s="2" t="str">
        <f t="shared" si="79"/>
        <v/>
      </c>
      <c r="Y684" s="2" t="str">
        <f t="shared" si="80"/>
        <v/>
      </c>
    </row>
    <row r="685" spans="7:25" x14ac:dyDescent="0.3">
      <c r="G685" s="2" t="str">
        <f>IF(Prospecting!D687&lt;&gt;"", Prospecting!D687, "")</f>
        <v/>
      </c>
      <c r="H685" s="2" t="str">
        <f>IF(Prospecting!E687&lt;&gt;"",Prospecting!E687, "")</f>
        <v/>
      </c>
      <c r="I685" s="2" t="str">
        <f t="shared" ca="1" si="75"/>
        <v/>
      </c>
      <c r="J685" s="2" t="str">
        <f>IF(Prospecting!F687="Completed", 1, "")</f>
        <v/>
      </c>
      <c r="K685" s="2" t="str">
        <f>IF(Prospecting!G687="Completed", 1, "")</f>
        <v/>
      </c>
      <c r="L685" s="2" t="str">
        <f>IF(Prospecting!H687="Completed", 1, "")</f>
        <v/>
      </c>
      <c r="M685" s="2" t="str">
        <f>IF(Prospecting!I687="Completed", 1, "")</f>
        <v/>
      </c>
      <c r="N685" s="2" t="str">
        <f>IF(Prospecting!J687="Completed", 1, "")</f>
        <v/>
      </c>
      <c r="O685" s="2" t="str">
        <f>IF(Prospecting!K687="Completed", 1, "")</f>
        <v/>
      </c>
      <c r="P685" s="2" t="str">
        <f>IF(Prospecting!L687&lt;&gt;"",Prospecting!L687,"")</f>
        <v/>
      </c>
      <c r="Q685" s="2" t="str">
        <f>IF(Prospecting!M687&lt;&gt;"",Prospecting!M687,"")</f>
        <v/>
      </c>
      <c r="R685" s="2" t="str">
        <f t="shared" ca="1" si="76"/>
        <v/>
      </c>
      <c r="S685" s="10" t="str">
        <f>IF(OR(Prospecting!N687&lt;&gt;"",Prospecting!N687&lt;&gt;0),Prospecting!N687,"")</f>
        <v/>
      </c>
      <c r="T685" s="11" t="str">
        <f>IF(Prospecting!O687&lt;&gt;"",Prospecting!O687,"")</f>
        <v/>
      </c>
      <c r="U685" s="2" t="str">
        <f t="shared" si="77"/>
        <v/>
      </c>
      <c r="V685" s="2" t="str">
        <f t="shared" si="78"/>
        <v/>
      </c>
      <c r="W685" s="2" t="str" cm="1">
        <f t="array" ref="W685">IF(V685&lt;&gt;"",_xlfn.IFS(OR(V685=1,V685=2,V685=3),1,OR(V685=4,V685=5,V685=6),2,OR(V685=7,V685=8,V685=9),3,OR(V685=10,V685=11,V685=12),4),"")</f>
        <v/>
      </c>
      <c r="X685" s="2" t="str">
        <f t="shared" si="79"/>
        <v/>
      </c>
      <c r="Y685" s="2" t="str">
        <f t="shared" si="80"/>
        <v/>
      </c>
    </row>
    <row r="686" spans="7:25" x14ac:dyDescent="0.3">
      <c r="G686" s="2" t="str">
        <f>IF(Prospecting!D688&lt;&gt;"", Prospecting!D688, "")</f>
        <v/>
      </c>
      <c r="H686" s="2" t="str">
        <f>IF(Prospecting!E688&lt;&gt;"",Prospecting!E688, "")</f>
        <v/>
      </c>
      <c r="I686" s="2" t="str">
        <f t="shared" ca="1" si="75"/>
        <v/>
      </c>
      <c r="J686" s="2" t="str">
        <f>IF(Prospecting!F688="Completed", 1, "")</f>
        <v/>
      </c>
      <c r="K686" s="2" t="str">
        <f>IF(Prospecting!G688="Completed", 1, "")</f>
        <v/>
      </c>
      <c r="L686" s="2" t="str">
        <f>IF(Prospecting!H688="Completed", 1, "")</f>
        <v/>
      </c>
      <c r="M686" s="2" t="str">
        <f>IF(Prospecting!I688="Completed", 1, "")</f>
        <v/>
      </c>
      <c r="N686" s="2" t="str">
        <f>IF(Prospecting!J688="Completed", 1, "")</f>
        <v/>
      </c>
      <c r="O686" s="2" t="str">
        <f>IF(Prospecting!K688="Completed", 1, "")</f>
        <v/>
      </c>
      <c r="P686" s="2" t="str">
        <f>IF(Prospecting!L688&lt;&gt;"",Prospecting!L688,"")</f>
        <v/>
      </c>
      <c r="Q686" s="2" t="str">
        <f>IF(Prospecting!M688&lt;&gt;"",Prospecting!M688,"")</f>
        <v/>
      </c>
      <c r="R686" s="2" t="str">
        <f t="shared" ca="1" si="76"/>
        <v/>
      </c>
      <c r="S686" s="10" t="str">
        <f>IF(OR(Prospecting!N688&lt;&gt;"",Prospecting!N688&lt;&gt;0),Prospecting!N688,"")</f>
        <v/>
      </c>
      <c r="T686" s="11" t="str">
        <f>IF(Prospecting!O688&lt;&gt;"",Prospecting!O688,"")</f>
        <v/>
      </c>
      <c r="U686" s="2" t="str">
        <f t="shared" si="77"/>
        <v/>
      </c>
      <c r="V686" s="2" t="str">
        <f t="shared" si="78"/>
        <v/>
      </c>
      <c r="W686" s="2" t="str" cm="1">
        <f t="array" ref="W686">IF(V686&lt;&gt;"",_xlfn.IFS(OR(V686=1,V686=2,V686=3),1,OR(V686=4,V686=5,V686=6),2,OR(V686=7,V686=8,V686=9),3,OR(V686=10,V686=11,V686=12),4),"")</f>
        <v/>
      </c>
      <c r="X686" s="2" t="str">
        <f t="shared" si="79"/>
        <v/>
      </c>
      <c r="Y686" s="2" t="str">
        <f t="shared" si="80"/>
        <v/>
      </c>
    </row>
    <row r="687" spans="7:25" x14ac:dyDescent="0.3">
      <c r="G687" s="2" t="str">
        <f>IF(Prospecting!D689&lt;&gt;"", Prospecting!D689, "")</f>
        <v/>
      </c>
      <c r="H687" s="2" t="str">
        <f>IF(Prospecting!E689&lt;&gt;"",Prospecting!E689, "")</f>
        <v/>
      </c>
      <c r="I687" s="2" t="str">
        <f t="shared" ca="1" si="75"/>
        <v/>
      </c>
      <c r="J687" s="2" t="str">
        <f>IF(Prospecting!F689="Completed", 1, "")</f>
        <v/>
      </c>
      <c r="K687" s="2" t="str">
        <f>IF(Prospecting!G689="Completed", 1, "")</f>
        <v/>
      </c>
      <c r="L687" s="2" t="str">
        <f>IF(Prospecting!H689="Completed", 1, "")</f>
        <v/>
      </c>
      <c r="M687" s="2" t="str">
        <f>IF(Prospecting!I689="Completed", 1, "")</f>
        <v/>
      </c>
      <c r="N687" s="2" t="str">
        <f>IF(Prospecting!J689="Completed", 1, "")</f>
        <v/>
      </c>
      <c r="O687" s="2" t="str">
        <f>IF(Prospecting!K689="Completed", 1, "")</f>
        <v/>
      </c>
      <c r="P687" s="2" t="str">
        <f>IF(Prospecting!L689&lt;&gt;"",Prospecting!L689,"")</f>
        <v/>
      </c>
      <c r="Q687" s="2" t="str">
        <f>IF(Prospecting!M689&lt;&gt;"",Prospecting!M689,"")</f>
        <v/>
      </c>
      <c r="R687" s="2" t="str">
        <f t="shared" ca="1" si="76"/>
        <v/>
      </c>
      <c r="S687" s="10" t="str">
        <f>IF(OR(Prospecting!N689&lt;&gt;"",Prospecting!N689&lt;&gt;0),Prospecting!N689,"")</f>
        <v/>
      </c>
      <c r="T687" s="11" t="str">
        <f>IF(Prospecting!O689&lt;&gt;"",Prospecting!O689,"")</f>
        <v/>
      </c>
      <c r="U687" s="2" t="str">
        <f t="shared" si="77"/>
        <v/>
      </c>
      <c r="V687" s="2" t="str">
        <f t="shared" si="78"/>
        <v/>
      </c>
      <c r="W687" s="2" t="str" cm="1">
        <f t="array" ref="W687">IF(V687&lt;&gt;"",_xlfn.IFS(OR(V687=1,V687=2,V687=3),1,OR(V687=4,V687=5,V687=6),2,OR(V687=7,V687=8,V687=9),3,OR(V687=10,V687=11,V687=12),4),"")</f>
        <v/>
      </c>
      <c r="X687" s="2" t="str">
        <f t="shared" si="79"/>
        <v/>
      </c>
      <c r="Y687" s="2" t="str">
        <f t="shared" si="80"/>
        <v/>
      </c>
    </row>
    <row r="688" spans="7:25" x14ac:dyDescent="0.3">
      <c r="G688" s="2" t="str">
        <f>IF(Prospecting!D690&lt;&gt;"", Prospecting!D690, "")</f>
        <v/>
      </c>
      <c r="H688" s="2" t="str">
        <f>IF(Prospecting!E690&lt;&gt;"",Prospecting!E690, "")</f>
        <v/>
      </c>
      <c r="I688" s="2" t="str">
        <f t="shared" ca="1" si="75"/>
        <v/>
      </c>
      <c r="J688" s="2" t="str">
        <f>IF(Prospecting!F690="Completed", 1, "")</f>
        <v/>
      </c>
      <c r="K688" s="2" t="str">
        <f>IF(Prospecting!G690="Completed", 1, "")</f>
        <v/>
      </c>
      <c r="L688" s="2" t="str">
        <f>IF(Prospecting!H690="Completed", 1, "")</f>
        <v/>
      </c>
      <c r="M688" s="2" t="str">
        <f>IF(Prospecting!I690="Completed", 1, "")</f>
        <v/>
      </c>
      <c r="N688" s="2" t="str">
        <f>IF(Prospecting!J690="Completed", 1, "")</f>
        <v/>
      </c>
      <c r="O688" s="2" t="str">
        <f>IF(Prospecting!K690="Completed", 1, "")</f>
        <v/>
      </c>
      <c r="P688" s="2" t="str">
        <f>IF(Prospecting!L690&lt;&gt;"",Prospecting!L690,"")</f>
        <v/>
      </c>
      <c r="Q688" s="2" t="str">
        <f>IF(Prospecting!M690&lt;&gt;"",Prospecting!M690,"")</f>
        <v/>
      </c>
      <c r="R688" s="2" t="str">
        <f t="shared" ca="1" si="76"/>
        <v/>
      </c>
      <c r="S688" s="10" t="str">
        <f>IF(OR(Prospecting!N690&lt;&gt;"",Prospecting!N690&lt;&gt;0),Prospecting!N690,"")</f>
        <v/>
      </c>
      <c r="T688" s="11" t="str">
        <f>IF(Prospecting!O690&lt;&gt;"",Prospecting!O690,"")</f>
        <v/>
      </c>
      <c r="U688" s="2" t="str">
        <f t="shared" si="77"/>
        <v/>
      </c>
      <c r="V688" s="2" t="str">
        <f t="shared" si="78"/>
        <v/>
      </c>
      <c r="W688" s="2" t="str" cm="1">
        <f t="array" ref="W688">IF(V688&lt;&gt;"",_xlfn.IFS(OR(V688=1,V688=2,V688=3),1,OR(V688=4,V688=5,V688=6),2,OR(V688=7,V688=8,V688=9),3,OR(V688=10,V688=11,V688=12),4),"")</f>
        <v/>
      </c>
      <c r="X688" s="2" t="str">
        <f t="shared" si="79"/>
        <v/>
      </c>
      <c r="Y688" s="2" t="str">
        <f t="shared" si="80"/>
        <v/>
      </c>
    </row>
    <row r="689" spans="7:25" x14ac:dyDescent="0.3">
      <c r="G689" s="2" t="str">
        <f>IF(Prospecting!D691&lt;&gt;"", Prospecting!D691, "")</f>
        <v/>
      </c>
      <c r="H689" s="2" t="str">
        <f>IF(Prospecting!E691&lt;&gt;"",Prospecting!E691, "")</f>
        <v/>
      </c>
      <c r="I689" s="2" t="str">
        <f t="shared" ca="1" si="75"/>
        <v/>
      </c>
      <c r="J689" s="2" t="str">
        <f>IF(Prospecting!F691="Completed", 1, "")</f>
        <v/>
      </c>
      <c r="K689" s="2" t="str">
        <f>IF(Prospecting!G691="Completed", 1, "")</f>
        <v/>
      </c>
      <c r="L689" s="2" t="str">
        <f>IF(Prospecting!H691="Completed", 1, "")</f>
        <v/>
      </c>
      <c r="M689" s="2" t="str">
        <f>IF(Prospecting!I691="Completed", 1, "")</f>
        <v/>
      </c>
      <c r="N689" s="2" t="str">
        <f>IF(Prospecting!J691="Completed", 1, "")</f>
        <v/>
      </c>
      <c r="O689" s="2" t="str">
        <f>IF(Prospecting!K691="Completed", 1, "")</f>
        <v/>
      </c>
      <c r="P689" s="2" t="str">
        <f>IF(Prospecting!L691&lt;&gt;"",Prospecting!L691,"")</f>
        <v/>
      </c>
      <c r="Q689" s="2" t="str">
        <f>IF(Prospecting!M691&lt;&gt;"",Prospecting!M691,"")</f>
        <v/>
      </c>
      <c r="R689" s="2" t="str">
        <f t="shared" ca="1" si="76"/>
        <v/>
      </c>
      <c r="S689" s="10" t="str">
        <f>IF(OR(Prospecting!N691&lt;&gt;"",Prospecting!N691&lt;&gt;0),Prospecting!N691,"")</f>
        <v/>
      </c>
      <c r="T689" s="11" t="str">
        <f>IF(Prospecting!O691&lt;&gt;"",Prospecting!O691,"")</f>
        <v/>
      </c>
      <c r="U689" s="2" t="str">
        <f t="shared" si="77"/>
        <v/>
      </c>
      <c r="V689" s="2" t="str">
        <f t="shared" si="78"/>
        <v/>
      </c>
      <c r="W689" s="2" t="str" cm="1">
        <f t="array" ref="W689">IF(V689&lt;&gt;"",_xlfn.IFS(OR(V689=1,V689=2,V689=3),1,OR(V689=4,V689=5,V689=6),2,OR(V689=7,V689=8,V689=9),3,OR(V689=10,V689=11,V689=12),4),"")</f>
        <v/>
      </c>
      <c r="X689" s="2" t="str">
        <f t="shared" si="79"/>
        <v/>
      </c>
      <c r="Y689" s="2" t="str">
        <f t="shared" si="80"/>
        <v/>
      </c>
    </row>
    <row r="690" spans="7:25" x14ac:dyDescent="0.3">
      <c r="G690" s="2" t="str">
        <f>IF(Prospecting!D692&lt;&gt;"", Prospecting!D692, "")</f>
        <v/>
      </c>
      <c r="H690" s="2" t="str">
        <f>IF(Prospecting!E692&lt;&gt;"",Prospecting!E692, "")</f>
        <v/>
      </c>
      <c r="I690" s="2" t="str">
        <f t="shared" ca="1" si="75"/>
        <v/>
      </c>
      <c r="J690" s="2" t="str">
        <f>IF(Prospecting!F692="Completed", 1, "")</f>
        <v/>
      </c>
      <c r="K690" s="2" t="str">
        <f>IF(Prospecting!G692="Completed", 1, "")</f>
        <v/>
      </c>
      <c r="L690" s="2" t="str">
        <f>IF(Prospecting!H692="Completed", 1, "")</f>
        <v/>
      </c>
      <c r="M690" s="2" t="str">
        <f>IF(Prospecting!I692="Completed", 1, "")</f>
        <v/>
      </c>
      <c r="N690" s="2" t="str">
        <f>IF(Prospecting!J692="Completed", 1, "")</f>
        <v/>
      </c>
      <c r="O690" s="2" t="str">
        <f>IF(Prospecting!K692="Completed", 1, "")</f>
        <v/>
      </c>
      <c r="P690" s="2" t="str">
        <f>IF(Prospecting!L692&lt;&gt;"",Prospecting!L692,"")</f>
        <v/>
      </c>
      <c r="Q690" s="2" t="str">
        <f>IF(Prospecting!M692&lt;&gt;"",Prospecting!M692,"")</f>
        <v/>
      </c>
      <c r="R690" s="2" t="str">
        <f t="shared" ca="1" si="76"/>
        <v/>
      </c>
      <c r="S690" s="10" t="str">
        <f>IF(OR(Prospecting!N692&lt;&gt;"",Prospecting!N692&lt;&gt;0),Prospecting!N692,"")</f>
        <v/>
      </c>
      <c r="T690" s="11" t="str">
        <f>IF(Prospecting!O692&lt;&gt;"",Prospecting!O692,"")</f>
        <v/>
      </c>
      <c r="U690" s="2" t="str">
        <f t="shared" si="77"/>
        <v/>
      </c>
      <c r="V690" s="2" t="str">
        <f t="shared" si="78"/>
        <v/>
      </c>
      <c r="W690" s="2" t="str" cm="1">
        <f t="array" ref="W690">IF(V690&lt;&gt;"",_xlfn.IFS(OR(V690=1,V690=2,V690=3),1,OR(V690=4,V690=5,V690=6),2,OR(V690=7,V690=8,V690=9),3,OR(V690=10,V690=11,V690=12),4),"")</f>
        <v/>
      </c>
      <c r="X690" s="2" t="str">
        <f t="shared" si="79"/>
        <v/>
      </c>
      <c r="Y690" s="2" t="str">
        <f t="shared" si="80"/>
        <v/>
      </c>
    </row>
    <row r="691" spans="7:25" x14ac:dyDescent="0.3">
      <c r="G691" s="2" t="str">
        <f>IF(Prospecting!D693&lt;&gt;"", Prospecting!D693, "")</f>
        <v/>
      </c>
      <c r="H691" s="2" t="str">
        <f>IF(Prospecting!E693&lt;&gt;"",Prospecting!E693, "")</f>
        <v/>
      </c>
      <c r="I691" s="2" t="str">
        <f t="shared" ca="1" si="75"/>
        <v/>
      </c>
      <c r="J691" s="2" t="str">
        <f>IF(Prospecting!F693="Completed", 1, "")</f>
        <v/>
      </c>
      <c r="K691" s="2" t="str">
        <f>IF(Prospecting!G693="Completed", 1, "")</f>
        <v/>
      </c>
      <c r="L691" s="2" t="str">
        <f>IF(Prospecting!H693="Completed", 1, "")</f>
        <v/>
      </c>
      <c r="M691" s="2" t="str">
        <f>IF(Prospecting!I693="Completed", 1, "")</f>
        <v/>
      </c>
      <c r="N691" s="2" t="str">
        <f>IF(Prospecting!J693="Completed", 1, "")</f>
        <v/>
      </c>
      <c r="O691" s="2" t="str">
        <f>IF(Prospecting!K693="Completed", 1, "")</f>
        <v/>
      </c>
      <c r="P691" s="2" t="str">
        <f>IF(Prospecting!L693&lt;&gt;"",Prospecting!L693,"")</f>
        <v/>
      </c>
      <c r="Q691" s="2" t="str">
        <f>IF(Prospecting!M693&lt;&gt;"",Prospecting!M693,"")</f>
        <v/>
      </c>
      <c r="R691" s="2" t="str">
        <f t="shared" ca="1" si="76"/>
        <v/>
      </c>
      <c r="S691" s="10" t="str">
        <f>IF(OR(Prospecting!N693&lt;&gt;"",Prospecting!N693&lt;&gt;0),Prospecting!N693,"")</f>
        <v/>
      </c>
      <c r="T691" s="11" t="str">
        <f>IF(Prospecting!O693&lt;&gt;"",Prospecting!O693,"")</f>
        <v/>
      </c>
      <c r="U691" s="2" t="str">
        <f t="shared" si="77"/>
        <v/>
      </c>
      <c r="V691" s="2" t="str">
        <f t="shared" si="78"/>
        <v/>
      </c>
      <c r="W691" s="2" t="str" cm="1">
        <f t="array" ref="W691">IF(V691&lt;&gt;"",_xlfn.IFS(OR(V691=1,V691=2,V691=3),1,OR(V691=4,V691=5,V691=6),2,OR(V691=7,V691=8,V691=9),3,OR(V691=10,V691=11,V691=12),4),"")</f>
        <v/>
      </c>
      <c r="X691" s="2" t="str">
        <f t="shared" si="79"/>
        <v/>
      </c>
      <c r="Y691" s="2" t="str">
        <f t="shared" si="80"/>
        <v/>
      </c>
    </row>
    <row r="692" spans="7:25" x14ac:dyDescent="0.3">
      <c r="G692" s="2" t="str">
        <f>IF(Prospecting!D694&lt;&gt;"", Prospecting!D694, "")</f>
        <v/>
      </c>
      <c r="H692" s="2" t="str">
        <f>IF(Prospecting!E694&lt;&gt;"",Prospecting!E694, "")</f>
        <v/>
      </c>
      <c r="I692" s="2" t="str">
        <f t="shared" ca="1" si="75"/>
        <v/>
      </c>
      <c r="J692" s="2" t="str">
        <f>IF(Prospecting!F694="Completed", 1, "")</f>
        <v/>
      </c>
      <c r="K692" s="2" t="str">
        <f>IF(Prospecting!G694="Completed", 1, "")</f>
        <v/>
      </c>
      <c r="L692" s="2" t="str">
        <f>IF(Prospecting!H694="Completed", 1, "")</f>
        <v/>
      </c>
      <c r="M692" s="2" t="str">
        <f>IF(Prospecting!I694="Completed", 1, "")</f>
        <v/>
      </c>
      <c r="N692" s="2" t="str">
        <f>IF(Prospecting!J694="Completed", 1, "")</f>
        <v/>
      </c>
      <c r="O692" s="2" t="str">
        <f>IF(Prospecting!K694="Completed", 1, "")</f>
        <v/>
      </c>
      <c r="P692" s="2" t="str">
        <f>IF(Prospecting!L694&lt;&gt;"",Prospecting!L694,"")</f>
        <v/>
      </c>
      <c r="Q692" s="2" t="str">
        <f>IF(Prospecting!M694&lt;&gt;"",Prospecting!M694,"")</f>
        <v/>
      </c>
      <c r="R692" s="2" t="str">
        <f t="shared" ca="1" si="76"/>
        <v/>
      </c>
      <c r="S692" s="10" t="str">
        <f>IF(OR(Prospecting!N694&lt;&gt;"",Prospecting!N694&lt;&gt;0),Prospecting!N694,"")</f>
        <v/>
      </c>
      <c r="T692" s="11" t="str">
        <f>IF(Prospecting!O694&lt;&gt;"",Prospecting!O694,"")</f>
        <v/>
      </c>
      <c r="U692" s="2" t="str">
        <f t="shared" si="77"/>
        <v/>
      </c>
      <c r="V692" s="2" t="str">
        <f t="shared" si="78"/>
        <v/>
      </c>
      <c r="W692" s="2" t="str" cm="1">
        <f t="array" ref="W692">IF(V692&lt;&gt;"",_xlfn.IFS(OR(V692=1,V692=2,V692=3),1,OR(V692=4,V692=5,V692=6),2,OR(V692=7,V692=8,V692=9),3,OR(V692=10,V692=11,V692=12),4),"")</f>
        <v/>
      </c>
      <c r="X692" s="2" t="str">
        <f t="shared" si="79"/>
        <v/>
      </c>
      <c r="Y692" s="2" t="str">
        <f t="shared" si="80"/>
        <v/>
      </c>
    </row>
    <row r="693" spans="7:25" x14ac:dyDescent="0.3">
      <c r="G693" s="2" t="str">
        <f>IF(Prospecting!D695&lt;&gt;"", Prospecting!D695, "")</f>
        <v/>
      </c>
      <c r="H693" s="2" t="str">
        <f>IF(Prospecting!E695&lt;&gt;"",Prospecting!E695, "")</f>
        <v/>
      </c>
      <c r="I693" s="2" t="str">
        <f t="shared" ca="1" si="75"/>
        <v/>
      </c>
      <c r="J693" s="2" t="str">
        <f>IF(Prospecting!F695="Completed", 1, "")</f>
        <v/>
      </c>
      <c r="K693" s="2" t="str">
        <f>IF(Prospecting!G695="Completed", 1, "")</f>
        <v/>
      </c>
      <c r="L693" s="2" t="str">
        <f>IF(Prospecting!H695="Completed", 1, "")</f>
        <v/>
      </c>
      <c r="M693" s="2" t="str">
        <f>IF(Prospecting!I695="Completed", 1, "")</f>
        <v/>
      </c>
      <c r="N693" s="2" t="str">
        <f>IF(Prospecting!J695="Completed", 1, "")</f>
        <v/>
      </c>
      <c r="O693" s="2" t="str">
        <f>IF(Prospecting!K695="Completed", 1, "")</f>
        <v/>
      </c>
      <c r="P693" s="2" t="str">
        <f>IF(Prospecting!L695&lt;&gt;"",Prospecting!L695,"")</f>
        <v/>
      </c>
      <c r="Q693" s="2" t="str">
        <f>IF(Prospecting!M695&lt;&gt;"",Prospecting!M695,"")</f>
        <v/>
      </c>
      <c r="R693" s="2" t="str">
        <f t="shared" ca="1" si="76"/>
        <v/>
      </c>
      <c r="S693" s="10" t="str">
        <f>IF(OR(Prospecting!N695&lt;&gt;"",Prospecting!N695&lt;&gt;0),Prospecting!N695,"")</f>
        <v/>
      </c>
      <c r="T693" s="11" t="str">
        <f>IF(Prospecting!O695&lt;&gt;"",Prospecting!O695,"")</f>
        <v/>
      </c>
      <c r="U693" s="2" t="str">
        <f t="shared" si="77"/>
        <v/>
      </c>
      <c r="V693" s="2" t="str">
        <f t="shared" si="78"/>
        <v/>
      </c>
      <c r="W693" s="2" t="str" cm="1">
        <f t="array" ref="W693">IF(V693&lt;&gt;"",_xlfn.IFS(OR(V693=1,V693=2,V693=3),1,OR(V693=4,V693=5,V693=6),2,OR(V693=7,V693=8,V693=9),3,OR(V693=10,V693=11,V693=12),4),"")</f>
        <v/>
      </c>
      <c r="X693" s="2" t="str">
        <f t="shared" si="79"/>
        <v/>
      </c>
      <c r="Y693" s="2" t="str">
        <f t="shared" si="80"/>
        <v/>
      </c>
    </row>
    <row r="694" spans="7:25" x14ac:dyDescent="0.3">
      <c r="G694" s="2" t="str">
        <f>IF(Prospecting!D696&lt;&gt;"", Prospecting!D696, "")</f>
        <v/>
      </c>
      <c r="H694" s="2" t="str">
        <f>IF(Prospecting!E696&lt;&gt;"",Prospecting!E696, "")</f>
        <v/>
      </c>
      <c r="I694" s="2" t="str">
        <f t="shared" ca="1" si="75"/>
        <v/>
      </c>
      <c r="J694" s="2" t="str">
        <f>IF(Prospecting!F696="Completed", 1, "")</f>
        <v/>
      </c>
      <c r="K694" s="2" t="str">
        <f>IF(Prospecting!G696="Completed", 1, "")</f>
        <v/>
      </c>
      <c r="L694" s="2" t="str">
        <f>IF(Prospecting!H696="Completed", 1, "")</f>
        <v/>
      </c>
      <c r="M694" s="2" t="str">
        <f>IF(Prospecting!I696="Completed", 1, "")</f>
        <v/>
      </c>
      <c r="N694" s="2" t="str">
        <f>IF(Prospecting!J696="Completed", 1, "")</f>
        <v/>
      </c>
      <c r="O694" s="2" t="str">
        <f>IF(Prospecting!K696="Completed", 1, "")</f>
        <v/>
      </c>
      <c r="P694" s="2" t="str">
        <f>IF(Prospecting!L696&lt;&gt;"",Prospecting!L696,"")</f>
        <v/>
      </c>
      <c r="Q694" s="2" t="str">
        <f>IF(Prospecting!M696&lt;&gt;"",Prospecting!M696,"")</f>
        <v/>
      </c>
      <c r="R694" s="2" t="str">
        <f t="shared" ca="1" si="76"/>
        <v/>
      </c>
      <c r="S694" s="10" t="str">
        <f>IF(OR(Prospecting!N696&lt;&gt;"",Prospecting!N696&lt;&gt;0),Prospecting!N696,"")</f>
        <v/>
      </c>
      <c r="T694" s="11" t="str">
        <f>IF(Prospecting!O696&lt;&gt;"",Prospecting!O696,"")</f>
        <v/>
      </c>
      <c r="U694" s="2" t="str">
        <f t="shared" si="77"/>
        <v/>
      </c>
      <c r="V694" s="2" t="str">
        <f t="shared" si="78"/>
        <v/>
      </c>
      <c r="W694" s="2" t="str" cm="1">
        <f t="array" ref="W694">IF(V694&lt;&gt;"",_xlfn.IFS(OR(V694=1,V694=2,V694=3),1,OR(V694=4,V694=5,V694=6),2,OR(V694=7,V694=8,V694=9),3,OR(V694=10,V694=11,V694=12),4),"")</f>
        <v/>
      </c>
      <c r="X694" s="2" t="str">
        <f t="shared" si="79"/>
        <v/>
      </c>
      <c r="Y694" s="2" t="str">
        <f t="shared" si="80"/>
        <v/>
      </c>
    </row>
    <row r="695" spans="7:25" x14ac:dyDescent="0.3">
      <c r="G695" s="2" t="str">
        <f>IF(Prospecting!D697&lt;&gt;"", Prospecting!D697, "")</f>
        <v/>
      </c>
      <c r="H695" s="2" t="str">
        <f>IF(Prospecting!E697&lt;&gt;"",Prospecting!E697, "")</f>
        <v/>
      </c>
      <c r="I695" s="2" t="str">
        <f t="shared" ca="1" si="75"/>
        <v/>
      </c>
      <c r="J695" s="2" t="str">
        <f>IF(Prospecting!F697="Completed", 1, "")</f>
        <v/>
      </c>
      <c r="K695" s="2" t="str">
        <f>IF(Prospecting!G697="Completed", 1, "")</f>
        <v/>
      </c>
      <c r="L695" s="2" t="str">
        <f>IF(Prospecting!H697="Completed", 1, "")</f>
        <v/>
      </c>
      <c r="M695" s="2" t="str">
        <f>IF(Prospecting!I697="Completed", 1, "")</f>
        <v/>
      </c>
      <c r="N695" s="2" t="str">
        <f>IF(Prospecting!J697="Completed", 1, "")</f>
        <v/>
      </c>
      <c r="O695" s="2" t="str">
        <f>IF(Prospecting!K697="Completed", 1, "")</f>
        <v/>
      </c>
      <c r="P695" s="2" t="str">
        <f>IF(Prospecting!L697&lt;&gt;"",Prospecting!L697,"")</f>
        <v/>
      </c>
      <c r="Q695" s="2" t="str">
        <f>IF(Prospecting!M697&lt;&gt;"",Prospecting!M697,"")</f>
        <v/>
      </c>
      <c r="R695" s="2" t="str">
        <f t="shared" ca="1" si="76"/>
        <v/>
      </c>
      <c r="S695" s="10" t="str">
        <f>IF(OR(Prospecting!N697&lt;&gt;"",Prospecting!N697&lt;&gt;0),Prospecting!N697,"")</f>
        <v/>
      </c>
      <c r="T695" s="11" t="str">
        <f>IF(Prospecting!O697&lt;&gt;"",Prospecting!O697,"")</f>
        <v/>
      </c>
      <c r="U695" s="2" t="str">
        <f t="shared" si="77"/>
        <v/>
      </c>
      <c r="V695" s="2" t="str">
        <f t="shared" si="78"/>
        <v/>
      </c>
      <c r="W695" s="2" t="str" cm="1">
        <f t="array" ref="W695">IF(V695&lt;&gt;"",_xlfn.IFS(OR(V695=1,V695=2,V695=3),1,OR(V695=4,V695=5,V695=6),2,OR(V695=7,V695=8,V695=9),3,OR(V695=10,V695=11,V695=12),4),"")</f>
        <v/>
      </c>
      <c r="X695" s="2" t="str">
        <f t="shared" si="79"/>
        <v/>
      </c>
      <c r="Y695" s="2" t="str">
        <f t="shared" si="80"/>
        <v/>
      </c>
    </row>
    <row r="696" spans="7:25" x14ac:dyDescent="0.3">
      <c r="G696" s="2" t="str">
        <f>IF(Prospecting!D698&lt;&gt;"", Prospecting!D698, "")</f>
        <v/>
      </c>
      <c r="H696" s="2" t="str">
        <f>IF(Prospecting!E698&lt;&gt;"",Prospecting!E698, "")</f>
        <v/>
      </c>
      <c r="I696" s="2" t="str">
        <f t="shared" ca="1" si="75"/>
        <v/>
      </c>
      <c r="J696" s="2" t="str">
        <f>IF(Prospecting!F698="Completed", 1, "")</f>
        <v/>
      </c>
      <c r="K696" s="2" t="str">
        <f>IF(Prospecting!G698="Completed", 1, "")</f>
        <v/>
      </c>
      <c r="L696" s="2" t="str">
        <f>IF(Prospecting!H698="Completed", 1, "")</f>
        <v/>
      </c>
      <c r="M696" s="2" t="str">
        <f>IF(Prospecting!I698="Completed", 1, "")</f>
        <v/>
      </c>
      <c r="N696" s="2" t="str">
        <f>IF(Prospecting!J698="Completed", 1, "")</f>
        <v/>
      </c>
      <c r="O696" s="2" t="str">
        <f>IF(Prospecting!K698="Completed", 1, "")</f>
        <v/>
      </c>
      <c r="P696" s="2" t="str">
        <f>IF(Prospecting!L698&lt;&gt;"",Prospecting!L698,"")</f>
        <v/>
      </c>
      <c r="Q696" s="2" t="str">
        <f>IF(Prospecting!M698&lt;&gt;"",Prospecting!M698,"")</f>
        <v/>
      </c>
      <c r="R696" s="2" t="str">
        <f t="shared" ca="1" si="76"/>
        <v/>
      </c>
      <c r="S696" s="10" t="str">
        <f>IF(OR(Prospecting!N698&lt;&gt;"",Prospecting!N698&lt;&gt;0),Prospecting!N698,"")</f>
        <v/>
      </c>
      <c r="T696" s="11" t="str">
        <f>IF(Prospecting!O698&lt;&gt;"",Prospecting!O698,"")</f>
        <v/>
      </c>
      <c r="U696" s="2" t="str">
        <f t="shared" si="77"/>
        <v/>
      </c>
      <c r="V696" s="2" t="str">
        <f t="shared" si="78"/>
        <v/>
      </c>
      <c r="W696" s="2" t="str" cm="1">
        <f t="array" ref="W696">IF(V696&lt;&gt;"",_xlfn.IFS(OR(V696=1,V696=2,V696=3),1,OR(V696=4,V696=5,V696=6),2,OR(V696=7,V696=8,V696=9),3,OR(V696=10,V696=11,V696=12),4),"")</f>
        <v/>
      </c>
      <c r="X696" s="2" t="str">
        <f t="shared" si="79"/>
        <v/>
      </c>
      <c r="Y696" s="2" t="str">
        <f t="shared" si="80"/>
        <v/>
      </c>
    </row>
    <row r="697" spans="7:25" x14ac:dyDescent="0.3">
      <c r="G697" s="2" t="str">
        <f>IF(Prospecting!D699&lt;&gt;"", Prospecting!D699, "")</f>
        <v/>
      </c>
      <c r="H697" s="2" t="str">
        <f>IF(Prospecting!E699&lt;&gt;"",Prospecting!E699, "")</f>
        <v/>
      </c>
      <c r="I697" s="2" t="str">
        <f t="shared" ca="1" si="75"/>
        <v/>
      </c>
      <c r="J697" s="2" t="str">
        <f>IF(Prospecting!F699="Completed", 1, "")</f>
        <v/>
      </c>
      <c r="K697" s="2" t="str">
        <f>IF(Prospecting!G699="Completed", 1, "")</f>
        <v/>
      </c>
      <c r="L697" s="2" t="str">
        <f>IF(Prospecting!H699="Completed", 1, "")</f>
        <v/>
      </c>
      <c r="M697" s="2" t="str">
        <f>IF(Prospecting!I699="Completed", 1, "")</f>
        <v/>
      </c>
      <c r="N697" s="2" t="str">
        <f>IF(Prospecting!J699="Completed", 1, "")</f>
        <v/>
      </c>
      <c r="O697" s="2" t="str">
        <f>IF(Prospecting!K699="Completed", 1, "")</f>
        <v/>
      </c>
      <c r="P697" s="2" t="str">
        <f>IF(Prospecting!L699&lt;&gt;"",Prospecting!L699,"")</f>
        <v/>
      </c>
      <c r="Q697" s="2" t="str">
        <f>IF(Prospecting!M699&lt;&gt;"",Prospecting!M699,"")</f>
        <v/>
      </c>
      <c r="R697" s="2" t="str">
        <f t="shared" ca="1" si="76"/>
        <v/>
      </c>
      <c r="S697" s="10" t="str">
        <f>IF(OR(Prospecting!N699&lt;&gt;"",Prospecting!N699&lt;&gt;0),Prospecting!N699,"")</f>
        <v/>
      </c>
      <c r="T697" s="11" t="str">
        <f>IF(Prospecting!O699&lt;&gt;"",Prospecting!O699,"")</f>
        <v/>
      </c>
      <c r="U697" s="2" t="str">
        <f t="shared" si="77"/>
        <v/>
      </c>
      <c r="V697" s="2" t="str">
        <f t="shared" si="78"/>
        <v/>
      </c>
      <c r="W697" s="2" t="str" cm="1">
        <f t="array" ref="W697">IF(V697&lt;&gt;"",_xlfn.IFS(OR(V697=1,V697=2,V697=3),1,OR(V697=4,V697=5,V697=6),2,OR(V697=7,V697=8,V697=9),3,OR(V697=10,V697=11,V697=12),4),"")</f>
        <v/>
      </c>
      <c r="X697" s="2" t="str">
        <f t="shared" si="79"/>
        <v/>
      </c>
      <c r="Y697" s="2" t="str">
        <f t="shared" si="80"/>
        <v/>
      </c>
    </row>
    <row r="698" spans="7:25" x14ac:dyDescent="0.3">
      <c r="G698" s="2" t="str">
        <f>IF(Prospecting!D700&lt;&gt;"", Prospecting!D700, "")</f>
        <v/>
      </c>
      <c r="H698" s="2" t="str">
        <f>IF(Prospecting!E700&lt;&gt;"",Prospecting!E700, "")</f>
        <v/>
      </c>
      <c r="I698" s="2" t="str">
        <f t="shared" ca="1" si="75"/>
        <v/>
      </c>
      <c r="J698" s="2" t="str">
        <f>IF(Prospecting!F700="Completed", 1, "")</f>
        <v/>
      </c>
      <c r="K698" s="2" t="str">
        <f>IF(Prospecting!G700="Completed", 1, "")</f>
        <v/>
      </c>
      <c r="L698" s="2" t="str">
        <f>IF(Prospecting!H700="Completed", 1, "")</f>
        <v/>
      </c>
      <c r="M698" s="2" t="str">
        <f>IF(Prospecting!I700="Completed", 1, "")</f>
        <v/>
      </c>
      <c r="N698" s="2" t="str">
        <f>IF(Prospecting!J700="Completed", 1, "")</f>
        <v/>
      </c>
      <c r="O698" s="2" t="str">
        <f>IF(Prospecting!K700="Completed", 1, "")</f>
        <v/>
      </c>
      <c r="P698" s="2" t="str">
        <f>IF(Prospecting!L700&lt;&gt;"",Prospecting!L700,"")</f>
        <v/>
      </c>
      <c r="Q698" s="2" t="str">
        <f>IF(Prospecting!M700&lt;&gt;"",Prospecting!M700,"")</f>
        <v/>
      </c>
      <c r="R698" s="2" t="str">
        <f t="shared" ca="1" si="76"/>
        <v/>
      </c>
      <c r="S698" s="10" t="str">
        <f>IF(OR(Prospecting!N700&lt;&gt;"",Prospecting!N700&lt;&gt;0),Prospecting!N700,"")</f>
        <v/>
      </c>
      <c r="T698" s="11" t="str">
        <f>IF(Prospecting!O700&lt;&gt;"",Prospecting!O700,"")</f>
        <v/>
      </c>
      <c r="U698" s="2" t="str">
        <f t="shared" si="77"/>
        <v/>
      </c>
      <c r="V698" s="2" t="str">
        <f t="shared" si="78"/>
        <v/>
      </c>
      <c r="W698" s="2" t="str" cm="1">
        <f t="array" ref="W698">IF(V698&lt;&gt;"",_xlfn.IFS(OR(V698=1,V698=2,V698=3),1,OR(V698=4,V698=5,V698=6),2,OR(V698=7,V698=8,V698=9),3,OR(V698=10,V698=11,V698=12),4),"")</f>
        <v/>
      </c>
      <c r="X698" s="2" t="str">
        <f t="shared" si="79"/>
        <v/>
      </c>
      <c r="Y698" s="2" t="str">
        <f t="shared" si="80"/>
        <v/>
      </c>
    </row>
    <row r="699" spans="7:25" x14ac:dyDescent="0.3">
      <c r="G699" s="2" t="str">
        <f>IF(Prospecting!D701&lt;&gt;"", Prospecting!D701, "")</f>
        <v/>
      </c>
      <c r="H699" s="2" t="str">
        <f>IF(Prospecting!E701&lt;&gt;"",Prospecting!E701, "")</f>
        <v/>
      </c>
      <c r="I699" s="2" t="str">
        <f t="shared" ca="1" si="75"/>
        <v/>
      </c>
      <c r="J699" s="2" t="str">
        <f>IF(Prospecting!F701="Completed", 1, "")</f>
        <v/>
      </c>
      <c r="K699" s="2" t="str">
        <f>IF(Prospecting!G701="Completed", 1, "")</f>
        <v/>
      </c>
      <c r="L699" s="2" t="str">
        <f>IF(Prospecting!H701="Completed", 1, "")</f>
        <v/>
      </c>
      <c r="M699" s="2" t="str">
        <f>IF(Prospecting!I701="Completed", 1, "")</f>
        <v/>
      </c>
      <c r="N699" s="2" t="str">
        <f>IF(Prospecting!J701="Completed", 1, "")</f>
        <v/>
      </c>
      <c r="O699" s="2" t="str">
        <f>IF(Prospecting!K701="Completed", 1, "")</f>
        <v/>
      </c>
      <c r="P699" s="2" t="str">
        <f>IF(Prospecting!L701&lt;&gt;"",Prospecting!L701,"")</f>
        <v/>
      </c>
      <c r="Q699" s="2" t="str">
        <f>IF(Prospecting!M701&lt;&gt;"",Prospecting!M701,"")</f>
        <v/>
      </c>
      <c r="R699" s="2" t="str">
        <f t="shared" ca="1" si="76"/>
        <v/>
      </c>
      <c r="S699" s="10" t="str">
        <f>IF(OR(Prospecting!N701&lt;&gt;"",Prospecting!N701&lt;&gt;0),Prospecting!N701,"")</f>
        <v/>
      </c>
      <c r="T699" s="11" t="str">
        <f>IF(Prospecting!O701&lt;&gt;"",Prospecting!O701,"")</f>
        <v/>
      </c>
      <c r="U699" s="2" t="str">
        <f t="shared" si="77"/>
        <v/>
      </c>
      <c r="V699" s="2" t="str">
        <f t="shared" si="78"/>
        <v/>
      </c>
      <c r="W699" s="2" t="str" cm="1">
        <f t="array" ref="W699">IF(V699&lt;&gt;"",_xlfn.IFS(OR(V699=1,V699=2,V699=3),1,OR(V699=4,V699=5,V699=6),2,OR(V699=7,V699=8,V699=9),3,OR(V699=10,V699=11,V699=12),4),"")</f>
        <v/>
      </c>
      <c r="X699" s="2" t="str">
        <f t="shared" si="79"/>
        <v/>
      </c>
      <c r="Y699" s="2" t="str">
        <f t="shared" si="80"/>
        <v/>
      </c>
    </row>
    <row r="700" spans="7:25" x14ac:dyDescent="0.3">
      <c r="G700" s="2" t="str">
        <f>IF(Prospecting!D702&lt;&gt;"", Prospecting!D702, "")</f>
        <v/>
      </c>
      <c r="H700" s="2" t="str">
        <f>IF(Prospecting!E702&lt;&gt;"",Prospecting!E702, "")</f>
        <v/>
      </c>
      <c r="I700" s="2" t="str">
        <f t="shared" ca="1" si="75"/>
        <v/>
      </c>
      <c r="J700" s="2" t="str">
        <f>IF(Prospecting!F702="Completed", 1, "")</f>
        <v/>
      </c>
      <c r="K700" s="2" t="str">
        <f>IF(Prospecting!G702="Completed", 1, "")</f>
        <v/>
      </c>
      <c r="L700" s="2" t="str">
        <f>IF(Prospecting!H702="Completed", 1, "")</f>
        <v/>
      </c>
      <c r="M700" s="2" t="str">
        <f>IF(Prospecting!I702="Completed", 1, "")</f>
        <v/>
      </c>
      <c r="N700" s="2" t="str">
        <f>IF(Prospecting!J702="Completed", 1, "")</f>
        <v/>
      </c>
      <c r="O700" s="2" t="str">
        <f>IF(Prospecting!K702="Completed", 1, "")</f>
        <v/>
      </c>
      <c r="P700" s="2" t="str">
        <f>IF(Prospecting!L702&lt;&gt;"",Prospecting!L702,"")</f>
        <v/>
      </c>
      <c r="Q700" s="2" t="str">
        <f>IF(Prospecting!M702&lt;&gt;"",Prospecting!M702,"")</f>
        <v/>
      </c>
      <c r="R700" s="2" t="str">
        <f t="shared" ca="1" si="76"/>
        <v/>
      </c>
      <c r="S700" s="10" t="str">
        <f>IF(OR(Prospecting!N702&lt;&gt;"",Prospecting!N702&lt;&gt;0),Prospecting!N702,"")</f>
        <v/>
      </c>
      <c r="T700" s="11" t="str">
        <f>IF(Prospecting!O702&lt;&gt;"",Prospecting!O702,"")</f>
        <v/>
      </c>
      <c r="U700" s="2" t="str">
        <f t="shared" si="77"/>
        <v/>
      </c>
      <c r="V700" s="2" t="str">
        <f t="shared" si="78"/>
        <v/>
      </c>
      <c r="W700" s="2" t="str" cm="1">
        <f t="array" ref="W700">IF(V700&lt;&gt;"",_xlfn.IFS(OR(V700=1,V700=2,V700=3),1,OR(V700=4,V700=5,V700=6),2,OR(V700=7,V700=8,V700=9),3,OR(V700=10,V700=11,V700=12),4),"")</f>
        <v/>
      </c>
      <c r="X700" s="2" t="str">
        <f t="shared" si="79"/>
        <v/>
      </c>
      <c r="Y700" s="2" t="str">
        <f t="shared" si="80"/>
        <v/>
      </c>
    </row>
    <row r="701" spans="7:25" x14ac:dyDescent="0.3">
      <c r="G701" s="2" t="str">
        <f>IF(Prospecting!D703&lt;&gt;"", Prospecting!D703, "")</f>
        <v/>
      </c>
      <c r="H701" s="2" t="str">
        <f>IF(Prospecting!E703&lt;&gt;"",Prospecting!E703, "")</f>
        <v/>
      </c>
      <c r="I701" s="2" t="str">
        <f t="shared" ca="1" si="75"/>
        <v/>
      </c>
      <c r="J701" s="2" t="str">
        <f>IF(Prospecting!F703="Completed", 1, "")</f>
        <v/>
      </c>
      <c r="K701" s="2" t="str">
        <f>IF(Prospecting!G703="Completed", 1, "")</f>
        <v/>
      </c>
      <c r="L701" s="2" t="str">
        <f>IF(Prospecting!H703="Completed", 1, "")</f>
        <v/>
      </c>
      <c r="M701" s="2" t="str">
        <f>IF(Prospecting!I703="Completed", 1, "")</f>
        <v/>
      </c>
      <c r="N701" s="2" t="str">
        <f>IF(Prospecting!J703="Completed", 1, "")</f>
        <v/>
      </c>
      <c r="O701" s="2" t="str">
        <f>IF(Prospecting!K703="Completed", 1, "")</f>
        <v/>
      </c>
      <c r="P701" s="2" t="str">
        <f>IF(Prospecting!L703&lt;&gt;"",Prospecting!L703,"")</f>
        <v/>
      </c>
      <c r="Q701" s="2" t="str">
        <f>IF(Prospecting!M703&lt;&gt;"",Prospecting!M703,"")</f>
        <v/>
      </c>
      <c r="R701" s="2" t="str">
        <f t="shared" ca="1" si="76"/>
        <v/>
      </c>
      <c r="S701" s="10" t="str">
        <f>IF(OR(Prospecting!N703&lt;&gt;"",Prospecting!N703&lt;&gt;0),Prospecting!N703,"")</f>
        <v/>
      </c>
      <c r="T701" s="11" t="str">
        <f>IF(Prospecting!O703&lt;&gt;"",Prospecting!O703,"")</f>
        <v/>
      </c>
      <c r="U701" s="2" t="str">
        <f t="shared" si="77"/>
        <v/>
      </c>
      <c r="V701" s="2" t="str">
        <f t="shared" si="78"/>
        <v/>
      </c>
      <c r="W701" s="2" t="str" cm="1">
        <f t="array" ref="W701">IF(V701&lt;&gt;"",_xlfn.IFS(OR(V701=1,V701=2,V701=3),1,OR(V701=4,V701=5,V701=6),2,OR(V701=7,V701=8,V701=9),3,OR(V701=10,V701=11,V701=12),4),"")</f>
        <v/>
      </c>
      <c r="X701" s="2" t="str">
        <f t="shared" si="79"/>
        <v/>
      </c>
      <c r="Y701" s="2" t="str">
        <f t="shared" si="80"/>
        <v/>
      </c>
    </row>
    <row r="702" spans="7:25" x14ac:dyDescent="0.3">
      <c r="G702" s="2" t="str">
        <f>IF(Prospecting!D704&lt;&gt;"", Prospecting!D704, "")</f>
        <v/>
      </c>
      <c r="H702" s="2" t="str">
        <f>IF(Prospecting!E704&lt;&gt;"",Prospecting!E704, "")</f>
        <v/>
      </c>
      <c r="I702" s="2" t="str">
        <f t="shared" ca="1" si="75"/>
        <v/>
      </c>
      <c r="J702" s="2" t="str">
        <f>IF(Prospecting!F704="Completed", 1, "")</f>
        <v/>
      </c>
      <c r="K702" s="2" t="str">
        <f>IF(Prospecting!G704="Completed", 1, "")</f>
        <v/>
      </c>
      <c r="L702" s="2" t="str">
        <f>IF(Prospecting!H704="Completed", 1, "")</f>
        <v/>
      </c>
      <c r="M702" s="2" t="str">
        <f>IF(Prospecting!I704="Completed", 1, "")</f>
        <v/>
      </c>
      <c r="N702" s="2" t="str">
        <f>IF(Prospecting!J704="Completed", 1, "")</f>
        <v/>
      </c>
      <c r="O702" s="2" t="str">
        <f>IF(Prospecting!K704="Completed", 1, "")</f>
        <v/>
      </c>
      <c r="P702" s="2" t="str">
        <f>IF(Prospecting!L704&lt;&gt;"",Prospecting!L704,"")</f>
        <v/>
      </c>
      <c r="Q702" s="2" t="str">
        <f>IF(Prospecting!M704&lt;&gt;"",Prospecting!M704,"")</f>
        <v/>
      </c>
      <c r="R702" s="2" t="str">
        <f t="shared" ca="1" si="76"/>
        <v/>
      </c>
      <c r="S702" s="10" t="str">
        <f>IF(OR(Prospecting!N704&lt;&gt;"",Prospecting!N704&lt;&gt;0),Prospecting!N704,"")</f>
        <v/>
      </c>
      <c r="T702" s="11" t="str">
        <f>IF(Prospecting!O704&lt;&gt;"",Prospecting!O704,"")</f>
        <v/>
      </c>
      <c r="U702" s="2" t="str">
        <f t="shared" si="77"/>
        <v/>
      </c>
      <c r="V702" s="2" t="str">
        <f t="shared" si="78"/>
        <v/>
      </c>
      <c r="W702" s="2" t="str" cm="1">
        <f t="array" ref="W702">IF(V702&lt;&gt;"",_xlfn.IFS(OR(V702=1,V702=2,V702=3),1,OR(V702=4,V702=5,V702=6),2,OR(V702=7,V702=8,V702=9),3,OR(V702=10,V702=11,V702=12),4),"")</f>
        <v/>
      </c>
      <c r="X702" s="2" t="str">
        <f t="shared" si="79"/>
        <v/>
      </c>
      <c r="Y702" s="2" t="str">
        <f t="shared" si="80"/>
        <v/>
      </c>
    </row>
    <row r="703" spans="7:25" x14ac:dyDescent="0.3">
      <c r="G703" s="2" t="str">
        <f>IF(Prospecting!D705&lt;&gt;"", Prospecting!D705, "")</f>
        <v/>
      </c>
      <c r="H703" s="2" t="str">
        <f>IF(Prospecting!E705&lt;&gt;"",Prospecting!E705, "")</f>
        <v/>
      </c>
      <c r="I703" s="2" t="str">
        <f t="shared" ca="1" si="75"/>
        <v/>
      </c>
      <c r="J703" s="2" t="str">
        <f>IF(Prospecting!F705="Completed", 1, "")</f>
        <v/>
      </c>
      <c r="K703" s="2" t="str">
        <f>IF(Prospecting!G705="Completed", 1, "")</f>
        <v/>
      </c>
      <c r="L703" s="2" t="str">
        <f>IF(Prospecting!H705="Completed", 1, "")</f>
        <v/>
      </c>
      <c r="M703" s="2" t="str">
        <f>IF(Prospecting!I705="Completed", 1, "")</f>
        <v/>
      </c>
      <c r="N703" s="2" t="str">
        <f>IF(Prospecting!J705="Completed", 1, "")</f>
        <v/>
      </c>
      <c r="O703" s="2" t="str">
        <f>IF(Prospecting!K705="Completed", 1, "")</f>
        <v/>
      </c>
      <c r="P703" s="2" t="str">
        <f>IF(Prospecting!L705&lt;&gt;"",Prospecting!L705,"")</f>
        <v/>
      </c>
      <c r="Q703" s="2" t="str">
        <f>IF(Prospecting!M705&lt;&gt;"",Prospecting!M705,"")</f>
        <v/>
      </c>
      <c r="R703" s="2" t="str">
        <f t="shared" ca="1" si="76"/>
        <v/>
      </c>
      <c r="S703" s="10" t="str">
        <f>IF(OR(Prospecting!N705&lt;&gt;"",Prospecting!N705&lt;&gt;0),Prospecting!N705,"")</f>
        <v/>
      </c>
      <c r="T703" s="11" t="str">
        <f>IF(Prospecting!O705&lt;&gt;"",Prospecting!O705,"")</f>
        <v/>
      </c>
      <c r="U703" s="2" t="str">
        <f t="shared" si="77"/>
        <v/>
      </c>
      <c r="V703" s="2" t="str">
        <f t="shared" si="78"/>
        <v/>
      </c>
      <c r="W703" s="2" t="str" cm="1">
        <f t="array" ref="W703">IF(V703&lt;&gt;"",_xlfn.IFS(OR(V703=1,V703=2,V703=3),1,OR(V703=4,V703=5,V703=6),2,OR(V703=7,V703=8,V703=9),3,OR(V703=10,V703=11,V703=12),4),"")</f>
        <v/>
      </c>
      <c r="X703" s="2" t="str">
        <f t="shared" si="79"/>
        <v/>
      </c>
      <c r="Y703" s="2" t="str">
        <f t="shared" si="80"/>
        <v/>
      </c>
    </row>
    <row r="704" spans="7:25" x14ac:dyDescent="0.3">
      <c r="G704" s="2" t="str">
        <f>IF(Prospecting!D706&lt;&gt;"", Prospecting!D706, "")</f>
        <v/>
      </c>
      <c r="H704" s="2" t="str">
        <f>IF(Prospecting!E706&lt;&gt;"",Prospecting!E706, "")</f>
        <v/>
      </c>
      <c r="I704" s="2" t="str">
        <f t="shared" ca="1" si="75"/>
        <v/>
      </c>
      <c r="J704" s="2" t="str">
        <f>IF(Prospecting!F706="Completed", 1, "")</f>
        <v/>
      </c>
      <c r="K704" s="2" t="str">
        <f>IF(Prospecting!G706="Completed", 1, "")</f>
        <v/>
      </c>
      <c r="L704" s="2" t="str">
        <f>IF(Prospecting!H706="Completed", 1, "")</f>
        <v/>
      </c>
      <c r="M704" s="2" t="str">
        <f>IF(Prospecting!I706="Completed", 1, "")</f>
        <v/>
      </c>
      <c r="N704" s="2" t="str">
        <f>IF(Prospecting!J706="Completed", 1, "")</f>
        <v/>
      </c>
      <c r="O704" s="2" t="str">
        <f>IF(Prospecting!K706="Completed", 1, "")</f>
        <v/>
      </c>
      <c r="P704" s="2" t="str">
        <f>IF(Prospecting!L706&lt;&gt;"",Prospecting!L706,"")</f>
        <v/>
      </c>
      <c r="Q704" s="2" t="str">
        <f>IF(Prospecting!M706&lt;&gt;"",Prospecting!M706,"")</f>
        <v/>
      </c>
      <c r="R704" s="2" t="str">
        <f t="shared" ca="1" si="76"/>
        <v/>
      </c>
      <c r="S704" s="10" t="str">
        <f>IF(OR(Prospecting!N706&lt;&gt;"",Prospecting!N706&lt;&gt;0),Prospecting!N706,"")</f>
        <v/>
      </c>
      <c r="T704" s="11" t="str">
        <f>IF(Prospecting!O706&lt;&gt;"",Prospecting!O706,"")</f>
        <v/>
      </c>
      <c r="U704" s="2" t="str">
        <f t="shared" si="77"/>
        <v/>
      </c>
      <c r="V704" s="2" t="str">
        <f t="shared" si="78"/>
        <v/>
      </c>
      <c r="W704" s="2" t="str" cm="1">
        <f t="array" ref="W704">IF(V704&lt;&gt;"",_xlfn.IFS(OR(V704=1,V704=2,V704=3),1,OR(V704=4,V704=5,V704=6),2,OR(V704=7,V704=8,V704=9),3,OR(V704=10,V704=11,V704=12),4),"")</f>
        <v/>
      </c>
      <c r="X704" s="2" t="str">
        <f t="shared" si="79"/>
        <v/>
      </c>
      <c r="Y704" s="2" t="str">
        <f t="shared" si="80"/>
        <v/>
      </c>
    </row>
    <row r="705" spans="7:25" x14ac:dyDescent="0.3">
      <c r="G705" s="2" t="str">
        <f>IF(Prospecting!D707&lt;&gt;"", Prospecting!D707, "")</f>
        <v/>
      </c>
      <c r="H705" s="2" t="str">
        <f>IF(Prospecting!E707&lt;&gt;"",Prospecting!E707, "")</f>
        <v/>
      </c>
      <c r="I705" s="2" t="str">
        <f t="shared" ca="1" si="75"/>
        <v/>
      </c>
      <c r="J705" s="2" t="str">
        <f>IF(Prospecting!F707="Completed", 1, "")</f>
        <v/>
      </c>
      <c r="K705" s="2" t="str">
        <f>IF(Prospecting!G707="Completed", 1, "")</f>
        <v/>
      </c>
      <c r="L705" s="2" t="str">
        <f>IF(Prospecting!H707="Completed", 1, "")</f>
        <v/>
      </c>
      <c r="M705" s="2" t="str">
        <f>IF(Prospecting!I707="Completed", 1, "")</f>
        <v/>
      </c>
      <c r="N705" s="2" t="str">
        <f>IF(Prospecting!J707="Completed", 1, "")</f>
        <v/>
      </c>
      <c r="O705" s="2" t="str">
        <f>IF(Prospecting!K707="Completed", 1, "")</f>
        <v/>
      </c>
      <c r="P705" s="2" t="str">
        <f>IF(Prospecting!L707&lt;&gt;"",Prospecting!L707,"")</f>
        <v/>
      </c>
      <c r="Q705" s="2" t="str">
        <f>IF(Prospecting!M707&lt;&gt;"",Prospecting!M707,"")</f>
        <v/>
      </c>
      <c r="R705" s="2" t="str">
        <f t="shared" ca="1" si="76"/>
        <v/>
      </c>
      <c r="S705" s="10" t="str">
        <f>IF(OR(Prospecting!N707&lt;&gt;"",Prospecting!N707&lt;&gt;0),Prospecting!N707,"")</f>
        <v/>
      </c>
      <c r="T705" s="11" t="str">
        <f>IF(Prospecting!O707&lt;&gt;"",Prospecting!O707,"")</f>
        <v/>
      </c>
      <c r="U705" s="2" t="str">
        <f t="shared" si="77"/>
        <v/>
      </c>
      <c r="V705" s="2" t="str">
        <f t="shared" si="78"/>
        <v/>
      </c>
      <c r="W705" s="2" t="str" cm="1">
        <f t="array" ref="W705">IF(V705&lt;&gt;"",_xlfn.IFS(OR(V705=1,V705=2,V705=3),1,OR(V705=4,V705=5,V705=6),2,OR(V705=7,V705=8,V705=9),3,OR(V705=10,V705=11,V705=12),4),"")</f>
        <v/>
      </c>
      <c r="X705" s="2" t="str">
        <f t="shared" si="79"/>
        <v/>
      </c>
      <c r="Y705" s="2" t="str">
        <f t="shared" si="80"/>
        <v/>
      </c>
    </row>
    <row r="706" spans="7:25" x14ac:dyDescent="0.3">
      <c r="G706" s="2" t="str">
        <f>IF(Prospecting!D708&lt;&gt;"", Prospecting!D708, "")</f>
        <v/>
      </c>
      <c r="H706" s="2" t="str">
        <f>IF(Prospecting!E708&lt;&gt;"",Prospecting!E708, "")</f>
        <v/>
      </c>
      <c r="I706" s="2" t="str">
        <f t="shared" ca="1" si="75"/>
        <v/>
      </c>
      <c r="J706" s="2" t="str">
        <f>IF(Prospecting!F708="Completed", 1, "")</f>
        <v/>
      </c>
      <c r="K706" s="2" t="str">
        <f>IF(Prospecting!G708="Completed", 1, "")</f>
        <v/>
      </c>
      <c r="L706" s="2" t="str">
        <f>IF(Prospecting!H708="Completed", 1, "")</f>
        <v/>
      </c>
      <c r="M706" s="2" t="str">
        <f>IF(Prospecting!I708="Completed", 1, "")</f>
        <v/>
      </c>
      <c r="N706" s="2" t="str">
        <f>IF(Prospecting!J708="Completed", 1, "")</f>
        <v/>
      </c>
      <c r="O706" s="2" t="str">
        <f>IF(Prospecting!K708="Completed", 1, "")</f>
        <v/>
      </c>
      <c r="P706" s="2" t="str">
        <f>IF(Prospecting!L708&lt;&gt;"",Prospecting!L708,"")</f>
        <v/>
      </c>
      <c r="Q706" s="2" t="str">
        <f>IF(Prospecting!M708&lt;&gt;"",Prospecting!M708,"")</f>
        <v/>
      </c>
      <c r="R706" s="2" t="str">
        <f t="shared" ca="1" si="76"/>
        <v/>
      </c>
      <c r="S706" s="10" t="str">
        <f>IF(OR(Prospecting!N708&lt;&gt;"",Prospecting!N708&lt;&gt;0),Prospecting!N708,"")</f>
        <v/>
      </c>
      <c r="T706" s="11" t="str">
        <f>IF(Prospecting!O708&lt;&gt;"",Prospecting!O708,"")</f>
        <v/>
      </c>
      <c r="U706" s="2" t="str">
        <f t="shared" si="77"/>
        <v/>
      </c>
      <c r="V706" s="2" t="str">
        <f t="shared" si="78"/>
        <v/>
      </c>
      <c r="W706" s="2" t="str" cm="1">
        <f t="array" ref="W706">IF(V706&lt;&gt;"",_xlfn.IFS(OR(V706=1,V706=2,V706=3),1,OR(V706=4,V706=5,V706=6),2,OR(V706=7,V706=8,V706=9),3,OR(V706=10,V706=11,V706=12),4),"")</f>
        <v/>
      </c>
      <c r="X706" s="2" t="str">
        <f t="shared" si="79"/>
        <v/>
      </c>
      <c r="Y706" s="2" t="str">
        <f t="shared" si="80"/>
        <v/>
      </c>
    </row>
    <row r="707" spans="7:25" x14ac:dyDescent="0.3">
      <c r="G707" s="2" t="str">
        <f>IF(Prospecting!D709&lt;&gt;"", Prospecting!D709, "")</f>
        <v/>
      </c>
      <c r="H707" s="2" t="str">
        <f>IF(Prospecting!E709&lt;&gt;"",Prospecting!E709, "")</f>
        <v/>
      </c>
      <c r="I707" s="2" t="str">
        <f t="shared" ca="1" si="75"/>
        <v/>
      </c>
      <c r="J707" s="2" t="str">
        <f>IF(Prospecting!F709="Completed", 1, "")</f>
        <v/>
      </c>
      <c r="K707" s="2" t="str">
        <f>IF(Prospecting!G709="Completed", 1, "")</f>
        <v/>
      </c>
      <c r="L707" s="2" t="str">
        <f>IF(Prospecting!H709="Completed", 1, "")</f>
        <v/>
      </c>
      <c r="M707" s="2" t="str">
        <f>IF(Prospecting!I709="Completed", 1, "")</f>
        <v/>
      </c>
      <c r="N707" s="2" t="str">
        <f>IF(Prospecting!J709="Completed", 1, "")</f>
        <v/>
      </c>
      <c r="O707" s="2" t="str">
        <f>IF(Prospecting!K709="Completed", 1, "")</f>
        <v/>
      </c>
      <c r="P707" s="2" t="str">
        <f>IF(Prospecting!L709&lt;&gt;"",Prospecting!L709,"")</f>
        <v/>
      </c>
      <c r="Q707" s="2" t="str">
        <f>IF(Prospecting!M709&lt;&gt;"",Prospecting!M709,"")</f>
        <v/>
      </c>
      <c r="R707" s="2" t="str">
        <f t="shared" ca="1" si="76"/>
        <v/>
      </c>
      <c r="S707" s="10" t="str">
        <f>IF(OR(Prospecting!N709&lt;&gt;"",Prospecting!N709&lt;&gt;0),Prospecting!N709,"")</f>
        <v/>
      </c>
      <c r="T707" s="11" t="str">
        <f>IF(Prospecting!O709&lt;&gt;"",Prospecting!O709,"")</f>
        <v/>
      </c>
      <c r="U707" s="2" t="str">
        <f t="shared" si="77"/>
        <v/>
      </c>
      <c r="V707" s="2" t="str">
        <f t="shared" si="78"/>
        <v/>
      </c>
      <c r="W707" s="2" t="str" cm="1">
        <f t="array" ref="W707">IF(V707&lt;&gt;"",_xlfn.IFS(OR(V707=1,V707=2,V707=3),1,OR(V707=4,V707=5,V707=6),2,OR(V707=7,V707=8,V707=9),3,OR(V707=10,V707=11,V707=12),4),"")</f>
        <v/>
      </c>
      <c r="X707" s="2" t="str">
        <f t="shared" si="79"/>
        <v/>
      </c>
      <c r="Y707" s="2" t="str">
        <f t="shared" si="80"/>
        <v/>
      </c>
    </row>
    <row r="708" spans="7:25" x14ac:dyDescent="0.3">
      <c r="G708" s="2" t="str">
        <f>IF(Prospecting!D710&lt;&gt;"", Prospecting!D710, "")</f>
        <v/>
      </c>
      <c r="H708" s="2" t="str">
        <f>IF(Prospecting!E710&lt;&gt;"",Prospecting!E710, "")</f>
        <v/>
      </c>
      <c r="I708" s="2" t="str">
        <f t="shared" ref="I708:I771" ca="1" si="81">IF(AND($B$9&gt;$B$10,S708&lt;&gt;"",S708&lt;&gt;0,V708&lt;&gt;"",O708=1),"Client",IF(V708&lt;$B$6,"Lead",IF(AND(H708&lt;&gt;"",S708&lt;&gt;"",S708&lt;&gt;0,V708&lt;=$B$3,O708=1),"Client",IF(OR(AND(H708&lt;&gt;"",O708&lt;&gt;1),AND(H708&lt;&gt;"",S708=""),AND(H708&lt;&gt;"",S708&lt;&gt;"",V708&gt;$B$3), AND(H708&lt;&gt;"",S708&lt;=0)),"Lead",""))))</f>
        <v/>
      </c>
      <c r="J708" s="2" t="str">
        <f>IF(Prospecting!F710="Completed", 1, "")</f>
        <v/>
      </c>
      <c r="K708" s="2" t="str">
        <f>IF(Prospecting!G710="Completed", 1, "")</f>
        <v/>
      </c>
      <c r="L708" s="2" t="str">
        <f>IF(Prospecting!H710="Completed", 1, "")</f>
        <v/>
      </c>
      <c r="M708" s="2" t="str">
        <f>IF(Prospecting!I710="Completed", 1, "")</f>
        <v/>
      </c>
      <c r="N708" s="2" t="str">
        <f>IF(Prospecting!J710="Completed", 1, "")</f>
        <v/>
      </c>
      <c r="O708" s="2" t="str">
        <f>IF(Prospecting!K710="Completed", 1, "")</f>
        <v/>
      </c>
      <c r="P708" s="2" t="str">
        <f>IF(Prospecting!L710&lt;&gt;"",Prospecting!L710,"")</f>
        <v/>
      </c>
      <c r="Q708" s="2" t="str">
        <f>IF(Prospecting!M710&lt;&gt;"",Prospecting!M710,"")</f>
        <v/>
      </c>
      <c r="R708" s="2" t="str">
        <f t="shared" ref="R708:R771" ca="1" si="82">IF(AND(Q708&lt;&gt;"",V708&gt;=$B$6,V708&lt;=$B$3,Y708=$B$10),"Valid","")</f>
        <v/>
      </c>
      <c r="S708" s="10" t="str">
        <f>IF(OR(Prospecting!N710&lt;&gt;"",Prospecting!N710&lt;&gt;0),Prospecting!N710,"")</f>
        <v/>
      </c>
      <c r="T708" s="11" t="str">
        <f>IF(Prospecting!O710&lt;&gt;"",Prospecting!O710,"")</f>
        <v/>
      </c>
      <c r="U708" s="2" t="str">
        <f t="shared" ref="U708:U771" si="83">IF(V708&lt;&gt;"",CHOOSE(V708,"January","February","March","April","May","June","July","August","September","October","November","December"),"")</f>
        <v/>
      </c>
      <c r="V708" s="2" t="str">
        <f t="shared" ref="V708:V771" si="84">IF(AND(T708&lt;&gt;"",Y708=$B$10),MONTH(T708),"")</f>
        <v/>
      </c>
      <c r="W708" s="2" t="str" cm="1">
        <f t="array" ref="W708">IF(V708&lt;&gt;"",_xlfn.IFS(OR(V708=1,V708=2,V708=3),1,OR(V708=4,V708=5,V708=6),2,OR(V708=7,V708=8,V708=9),3,OR(V708=10,V708=11,V708=12),4),"")</f>
        <v/>
      </c>
      <c r="X708" s="2" t="str">
        <f t="shared" ref="X708:X771" si="85">IF(AND(Q708&lt;&gt;"",S708&lt;&gt;"",S708&lt;&gt;0,O708=1),IF(OR(Q708="AnugerahPlus",Q708="Anggun"), (S708-5)*12,S708*12), "")</f>
        <v/>
      </c>
      <c r="Y708" s="2" t="str">
        <f t="shared" ref="Y708:Y771" si="86">IF(T708&lt;&gt;"",YEAR(T708),"")</f>
        <v/>
      </c>
    </row>
    <row r="709" spans="7:25" x14ac:dyDescent="0.3">
      <c r="G709" s="2" t="str">
        <f>IF(Prospecting!D711&lt;&gt;"", Prospecting!D711, "")</f>
        <v/>
      </c>
      <c r="H709" s="2" t="str">
        <f>IF(Prospecting!E711&lt;&gt;"",Prospecting!E711, "")</f>
        <v/>
      </c>
      <c r="I709" s="2" t="str">
        <f t="shared" ca="1" si="81"/>
        <v/>
      </c>
      <c r="J709" s="2" t="str">
        <f>IF(Prospecting!F711="Completed", 1, "")</f>
        <v/>
      </c>
      <c r="K709" s="2" t="str">
        <f>IF(Prospecting!G711="Completed", 1, "")</f>
        <v/>
      </c>
      <c r="L709" s="2" t="str">
        <f>IF(Prospecting!H711="Completed", 1, "")</f>
        <v/>
      </c>
      <c r="M709" s="2" t="str">
        <f>IF(Prospecting!I711="Completed", 1, "")</f>
        <v/>
      </c>
      <c r="N709" s="2" t="str">
        <f>IF(Prospecting!J711="Completed", 1, "")</f>
        <v/>
      </c>
      <c r="O709" s="2" t="str">
        <f>IF(Prospecting!K711="Completed", 1, "")</f>
        <v/>
      </c>
      <c r="P709" s="2" t="str">
        <f>IF(Prospecting!L711&lt;&gt;"",Prospecting!L711,"")</f>
        <v/>
      </c>
      <c r="Q709" s="2" t="str">
        <f>IF(Prospecting!M711&lt;&gt;"",Prospecting!M711,"")</f>
        <v/>
      </c>
      <c r="R709" s="2" t="str">
        <f t="shared" ca="1" si="82"/>
        <v/>
      </c>
      <c r="S709" s="10" t="str">
        <f>IF(OR(Prospecting!N711&lt;&gt;"",Prospecting!N711&lt;&gt;0),Prospecting!N711,"")</f>
        <v/>
      </c>
      <c r="T709" s="11" t="str">
        <f>IF(Prospecting!O711&lt;&gt;"",Prospecting!O711,"")</f>
        <v/>
      </c>
      <c r="U709" s="2" t="str">
        <f t="shared" si="83"/>
        <v/>
      </c>
      <c r="V709" s="2" t="str">
        <f t="shared" si="84"/>
        <v/>
      </c>
      <c r="W709" s="2" t="str" cm="1">
        <f t="array" ref="W709">IF(V709&lt;&gt;"",_xlfn.IFS(OR(V709=1,V709=2,V709=3),1,OR(V709=4,V709=5,V709=6),2,OR(V709=7,V709=8,V709=9),3,OR(V709=10,V709=11,V709=12),4),"")</f>
        <v/>
      </c>
      <c r="X709" s="2" t="str">
        <f t="shared" si="85"/>
        <v/>
      </c>
      <c r="Y709" s="2" t="str">
        <f t="shared" si="86"/>
        <v/>
      </c>
    </row>
    <row r="710" spans="7:25" x14ac:dyDescent="0.3">
      <c r="G710" s="2" t="str">
        <f>IF(Prospecting!D712&lt;&gt;"", Prospecting!D712, "")</f>
        <v/>
      </c>
      <c r="H710" s="2" t="str">
        <f>IF(Prospecting!E712&lt;&gt;"",Prospecting!E712, "")</f>
        <v/>
      </c>
      <c r="I710" s="2" t="str">
        <f t="shared" ca="1" si="81"/>
        <v/>
      </c>
      <c r="J710" s="2" t="str">
        <f>IF(Prospecting!F712="Completed", 1, "")</f>
        <v/>
      </c>
      <c r="K710" s="2" t="str">
        <f>IF(Prospecting!G712="Completed", 1, "")</f>
        <v/>
      </c>
      <c r="L710" s="2" t="str">
        <f>IF(Prospecting!H712="Completed", 1, "")</f>
        <v/>
      </c>
      <c r="M710" s="2" t="str">
        <f>IF(Prospecting!I712="Completed", 1, "")</f>
        <v/>
      </c>
      <c r="N710" s="2" t="str">
        <f>IF(Prospecting!J712="Completed", 1, "")</f>
        <v/>
      </c>
      <c r="O710" s="2" t="str">
        <f>IF(Prospecting!K712="Completed", 1, "")</f>
        <v/>
      </c>
      <c r="P710" s="2" t="str">
        <f>IF(Prospecting!L712&lt;&gt;"",Prospecting!L712,"")</f>
        <v/>
      </c>
      <c r="Q710" s="2" t="str">
        <f>IF(Prospecting!M712&lt;&gt;"",Prospecting!M712,"")</f>
        <v/>
      </c>
      <c r="R710" s="2" t="str">
        <f t="shared" ca="1" si="82"/>
        <v/>
      </c>
      <c r="S710" s="10" t="str">
        <f>IF(OR(Prospecting!N712&lt;&gt;"",Prospecting!N712&lt;&gt;0),Prospecting!N712,"")</f>
        <v/>
      </c>
      <c r="T710" s="11" t="str">
        <f>IF(Prospecting!O712&lt;&gt;"",Prospecting!O712,"")</f>
        <v/>
      </c>
      <c r="U710" s="2" t="str">
        <f t="shared" si="83"/>
        <v/>
      </c>
      <c r="V710" s="2" t="str">
        <f t="shared" si="84"/>
        <v/>
      </c>
      <c r="W710" s="2" t="str" cm="1">
        <f t="array" ref="W710">IF(V710&lt;&gt;"",_xlfn.IFS(OR(V710=1,V710=2,V710=3),1,OR(V710=4,V710=5,V710=6),2,OR(V710=7,V710=8,V710=9),3,OR(V710=10,V710=11,V710=12),4),"")</f>
        <v/>
      </c>
      <c r="X710" s="2" t="str">
        <f t="shared" si="85"/>
        <v/>
      </c>
      <c r="Y710" s="2" t="str">
        <f t="shared" si="86"/>
        <v/>
      </c>
    </row>
    <row r="711" spans="7:25" x14ac:dyDescent="0.3">
      <c r="G711" s="2" t="str">
        <f>IF(Prospecting!D713&lt;&gt;"", Prospecting!D713, "")</f>
        <v/>
      </c>
      <c r="H711" s="2" t="str">
        <f>IF(Prospecting!E713&lt;&gt;"",Prospecting!E713, "")</f>
        <v/>
      </c>
      <c r="I711" s="2" t="str">
        <f t="shared" ca="1" si="81"/>
        <v/>
      </c>
      <c r="J711" s="2" t="str">
        <f>IF(Prospecting!F713="Completed", 1, "")</f>
        <v/>
      </c>
      <c r="K711" s="2" t="str">
        <f>IF(Prospecting!G713="Completed", 1, "")</f>
        <v/>
      </c>
      <c r="L711" s="2" t="str">
        <f>IF(Prospecting!H713="Completed", 1, "")</f>
        <v/>
      </c>
      <c r="M711" s="2" t="str">
        <f>IF(Prospecting!I713="Completed", 1, "")</f>
        <v/>
      </c>
      <c r="N711" s="2" t="str">
        <f>IF(Prospecting!J713="Completed", 1, "")</f>
        <v/>
      </c>
      <c r="O711" s="2" t="str">
        <f>IF(Prospecting!K713="Completed", 1, "")</f>
        <v/>
      </c>
      <c r="P711" s="2" t="str">
        <f>IF(Prospecting!L713&lt;&gt;"",Prospecting!L713,"")</f>
        <v/>
      </c>
      <c r="Q711" s="2" t="str">
        <f>IF(Prospecting!M713&lt;&gt;"",Prospecting!M713,"")</f>
        <v/>
      </c>
      <c r="R711" s="2" t="str">
        <f t="shared" ca="1" si="82"/>
        <v/>
      </c>
      <c r="S711" s="10" t="str">
        <f>IF(OR(Prospecting!N713&lt;&gt;"",Prospecting!N713&lt;&gt;0),Prospecting!N713,"")</f>
        <v/>
      </c>
      <c r="T711" s="11" t="str">
        <f>IF(Prospecting!O713&lt;&gt;"",Prospecting!O713,"")</f>
        <v/>
      </c>
      <c r="U711" s="2" t="str">
        <f t="shared" si="83"/>
        <v/>
      </c>
      <c r="V711" s="2" t="str">
        <f t="shared" si="84"/>
        <v/>
      </c>
      <c r="W711" s="2" t="str" cm="1">
        <f t="array" ref="W711">IF(V711&lt;&gt;"",_xlfn.IFS(OR(V711=1,V711=2,V711=3),1,OR(V711=4,V711=5,V711=6),2,OR(V711=7,V711=8,V711=9),3,OR(V711=10,V711=11,V711=12),4),"")</f>
        <v/>
      </c>
      <c r="X711" s="2" t="str">
        <f t="shared" si="85"/>
        <v/>
      </c>
      <c r="Y711" s="2" t="str">
        <f t="shared" si="86"/>
        <v/>
      </c>
    </row>
    <row r="712" spans="7:25" x14ac:dyDescent="0.3">
      <c r="G712" s="2" t="str">
        <f>IF(Prospecting!D714&lt;&gt;"", Prospecting!D714, "")</f>
        <v/>
      </c>
      <c r="H712" s="2" t="str">
        <f>IF(Prospecting!E714&lt;&gt;"",Prospecting!E714, "")</f>
        <v/>
      </c>
      <c r="I712" s="2" t="str">
        <f t="shared" ca="1" si="81"/>
        <v/>
      </c>
      <c r="J712" s="2" t="str">
        <f>IF(Prospecting!F714="Completed", 1, "")</f>
        <v/>
      </c>
      <c r="K712" s="2" t="str">
        <f>IF(Prospecting!G714="Completed", 1, "")</f>
        <v/>
      </c>
      <c r="L712" s="2" t="str">
        <f>IF(Prospecting!H714="Completed", 1, "")</f>
        <v/>
      </c>
      <c r="M712" s="2" t="str">
        <f>IF(Prospecting!I714="Completed", 1, "")</f>
        <v/>
      </c>
      <c r="N712" s="2" t="str">
        <f>IF(Prospecting!J714="Completed", 1, "")</f>
        <v/>
      </c>
      <c r="O712" s="2" t="str">
        <f>IF(Prospecting!K714="Completed", 1, "")</f>
        <v/>
      </c>
      <c r="P712" s="2" t="str">
        <f>IF(Prospecting!L714&lt;&gt;"",Prospecting!L714,"")</f>
        <v/>
      </c>
      <c r="Q712" s="2" t="str">
        <f>IF(Prospecting!M714&lt;&gt;"",Prospecting!M714,"")</f>
        <v/>
      </c>
      <c r="R712" s="2" t="str">
        <f t="shared" ca="1" si="82"/>
        <v/>
      </c>
      <c r="S712" s="10" t="str">
        <f>IF(OR(Prospecting!N714&lt;&gt;"",Prospecting!N714&lt;&gt;0),Prospecting!N714,"")</f>
        <v/>
      </c>
      <c r="T712" s="11" t="str">
        <f>IF(Prospecting!O714&lt;&gt;"",Prospecting!O714,"")</f>
        <v/>
      </c>
      <c r="U712" s="2" t="str">
        <f t="shared" si="83"/>
        <v/>
      </c>
      <c r="V712" s="2" t="str">
        <f t="shared" si="84"/>
        <v/>
      </c>
      <c r="W712" s="2" t="str" cm="1">
        <f t="array" ref="W712">IF(V712&lt;&gt;"",_xlfn.IFS(OR(V712=1,V712=2,V712=3),1,OR(V712=4,V712=5,V712=6),2,OR(V712=7,V712=8,V712=9),3,OR(V712=10,V712=11,V712=12),4),"")</f>
        <v/>
      </c>
      <c r="X712" s="2" t="str">
        <f t="shared" si="85"/>
        <v/>
      </c>
      <c r="Y712" s="2" t="str">
        <f t="shared" si="86"/>
        <v/>
      </c>
    </row>
    <row r="713" spans="7:25" x14ac:dyDescent="0.3">
      <c r="G713" s="2" t="str">
        <f>IF(Prospecting!D715&lt;&gt;"", Prospecting!D715, "")</f>
        <v/>
      </c>
      <c r="H713" s="2" t="str">
        <f>IF(Prospecting!E715&lt;&gt;"",Prospecting!E715, "")</f>
        <v/>
      </c>
      <c r="I713" s="2" t="str">
        <f t="shared" ca="1" si="81"/>
        <v/>
      </c>
      <c r="J713" s="2" t="str">
        <f>IF(Prospecting!F715="Completed", 1, "")</f>
        <v/>
      </c>
      <c r="K713" s="2" t="str">
        <f>IF(Prospecting!G715="Completed", 1, "")</f>
        <v/>
      </c>
      <c r="L713" s="2" t="str">
        <f>IF(Prospecting!H715="Completed", 1, "")</f>
        <v/>
      </c>
      <c r="M713" s="2" t="str">
        <f>IF(Prospecting!I715="Completed", 1, "")</f>
        <v/>
      </c>
      <c r="N713" s="2" t="str">
        <f>IF(Prospecting!J715="Completed", 1, "")</f>
        <v/>
      </c>
      <c r="O713" s="2" t="str">
        <f>IF(Prospecting!K715="Completed", 1, "")</f>
        <v/>
      </c>
      <c r="P713" s="2" t="str">
        <f>IF(Prospecting!L715&lt;&gt;"",Prospecting!L715,"")</f>
        <v/>
      </c>
      <c r="Q713" s="2" t="str">
        <f>IF(Prospecting!M715&lt;&gt;"",Prospecting!M715,"")</f>
        <v/>
      </c>
      <c r="R713" s="2" t="str">
        <f t="shared" ca="1" si="82"/>
        <v/>
      </c>
      <c r="S713" s="10" t="str">
        <f>IF(OR(Prospecting!N715&lt;&gt;"",Prospecting!N715&lt;&gt;0),Prospecting!N715,"")</f>
        <v/>
      </c>
      <c r="T713" s="11" t="str">
        <f>IF(Prospecting!O715&lt;&gt;"",Prospecting!O715,"")</f>
        <v/>
      </c>
      <c r="U713" s="2" t="str">
        <f t="shared" si="83"/>
        <v/>
      </c>
      <c r="V713" s="2" t="str">
        <f t="shared" si="84"/>
        <v/>
      </c>
      <c r="W713" s="2" t="str" cm="1">
        <f t="array" ref="W713">IF(V713&lt;&gt;"",_xlfn.IFS(OR(V713=1,V713=2,V713=3),1,OR(V713=4,V713=5,V713=6),2,OR(V713=7,V713=8,V713=9),3,OR(V713=10,V713=11,V713=12),4),"")</f>
        <v/>
      </c>
      <c r="X713" s="2" t="str">
        <f t="shared" si="85"/>
        <v/>
      </c>
      <c r="Y713" s="2" t="str">
        <f t="shared" si="86"/>
        <v/>
      </c>
    </row>
    <row r="714" spans="7:25" x14ac:dyDescent="0.3">
      <c r="G714" s="2" t="str">
        <f>IF(Prospecting!D716&lt;&gt;"", Prospecting!D716, "")</f>
        <v/>
      </c>
      <c r="H714" s="2" t="str">
        <f>IF(Prospecting!E716&lt;&gt;"",Prospecting!E716, "")</f>
        <v/>
      </c>
      <c r="I714" s="2" t="str">
        <f t="shared" ca="1" si="81"/>
        <v/>
      </c>
      <c r="J714" s="2" t="str">
        <f>IF(Prospecting!F716="Completed", 1, "")</f>
        <v/>
      </c>
      <c r="K714" s="2" t="str">
        <f>IF(Prospecting!G716="Completed", 1, "")</f>
        <v/>
      </c>
      <c r="L714" s="2" t="str">
        <f>IF(Prospecting!H716="Completed", 1, "")</f>
        <v/>
      </c>
      <c r="M714" s="2" t="str">
        <f>IF(Prospecting!I716="Completed", 1, "")</f>
        <v/>
      </c>
      <c r="N714" s="2" t="str">
        <f>IF(Prospecting!J716="Completed", 1, "")</f>
        <v/>
      </c>
      <c r="O714" s="2" t="str">
        <f>IF(Prospecting!K716="Completed", 1, "")</f>
        <v/>
      </c>
      <c r="P714" s="2" t="str">
        <f>IF(Prospecting!L716&lt;&gt;"",Prospecting!L716,"")</f>
        <v/>
      </c>
      <c r="Q714" s="2" t="str">
        <f>IF(Prospecting!M716&lt;&gt;"",Prospecting!M716,"")</f>
        <v/>
      </c>
      <c r="R714" s="2" t="str">
        <f t="shared" ca="1" si="82"/>
        <v/>
      </c>
      <c r="S714" s="10" t="str">
        <f>IF(OR(Prospecting!N716&lt;&gt;"",Prospecting!N716&lt;&gt;0),Prospecting!N716,"")</f>
        <v/>
      </c>
      <c r="T714" s="11" t="str">
        <f>IF(Prospecting!O716&lt;&gt;"",Prospecting!O716,"")</f>
        <v/>
      </c>
      <c r="U714" s="2" t="str">
        <f t="shared" si="83"/>
        <v/>
      </c>
      <c r="V714" s="2" t="str">
        <f t="shared" si="84"/>
        <v/>
      </c>
      <c r="W714" s="2" t="str" cm="1">
        <f t="array" ref="W714">IF(V714&lt;&gt;"",_xlfn.IFS(OR(V714=1,V714=2,V714=3),1,OR(V714=4,V714=5,V714=6),2,OR(V714=7,V714=8,V714=9),3,OR(V714=10,V714=11,V714=12),4),"")</f>
        <v/>
      </c>
      <c r="X714" s="2" t="str">
        <f t="shared" si="85"/>
        <v/>
      </c>
      <c r="Y714" s="2" t="str">
        <f t="shared" si="86"/>
        <v/>
      </c>
    </row>
    <row r="715" spans="7:25" x14ac:dyDescent="0.3">
      <c r="G715" s="2" t="str">
        <f>IF(Prospecting!D717&lt;&gt;"", Prospecting!D717, "")</f>
        <v/>
      </c>
      <c r="H715" s="2" t="str">
        <f>IF(Prospecting!E717&lt;&gt;"",Prospecting!E717, "")</f>
        <v/>
      </c>
      <c r="I715" s="2" t="str">
        <f t="shared" ca="1" si="81"/>
        <v/>
      </c>
      <c r="J715" s="2" t="str">
        <f>IF(Prospecting!F717="Completed", 1, "")</f>
        <v/>
      </c>
      <c r="K715" s="2" t="str">
        <f>IF(Prospecting!G717="Completed", 1, "")</f>
        <v/>
      </c>
      <c r="L715" s="2" t="str">
        <f>IF(Prospecting!H717="Completed", 1, "")</f>
        <v/>
      </c>
      <c r="M715" s="2" t="str">
        <f>IF(Prospecting!I717="Completed", 1, "")</f>
        <v/>
      </c>
      <c r="N715" s="2" t="str">
        <f>IF(Prospecting!J717="Completed", 1, "")</f>
        <v/>
      </c>
      <c r="O715" s="2" t="str">
        <f>IF(Prospecting!K717="Completed", 1, "")</f>
        <v/>
      </c>
      <c r="P715" s="2" t="str">
        <f>IF(Prospecting!L717&lt;&gt;"",Prospecting!L717,"")</f>
        <v/>
      </c>
      <c r="Q715" s="2" t="str">
        <f>IF(Prospecting!M717&lt;&gt;"",Prospecting!M717,"")</f>
        <v/>
      </c>
      <c r="R715" s="2" t="str">
        <f t="shared" ca="1" si="82"/>
        <v/>
      </c>
      <c r="S715" s="10" t="str">
        <f>IF(OR(Prospecting!N717&lt;&gt;"",Prospecting!N717&lt;&gt;0),Prospecting!N717,"")</f>
        <v/>
      </c>
      <c r="T715" s="11" t="str">
        <f>IF(Prospecting!O717&lt;&gt;"",Prospecting!O717,"")</f>
        <v/>
      </c>
      <c r="U715" s="2" t="str">
        <f t="shared" si="83"/>
        <v/>
      </c>
      <c r="V715" s="2" t="str">
        <f t="shared" si="84"/>
        <v/>
      </c>
      <c r="W715" s="2" t="str" cm="1">
        <f t="array" ref="W715">IF(V715&lt;&gt;"",_xlfn.IFS(OR(V715=1,V715=2,V715=3),1,OR(V715=4,V715=5,V715=6),2,OR(V715=7,V715=8,V715=9),3,OR(V715=10,V715=11,V715=12),4),"")</f>
        <v/>
      </c>
      <c r="X715" s="2" t="str">
        <f t="shared" si="85"/>
        <v/>
      </c>
      <c r="Y715" s="2" t="str">
        <f t="shared" si="86"/>
        <v/>
      </c>
    </row>
    <row r="716" spans="7:25" x14ac:dyDescent="0.3">
      <c r="G716" s="2" t="str">
        <f>IF(Prospecting!D718&lt;&gt;"", Prospecting!D718, "")</f>
        <v/>
      </c>
      <c r="H716" s="2" t="str">
        <f>IF(Prospecting!E718&lt;&gt;"",Prospecting!E718, "")</f>
        <v/>
      </c>
      <c r="I716" s="2" t="str">
        <f t="shared" ca="1" si="81"/>
        <v/>
      </c>
      <c r="J716" s="2" t="str">
        <f>IF(Prospecting!F718="Completed", 1, "")</f>
        <v/>
      </c>
      <c r="K716" s="2" t="str">
        <f>IF(Prospecting!G718="Completed", 1, "")</f>
        <v/>
      </c>
      <c r="L716" s="2" t="str">
        <f>IF(Prospecting!H718="Completed", 1, "")</f>
        <v/>
      </c>
      <c r="M716" s="2" t="str">
        <f>IF(Prospecting!I718="Completed", 1, "")</f>
        <v/>
      </c>
      <c r="N716" s="2" t="str">
        <f>IF(Prospecting!J718="Completed", 1, "")</f>
        <v/>
      </c>
      <c r="O716" s="2" t="str">
        <f>IF(Prospecting!K718="Completed", 1, "")</f>
        <v/>
      </c>
      <c r="P716" s="2" t="str">
        <f>IF(Prospecting!L718&lt;&gt;"",Prospecting!L718,"")</f>
        <v/>
      </c>
      <c r="Q716" s="2" t="str">
        <f>IF(Prospecting!M718&lt;&gt;"",Prospecting!M718,"")</f>
        <v/>
      </c>
      <c r="R716" s="2" t="str">
        <f t="shared" ca="1" si="82"/>
        <v/>
      </c>
      <c r="S716" s="10" t="str">
        <f>IF(OR(Prospecting!N718&lt;&gt;"",Prospecting!N718&lt;&gt;0),Prospecting!N718,"")</f>
        <v/>
      </c>
      <c r="T716" s="11" t="str">
        <f>IF(Prospecting!O718&lt;&gt;"",Prospecting!O718,"")</f>
        <v/>
      </c>
      <c r="U716" s="2" t="str">
        <f t="shared" si="83"/>
        <v/>
      </c>
      <c r="V716" s="2" t="str">
        <f t="shared" si="84"/>
        <v/>
      </c>
      <c r="W716" s="2" t="str" cm="1">
        <f t="array" ref="W716">IF(V716&lt;&gt;"",_xlfn.IFS(OR(V716=1,V716=2,V716=3),1,OR(V716=4,V716=5,V716=6),2,OR(V716=7,V716=8,V716=9),3,OR(V716=10,V716=11,V716=12),4),"")</f>
        <v/>
      </c>
      <c r="X716" s="2" t="str">
        <f t="shared" si="85"/>
        <v/>
      </c>
      <c r="Y716" s="2" t="str">
        <f t="shared" si="86"/>
        <v/>
      </c>
    </row>
    <row r="717" spans="7:25" x14ac:dyDescent="0.3">
      <c r="G717" s="2" t="str">
        <f>IF(Prospecting!D719&lt;&gt;"", Prospecting!D719, "")</f>
        <v/>
      </c>
      <c r="H717" s="2" t="str">
        <f>IF(Prospecting!E719&lt;&gt;"",Prospecting!E719, "")</f>
        <v/>
      </c>
      <c r="I717" s="2" t="str">
        <f t="shared" ca="1" si="81"/>
        <v/>
      </c>
      <c r="J717" s="2" t="str">
        <f>IF(Prospecting!F719="Completed", 1, "")</f>
        <v/>
      </c>
      <c r="K717" s="2" t="str">
        <f>IF(Prospecting!G719="Completed", 1, "")</f>
        <v/>
      </c>
      <c r="L717" s="2" t="str">
        <f>IF(Prospecting!H719="Completed", 1, "")</f>
        <v/>
      </c>
      <c r="M717" s="2" t="str">
        <f>IF(Prospecting!I719="Completed", 1, "")</f>
        <v/>
      </c>
      <c r="N717" s="2" t="str">
        <f>IF(Prospecting!J719="Completed", 1, "")</f>
        <v/>
      </c>
      <c r="O717" s="2" t="str">
        <f>IF(Prospecting!K719="Completed", 1, "")</f>
        <v/>
      </c>
      <c r="P717" s="2" t="str">
        <f>IF(Prospecting!L719&lt;&gt;"",Prospecting!L719,"")</f>
        <v/>
      </c>
      <c r="Q717" s="2" t="str">
        <f>IF(Prospecting!M719&lt;&gt;"",Prospecting!M719,"")</f>
        <v/>
      </c>
      <c r="R717" s="2" t="str">
        <f t="shared" ca="1" si="82"/>
        <v/>
      </c>
      <c r="S717" s="10" t="str">
        <f>IF(OR(Prospecting!N719&lt;&gt;"",Prospecting!N719&lt;&gt;0),Prospecting!N719,"")</f>
        <v/>
      </c>
      <c r="T717" s="11" t="str">
        <f>IF(Prospecting!O719&lt;&gt;"",Prospecting!O719,"")</f>
        <v/>
      </c>
      <c r="U717" s="2" t="str">
        <f t="shared" si="83"/>
        <v/>
      </c>
      <c r="V717" s="2" t="str">
        <f t="shared" si="84"/>
        <v/>
      </c>
      <c r="W717" s="2" t="str" cm="1">
        <f t="array" ref="W717">IF(V717&lt;&gt;"",_xlfn.IFS(OR(V717=1,V717=2,V717=3),1,OR(V717=4,V717=5,V717=6),2,OR(V717=7,V717=8,V717=9),3,OR(V717=10,V717=11,V717=12),4),"")</f>
        <v/>
      </c>
      <c r="X717" s="2" t="str">
        <f t="shared" si="85"/>
        <v/>
      </c>
      <c r="Y717" s="2" t="str">
        <f t="shared" si="86"/>
        <v/>
      </c>
    </row>
    <row r="718" spans="7:25" x14ac:dyDescent="0.3">
      <c r="G718" s="2" t="str">
        <f>IF(Prospecting!D720&lt;&gt;"", Prospecting!D720, "")</f>
        <v/>
      </c>
      <c r="H718" s="2" t="str">
        <f>IF(Prospecting!E720&lt;&gt;"",Prospecting!E720, "")</f>
        <v/>
      </c>
      <c r="I718" s="2" t="str">
        <f t="shared" ca="1" si="81"/>
        <v/>
      </c>
      <c r="J718" s="2" t="str">
        <f>IF(Prospecting!F720="Completed", 1, "")</f>
        <v/>
      </c>
      <c r="K718" s="2" t="str">
        <f>IF(Prospecting!G720="Completed", 1, "")</f>
        <v/>
      </c>
      <c r="L718" s="2" t="str">
        <f>IF(Prospecting!H720="Completed", 1, "")</f>
        <v/>
      </c>
      <c r="M718" s="2" t="str">
        <f>IF(Prospecting!I720="Completed", 1, "")</f>
        <v/>
      </c>
      <c r="N718" s="2" t="str">
        <f>IF(Prospecting!J720="Completed", 1, "")</f>
        <v/>
      </c>
      <c r="O718" s="2" t="str">
        <f>IF(Prospecting!K720="Completed", 1, "")</f>
        <v/>
      </c>
      <c r="P718" s="2" t="str">
        <f>IF(Prospecting!L720&lt;&gt;"",Prospecting!L720,"")</f>
        <v/>
      </c>
      <c r="Q718" s="2" t="str">
        <f>IF(Prospecting!M720&lt;&gt;"",Prospecting!M720,"")</f>
        <v/>
      </c>
      <c r="R718" s="2" t="str">
        <f t="shared" ca="1" si="82"/>
        <v/>
      </c>
      <c r="S718" s="10" t="str">
        <f>IF(OR(Prospecting!N720&lt;&gt;"",Prospecting!N720&lt;&gt;0),Prospecting!N720,"")</f>
        <v/>
      </c>
      <c r="T718" s="11" t="str">
        <f>IF(Prospecting!O720&lt;&gt;"",Prospecting!O720,"")</f>
        <v/>
      </c>
      <c r="U718" s="2" t="str">
        <f t="shared" si="83"/>
        <v/>
      </c>
      <c r="V718" s="2" t="str">
        <f t="shared" si="84"/>
        <v/>
      </c>
      <c r="W718" s="2" t="str" cm="1">
        <f t="array" ref="W718">IF(V718&lt;&gt;"",_xlfn.IFS(OR(V718=1,V718=2,V718=3),1,OR(V718=4,V718=5,V718=6),2,OR(V718=7,V718=8,V718=9),3,OR(V718=10,V718=11,V718=12),4),"")</f>
        <v/>
      </c>
      <c r="X718" s="2" t="str">
        <f t="shared" si="85"/>
        <v/>
      </c>
      <c r="Y718" s="2" t="str">
        <f t="shared" si="86"/>
        <v/>
      </c>
    </row>
    <row r="719" spans="7:25" x14ac:dyDescent="0.3">
      <c r="G719" s="2" t="str">
        <f>IF(Prospecting!D721&lt;&gt;"", Prospecting!D721, "")</f>
        <v/>
      </c>
      <c r="H719" s="2" t="str">
        <f>IF(Prospecting!E721&lt;&gt;"",Prospecting!E721, "")</f>
        <v/>
      </c>
      <c r="I719" s="2" t="str">
        <f t="shared" ca="1" si="81"/>
        <v/>
      </c>
      <c r="J719" s="2" t="str">
        <f>IF(Prospecting!F721="Completed", 1, "")</f>
        <v/>
      </c>
      <c r="K719" s="2" t="str">
        <f>IF(Prospecting!G721="Completed", 1, "")</f>
        <v/>
      </c>
      <c r="L719" s="2" t="str">
        <f>IF(Prospecting!H721="Completed", 1, "")</f>
        <v/>
      </c>
      <c r="M719" s="2" t="str">
        <f>IF(Prospecting!I721="Completed", 1, "")</f>
        <v/>
      </c>
      <c r="N719" s="2" t="str">
        <f>IF(Prospecting!J721="Completed", 1, "")</f>
        <v/>
      </c>
      <c r="O719" s="2" t="str">
        <f>IF(Prospecting!K721="Completed", 1, "")</f>
        <v/>
      </c>
      <c r="P719" s="2" t="str">
        <f>IF(Prospecting!L721&lt;&gt;"",Prospecting!L721,"")</f>
        <v/>
      </c>
      <c r="Q719" s="2" t="str">
        <f>IF(Prospecting!M721&lt;&gt;"",Prospecting!M721,"")</f>
        <v/>
      </c>
      <c r="R719" s="2" t="str">
        <f t="shared" ca="1" si="82"/>
        <v/>
      </c>
      <c r="S719" s="10" t="str">
        <f>IF(OR(Prospecting!N721&lt;&gt;"",Prospecting!N721&lt;&gt;0),Prospecting!N721,"")</f>
        <v/>
      </c>
      <c r="T719" s="11" t="str">
        <f>IF(Prospecting!O721&lt;&gt;"",Prospecting!O721,"")</f>
        <v/>
      </c>
      <c r="U719" s="2" t="str">
        <f t="shared" si="83"/>
        <v/>
      </c>
      <c r="V719" s="2" t="str">
        <f t="shared" si="84"/>
        <v/>
      </c>
      <c r="W719" s="2" t="str" cm="1">
        <f t="array" ref="W719">IF(V719&lt;&gt;"",_xlfn.IFS(OR(V719=1,V719=2,V719=3),1,OR(V719=4,V719=5,V719=6),2,OR(V719=7,V719=8,V719=9),3,OR(V719=10,V719=11,V719=12),4),"")</f>
        <v/>
      </c>
      <c r="X719" s="2" t="str">
        <f t="shared" si="85"/>
        <v/>
      </c>
      <c r="Y719" s="2" t="str">
        <f t="shared" si="86"/>
        <v/>
      </c>
    </row>
    <row r="720" spans="7:25" x14ac:dyDescent="0.3">
      <c r="G720" s="2" t="str">
        <f>IF(Prospecting!D722&lt;&gt;"", Prospecting!D722, "")</f>
        <v/>
      </c>
      <c r="H720" s="2" t="str">
        <f>IF(Prospecting!E722&lt;&gt;"",Prospecting!E722, "")</f>
        <v/>
      </c>
      <c r="I720" s="2" t="str">
        <f t="shared" ca="1" si="81"/>
        <v/>
      </c>
      <c r="J720" s="2" t="str">
        <f>IF(Prospecting!F722="Completed", 1, "")</f>
        <v/>
      </c>
      <c r="K720" s="2" t="str">
        <f>IF(Prospecting!G722="Completed", 1, "")</f>
        <v/>
      </c>
      <c r="L720" s="2" t="str">
        <f>IF(Prospecting!H722="Completed", 1, "")</f>
        <v/>
      </c>
      <c r="M720" s="2" t="str">
        <f>IF(Prospecting!I722="Completed", 1, "")</f>
        <v/>
      </c>
      <c r="N720" s="2" t="str">
        <f>IF(Prospecting!J722="Completed", 1, "")</f>
        <v/>
      </c>
      <c r="O720" s="2" t="str">
        <f>IF(Prospecting!K722="Completed", 1, "")</f>
        <v/>
      </c>
      <c r="P720" s="2" t="str">
        <f>IF(Prospecting!L722&lt;&gt;"",Prospecting!L722,"")</f>
        <v/>
      </c>
      <c r="Q720" s="2" t="str">
        <f>IF(Prospecting!M722&lt;&gt;"",Prospecting!M722,"")</f>
        <v/>
      </c>
      <c r="R720" s="2" t="str">
        <f t="shared" ca="1" si="82"/>
        <v/>
      </c>
      <c r="S720" s="10" t="str">
        <f>IF(OR(Prospecting!N722&lt;&gt;"",Prospecting!N722&lt;&gt;0),Prospecting!N722,"")</f>
        <v/>
      </c>
      <c r="T720" s="11" t="str">
        <f>IF(Prospecting!O722&lt;&gt;"",Prospecting!O722,"")</f>
        <v/>
      </c>
      <c r="U720" s="2" t="str">
        <f t="shared" si="83"/>
        <v/>
      </c>
      <c r="V720" s="2" t="str">
        <f t="shared" si="84"/>
        <v/>
      </c>
      <c r="W720" s="2" t="str" cm="1">
        <f t="array" ref="W720">IF(V720&lt;&gt;"",_xlfn.IFS(OR(V720=1,V720=2,V720=3),1,OR(V720=4,V720=5,V720=6),2,OR(V720=7,V720=8,V720=9),3,OR(V720=10,V720=11,V720=12),4),"")</f>
        <v/>
      </c>
      <c r="X720" s="2" t="str">
        <f t="shared" si="85"/>
        <v/>
      </c>
      <c r="Y720" s="2" t="str">
        <f t="shared" si="86"/>
        <v/>
      </c>
    </row>
    <row r="721" spans="7:25" x14ac:dyDescent="0.3">
      <c r="G721" s="2" t="str">
        <f>IF(Prospecting!D723&lt;&gt;"", Prospecting!D723, "")</f>
        <v/>
      </c>
      <c r="H721" s="2" t="str">
        <f>IF(Prospecting!E723&lt;&gt;"",Prospecting!E723, "")</f>
        <v/>
      </c>
      <c r="I721" s="2" t="str">
        <f t="shared" ca="1" si="81"/>
        <v/>
      </c>
      <c r="J721" s="2" t="str">
        <f>IF(Prospecting!F723="Completed", 1, "")</f>
        <v/>
      </c>
      <c r="K721" s="2" t="str">
        <f>IF(Prospecting!G723="Completed", 1, "")</f>
        <v/>
      </c>
      <c r="L721" s="2" t="str">
        <f>IF(Prospecting!H723="Completed", 1, "")</f>
        <v/>
      </c>
      <c r="M721" s="2" t="str">
        <f>IF(Prospecting!I723="Completed", 1, "")</f>
        <v/>
      </c>
      <c r="N721" s="2" t="str">
        <f>IF(Prospecting!J723="Completed", 1, "")</f>
        <v/>
      </c>
      <c r="O721" s="2" t="str">
        <f>IF(Prospecting!K723="Completed", 1, "")</f>
        <v/>
      </c>
      <c r="P721" s="2" t="str">
        <f>IF(Prospecting!L723&lt;&gt;"",Prospecting!L723,"")</f>
        <v/>
      </c>
      <c r="Q721" s="2" t="str">
        <f>IF(Prospecting!M723&lt;&gt;"",Prospecting!M723,"")</f>
        <v/>
      </c>
      <c r="R721" s="2" t="str">
        <f t="shared" ca="1" si="82"/>
        <v/>
      </c>
      <c r="S721" s="10" t="str">
        <f>IF(OR(Prospecting!N723&lt;&gt;"",Prospecting!N723&lt;&gt;0),Prospecting!N723,"")</f>
        <v/>
      </c>
      <c r="T721" s="11" t="str">
        <f>IF(Prospecting!O723&lt;&gt;"",Prospecting!O723,"")</f>
        <v/>
      </c>
      <c r="U721" s="2" t="str">
        <f t="shared" si="83"/>
        <v/>
      </c>
      <c r="V721" s="2" t="str">
        <f t="shared" si="84"/>
        <v/>
      </c>
      <c r="W721" s="2" t="str" cm="1">
        <f t="array" ref="W721">IF(V721&lt;&gt;"",_xlfn.IFS(OR(V721=1,V721=2,V721=3),1,OR(V721=4,V721=5,V721=6),2,OR(V721=7,V721=8,V721=9),3,OR(V721=10,V721=11,V721=12),4),"")</f>
        <v/>
      </c>
      <c r="X721" s="2" t="str">
        <f t="shared" si="85"/>
        <v/>
      </c>
      <c r="Y721" s="2" t="str">
        <f t="shared" si="86"/>
        <v/>
      </c>
    </row>
    <row r="722" spans="7:25" x14ac:dyDescent="0.3">
      <c r="G722" s="2" t="str">
        <f>IF(Prospecting!D724&lt;&gt;"", Prospecting!D724, "")</f>
        <v/>
      </c>
      <c r="H722" s="2" t="str">
        <f>IF(Prospecting!E724&lt;&gt;"",Prospecting!E724, "")</f>
        <v/>
      </c>
      <c r="I722" s="2" t="str">
        <f t="shared" ca="1" si="81"/>
        <v/>
      </c>
      <c r="J722" s="2" t="str">
        <f>IF(Prospecting!F724="Completed", 1, "")</f>
        <v/>
      </c>
      <c r="K722" s="2" t="str">
        <f>IF(Prospecting!G724="Completed", 1, "")</f>
        <v/>
      </c>
      <c r="L722" s="2" t="str">
        <f>IF(Prospecting!H724="Completed", 1, "")</f>
        <v/>
      </c>
      <c r="M722" s="2" t="str">
        <f>IF(Prospecting!I724="Completed", 1, "")</f>
        <v/>
      </c>
      <c r="N722" s="2" t="str">
        <f>IF(Prospecting!J724="Completed", 1, "")</f>
        <v/>
      </c>
      <c r="O722" s="2" t="str">
        <f>IF(Prospecting!K724="Completed", 1, "")</f>
        <v/>
      </c>
      <c r="P722" s="2" t="str">
        <f>IF(Prospecting!L724&lt;&gt;"",Prospecting!L724,"")</f>
        <v/>
      </c>
      <c r="Q722" s="2" t="str">
        <f>IF(Prospecting!M724&lt;&gt;"",Prospecting!M724,"")</f>
        <v/>
      </c>
      <c r="R722" s="2" t="str">
        <f t="shared" ca="1" si="82"/>
        <v/>
      </c>
      <c r="S722" s="10" t="str">
        <f>IF(OR(Prospecting!N724&lt;&gt;"",Prospecting!N724&lt;&gt;0),Prospecting!N724,"")</f>
        <v/>
      </c>
      <c r="T722" s="11" t="str">
        <f>IF(Prospecting!O724&lt;&gt;"",Prospecting!O724,"")</f>
        <v/>
      </c>
      <c r="U722" s="2" t="str">
        <f t="shared" si="83"/>
        <v/>
      </c>
      <c r="V722" s="2" t="str">
        <f t="shared" si="84"/>
        <v/>
      </c>
      <c r="W722" s="2" t="str" cm="1">
        <f t="array" ref="W722">IF(V722&lt;&gt;"",_xlfn.IFS(OR(V722=1,V722=2,V722=3),1,OR(V722=4,V722=5,V722=6),2,OR(V722=7,V722=8,V722=9),3,OR(V722=10,V722=11,V722=12),4),"")</f>
        <v/>
      </c>
      <c r="X722" s="2" t="str">
        <f t="shared" si="85"/>
        <v/>
      </c>
      <c r="Y722" s="2" t="str">
        <f t="shared" si="86"/>
        <v/>
      </c>
    </row>
    <row r="723" spans="7:25" x14ac:dyDescent="0.3">
      <c r="G723" s="2" t="str">
        <f>IF(Prospecting!D725&lt;&gt;"", Prospecting!D725, "")</f>
        <v/>
      </c>
      <c r="H723" s="2" t="str">
        <f>IF(Prospecting!E725&lt;&gt;"",Prospecting!E725, "")</f>
        <v/>
      </c>
      <c r="I723" s="2" t="str">
        <f t="shared" ca="1" si="81"/>
        <v/>
      </c>
      <c r="J723" s="2" t="str">
        <f>IF(Prospecting!F725="Completed", 1, "")</f>
        <v/>
      </c>
      <c r="K723" s="2" t="str">
        <f>IF(Prospecting!G725="Completed", 1, "")</f>
        <v/>
      </c>
      <c r="L723" s="2" t="str">
        <f>IF(Prospecting!H725="Completed", 1, "")</f>
        <v/>
      </c>
      <c r="M723" s="2" t="str">
        <f>IF(Prospecting!I725="Completed", 1, "")</f>
        <v/>
      </c>
      <c r="N723" s="2" t="str">
        <f>IF(Prospecting!J725="Completed", 1, "")</f>
        <v/>
      </c>
      <c r="O723" s="2" t="str">
        <f>IF(Prospecting!K725="Completed", 1, "")</f>
        <v/>
      </c>
      <c r="P723" s="2" t="str">
        <f>IF(Prospecting!L725&lt;&gt;"",Prospecting!L725,"")</f>
        <v/>
      </c>
      <c r="Q723" s="2" t="str">
        <f>IF(Prospecting!M725&lt;&gt;"",Prospecting!M725,"")</f>
        <v/>
      </c>
      <c r="R723" s="2" t="str">
        <f t="shared" ca="1" si="82"/>
        <v/>
      </c>
      <c r="S723" s="10" t="str">
        <f>IF(OR(Prospecting!N725&lt;&gt;"",Prospecting!N725&lt;&gt;0),Prospecting!N725,"")</f>
        <v/>
      </c>
      <c r="T723" s="11" t="str">
        <f>IF(Prospecting!O725&lt;&gt;"",Prospecting!O725,"")</f>
        <v/>
      </c>
      <c r="U723" s="2" t="str">
        <f t="shared" si="83"/>
        <v/>
      </c>
      <c r="V723" s="2" t="str">
        <f t="shared" si="84"/>
        <v/>
      </c>
      <c r="W723" s="2" t="str" cm="1">
        <f t="array" ref="W723">IF(V723&lt;&gt;"",_xlfn.IFS(OR(V723=1,V723=2,V723=3),1,OR(V723=4,V723=5,V723=6),2,OR(V723=7,V723=8,V723=9),3,OR(V723=10,V723=11,V723=12),4),"")</f>
        <v/>
      </c>
      <c r="X723" s="2" t="str">
        <f t="shared" si="85"/>
        <v/>
      </c>
      <c r="Y723" s="2" t="str">
        <f t="shared" si="86"/>
        <v/>
      </c>
    </row>
    <row r="724" spans="7:25" x14ac:dyDescent="0.3">
      <c r="G724" s="2" t="str">
        <f>IF(Prospecting!D726&lt;&gt;"", Prospecting!D726, "")</f>
        <v/>
      </c>
      <c r="H724" s="2" t="str">
        <f>IF(Prospecting!E726&lt;&gt;"",Prospecting!E726, "")</f>
        <v/>
      </c>
      <c r="I724" s="2" t="str">
        <f t="shared" ca="1" si="81"/>
        <v/>
      </c>
      <c r="J724" s="2" t="str">
        <f>IF(Prospecting!F726="Completed", 1, "")</f>
        <v/>
      </c>
      <c r="K724" s="2" t="str">
        <f>IF(Prospecting!G726="Completed", 1, "")</f>
        <v/>
      </c>
      <c r="L724" s="2" t="str">
        <f>IF(Prospecting!H726="Completed", 1, "")</f>
        <v/>
      </c>
      <c r="M724" s="2" t="str">
        <f>IF(Prospecting!I726="Completed", 1, "")</f>
        <v/>
      </c>
      <c r="N724" s="2" t="str">
        <f>IF(Prospecting!J726="Completed", 1, "")</f>
        <v/>
      </c>
      <c r="O724" s="2" t="str">
        <f>IF(Prospecting!K726="Completed", 1, "")</f>
        <v/>
      </c>
      <c r="P724" s="2" t="str">
        <f>IF(Prospecting!L726&lt;&gt;"",Prospecting!L726,"")</f>
        <v/>
      </c>
      <c r="Q724" s="2" t="str">
        <f>IF(Prospecting!M726&lt;&gt;"",Prospecting!M726,"")</f>
        <v/>
      </c>
      <c r="R724" s="2" t="str">
        <f t="shared" ca="1" si="82"/>
        <v/>
      </c>
      <c r="S724" s="10" t="str">
        <f>IF(OR(Prospecting!N726&lt;&gt;"",Prospecting!N726&lt;&gt;0),Prospecting!N726,"")</f>
        <v/>
      </c>
      <c r="T724" s="11" t="str">
        <f>IF(Prospecting!O726&lt;&gt;"",Prospecting!O726,"")</f>
        <v/>
      </c>
      <c r="U724" s="2" t="str">
        <f t="shared" si="83"/>
        <v/>
      </c>
      <c r="V724" s="2" t="str">
        <f t="shared" si="84"/>
        <v/>
      </c>
      <c r="W724" s="2" t="str" cm="1">
        <f t="array" ref="W724">IF(V724&lt;&gt;"",_xlfn.IFS(OR(V724=1,V724=2,V724=3),1,OR(V724=4,V724=5,V724=6),2,OR(V724=7,V724=8,V724=9),3,OR(V724=10,V724=11,V724=12),4),"")</f>
        <v/>
      </c>
      <c r="X724" s="2" t="str">
        <f t="shared" si="85"/>
        <v/>
      </c>
      <c r="Y724" s="2" t="str">
        <f t="shared" si="86"/>
        <v/>
      </c>
    </row>
    <row r="725" spans="7:25" x14ac:dyDescent="0.3">
      <c r="G725" s="2" t="str">
        <f>IF(Prospecting!D727&lt;&gt;"", Prospecting!D727, "")</f>
        <v/>
      </c>
      <c r="H725" s="2" t="str">
        <f>IF(Prospecting!E727&lt;&gt;"",Prospecting!E727, "")</f>
        <v/>
      </c>
      <c r="I725" s="2" t="str">
        <f t="shared" ca="1" si="81"/>
        <v/>
      </c>
      <c r="J725" s="2" t="str">
        <f>IF(Prospecting!F727="Completed", 1, "")</f>
        <v/>
      </c>
      <c r="K725" s="2" t="str">
        <f>IF(Prospecting!G727="Completed", 1, "")</f>
        <v/>
      </c>
      <c r="L725" s="2" t="str">
        <f>IF(Prospecting!H727="Completed", 1, "")</f>
        <v/>
      </c>
      <c r="M725" s="2" t="str">
        <f>IF(Prospecting!I727="Completed", 1, "")</f>
        <v/>
      </c>
      <c r="N725" s="2" t="str">
        <f>IF(Prospecting!J727="Completed", 1, "")</f>
        <v/>
      </c>
      <c r="O725" s="2" t="str">
        <f>IF(Prospecting!K727="Completed", 1, "")</f>
        <v/>
      </c>
      <c r="P725" s="2" t="str">
        <f>IF(Prospecting!L727&lt;&gt;"",Prospecting!L727,"")</f>
        <v/>
      </c>
      <c r="Q725" s="2" t="str">
        <f>IF(Prospecting!M727&lt;&gt;"",Prospecting!M727,"")</f>
        <v/>
      </c>
      <c r="R725" s="2" t="str">
        <f t="shared" ca="1" si="82"/>
        <v/>
      </c>
      <c r="S725" s="10" t="str">
        <f>IF(OR(Prospecting!N727&lt;&gt;"",Prospecting!N727&lt;&gt;0),Prospecting!N727,"")</f>
        <v/>
      </c>
      <c r="T725" s="11" t="str">
        <f>IF(Prospecting!O727&lt;&gt;"",Prospecting!O727,"")</f>
        <v/>
      </c>
      <c r="U725" s="2" t="str">
        <f t="shared" si="83"/>
        <v/>
      </c>
      <c r="V725" s="2" t="str">
        <f t="shared" si="84"/>
        <v/>
      </c>
      <c r="W725" s="2" t="str" cm="1">
        <f t="array" ref="W725">IF(V725&lt;&gt;"",_xlfn.IFS(OR(V725=1,V725=2,V725=3),1,OR(V725=4,V725=5,V725=6),2,OR(V725=7,V725=8,V725=9),3,OR(V725=10,V725=11,V725=12),4),"")</f>
        <v/>
      </c>
      <c r="X725" s="2" t="str">
        <f t="shared" si="85"/>
        <v/>
      </c>
      <c r="Y725" s="2" t="str">
        <f t="shared" si="86"/>
        <v/>
      </c>
    </row>
    <row r="726" spans="7:25" x14ac:dyDescent="0.3">
      <c r="G726" s="2" t="str">
        <f>IF(Prospecting!D728&lt;&gt;"", Prospecting!D728, "")</f>
        <v/>
      </c>
      <c r="H726" s="2" t="str">
        <f>IF(Prospecting!E728&lt;&gt;"",Prospecting!E728, "")</f>
        <v/>
      </c>
      <c r="I726" s="2" t="str">
        <f t="shared" ca="1" si="81"/>
        <v/>
      </c>
      <c r="J726" s="2" t="str">
        <f>IF(Prospecting!F728="Completed", 1, "")</f>
        <v/>
      </c>
      <c r="K726" s="2" t="str">
        <f>IF(Prospecting!G728="Completed", 1, "")</f>
        <v/>
      </c>
      <c r="L726" s="2" t="str">
        <f>IF(Prospecting!H728="Completed", 1, "")</f>
        <v/>
      </c>
      <c r="M726" s="2" t="str">
        <f>IF(Prospecting!I728="Completed", 1, "")</f>
        <v/>
      </c>
      <c r="N726" s="2" t="str">
        <f>IF(Prospecting!J728="Completed", 1, "")</f>
        <v/>
      </c>
      <c r="O726" s="2" t="str">
        <f>IF(Prospecting!K728="Completed", 1, "")</f>
        <v/>
      </c>
      <c r="P726" s="2" t="str">
        <f>IF(Prospecting!L728&lt;&gt;"",Prospecting!L728,"")</f>
        <v/>
      </c>
      <c r="Q726" s="2" t="str">
        <f>IF(Prospecting!M728&lt;&gt;"",Prospecting!M728,"")</f>
        <v/>
      </c>
      <c r="R726" s="2" t="str">
        <f t="shared" ca="1" si="82"/>
        <v/>
      </c>
      <c r="S726" s="10" t="str">
        <f>IF(OR(Prospecting!N728&lt;&gt;"",Prospecting!N728&lt;&gt;0),Prospecting!N728,"")</f>
        <v/>
      </c>
      <c r="T726" s="11" t="str">
        <f>IF(Prospecting!O728&lt;&gt;"",Prospecting!O728,"")</f>
        <v/>
      </c>
      <c r="U726" s="2" t="str">
        <f t="shared" si="83"/>
        <v/>
      </c>
      <c r="V726" s="2" t="str">
        <f t="shared" si="84"/>
        <v/>
      </c>
      <c r="W726" s="2" t="str" cm="1">
        <f t="array" ref="W726">IF(V726&lt;&gt;"",_xlfn.IFS(OR(V726=1,V726=2,V726=3),1,OR(V726=4,V726=5,V726=6),2,OR(V726=7,V726=8,V726=9),3,OR(V726=10,V726=11,V726=12),4),"")</f>
        <v/>
      </c>
      <c r="X726" s="2" t="str">
        <f t="shared" si="85"/>
        <v/>
      </c>
      <c r="Y726" s="2" t="str">
        <f t="shared" si="86"/>
        <v/>
      </c>
    </row>
    <row r="727" spans="7:25" x14ac:dyDescent="0.3">
      <c r="G727" s="2" t="str">
        <f>IF(Prospecting!D729&lt;&gt;"", Prospecting!D729, "")</f>
        <v/>
      </c>
      <c r="H727" s="2" t="str">
        <f>IF(Prospecting!E729&lt;&gt;"",Prospecting!E729, "")</f>
        <v/>
      </c>
      <c r="I727" s="2" t="str">
        <f t="shared" ca="1" si="81"/>
        <v/>
      </c>
      <c r="J727" s="2" t="str">
        <f>IF(Prospecting!F729="Completed", 1, "")</f>
        <v/>
      </c>
      <c r="K727" s="2" t="str">
        <f>IF(Prospecting!G729="Completed", 1, "")</f>
        <v/>
      </c>
      <c r="L727" s="2" t="str">
        <f>IF(Prospecting!H729="Completed", 1, "")</f>
        <v/>
      </c>
      <c r="M727" s="2" t="str">
        <f>IF(Prospecting!I729="Completed", 1, "")</f>
        <v/>
      </c>
      <c r="N727" s="2" t="str">
        <f>IF(Prospecting!J729="Completed", 1, "")</f>
        <v/>
      </c>
      <c r="O727" s="2" t="str">
        <f>IF(Prospecting!K729="Completed", 1, "")</f>
        <v/>
      </c>
      <c r="P727" s="2" t="str">
        <f>IF(Prospecting!L729&lt;&gt;"",Prospecting!L729,"")</f>
        <v/>
      </c>
      <c r="Q727" s="2" t="str">
        <f>IF(Prospecting!M729&lt;&gt;"",Prospecting!M729,"")</f>
        <v/>
      </c>
      <c r="R727" s="2" t="str">
        <f t="shared" ca="1" si="82"/>
        <v/>
      </c>
      <c r="S727" s="10" t="str">
        <f>IF(OR(Prospecting!N729&lt;&gt;"",Prospecting!N729&lt;&gt;0),Prospecting!N729,"")</f>
        <v/>
      </c>
      <c r="T727" s="11" t="str">
        <f>IF(Prospecting!O729&lt;&gt;"",Prospecting!O729,"")</f>
        <v/>
      </c>
      <c r="U727" s="2" t="str">
        <f t="shared" si="83"/>
        <v/>
      </c>
      <c r="V727" s="2" t="str">
        <f t="shared" si="84"/>
        <v/>
      </c>
      <c r="W727" s="2" t="str" cm="1">
        <f t="array" ref="W727">IF(V727&lt;&gt;"",_xlfn.IFS(OR(V727=1,V727=2,V727=3),1,OR(V727=4,V727=5,V727=6),2,OR(V727=7,V727=8,V727=9),3,OR(V727=10,V727=11,V727=12),4),"")</f>
        <v/>
      </c>
      <c r="X727" s="2" t="str">
        <f t="shared" si="85"/>
        <v/>
      </c>
      <c r="Y727" s="2" t="str">
        <f t="shared" si="86"/>
        <v/>
      </c>
    </row>
    <row r="728" spans="7:25" x14ac:dyDescent="0.3">
      <c r="G728" s="2" t="str">
        <f>IF(Prospecting!D730&lt;&gt;"", Prospecting!D730, "")</f>
        <v/>
      </c>
      <c r="H728" s="2" t="str">
        <f>IF(Prospecting!E730&lt;&gt;"",Prospecting!E730, "")</f>
        <v/>
      </c>
      <c r="I728" s="2" t="str">
        <f t="shared" ca="1" si="81"/>
        <v/>
      </c>
      <c r="J728" s="2" t="str">
        <f>IF(Prospecting!F730="Completed", 1, "")</f>
        <v/>
      </c>
      <c r="K728" s="2" t="str">
        <f>IF(Prospecting!G730="Completed", 1, "")</f>
        <v/>
      </c>
      <c r="L728" s="2" t="str">
        <f>IF(Prospecting!H730="Completed", 1, "")</f>
        <v/>
      </c>
      <c r="M728" s="2" t="str">
        <f>IF(Prospecting!I730="Completed", 1, "")</f>
        <v/>
      </c>
      <c r="N728" s="2" t="str">
        <f>IF(Prospecting!J730="Completed", 1, "")</f>
        <v/>
      </c>
      <c r="O728" s="2" t="str">
        <f>IF(Prospecting!K730="Completed", 1, "")</f>
        <v/>
      </c>
      <c r="P728" s="2" t="str">
        <f>IF(Prospecting!L730&lt;&gt;"",Prospecting!L730,"")</f>
        <v/>
      </c>
      <c r="Q728" s="2" t="str">
        <f>IF(Prospecting!M730&lt;&gt;"",Prospecting!M730,"")</f>
        <v/>
      </c>
      <c r="R728" s="2" t="str">
        <f t="shared" ca="1" si="82"/>
        <v/>
      </c>
      <c r="S728" s="10" t="str">
        <f>IF(OR(Prospecting!N730&lt;&gt;"",Prospecting!N730&lt;&gt;0),Prospecting!N730,"")</f>
        <v/>
      </c>
      <c r="T728" s="11" t="str">
        <f>IF(Prospecting!O730&lt;&gt;"",Prospecting!O730,"")</f>
        <v/>
      </c>
      <c r="U728" s="2" t="str">
        <f t="shared" si="83"/>
        <v/>
      </c>
      <c r="V728" s="2" t="str">
        <f t="shared" si="84"/>
        <v/>
      </c>
      <c r="W728" s="2" t="str" cm="1">
        <f t="array" ref="W728">IF(V728&lt;&gt;"",_xlfn.IFS(OR(V728=1,V728=2,V728=3),1,OR(V728=4,V728=5,V728=6),2,OR(V728=7,V728=8,V728=9),3,OR(V728=10,V728=11,V728=12),4),"")</f>
        <v/>
      </c>
      <c r="X728" s="2" t="str">
        <f t="shared" si="85"/>
        <v/>
      </c>
      <c r="Y728" s="2" t="str">
        <f t="shared" si="86"/>
        <v/>
      </c>
    </row>
    <row r="729" spans="7:25" x14ac:dyDescent="0.3">
      <c r="G729" s="2" t="str">
        <f>IF(Prospecting!D731&lt;&gt;"", Prospecting!D731, "")</f>
        <v/>
      </c>
      <c r="H729" s="2" t="str">
        <f>IF(Prospecting!E731&lt;&gt;"",Prospecting!E731, "")</f>
        <v/>
      </c>
      <c r="I729" s="2" t="str">
        <f t="shared" ca="1" si="81"/>
        <v/>
      </c>
      <c r="J729" s="2" t="str">
        <f>IF(Prospecting!F731="Completed", 1, "")</f>
        <v/>
      </c>
      <c r="K729" s="2" t="str">
        <f>IF(Prospecting!G731="Completed", 1, "")</f>
        <v/>
      </c>
      <c r="L729" s="2" t="str">
        <f>IF(Prospecting!H731="Completed", 1, "")</f>
        <v/>
      </c>
      <c r="M729" s="2" t="str">
        <f>IF(Prospecting!I731="Completed", 1, "")</f>
        <v/>
      </c>
      <c r="N729" s="2" t="str">
        <f>IF(Prospecting!J731="Completed", 1, "")</f>
        <v/>
      </c>
      <c r="O729" s="2" t="str">
        <f>IF(Prospecting!K731="Completed", 1, "")</f>
        <v/>
      </c>
      <c r="P729" s="2" t="str">
        <f>IF(Prospecting!L731&lt;&gt;"",Prospecting!L731,"")</f>
        <v/>
      </c>
      <c r="Q729" s="2" t="str">
        <f>IF(Prospecting!M731&lt;&gt;"",Prospecting!M731,"")</f>
        <v/>
      </c>
      <c r="R729" s="2" t="str">
        <f t="shared" ca="1" si="82"/>
        <v/>
      </c>
      <c r="S729" s="10" t="str">
        <f>IF(OR(Prospecting!N731&lt;&gt;"",Prospecting!N731&lt;&gt;0),Prospecting!N731,"")</f>
        <v/>
      </c>
      <c r="T729" s="11" t="str">
        <f>IF(Prospecting!O731&lt;&gt;"",Prospecting!O731,"")</f>
        <v/>
      </c>
      <c r="U729" s="2" t="str">
        <f t="shared" si="83"/>
        <v/>
      </c>
      <c r="V729" s="2" t="str">
        <f t="shared" si="84"/>
        <v/>
      </c>
      <c r="W729" s="2" t="str" cm="1">
        <f t="array" ref="W729">IF(V729&lt;&gt;"",_xlfn.IFS(OR(V729=1,V729=2,V729=3),1,OR(V729=4,V729=5,V729=6),2,OR(V729=7,V729=8,V729=9),3,OR(V729=10,V729=11,V729=12),4),"")</f>
        <v/>
      </c>
      <c r="X729" s="2" t="str">
        <f t="shared" si="85"/>
        <v/>
      </c>
      <c r="Y729" s="2" t="str">
        <f t="shared" si="86"/>
        <v/>
      </c>
    </row>
    <row r="730" spans="7:25" x14ac:dyDescent="0.3">
      <c r="G730" s="2" t="str">
        <f>IF(Prospecting!D732&lt;&gt;"", Prospecting!D732, "")</f>
        <v/>
      </c>
      <c r="H730" s="2" t="str">
        <f>IF(Prospecting!E732&lt;&gt;"",Prospecting!E732, "")</f>
        <v/>
      </c>
      <c r="I730" s="2" t="str">
        <f t="shared" ca="1" si="81"/>
        <v/>
      </c>
      <c r="J730" s="2" t="str">
        <f>IF(Prospecting!F732="Completed", 1, "")</f>
        <v/>
      </c>
      <c r="K730" s="2" t="str">
        <f>IF(Prospecting!G732="Completed", 1, "")</f>
        <v/>
      </c>
      <c r="L730" s="2" t="str">
        <f>IF(Prospecting!H732="Completed", 1, "")</f>
        <v/>
      </c>
      <c r="M730" s="2" t="str">
        <f>IF(Prospecting!I732="Completed", 1, "")</f>
        <v/>
      </c>
      <c r="N730" s="2" t="str">
        <f>IF(Prospecting!J732="Completed", 1, "")</f>
        <v/>
      </c>
      <c r="O730" s="2" t="str">
        <f>IF(Prospecting!K732="Completed", 1, "")</f>
        <v/>
      </c>
      <c r="P730" s="2" t="str">
        <f>IF(Prospecting!L732&lt;&gt;"",Prospecting!L732,"")</f>
        <v/>
      </c>
      <c r="Q730" s="2" t="str">
        <f>IF(Prospecting!M732&lt;&gt;"",Prospecting!M732,"")</f>
        <v/>
      </c>
      <c r="R730" s="2" t="str">
        <f t="shared" ca="1" si="82"/>
        <v/>
      </c>
      <c r="S730" s="10" t="str">
        <f>IF(OR(Prospecting!N732&lt;&gt;"",Prospecting!N732&lt;&gt;0),Prospecting!N732,"")</f>
        <v/>
      </c>
      <c r="T730" s="11" t="str">
        <f>IF(Prospecting!O732&lt;&gt;"",Prospecting!O732,"")</f>
        <v/>
      </c>
      <c r="U730" s="2" t="str">
        <f t="shared" si="83"/>
        <v/>
      </c>
      <c r="V730" s="2" t="str">
        <f t="shared" si="84"/>
        <v/>
      </c>
      <c r="W730" s="2" t="str" cm="1">
        <f t="array" ref="W730">IF(V730&lt;&gt;"",_xlfn.IFS(OR(V730=1,V730=2,V730=3),1,OR(V730=4,V730=5,V730=6),2,OR(V730=7,V730=8,V730=9),3,OR(V730=10,V730=11,V730=12),4),"")</f>
        <v/>
      </c>
      <c r="X730" s="2" t="str">
        <f t="shared" si="85"/>
        <v/>
      </c>
      <c r="Y730" s="2" t="str">
        <f t="shared" si="86"/>
        <v/>
      </c>
    </row>
    <row r="731" spans="7:25" x14ac:dyDescent="0.3">
      <c r="G731" s="2" t="str">
        <f>IF(Prospecting!D733&lt;&gt;"", Prospecting!D733, "")</f>
        <v/>
      </c>
      <c r="H731" s="2" t="str">
        <f>IF(Prospecting!E733&lt;&gt;"",Prospecting!E733, "")</f>
        <v/>
      </c>
      <c r="I731" s="2" t="str">
        <f t="shared" ca="1" si="81"/>
        <v/>
      </c>
      <c r="J731" s="2" t="str">
        <f>IF(Prospecting!F733="Completed", 1, "")</f>
        <v/>
      </c>
      <c r="K731" s="2" t="str">
        <f>IF(Prospecting!G733="Completed", 1, "")</f>
        <v/>
      </c>
      <c r="L731" s="2" t="str">
        <f>IF(Prospecting!H733="Completed", 1, "")</f>
        <v/>
      </c>
      <c r="M731" s="2" t="str">
        <f>IF(Prospecting!I733="Completed", 1, "")</f>
        <v/>
      </c>
      <c r="N731" s="2" t="str">
        <f>IF(Prospecting!J733="Completed", 1, "")</f>
        <v/>
      </c>
      <c r="O731" s="2" t="str">
        <f>IF(Prospecting!K733="Completed", 1, "")</f>
        <v/>
      </c>
      <c r="P731" s="2" t="str">
        <f>IF(Prospecting!L733&lt;&gt;"",Prospecting!L733,"")</f>
        <v/>
      </c>
      <c r="Q731" s="2" t="str">
        <f>IF(Prospecting!M733&lt;&gt;"",Prospecting!M733,"")</f>
        <v/>
      </c>
      <c r="R731" s="2" t="str">
        <f t="shared" ca="1" si="82"/>
        <v/>
      </c>
      <c r="S731" s="10" t="str">
        <f>IF(OR(Prospecting!N733&lt;&gt;"",Prospecting!N733&lt;&gt;0),Prospecting!N733,"")</f>
        <v/>
      </c>
      <c r="T731" s="11" t="str">
        <f>IF(Prospecting!O733&lt;&gt;"",Prospecting!O733,"")</f>
        <v/>
      </c>
      <c r="U731" s="2" t="str">
        <f t="shared" si="83"/>
        <v/>
      </c>
      <c r="V731" s="2" t="str">
        <f t="shared" si="84"/>
        <v/>
      </c>
      <c r="W731" s="2" t="str" cm="1">
        <f t="array" ref="W731">IF(V731&lt;&gt;"",_xlfn.IFS(OR(V731=1,V731=2,V731=3),1,OR(V731=4,V731=5,V731=6),2,OR(V731=7,V731=8,V731=9),3,OR(V731=10,V731=11,V731=12),4),"")</f>
        <v/>
      </c>
      <c r="X731" s="2" t="str">
        <f t="shared" si="85"/>
        <v/>
      </c>
      <c r="Y731" s="2" t="str">
        <f t="shared" si="86"/>
        <v/>
      </c>
    </row>
    <row r="732" spans="7:25" x14ac:dyDescent="0.3">
      <c r="G732" s="2" t="str">
        <f>IF(Prospecting!D734&lt;&gt;"", Prospecting!D734, "")</f>
        <v/>
      </c>
      <c r="H732" s="2" t="str">
        <f>IF(Prospecting!E734&lt;&gt;"",Prospecting!E734, "")</f>
        <v/>
      </c>
      <c r="I732" s="2" t="str">
        <f t="shared" ca="1" si="81"/>
        <v/>
      </c>
      <c r="J732" s="2" t="str">
        <f>IF(Prospecting!F734="Completed", 1, "")</f>
        <v/>
      </c>
      <c r="K732" s="2" t="str">
        <f>IF(Prospecting!G734="Completed", 1, "")</f>
        <v/>
      </c>
      <c r="L732" s="2" t="str">
        <f>IF(Prospecting!H734="Completed", 1, "")</f>
        <v/>
      </c>
      <c r="M732" s="2" t="str">
        <f>IF(Prospecting!I734="Completed", 1, "")</f>
        <v/>
      </c>
      <c r="N732" s="2" t="str">
        <f>IF(Prospecting!J734="Completed", 1, "")</f>
        <v/>
      </c>
      <c r="O732" s="2" t="str">
        <f>IF(Prospecting!K734="Completed", 1, "")</f>
        <v/>
      </c>
      <c r="P732" s="2" t="str">
        <f>IF(Prospecting!L734&lt;&gt;"",Prospecting!L734,"")</f>
        <v/>
      </c>
      <c r="Q732" s="2" t="str">
        <f>IF(Prospecting!M734&lt;&gt;"",Prospecting!M734,"")</f>
        <v/>
      </c>
      <c r="R732" s="2" t="str">
        <f t="shared" ca="1" si="82"/>
        <v/>
      </c>
      <c r="S732" s="10" t="str">
        <f>IF(OR(Prospecting!N734&lt;&gt;"",Prospecting!N734&lt;&gt;0),Prospecting!N734,"")</f>
        <v/>
      </c>
      <c r="T732" s="11" t="str">
        <f>IF(Prospecting!O734&lt;&gt;"",Prospecting!O734,"")</f>
        <v/>
      </c>
      <c r="U732" s="2" t="str">
        <f t="shared" si="83"/>
        <v/>
      </c>
      <c r="V732" s="2" t="str">
        <f t="shared" si="84"/>
        <v/>
      </c>
      <c r="W732" s="2" t="str" cm="1">
        <f t="array" ref="W732">IF(V732&lt;&gt;"",_xlfn.IFS(OR(V732=1,V732=2,V732=3),1,OR(V732=4,V732=5,V732=6),2,OR(V732=7,V732=8,V732=9),3,OR(V732=10,V732=11,V732=12),4),"")</f>
        <v/>
      </c>
      <c r="X732" s="2" t="str">
        <f t="shared" si="85"/>
        <v/>
      </c>
      <c r="Y732" s="2" t="str">
        <f t="shared" si="86"/>
        <v/>
      </c>
    </row>
    <row r="733" spans="7:25" x14ac:dyDescent="0.3">
      <c r="G733" s="2" t="str">
        <f>IF(Prospecting!D735&lt;&gt;"", Prospecting!D735, "")</f>
        <v/>
      </c>
      <c r="H733" s="2" t="str">
        <f>IF(Prospecting!E735&lt;&gt;"",Prospecting!E735, "")</f>
        <v/>
      </c>
      <c r="I733" s="2" t="str">
        <f t="shared" ca="1" si="81"/>
        <v/>
      </c>
      <c r="J733" s="2" t="str">
        <f>IF(Prospecting!F735="Completed", 1, "")</f>
        <v/>
      </c>
      <c r="K733" s="2" t="str">
        <f>IF(Prospecting!G735="Completed", 1, "")</f>
        <v/>
      </c>
      <c r="L733" s="2" t="str">
        <f>IF(Prospecting!H735="Completed", 1, "")</f>
        <v/>
      </c>
      <c r="M733" s="2" t="str">
        <f>IF(Prospecting!I735="Completed", 1, "")</f>
        <v/>
      </c>
      <c r="N733" s="2" t="str">
        <f>IF(Prospecting!J735="Completed", 1, "")</f>
        <v/>
      </c>
      <c r="O733" s="2" t="str">
        <f>IF(Prospecting!K735="Completed", 1, "")</f>
        <v/>
      </c>
      <c r="P733" s="2" t="str">
        <f>IF(Prospecting!L735&lt;&gt;"",Prospecting!L735,"")</f>
        <v/>
      </c>
      <c r="Q733" s="2" t="str">
        <f>IF(Prospecting!M735&lt;&gt;"",Prospecting!M735,"")</f>
        <v/>
      </c>
      <c r="R733" s="2" t="str">
        <f t="shared" ca="1" si="82"/>
        <v/>
      </c>
      <c r="S733" s="10" t="str">
        <f>IF(OR(Prospecting!N735&lt;&gt;"",Prospecting!N735&lt;&gt;0),Prospecting!N735,"")</f>
        <v/>
      </c>
      <c r="T733" s="11" t="str">
        <f>IF(Prospecting!O735&lt;&gt;"",Prospecting!O735,"")</f>
        <v/>
      </c>
      <c r="U733" s="2" t="str">
        <f t="shared" si="83"/>
        <v/>
      </c>
      <c r="V733" s="2" t="str">
        <f t="shared" si="84"/>
        <v/>
      </c>
      <c r="W733" s="2" t="str" cm="1">
        <f t="array" ref="W733">IF(V733&lt;&gt;"",_xlfn.IFS(OR(V733=1,V733=2,V733=3),1,OR(V733=4,V733=5,V733=6),2,OR(V733=7,V733=8,V733=9),3,OR(V733=10,V733=11,V733=12),4),"")</f>
        <v/>
      </c>
      <c r="X733" s="2" t="str">
        <f t="shared" si="85"/>
        <v/>
      </c>
      <c r="Y733" s="2" t="str">
        <f t="shared" si="86"/>
        <v/>
      </c>
    </row>
    <row r="734" spans="7:25" x14ac:dyDescent="0.3">
      <c r="G734" s="2" t="str">
        <f>IF(Prospecting!D736&lt;&gt;"", Prospecting!D736, "")</f>
        <v/>
      </c>
      <c r="H734" s="2" t="str">
        <f>IF(Prospecting!E736&lt;&gt;"",Prospecting!E736, "")</f>
        <v/>
      </c>
      <c r="I734" s="2" t="str">
        <f t="shared" ca="1" si="81"/>
        <v/>
      </c>
      <c r="J734" s="2" t="str">
        <f>IF(Prospecting!F736="Completed", 1, "")</f>
        <v/>
      </c>
      <c r="K734" s="2" t="str">
        <f>IF(Prospecting!G736="Completed", 1, "")</f>
        <v/>
      </c>
      <c r="L734" s="2" t="str">
        <f>IF(Prospecting!H736="Completed", 1, "")</f>
        <v/>
      </c>
      <c r="M734" s="2" t="str">
        <f>IF(Prospecting!I736="Completed", 1, "")</f>
        <v/>
      </c>
      <c r="N734" s="2" t="str">
        <f>IF(Prospecting!J736="Completed", 1, "")</f>
        <v/>
      </c>
      <c r="O734" s="2" t="str">
        <f>IF(Prospecting!K736="Completed", 1, "")</f>
        <v/>
      </c>
      <c r="P734" s="2" t="str">
        <f>IF(Prospecting!L736&lt;&gt;"",Prospecting!L736,"")</f>
        <v/>
      </c>
      <c r="Q734" s="2" t="str">
        <f>IF(Prospecting!M736&lt;&gt;"",Prospecting!M736,"")</f>
        <v/>
      </c>
      <c r="R734" s="2" t="str">
        <f t="shared" ca="1" si="82"/>
        <v/>
      </c>
      <c r="S734" s="10" t="str">
        <f>IF(OR(Prospecting!N736&lt;&gt;"",Prospecting!N736&lt;&gt;0),Prospecting!N736,"")</f>
        <v/>
      </c>
      <c r="T734" s="11" t="str">
        <f>IF(Prospecting!O736&lt;&gt;"",Prospecting!O736,"")</f>
        <v/>
      </c>
      <c r="U734" s="2" t="str">
        <f t="shared" si="83"/>
        <v/>
      </c>
      <c r="V734" s="2" t="str">
        <f t="shared" si="84"/>
        <v/>
      </c>
      <c r="W734" s="2" t="str" cm="1">
        <f t="array" ref="W734">IF(V734&lt;&gt;"",_xlfn.IFS(OR(V734=1,V734=2,V734=3),1,OR(V734=4,V734=5,V734=6),2,OR(V734=7,V734=8,V734=9),3,OR(V734=10,V734=11,V734=12),4),"")</f>
        <v/>
      </c>
      <c r="X734" s="2" t="str">
        <f t="shared" si="85"/>
        <v/>
      </c>
      <c r="Y734" s="2" t="str">
        <f t="shared" si="86"/>
        <v/>
      </c>
    </row>
    <row r="735" spans="7:25" x14ac:dyDescent="0.3">
      <c r="G735" s="2" t="str">
        <f>IF(Prospecting!D737&lt;&gt;"", Prospecting!D737, "")</f>
        <v/>
      </c>
      <c r="H735" s="2" t="str">
        <f>IF(Prospecting!E737&lt;&gt;"",Prospecting!E737, "")</f>
        <v/>
      </c>
      <c r="I735" s="2" t="str">
        <f t="shared" ca="1" si="81"/>
        <v/>
      </c>
      <c r="J735" s="2" t="str">
        <f>IF(Prospecting!F737="Completed", 1, "")</f>
        <v/>
      </c>
      <c r="K735" s="2" t="str">
        <f>IF(Prospecting!G737="Completed", 1, "")</f>
        <v/>
      </c>
      <c r="L735" s="2" t="str">
        <f>IF(Prospecting!H737="Completed", 1, "")</f>
        <v/>
      </c>
      <c r="M735" s="2" t="str">
        <f>IF(Prospecting!I737="Completed", 1, "")</f>
        <v/>
      </c>
      <c r="N735" s="2" t="str">
        <f>IF(Prospecting!J737="Completed", 1, "")</f>
        <v/>
      </c>
      <c r="O735" s="2" t="str">
        <f>IF(Prospecting!K737="Completed", 1, "")</f>
        <v/>
      </c>
      <c r="P735" s="2" t="str">
        <f>IF(Prospecting!L737&lt;&gt;"",Prospecting!L737,"")</f>
        <v/>
      </c>
      <c r="Q735" s="2" t="str">
        <f>IF(Prospecting!M737&lt;&gt;"",Prospecting!M737,"")</f>
        <v/>
      </c>
      <c r="R735" s="2" t="str">
        <f t="shared" ca="1" si="82"/>
        <v/>
      </c>
      <c r="S735" s="10" t="str">
        <f>IF(OR(Prospecting!N737&lt;&gt;"",Prospecting!N737&lt;&gt;0),Prospecting!N737,"")</f>
        <v/>
      </c>
      <c r="T735" s="11" t="str">
        <f>IF(Prospecting!O737&lt;&gt;"",Prospecting!O737,"")</f>
        <v/>
      </c>
      <c r="U735" s="2" t="str">
        <f t="shared" si="83"/>
        <v/>
      </c>
      <c r="V735" s="2" t="str">
        <f t="shared" si="84"/>
        <v/>
      </c>
      <c r="W735" s="2" t="str" cm="1">
        <f t="array" ref="W735">IF(V735&lt;&gt;"",_xlfn.IFS(OR(V735=1,V735=2,V735=3),1,OR(V735=4,V735=5,V735=6),2,OR(V735=7,V735=8,V735=9),3,OR(V735=10,V735=11,V735=12),4),"")</f>
        <v/>
      </c>
      <c r="X735" s="2" t="str">
        <f t="shared" si="85"/>
        <v/>
      </c>
      <c r="Y735" s="2" t="str">
        <f t="shared" si="86"/>
        <v/>
      </c>
    </row>
    <row r="736" spans="7:25" x14ac:dyDescent="0.3">
      <c r="G736" s="2" t="str">
        <f>IF(Prospecting!D738&lt;&gt;"", Prospecting!D738, "")</f>
        <v/>
      </c>
      <c r="H736" s="2" t="str">
        <f>IF(Prospecting!E738&lt;&gt;"",Prospecting!E738, "")</f>
        <v/>
      </c>
      <c r="I736" s="2" t="str">
        <f t="shared" ca="1" si="81"/>
        <v/>
      </c>
      <c r="J736" s="2" t="str">
        <f>IF(Prospecting!F738="Completed", 1, "")</f>
        <v/>
      </c>
      <c r="K736" s="2" t="str">
        <f>IF(Prospecting!G738="Completed", 1, "")</f>
        <v/>
      </c>
      <c r="L736" s="2" t="str">
        <f>IF(Prospecting!H738="Completed", 1, "")</f>
        <v/>
      </c>
      <c r="M736" s="2" t="str">
        <f>IF(Prospecting!I738="Completed", 1, "")</f>
        <v/>
      </c>
      <c r="N736" s="2" t="str">
        <f>IF(Prospecting!J738="Completed", 1, "")</f>
        <v/>
      </c>
      <c r="O736" s="2" t="str">
        <f>IF(Prospecting!K738="Completed", 1, "")</f>
        <v/>
      </c>
      <c r="P736" s="2" t="str">
        <f>IF(Prospecting!L738&lt;&gt;"",Prospecting!L738,"")</f>
        <v/>
      </c>
      <c r="Q736" s="2" t="str">
        <f>IF(Prospecting!M738&lt;&gt;"",Prospecting!M738,"")</f>
        <v/>
      </c>
      <c r="R736" s="2" t="str">
        <f t="shared" ca="1" si="82"/>
        <v/>
      </c>
      <c r="S736" s="10" t="str">
        <f>IF(OR(Prospecting!N738&lt;&gt;"",Prospecting!N738&lt;&gt;0),Prospecting!N738,"")</f>
        <v/>
      </c>
      <c r="T736" s="11" t="str">
        <f>IF(Prospecting!O738&lt;&gt;"",Prospecting!O738,"")</f>
        <v/>
      </c>
      <c r="U736" s="2" t="str">
        <f t="shared" si="83"/>
        <v/>
      </c>
      <c r="V736" s="2" t="str">
        <f t="shared" si="84"/>
        <v/>
      </c>
      <c r="W736" s="2" t="str" cm="1">
        <f t="array" ref="W736">IF(V736&lt;&gt;"",_xlfn.IFS(OR(V736=1,V736=2,V736=3),1,OR(V736=4,V736=5,V736=6),2,OR(V736=7,V736=8,V736=9),3,OR(V736=10,V736=11,V736=12),4),"")</f>
        <v/>
      </c>
      <c r="X736" s="2" t="str">
        <f t="shared" si="85"/>
        <v/>
      </c>
      <c r="Y736" s="2" t="str">
        <f t="shared" si="86"/>
        <v/>
      </c>
    </row>
    <row r="737" spans="7:25" x14ac:dyDescent="0.3">
      <c r="G737" s="2" t="str">
        <f>IF(Prospecting!D739&lt;&gt;"", Prospecting!D739, "")</f>
        <v/>
      </c>
      <c r="H737" s="2" t="str">
        <f>IF(Prospecting!E739&lt;&gt;"",Prospecting!E739, "")</f>
        <v/>
      </c>
      <c r="I737" s="2" t="str">
        <f t="shared" ca="1" si="81"/>
        <v/>
      </c>
      <c r="J737" s="2" t="str">
        <f>IF(Prospecting!F739="Completed", 1, "")</f>
        <v/>
      </c>
      <c r="K737" s="2" t="str">
        <f>IF(Prospecting!G739="Completed", 1, "")</f>
        <v/>
      </c>
      <c r="L737" s="2" t="str">
        <f>IF(Prospecting!H739="Completed", 1, "")</f>
        <v/>
      </c>
      <c r="M737" s="2" t="str">
        <f>IF(Prospecting!I739="Completed", 1, "")</f>
        <v/>
      </c>
      <c r="N737" s="2" t="str">
        <f>IF(Prospecting!J739="Completed", 1, "")</f>
        <v/>
      </c>
      <c r="O737" s="2" t="str">
        <f>IF(Prospecting!K739="Completed", 1, "")</f>
        <v/>
      </c>
      <c r="P737" s="2" t="str">
        <f>IF(Prospecting!L739&lt;&gt;"",Prospecting!L739,"")</f>
        <v/>
      </c>
      <c r="Q737" s="2" t="str">
        <f>IF(Prospecting!M739&lt;&gt;"",Prospecting!M739,"")</f>
        <v/>
      </c>
      <c r="R737" s="2" t="str">
        <f t="shared" ca="1" si="82"/>
        <v/>
      </c>
      <c r="S737" s="10" t="str">
        <f>IF(OR(Prospecting!N739&lt;&gt;"",Prospecting!N739&lt;&gt;0),Prospecting!N739,"")</f>
        <v/>
      </c>
      <c r="T737" s="11" t="str">
        <f>IF(Prospecting!O739&lt;&gt;"",Prospecting!O739,"")</f>
        <v/>
      </c>
      <c r="U737" s="2" t="str">
        <f t="shared" si="83"/>
        <v/>
      </c>
      <c r="V737" s="2" t="str">
        <f t="shared" si="84"/>
        <v/>
      </c>
      <c r="W737" s="2" t="str" cm="1">
        <f t="array" ref="W737">IF(V737&lt;&gt;"",_xlfn.IFS(OR(V737=1,V737=2,V737=3),1,OR(V737=4,V737=5,V737=6),2,OR(V737=7,V737=8,V737=9),3,OR(V737=10,V737=11,V737=12),4),"")</f>
        <v/>
      </c>
      <c r="X737" s="2" t="str">
        <f t="shared" si="85"/>
        <v/>
      </c>
      <c r="Y737" s="2" t="str">
        <f t="shared" si="86"/>
        <v/>
      </c>
    </row>
    <row r="738" spans="7:25" x14ac:dyDescent="0.3">
      <c r="G738" s="2" t="str">
        <f>IF(Prospecting!D740&lt;&gt;"", Prospecting!D740, "")</f>
        <v/>
      </c>
      <c r="H738" s="2" t="str">
        <f>IF(Prospecting!E740&lt;&gt;"",Prospecting!E740, "")</f>
        <v/>
      </c>
      <c r="I738" s="2" t="str">
        <f t="shared" ca="1" si="81"/>
        <v/>
      </c>
      <c r="J738" s="2" t="str">
        <f>IF(Prospecting!F740="Completed", 1, "")</f>
        <v/>
      </c>
      <c r="K738" s="2" t="str">
        <f>IF(Prospecting!G740="Completed", 1, "")</f>
        <v/>
      </c>
      <c r="L738" s="2" t="str">
        <f>IF(Prospecting!H740="Completed", 1, "")</f>
        <v/>
      </c>
      <c r="M738" s="2" t="str">
        <f>IF(Prospecting!I740="Completed", 1, "")</f>
        <v/>
      </c>
      <c r="N738" s="2" t="str">
        <f>IF(Prospecting!J740="Completed", 1, "")</f>
        <v/>
      </c>
      <c r="O738" s="2" t="str">
        <f>IF(Prospecting!K740="Completed", 1, "")</f>
        <v/>
      </c>
      <c r="P738" s="2" t="str">
        <f>IF(Prospecting!L740&lt;&gt;"",Prospecting!L740,"")</f>
        <v/>
      </c>
      <c r="Q738" s="2" t="str">
        <f>IF(Prospecting!M740&lt;&gt;"",Prospecting!M740,"")</f>
        <v/>
      </c>
      <c r="R738" s="2" t="str">
        <f t="shared" ca="1" si="82"/>
        <v/>
      </c>
      <c r="S738" s="10" t="str">
        <f>IF(OR(Prospecting!N740&lt;&gt;"",Prospecting!N740&lt;&gt;0),Prospecting!N740,"")</f>
        <v/>
      </c>
      <c r="T738" s="11" t="str">
        <f>IF(Prospecting!O740&lt;&gt;"",Prospecting!O740,"")</f>
        <v/>
      </c>
      <c r="U738" s="2" t="str">
        <f t="shared" si="83"/>
        <v/>
      </c>
      <c r="V738" s="2" t="str">
        <f t="shared" si="84"/>
        <v/>
      </c>
      <c r="W738" s="2" t="str" cm="1">
        <f t="array" ref="W738">IF(V738&lt;&gt;"",_xlfn.IFS(OR(V738=1,V738=2,V738=3),1,OR(V738=4,V738=5,V738=6),2,OR(V738=7,V738=8,V738=9),3,OR(V738=10,V738=11,V738=12),4),"")</f>
        <v/>
      </c>
      <c r="X738" s="2" t="str">
        <f t="shared" si="85"/>
        <v/>
      </c>
      <c r="Y738" s="2" t="str">
        <f t="shared" si="86"/>
        <v/>
      </c>
    </row>
    <row r="739" spans="7:25" x14ac:dyDescent="0.3">
      <c r="G739" s="2" t="str">
        <f>IF(Prospecting!D741&lt;&gt;"", Prospecting!D741, "")</f>
        <v/>
      </c>
      <c r="H739" s="2" t="str">
        <f>IF(Prospecting!E741&lt;&gt;"",Prospecting!E741, "")</f>
        <v/>
      </c>
      <c r="I739" s="2" t="str">
        <f t="shared" ca="1" si="81"/>
        <v/>
      </c>
      <c r="J739" s="2" t="str">
        <f>IF(Prospecting!F741="Completed", 1, "")</f>
        <v/>
      </c>
      <c r="K739" s="2" t="str">
        <f>IF(Prospecting!G741="Completed", 1, "")</f>
        <v/>
      </c>
      <c r="L739" s="2" t="str">
        <f>IF(Prospecting!H741="Completed", 1, "")</f>
        <v/>
      </c>
      <c r="M739" s="2" t="str">
        <f>IF(Prospecting!I741="Completed", 1, "")</f>
        <v/>
      </c>
      <c r="N739" s="2" t="str">
        <f>IF(Prospecting!J741="Completed", 1, "")</f>
        <v/>
      </c>
      <c r="O739" s="2" t="str">
        <f>IF(Prospecting!K741="Completed", 1, "")</f>
        <v/>
      </c>
      <c r="P739" s="2" t="str">
        <f>IF(Prospecting!L741&lt;&gt;"",Prospecting!L741,"")</f>
        <v/>
      </c>
      <c r="Q739" s="2" t="str">
        <f>IF(Prospecting!M741&lt;&gt;"",Prospecting!M741,"")</f>
        <v/>
      </c>
      <c r="R739" s="2" t="str">
        <f t="shared" ca="1" si="82"/>
        <v/>
      </c>
      <c r="S739" s="10" t="str">
        <f>IF(OR(Prospecting!N741&lt;&gt;"",Prospecting!N741&lt;&gt;0),Prospecting!N741,"")</f>
        <v/>
      </c>
      <c r="T739" s="11" t="str">
        <f>IF(Prospecting!O741&lt;&gt;"",Prospecting!O741,"")</f>
        <v/>
      </c>
      <c r="U739" s="2" t="str">
        <f t="shared" si="83"/>
        <v/>
      </c>
      <c r="V739" s="2" t="str">
        <f t="shared" si="84"/>
        <v/>
      </c>
      <c r="W739" s="2" t="str" cm="1">
        <f t="array" ref="W739">IF(V739&lt;&gt;"",_xlfn.IFS(OR(V739=1,V739=2,V739=3),1,OR(V739=4,V739=5,V739=6),2,OR(V739=7,V739=8,V739=9),3,OR(V739=10,V739=11,V739=12),4),"")</f>
        <v/>
      </c>
      <c r="X739" s="2" t="str">
        <f t="shared" si="85"/>
        <v/>
      </c>
      <c r="Y739" s="2" t="str">
        <f t="shared" si="86"/>
        <v/>
      </c>
    </row>
    <row r="740" spans="7:25" x14ac:dyDescent="0.3">
      <c r="G740" s="2" t="str">
        <f>IF(Prospecting!D742&lt;&gt;"", Prospecting!D742, "")</f>
        <v/>
      </c>
      <c r="H740" s="2" t="str">
        <f>IF(Prospecting!E742&lt;&gt;"",Prospecting!E742, "")</f>
        <v/>
      </c>
      <c r="I740" s="2" t="str">
        <f t="shared" ca="1" si="81"/>
        <v/>
      </c>
      <c r="J740" s="2" t="str">
        <f>IF(Prospecting!F742="Completed", 1, "")</f>
        <v/>
      </c>
      <c r="K740" s="2" t="str">
        <f>IF(Prospecting!G742="Completed", 1, "")</f>
        <v/>
      </c>
      <c r="L740" s="2" t="str">
        <f>IF(Prospecting!H742="Completed", 1, "")</f>
        <v/>
      </c>
      <c r="M740" s="2" t="str">
        <f>IF(Prospecting!I742="Completed", 1, "")</f>
        <v/>
      </c>
      <c r="N740" s="2" t="str">
        <f>IF(Prospecting!J742="Completed", 1, "")</f>
        <v/>
      </c>
      <c r="O740" s="2" t="str">
        <f>IF(Prospecting!K742="Completed", 1, "")</f>
        <v/>
      </c>
      <c r="P740" s="2" t="str">
        <f>IF(Prospecting!L742&lt;&gt;"",Prospecting!L742,"")</f>
        <v/>
      </c>
      <c r="Q740" s="2" t="str">
        <f>IF(Prospecting!M742&lt;&gt;"",Prospecting!M742,"")</f>
        <v/>
      </c>
      <c r="R740" s="2" t="str">
        <f t="shared" ca="1" si="82"/>
        <v/>
      </c>
      <c r="S740" s="10" t="str">
        <f>IF(OR(Prospecting!N742&lt;&gt;"",Prospecting!N742&lt;&gt;0),Prospecting!N742,"")</f>
        <v/>
      </c>
      <c r="T740" s="11" t="str">
        <f>IF(Prospecting!O742&lt;&gt;"",Prospecting!O742,"")</f>
        <v/>
      </c>
      <c r="U740" s="2" t="str">
        <f t="shared" si="83"/>
        <v/>
      </c>
      <c r="V740" s="2" t="str">
        <f t="shared" si="84"/>
        <v/>
      </c>
      <c r="W740" s="2" t="str" cm="1">
        <f t="array" ref="W740">IF(V740&lt;&gt;"",_xlfn.IFS(OR(V740=1,V740=2,V740=3),1,OR(V740=4,V740=5,V740=6),2,OR(V740=7,V740=8,V740=9),3,OR(V740=10,V740=11,V740=12),4),"")</f>
        <v/>
      </c>
      <c r="X740" s="2" t="str">
        <f t="shared" si="85"/>
        <v/>
      </c>
      <c r="Y740" s="2" t="str">
        <f t="shared" si="86"/>
        <v/>
      </c>
    </row>
    <row r="741" spans="7:25" x14ac:dyDescent="0.3">
      <c r="G741" s="2" t="str">
        <f>IF(Prospecting!D743&lt;&gt;"", Prospecting!D743, "")</f>
        <v/>
      </c>
      <c r="H741" s="2" t="str">
        <f>IF(Prospecting!E743&lt;&gt;"",Prospecting!E743, "")</f>
        <v/>
      </c>
      <c r="I741" s="2" t="str">
        <f t="shared" ca="1" si="81"/>
        <v/>
      </c>
      <c r="J741" s="2" t="str">
        <f>IF(Prospecting!F743="Completed", 1, "")</f>
        <v/>
      </c>
      <c r="K741" s="2" t="str">
        <f>IF(Prospecting!G743="Completed", 1, "")</f>
        <v/>
      </c>
      <c r="L741" s="2" t="str">
        <f>IF(Prospecting!H743="Completed", 1, "")</f>
        <v/>
      </c>
      <c r="M741" s="2" t="str">
        <f>IF(Prospecting!I743="Completed", 1, "")</f>
        <v/>
      </c>
      <c r="N741" s="2" t="str">
        <f>IF(Prospecting!J743="Completed", 1, "")</f>
        <v/>
      </c>
      <c r="O741" s="2" t="str">
        <f>IF(Prospecting!K743="Completed", 1, "")</f>
        <v/>
      </c>
      <c r="P741" s="2" t="str">
        <f>IF(Prospecting!L743&lt;&gt;"",Prospecting!L743,"")</f>
        <v/>
      </c>
      <c r="Q741" s="2" t="str">
        <f>IF(Prospecting!M743&lt;&gt;"",Prospecting!M743,"")</f>
        <v/>
      </c>
      <c r="R741" s="2" t="str">
        <f t="shared" ca="1" si="82"/>
        <v/>
      </c>
      <c r="S741" s="10" t="str">
        <f>IF(OR(Prospecting!N743&lt;&gt;"",Prospecting!N743&lt;&gt;0),Prospecting!N743,"")</f>
        <v/>
      </c>
      <c r="T741" s="11" t="str">
        <f>IF(Prospecting!O743&lt;&gt;"",Prospecting!O743,"")</f>
        <v/>
      </c>
      <c r="U741" s="2" t="str">
        <f t="shared" si="83"/>
        <v/>
      </c>
      <c r="V741" s="2" t="str">
        <f t="shared" si="84"/>
        <v/>
      </c>
      <c r="W741" s="2" t="str" cm="1">
        <f t="array" ref="W741">IF(V741&lt;&gt;"",_xlfn.IFS(OR(V741=1,V741=2,V741=3),1,OR(V741=4,V741=5,V741=6),2,OR(V741=7,V741=8,V741=9),3,OR(V741=10,V741=11,V741=12),4),"")</f>
        <v/>
      </c>
      <c r="X741" s="2" t="str">
        <f t="shared" si="85"/>
        <v/>
      </c>
      <c r="Y741" s="2" t="str">
        <f t="shared" si="86"/>
        <v/>
      </c>
    </row>
    <row r="742" spans="7:25" x14ac:dyDescent="0.3">
      <c r="G742" s="2" t="str">
        <f>IF(Prospecting!D744&lt;&gt;"", Prospecting!D744, "")</f>
        <v/>
      </c>
      <c r="H742" s="2" t="str">
        <f>IF(Prospecting!E744&lt;&gt;"",Prospecting!E744, "")</f>
        <v/>
      </c>
      <c r="I742" s="2" t="str">
        <f t="shared" ca="1" si="81"/>
        <v/>
      </c>
      <c r="J742" s="2" t="str">
        <f>IF(Prospecting!F744="Completed", 1, "")</f>
        <v/>
      </c>
      <c r="K742" s="2" t="str">
        <f>IF(Prospecting!G744="Completed", 1, "")</f>
        <v/>
      </c>
      <c r="L742" s="2" t="str">
        <f>IF(Prospecting!H744="Completed", 1, "")</f>
        <v/>
      </c>
      <c r="M742" s="2" t="str">
        <f>IF(Prospecting!I744="Completed", 1, "")</f>
        <v/>
      </c>
      <c r="N742" s="2" t="str">
        <f>IF(Prospecting!J744="Completed", 1, "")</f>
        <v/>
      </c>
      <c r="O742" s="2" t="str">
        <f>IF(Prospecting!K744="Completed", 1, "")</f>
        <v/>
      </c>
      <c r="P742" s="2" t="str">
        <f>IF(Prospecting!L744&lt;&gt;"",Prospecting!L744,"")</f>
        <v/>
      </c>
      <c r="Q742" s="2" t="str">
        <f>IF(Prospecting!M744&lt;&gt;"",Prospecting!M744,"")</f>
        <v/>
      </c>
      <c r="R742" s="2" t="str">
        <f t="shared" ca="1" si="82"/>
        <v/>
      </c>
      <c r="S742" s="10" t="str">
        <f>IF(OR(Prospecting!N744&lt;&gt;"",Prospecting!N744&lt;&gt;0),Prospecting!N744,"")</f>
        <v/>
      </c>
      <c r="T742" s="11" t="str">
        <f>IF(Prospecting!O744&lt;&gt;"",Prospecting!O744,"")</f>
        <v/>
      </c>
      <c r="U742" s="2" t="str">
        <f t="shared" si="83"/>
        <v/>
      </c>
      <c r="V742" s="2" t="str">
        <f t="shared" si="84"/>
        <v/>
      </c>
      <c r="W742" s="2" t="str" cm="1">
        <f t="array" ref="W742">IF(V742&lt;&gt;"",_xlfn.IFS(OR(V742=1,V742=2,V742=3),1,OR(V742=4,V742=5,V742=6),2,OR(V742=7,V742=8,V742=9),3,OR(V742=10,V742=11,V742=12),4),"")</f>
        <v/>
      </c>
      <c r="X742" s="2" t="str">
        <f t="shared" si="85"/>
        <v/>
      </c>
      <c r="Y742" s="2" t="str">
        <f t="shared" si="86"/>
        <v/>
      </c>
    </row>
    <row r="743" spans="7:25" x14ac:dyDescent="0.3">
      <c r="G743" s="2" t="str">
        <f>IF(Prospecting!D745&lt;&gt;"", Prospecting!D745, "")</f>
        <v/>
      </c>
      <c r="H743" s="2" t="str">
        <f>IF(Prospecting!E745&lt;&gt;"",Prospecting!E745, "")</f>
        <v/>
      </c>
      <c r="I743" s="2" t="str">
        <f t="shared" ca="1" si="81"/>
        <v/>
      </c>
      <c r="J743" s="2" t="str">
        <f>IF(Prospecting!F745="Completed", 1, "")</f>
        <v/>
      </c>
      <c r="K743" s="2" t="str">
        <f>IF(Prospecting!G745="Completed", 1, "")</f>
        <v/>
      </c>
      <c r="L743" s="2" t="str">
        <f>IF(Prospecting!H745="Completed", 1, "")</f>
        <v/>
      </c>
      <c r="M743" s="2" t="str">
        <f>IF(Prospecting!I745="Completed", 1, "")</f>
        <v/>
      </c>
      <c r="N743" s="2" t="str">
        <f>IF(Prospecting!J745="Completed", 1, "")</f>
        <v/>
      </c>
      <c r="O743" s="2" t="str">
        <f>IF(Prospecting!K745="Completed", 1, "")</f>
        <v/>
      </c>
      <c r="P743" s="2" t="str">
        <f>IF(Prospecting!L745&lt;&gt;"",Prospecting!L745,"")</f>
        <v/>
      </c>
      <c r="Q743" s="2" t="str">
        <f>IF(Prospecting!M745&lt;&gt;"",Prospecting!M745,"")</f>
        <v/>
      </c>
      <c r="R743" s="2" t="str">
        <f t="shared" ca="1" si="82"/>
        <v/>
      </c>
      <c r="S743" s="10" t="str">
        <f>IF(OR(Prospecting!N745&lt;&gt;"",Prospecting!N745&lt;&gt;0),Prospecting!N745,"")</f>
        <v/>
      </c>
      <c r="T743" s="11" t="str">
        <f>IF(Prospecting!O745&lt;&gt;"",Prospecting!O745,"")</f>
        <v/>
      </c>
      <c r="U743" s="2" t="str">
        <f t="shared" si="83"/>
        <v/>
      </c>
      <c r="V743" s="2" t="str">
        <f t="shared" si="84"/>
        <v/>
      </c>
      <c r="W743" s="2" t="str" cm="1">
        <f t="array" ref="W743">IF(V743&lt;&gt;"",_xlfn.IFS(OR(V743=1,V743=2,V743=3),1,OR(V743=4,V743=5,V743=6),2,OR(V743=7,V743=8,V743=9),3,OR(V743=10,V743=11,V743=12),4),"")</f>
        <v/>
      </c>
      <c r="X743" s="2" t="str">
        <f t="shared" si="85"/>
        <v/>
      </c>
      <c r="Y743" s="2" t="str">
        <f t="shared" si="86"/>
        <v/>
      </c>
    </row>
    <row r="744" spans="7:25" x14ac:dyDescent="0.3">
      <c r="G744" s="2" t="str">
        <f>IF(Prospecting!D746&lt;&gt;"", Prospecting!D746, "")</f>
        <v/>
      </c>
      <c r="H744" s="2" t="str">
        <f>IF(Prospecting!E746&lt;&gt;"",Prospecting!E746, "")</f>
        <v/>
      </c>
      <c r="I744" s="2" t="str">
        <f t="shared" ca="1" si="81"/>
        <v/>
      </c>
      <c r="J744" s="2" t="str">
        <f>IF(Prospecting!F746="Completed", 1, "")</f>
        <v/>
      </c>
      <c r="K744" s="2" t="str">
        <f>IF(Prospecting!G746="Completed", 1, "")</f>
        <v/>
      </c>
      <c r="L744" s="2" t="str">
        <f>IF(Prospecting!H746="Completed", 1, "")</f>
        <v/>
      </c>
      <c r="M744" s="2" t="str">
        <f>IF(Prospecting!I746="Completed", 1, "")</f>
        <v/>
      </c>
      <c r="N744" s="2" t="str">
        <f>IF(Prospecting!J746="Completed", 1, "")</f>
        <v/>
      </c>
      <c r="O744" s="2" t="str">
        <f>IF(Prospecting!K746="Completed", 1, "")</f>
        <v/>
      </c>
      <c r="P744" s="2" t="str">
        <f>IF(Prospecting!L746&lt;&gt;"",Prospecting!L746,"")</f>
        <v/>
      </c>
      <c r="Q744" s="2" t="str">
        <f>IF(Prospecting!M746&lt;&gt;"",Prospecting!M746,"")</f>
        <v/>
      </c>
      <c r="R744" s="2" t="str">
        <f t="shared" ca="1" si="82"/>
        <v/>
      </c>
      <c r="S744" s="10" t="str">
        <f>IF(OR(Prospecting!N746&lt;&gt;"",Prospecting!N746&lt;&gt;0),Prospecting!N746,"")</f>
        <v/>
      </c>
      <c r="T744" s="11" t="str">
        <f>IF(Prospecting!O746&lt;&gt;"",Prospecting!O746,"")</f>
        <v/>
      </c>
      <c r="U744" s="2" t="str">
        <f t="shared" si="83"/>
        <v/>
      </c>
      <c r="V744" s="2" t="str">
        <f t="shared" si="84"/>
        <v/>
      </c>
      <c r="W744" s="2" t="str" cm="1">
        <f t="array" ref="W744">IF(V744&lt;&gt;"",_xlfn.IFS(OR(V744=1,V744=2,V744=3),1,OR(V744=4,V744=5,V744=6),2,OR(V744=7,V744=8,V744=9),3,OR(V744=10,V744=11,V744=12),4),"")</f>
        <v/>
      </c>
      <c r="X744" s="2" t="str">
        <f t="shared" si="85"/>
        <v/>
      </c>
      <c r="Y744" s="2" t="str">
        <f t="shared" si="86"/>
        <v/>
      </c>
    </row>
    <row r="745" spans="7:25" x14ac:dyDescent="0.3">
      <c r="G745" s="2" t="str">
        <f>IF(Prospecting!D747&lt;&gt;"", Prospecting!D747, "")</f>
        <v/>
      </c>
      <c r="H745" s="2" t="str">
        <f>IF(Prospecting!E747&lt;&gt;"",Prospecting!E747, "")</f>
        <v/>
      </c>
      <c r="I745" s="2" t="str">
        <f t="shared" ca="1" si="81"/>
        <v/>
      </c>
      <c r="J745" s="2" t="str">
        <f>IF(Prospecting!F747="Completed", 1, "")</f>
        <v/>
      </c>
      <c r="K745" s="2" t="str">
        <f>IF(Prospecting!G747="Completed", 1, "")</f>
        <v/>
      </c>
      <c r="L745" s="2" t="str">
        <f>IF(Prospecting!H747="Completed", 1, "")</f>
        <v/>
      </c>
      <c r="M745" s="2" t="str">
        <f>IF(Prospecting!I747="Completed", 1, "")</f>
        <v/>
      </c>
      <c r="N745" s="2" t="str">
        <f>IF(Prospecting!J747="Completed", 1, "")</f>
        <v/>
      </c>
      <c r="O745" s="2" t="str">
        <f>IF(Prospecting!K747="Completed", 1, "")</f>
        <v/>
      </c>
      <c r="P745" s="2" t="str">
        <f>IF(Prospecting!L747&lt;&gt;"",Prospecting!L747,"")</f>
        <v/>
      </c>
      <c r="Q745" s="2" t="str">
        <f>IF(Prospecting!M747&lt;&gt;"",Prospecting!M747,"")</f>
        <v/>
      </c>
      <c r="R745" s="2" t="str">
        <f t="shared" ca="1" si="82"/>
        <v/>
      </c>
      <c r="S745" s="10" t="str">
        <f>IF(OR(Prospecting!N747&lt;&gt;"",Prospecting!N747&lt;&gt;0),Prospecting!N747,"")</f>
        <v/>
      </c>
      <c r="T745" s="11" t="str">
        <f>IF(Prospecting!O747&lt;&gt;"",Prospecting!O747,"")</f>
        <v/>
      </c>
      <c r="U745" s="2" t="str">
        <f t="shared" si="83"/>
        <v/>
      </c>
      <c r="V745" s="2" t="str">
        <f t="shared" si="84"/>
        <v/>
      </c>
      <c r="W745" s="2" t="str" cm="1">
        <f t="array" ref="W745">IF(V745&lt;&gt;"",_xlfn.IFS(OR(V745=1,V745=2,V745=3),1,OR(V745=4,V745=5,V745=6),2,OR(V745=7,V745=8,V745=9),3,OR(V745=10,V745=11,V745=12),4),"")</f>
        <v/>
      </c>
      <c r="X745" s="2" t="str">
        <f t="shared" si="85"/>
        <v/>
      </c>
      <c r="Y745" s="2" t="str">
        <f t="shared" si="86"/>
        <v/>
      </c>
    </row>
    <row r="746" spans="7:25" x14ac:dyDescent="0.3">
      <c r="G746" s="2" t="str">
        <f>IF(Prospecting!D748&lt;&gt;"", Prospecting!D748, "")</f>
        <v/>
      </c>
      <c r="H746" s="2" t="str">
        <f>IF(Prospecting!E748&lt;&gt;"",Prospecting!E748, "")</f>
        <v/>
      </c>
      <c r="I746" s="2" t="str">
        <f t="shared" ca="1" si="81"/>
        <v/>
      </c>
      <c r="J746" s="2" t="str">
        <f>IF(Prospecting!F748="Completed", 1, "")</f>
        <v/>
      </c>
      <c r="K746" s="2" t="str">
        <f>IF(Prospecting!G748="Completed", 1, "")</f>
        <v/>
      </c>
      <c r="L746" s="2" t="str">
        <f>IF(Prospecting!H748="Completed", 1, "")</f>
        <v/>
      </c>
      <c r="M746" s="2" t="str">
        <f>IF(Prospecting!I748="Completed", 1, "")</f>
        <v/>
      </c>
      <c r="N746" s="2" t="str">
        <f>IF(Prospecting!J748="Completed", 1, "")</f>
        <v/>
      </c>
      <c r="O746" s="2" t="str">
        <f>IF(Prospecting!K748="Completed", 1, "")</f>
        <v/>
      </c>
      <c r="P746" s="2" t="str">
        <f>IF(Prospecting!L748&lt;&gt;"",Prospecting!L748,"")</f>
        <v/>
      </c>
      <c r="Q746" s="2" t="str">
        <f>IF(Prospecting!M748&lt;&gt;"",Prospecting!M748,"")</f>
        <v/>
      </c>
      <c r="R746" s="2" t="str">
        <f t="shared" ca="1" si="82"/>
        <v/>
      </c>
      <c r="S746" s="10" t="str">
        <f>IF(OR(Prospecting!N748&lt;&gt;"",Prospecting!N748&lt;&gt;0),Prospecting!N748,"")</f>
        <v/>
      </c>
      <c r="T746" s="11" t="str">
        <f>IF(Prospecting!O748&lt;&gt;"",Prospecting!O748,"")</f>
        <v/>
      </c>
      <c r="U746" s="2" t="str">
        <f t="shared" si="83"/>
        <v/>
      </c>
      <c r="V746" s="2" t="str">
        <f t="shared" si="84"/>
        <v/>
      </c>
      <c r="W746" s="2" t="str" cm="1">
        <f t="array" ref="W746">IF(V746&lt;&gt;"",_xlfn.IFS(OR(V746=1,V746=2,V746=3),1,OR(V746=4,V746=5,V746=6),2,OR(V746=7,V746=8,V746=9),3,OR(V746=10,V746=11,V746=12),4),"")</f>
        <v/>
      </c>
      <c r="X746" s="2" t="str">
        <f t="shared" si="85"/>
        <v/>
      </c>
      <c r="Y746" s="2" t="str">
        <f t="shared" si="86"/>
        <v/>
      </c>
    </row>
    <row r="747" spans="7:25" x14ac:dyDescent="0.3">
      <c r="G747" s="2" t="str">
        <f>IF(Prospecting!D749&lt;&gt;"", Prospecting!D749, "")</f>
        <v/>
      </c>
      <c r="H747" s="2" t="str">
        <f>IF(Prospecting!E749&lt;&gt;"",Prospecting!E749, "")</f>
        <v/>
      </c>
      <c r="I747" s="2" t="str">
        <f t="shared" ca="1" si="81"/>
        <v/>
      </c>
      <c r="J747" s="2" t="str">
        <f>IF(Prospecting!F749="Completed", 1, "")</f>
        <v/>
      </c>
      <c r="K747" s="2" t="str">
        <f>IF(Prospecting!G749="Completed", 1, "")</f>
        <v/>
      </c>
      <c r="L747" s="2" t="str">
        <f>IF(Prospecting!H749="Completed", 1, "")</f>
        <v/>
      </c>
      <c r="M747" s="2" t="str">
        <f>IF(Prospecting!I749="Completed", 1, "")</f>
        <v/>
      </c>
      <c r="N747" s="2" t="str">
        <f>IF(Prospecting!J749="Completed", 1, "")</f>
        <v/>
      </c>
      <c r="O747" s="2" t="str">
        <f>IF(Prospecting!K749="Completed", 1, "")</f>
        <v/>
      </c>
      <c r="P747" s="2" t="str">
        <f>IF(Prospecting!L749&lt;&gt;"",Prospecting!L749,"")</f>
        <v/>
      </c>
      <c r="Q747" s="2" t="str">
        <f>IF(Prospecting!M749&lt;&gt;"",Prospecting!M749,"")</f>
        <v/>
      </c>
      <c r="R747" s="2" t="str">
        <f t="shared" ca="1" si="82"/>
        <v/>
      </c>
      <c r="S747" s="10" t="str">
        <f>IF(OR(Prospecting!N749&lt;&gt;"",Prospecting!N749&lt;&gt;0),Prospecting!N749,"")</f>
        <v/>
      </c>
      <c r="T747" s="11" t="str">
        <f>IF(Prospecting!O749&lt;&gt;"",Prospecting!O749,"")</f>
        <v/>
      </c>
      <c r="U747" s="2" t="str">
        <f t="shared" si="83"/>
        <v/>
      </c>
      <c r="V747" s="2" t="str">
        <f t="shared" si="84"/>
        <v/>
      </c>
      <c r="W747" s="2" t="str" cm="1">
        <f t="array" ref="W747">IF(V747&lt;&gt;"",_xlfn.IFS(OR(V747=1,V747=2,V747=3),1,OR(V747=4,V747=5,V747=6),2,OR(V747=7,V747=8,V747=9),3,OR(V747=10,V747=11,V747=12),4),"")</f>
        <v/>
      </c>
      <c r="X747" s="2" t="str">
        <f t="shared" si="85"/>
        <v/>
      </c>
      <c r="Y747" s="2" t="str">
        <f t="shared" si="86"/>
        <v/>
      </c>
    </row>
    <row r="748" spans="7:25" x14ac:dyDescent="0.3">
      <c r="G748" s="2" t="str">
        <f>IF(Prospecting!D750&lt;&gt;"", Prospecting!D750, "")</f>
        <v/>
      </c>
      <c r="H748" s="2" t="str">
        <f>IF(Prospecting!E750&lt;&gt;"",Prospecting!E750, "")</f>
        <v/>
      </c>
      <c r="I748" s="2" t="str">
        <f t="shared" ca="1" si="81"/>
        <v/>
      </c>
      <c r="J748" s="2" t="str">
        <f>IF(Prospecting!F750="Completed", 1, "")</f>
        <v/>
      </c>
      <c r="K748" s="2" t="str">
        <f>IF(Prospecting!G750="Completed", 1, "")</f>
        <v/>
      </c>
      <c r="L748" s="2" t="str">
        <f>IF(Prospecting!H750="Completed", 1, "")</f>
        <v/>
      </c>
      <c r="M748" s="2" t="str">
        <f>IF(Prospecting!I750="Completed", 1, "")</f>
        <v/>
      </c>
      <c r="N748" s="2" t="str">
        <f>IF(Prospecting!J750="Completed", 1, "")</f>
        <v/>
      </c>
      <c r="O748" s="2" t="str">
        <f>IF(Prospecting!K750="Completed", 1, "")</f>
        <v/>
      </c>
      <c r="P748" s="2" t="str">
        <f>IF(Prospecting!L750&lt;&gt;"",Prospecting!L750,"")</f>
        <v/>
      </c>
      <c r="Q748" s="2" t="str">
        <f>IF(Prospecting!M750&lt;&gt;"",Prospecting!M750,"")</f>
        <v/>
      </c>
      <c r="R748" s="2" t="str">
        <f t="shared" ca="1" si="82"/>
        <v/>
      </c>
      <c r="S748" s="10" t="str">
        <f>IF(OR(Prospecting!N750&lt;&gt;"",Prospecting!N750&lt;&gt;0),Prospecting!N750,"")</f>
        <v/>
      </c>
      <c r="T748" s="11" t="str">
        <f>IF(Prospecting!O750&lt;&gt;"",Prospecting!O750,"")</f>
        <v/>
      </c>
      <c r="U748" s="2" t="str">
        <f t="shared" si="83"/>
        <v/>
      </c>
      <c r="V748" s="2" t="str">
        <f t="shared" si="84"/>
        <v/>
      </c>
      <c r="W748" s="2" t="str" cm="1">
        <f t="array" ref="W748">IF(V748&lt;&gt;"",_xlfn.IFS(OR(V748=1,V748=2,V748=3),1,OR(V748=4,V748=5,V748=6),2,OR(V748=7,V748=8,V748=9),3,OR(V748=10,V748=11,V748=12),4),"")</f>
        <v/>
      </c>
      <c r="X748" s="2" t="str">
        <f t="shared" si="85"/>
        <v/>
      </c>
      <c r="Y748" s="2" t="str">
        <f t="shared" si="86"/>
        <v/>
      </c>
    </row>
    <row r="749" spans="7:25" x14ac:dyDescent="0.3">
      <c r="G749" s="2" t="str">
        <f>IF(Prospecting!D751&lt;&gt;"", Prospecting!D751, "")</f>
        <v/>
      </c>
      <c r="H749" s="2" t="str">
        <f>IF(Prospecting!E751&lt;&gt;"",Prospecting!E751, "")</f>
        <v/>
      </c>
      <c r="I749" s="2" t="str">
        <f t="shared" ca="1" si="81"/>
        <v/>
      </c>
      <c r="J749" s="2" t="str">
        <f>IF(Prospecting!F751="Completed", 1, "")</f>
        <v/>
      </c>
      <c r="K749" s="2" t="str">
        <f>IF(Prospecting!G751="Completed", 1, "")</f>
        <v/>
      </c>
      <c r="L749" s="2" t="str">
        <f>IF(Prospecting!H751="Completed", 1, "")</f>
        <v/>
      </c>
      <c r="M749" s="2" t="str">
        <f>IF(Prospecting!I751="Completed", 1, "")</f>
        <v/>
      </c>
      <c r="N749" s="2" t="str">
        <f>IF(Prospecting!J751="Completed", 1, "")</f>
        <v/>
      </c>
      <c r="O749" s="2" t="str">
        <f>IF(Prospecting!K751="Completed", 1, "")</f>
        <v/>
      </c>
      <c r="P749" s="2" t="str">
        <f>IF(Prospecting!L751&lt;&gt;"",Prospecting!L751,"")</f>
        <v/>
      </c>
      <c r="Q749" s="2" t="str">
        <f>IF(Prospecting!M751&lt;&gt;"",Prospecting!M751,"")</f>
        <v/>
      </c>
      <c r="R749" s="2" t="str">
        <f t="shared" ca="1" si="82"/>
        <v/>
      </c>
      <c r="S749" s="10" t="str">
        <f>IF(OR(Prospecting!N751&lt;&gt;"",Prospecting!N751&lt;&gt;0),Prospecting!N751,"")</f>
        <v/>
      </c>
      <c r="T749" s="11" t="str">
        <f>IF(Prospecting!O751&lt;&gt;"",Prospecting!O751,"")</f>
        <v/>
      </c>
      <c r="U749" s="2" t="str">
        <f t="shared" si="83"/>
        <v/>
      </c>
      <c r="V749" s="2" t="str">
        <f t="shared" si="84"/>
        <v/>
      </c>
      <c r="W749" s="2" t="str" cm="1">
        <f t="array" ref="W749">IF(V749&lt;&gt;"",_xlfn.IFS(OR(V749=1,V749=2,V749=3),1,OR(V749=4,V749=5,V749=6),2,OR(V749=7,V749=8,V749=9),3,OR(V749=10,V749=11,V749=12),4),"")</f>
        <v/>
      </c>
      <c r="X749" s="2" t="str">
        <f t="shared" si="85"/>
        <v/>
      </c>
      <c r="Y749" s="2" t="str">
        <f t="shared" si="86"/>
        <v/>
      </c>
    </row>
    <row r="750" spans="7:25" x14ac:dyDescent="0.3">
      <c r="G750" s="2" t="str">
        <f>IF(Prospecting!D752&lt;&gt;"", Prospecting!D752, "")</f>
        <v/>
      </c>
      <c r="H750" s="2" t="str">
        <f>IF(Prospecting!E752&lt;&gt;"",Prospecting!E752, "")</f>
        <v/>
      </c>
      <c r="I750" s="2" t="str">
        <f t="shared" ca="1" si="81"/>
        <v/>
      </c>
      <c r="J750" s="2" t="str">
        <f>IF(Prospecting!F752="Completed", 1, "")</f>
        <v/>
      </c>
      <c r="K750" s="2" t="str">
        <f>IF(Prospecting!G752="Completed", 1, "")</f>
        <v/>
      </c>
      <c r="L750" s="2" t="str">
        <f>IF(Prospecting!H752="Completed", 1, "")</f>
        <v/>
      </c>
      <c r="M750" s="2" t="str">
        <f>IF(Prospecting!I752="Completed", 1, "")</f>
        <v/>
      </c>
      <c r="N750" s="2" t="str">
        <f>IF(Prospecting!J752="Completed", 1, "")</f>
        <v/>
      </c>
      <c r="O750" s="2" t="str">
        <f>IF(Prospecting!K752="Completed", 1, "")</f>
        <v/>
      </c>
      <c r="P750" s="2" t="str">
        <f>IF(Prospecting!L752&lt;&gt;"",Prospecting!L752,"")</f>
        <v/>
      </c>
      <c r="Q750" s="2" t="str">
        <f>IF(Prospecting!M752&lt;&gt;"",Prospecting!M752,"")</f>
        <v/>
      </c>
      <c r="R750" s="2" t="str">
        <f t="shared" ca="1" si="82"/>
        <v/>
      </c>
      <c r="S750" s="10" t="str">
        <f>IF(OR(Prospecting!N752&lt;&gt;"",Prospecting!N752&lt;&gt;0),Prospecting!N752,"")</f>
        <v/>
      </c>
      <c r="T750" s="11" t="str">
        <f>IF(Prospecting!O752&lt;&gt;"",Prospecting!O752,"")</f>
        <v/>
      </c>
      <c r="U750" s="2" t="str">
        <f t="shared" si="83"/>
        <v/>
      </c>
      <c r="V750" s="2" t="str">
        <f t="shared" si="84"/>
        <v/>
      </c>
      <c r="W750" s="2" t="str" cm="1">
        <f t="array" ref="W750">IF(V750&lt;&gt;"",_xlfn.IFS(OR(V750=1,V750=2,V750=3),1,OR(V750=4,V750=5,V750=6),2,OR(V750=7,V750=8,V750=9),3,OR(V750=10,V750=11,V750=12),4),"")</f>
        <v/>
      </c>
      <c r="X750" s="2" t="str">
        <f t="shared" si="85"/>
        <v/>
      </c>
      <c r="Y750" s="2" t="str">
        <f t="shared" si="86"/>
        <v/>
      </c>
    </row>
    <row r="751" spans="7:25" x14ac:dyDescent="0.3">
      <c r="G751" s="2" t="str">
        <f>IF(Prospecting!D753&lt;&gt;"", Prospecting!D753, "")</f>
        <v/>
      </c>
      <c r="H751" s="2" t="str">
        <f>IF(Prospecting!E753&lt;&gt;"",Prospecting!E753, "")</f>
        <v/>
      </c>
      <c r="I751" s="2" t="str">
        <f t="shared" ca="1" si="81"/>
        <v/>
      </c>
      <c r="J751" s="2" t="str">
        <f>IF(Prospecting!F753="Completed", 1, "")</f>
        <v/>
      </c>
      <c r="K751" s="2" t="str">
        <f>IF(Prospecting!G753="Completed", 1, "")</f>
        <v/>
      </c>
      <c r="L751" s="2" t="str">
        <f>IF(Prospecting!H753="Completed", 1, "")</f>
        <v/>
      </c>
      <c r="M751" s="2" t="str">
        <f>IF(Prospecting!I753="Completed", 1, "")</f>
        <v/>
      </c>
      <c r="N751" s="2" t="str">
        <f>IF(Prospecting!J753="Completed", 1, "")</f>
        <v/>
      </c>
      <c r="O751" s="2" t="str">
        <f>IF(Prospecting!K753="Completed", 1, "")</f>
        <v/>
      </c>
      <c r="P751" s="2" t="str">
        <f>IF(Prospecting!L753&lt;&gt;"",Prospecting!L753,"")</f>
        <v/>
      </c>
      <c r="Q751" s="2" t="str">
        <f>IF(Prospecting!M753&lt;&gt;"",Prospecting!M753,"")</f>
        <v/>
      </c>
      <c r="R751" s="2" t="str">
        <f t="shared" ca="1" si="82"/>
        <v/>
      </c>
      <c r="S751" s="10" t="str">
        <f>IF(OR(Prospecting!N753&lt;&gt;"",Prospecting!N753&lt;&gt;0),Prospecting!N753,"")</f>
        <v/>
      </c>
      <c r="T751" s="11" t="str">
        <f>IF(Prospecting!O753&lt;&gt;"",Prospecting!O753,"")</f>
        <v/>
      </c>
      <c r="U751" s="2" t="str">
        <f t="shared" si="83"/>
        <v/>
      </c>
      <c r="V751" s="2" t="str">
        <f t="shared" si="84"/>
        <v/>
      </c>
      <c r="W751" s="2" t="str" cm="1">
        <f t="array" ref="W751">IF(V751&lt;&gt;"",_xlfn.IFS(OR(V751=1,V751=2,V751=3),1,OR(V751=4,V751=5,V751=6),2,OR(V751=7,V751=8,V751=9),3,OR(V751=10,V751=11,V751=12),4),"")</f>
        <v/>
      </c>
      <c r="X751" s="2" t="str">
        <f t="shared" si="85"/>
        <v/>
      </c>
      <c r="Y751" s="2" t="str">
        <f t="shared" si="86"/>
        <v/>
      </c>
    </row>
    <row r="752" spans="7:25" x14ac:dyDescent="0.3">
      <c r="G752" s="2" t="str">
        <f>IF(Prospecting!D754&lt;&gt;"", Prospecting!D754, "")</f>
        <v/>
      </c>
      <c r="H752" s="2" t="str">
        <f>IF(Prospecting!E754&lt;&gt;"",Prospecting!E754, "")</f>
        <v/>
      </c>
      <c r="I752" s="2" t="str">
        <f t="shared" ca="1" si="81"/>
        <v/>
      </c>
      <c r="J752" s="2" t="str">
        <f>IF(Prospecting!F754="Completed", 1, "")</f>
        <v/>
      </c>
      <c r="K752" s="2" t="str">
        <f>IF(Prospecting!G754="Completed", 1, "")</f>
        <v/>
      </c>
      <c r="L752" s="2" t="str">
        <f>IF(Prospecting!H754="Completed", 1, "")</f>
        <v/>
      </c>
      <c r="M752" s="2" t="str">
        <f>IF(Prospecting!I754="Completed", 1, "")</f>
        <v/>
      </c>
      <c r="N752" s="2" t="str">
        <f>IF(Prospecting!J754="Completed", 1, "")</f>
        <v/>
      </c>
      <c r="O752" s="2" t="str">
        <f>IF(Prospecting!K754="Completed", 1, "")</f>
        <v/>
      </c>
      <c r="P752" s="2" t="str">
        <f>IF(Prospecting!L754&lt;&gt;"",Prospecting!L754,"")</f>
        <v/>
      </c>
      <c r="Q752" s="2" t="str">
        <f>IF(Prospecting!M754&lt;&gt;"",Prospecting!M754,"")</f>
        <v/>
      </c>
      <c r="R752" s="2" t="str">
        <f t="shared" ca="1" si="82"/>
        <v/>
      </c>
      <c r="S752" s="10" t="str">
        <f>IF(OR(Prospecting!N754&lt;&gt;"",Prospecting!N754&lt;&gt;0),Prospecting!N754,"")</f>
        <v/>
      </c>
      <c r="T752" s="11" t="str">
        <f>IF(Prospecting!O754&lt;&gt;"",Prospecting!O754,"")</f>
        <v/>
      </c>
      <c r="U752" s="2" t="str">
        <f t="shared" si="83"/>
        <v/>
      </c>
      <c r="V752" s="2" t="str">
        <f t="shared" si="84"/>
        <v/>
      </c>
      <c r="W752" s="2" t="str" cm="1">
        <f t="array" ref="W752">IF(V752&lt;&gt;"",_xlfn.IFS(OR(V752=1,V752=2,V752=3),1,OR(V752=4,V752=5,V752=6),2,OR(V752=7,V752=8,V752=9),3,OR(V752=10,V752=11,V752=12),4),"")</f>
        <v/>
      </c>
      <c r="X752" s="2" t="str">
        <f t="shared" si="85"/>
        <v/>
      </c>
      <c r="Y752" s="2" t="str">
        <f t="shared" si="86"/>
        <v/>
      </c>
    </row>
    <row r="753" spans="7:25" x14ac:dyDescent="0.3">
      <c r="G753" s="2" t="str">
        <f>IF(Prospecting!D755&lt;&gt;"", Prospecting!D755, "")</f>
        <v/>
      </c>
      <c r="H753" s="2" t="str">
        <f>IF(Prospecting!E755&lt;&gt;"",Prospecting!E755, "")</f>
        <v/>
      </c>
      <c r="I753" s="2" t="str">
        <f t="shared" ca="1" si="81"/>
        <v/>
      </c>
      <c r="J753" s="2" t="str">
        <f>IF(Prospecting!F755="Completed", 1, "")</f>
        <v/>
      </c>
      <c r="K753" s="2" t="str">
        <f>IF(Prospecting!G755="Completed", 1, "")</f>
        <v/>
      </c>
      <c r="L753" s="2" t="str">
        <f>IF(Prospecting!H755="Completed", 1, "")</f>
        <v/>
      </c>
      <c r="M753" s="2" t="str">
        <f>IF(Prospecting!I755="Completed", 1, "")</f>
        <v/>
      </c>
      <c r="N753" s="2" t="str">
        <f>IF(Prospecting!J755="Completed", 1, "")</f>
        <v/>
      </c>
      <c r="O753" s="2" t="str">
        <f>IF(Prospecting!K755="Completed", 1, "")</f>
        <v/>
      </c>
      <c r="P753" s="2" t="str">
        <f>IF(Prospecting!L755&lt;&gt;"",Prospecting!L755,"")</f>
        <v/>
      </c>
      <c r="Q753" s="2" t="str">
        <f>IF(Prospecting!M755&lt;&gt;"",Prospecting!M755,"")</f>
        <v/>
      </c>
      <c r="R753" s="2" t="str">
        <f t="shared" ca="1" si="82"/>
        <v/>
      </c>
      <c r="S753" s="10" t="str">
        <f>IF(OR(Prospecting!N755&lt;&gt;"",Prospecting!N755&lt;&gt;0),Prospecting!N755,"")</f>
        <v/>
      </c>
      <c r="T753" s="11" t="str">
        <f>IF(Prospecting!O755&lt;&gt;"",Prospecting!O755,"")</f>
        <v/>
      </c>
      <c r="U753" s="2" t="str">
        <f t="shared" si="83"/>
        <v/>
      </c>
      <c r="V753" s="2" t="str">
        <f t="shared" si="84"/>
        <v/>
      </c>
      <c r="W753" s="2" t="str" cm="1">
        <f t="array" ref="W753">IF(V753&lt;&gt;"",_xlfn.IFS(OR(V753=1,V753=2,V753=3),1,OR(V753=4,V753=5,V753=6),2,OR(V753=7,V753=8,V753=9),3,OR(V753=10,V753=11,V753=12),4),"")</f>
        <v/>
      </c>
      <c r="X753" s="2" t="str">
        <f t="shared" si="85"/>
        <v/>
      </c>
      <c r="Y753" s="2" t="str">
        <f t="shared" si="86"/>
        <v/>
      </c>
    </row>
    <row r="754" spans="7:25" x14ac:dyDescent="0.3">
      <c r="G754" s="2" t="str">
        <f>IF(Prospecting!D756&lt;&gt;"", Prospecting!D756, "")</f>
        <v/>
      </c>
      <c r="H754" s="2" t="str">
        <f>IF(Prospecting!E756&lt;&gt;"",Prospecting!E756, "")</f>
        <v/>
      </c>
      <c r="I754" s="2" t="str">
        <f t="shared" ca="1" si="81"/>
        <v/>
      </c>
      <c r="J754" s="2" t="str">
        <f>IF(Prospecting!F756="Completed", 1, "")</f>
        <v/>
      </c>
      <c r="K754" s="2" t="str">
        <f>IF(Prospecting!G756="Completed", 1, "")</f>
        <v/>
      </c>
      <c r="L754" s="2" t="str">
        <f>IF(Prospecting!H756="Completed", 1, "")</f>
        <v/>
      </c>
      <c r="M754" s="2" t="str">
        <f>IF(Prospecting!I756="Completed", 1, "")</f>
        <v/>
      </c>
      <c r="N754" s="2" t="str">
        <f>IF(Prospecting!J756="Completed", 1, "")</f>
        <v/>
      </c>
      <c r="O754" s="2" t="str">
        <f>IF(Prospecting!K756="Completed", 1, "")</f>
        <v/>
      </c>
      <c r="P754" s="2" t="str">
        <f>IF(Prospecting!L756&lt;&gt;"",Prospecting!L756,"")</f>
        <v/>
      </c>
      <c r="Q754" s="2" t="str">
        <f>IF(Prospecting!M756&lt;&gt;"",Prospecting!M756,"")</f>
        <v/>
      </c>
      <c r="R754" s="2" t="str">
        <f t="shared" ca="1" si="82"/>
        <v/>
      </c>
      <c r="S754" s="10" t="str">
        <f>IF(OR(Prospecting!N756&lt;&gt;"",Prospecting!N756&lt;&gt;0),Prospecting!N756,"")</f>
        <v/>
      </c>
      <c r="T754" s="11" t="str">
        <f>IF(Prospecting!O756&lt;&gt;"",Prospecting!O756,"")</f>
        <v/>
      </c>
      <c r="U754" s="2" t="str">
        <f t="shared" si="83"/>
        <v/>
      </c>
      <c r="V754" s="2" t="str">
        <f t="shared" si="84"/>
        <v/>
      </c>
      <c r="W754" s="2" t="str" cm="1">
        <f t="array" ref="W754">IF(V754&lt;&gt;"",_xlfn.IFS(OR(V754=1,V754=2,V754=3),1,OR(V754=4,V754=5,V754=6),2,OR(V754=7,V754=8,V754=9),3,OR(V754=10,V754=11,V754=12),4),"")</f>
        <v/>
      </c>
      <c r="X754" s="2" t="str">
        <f t="shared" si="85"/>
        <v/>
      </c>
      <c r="Y754" s="2" t="str">
        <f t="shared" si="86"/>
        <v/>
      </c>
    </row>
    <row r="755" spans="7:25" x14ac:dyDescent="0.3">
      <c r="G755" s="2" t="str">
        <f>IF(Prospecting!D757&lt;&gt;"", Prospecting!D757, "")</f>
        <v/>
      </c>
      <c r="H755" s="2" t="str">
        <f>IF(Prospecting!E757&lt;&gt;"",Prospecting!E757, "")</f>
        <v/>
      </c>
      <c r="I755" s="2" t="str">
        <f t="shared" ca="1" si="81"/>
        <v/>
      </c>
      <c r="J755" s="2" t="str">
        <f>IF(Prospecting!F757="Completed", 1, "")</f>
        <v/>
      </c>
      <c r="K755" s="2" t="str">
        <f>IF(Prospecting!G757="Completed", 1, "")</f>
        <v/>
      </c>
      <c r="L755" s="2" t="str">
        <f>IF(Prospecting!H757="Completed", 1, "")</f>
        <v/>
      </c>
      <c r="M755" s="2" t="str">
        <f>IF(Prospecting!I757="Completed", 1, "")</f>
        <v/>
      </c>
      <c r="N755" s="2" t="str">
        <f>IF(Prospecting!J757="Completed", 1, "")</f>
        <v/>
      </c>
      <c r="O755" s="2" t="str">
        <f>IF(Prospecting!K757="Completed", 1, "")</f>
        <v/>
      </c>
      <c r="P755" s="2" t="str">
        <f>IF(Prospecting!L757&lt;&gt;"",Prospecting!L757,"")</f>
        <v/>
      </c>
      <c r="Q755" s="2" t="str">
        <f>IF(Prospecting!M757&lt;&gt;"",Prospecting!M757,"")</f>
        <v/>
      </c>
      <c r="R755" s="2" t="str">
        <f t="shared" ca="1" si="82"/>
        <v/>
      </c>
      <c r="S755" s="10" t="str">
        <f>IF(OR(Prospecting!N757&lt;&gt;"",Prospecting!N757&lt;&gt;0),Prospecting!N757,"")</f>
        <v/>
      </c>
      <c r="T755" s="11" t="str">
        <f>IF(Prospecting!O757&lt;&gt;"",Prospecting!O757,"")</f>
        <v/>
      </c>
      <c r="U755" s="2" t="str">
        <f t="shared" si="83"/>
        <v/>
      </c>
      <c r="V755" s="2" t="str">
        <f t="shared" si="84"/>
        <v/>
      </c>
      <c r="W755" s="2" t="str" cm="1">
        <f t="array" ref="W755">IF(V755&lt;&gt;"",_xlfn.IFS(OR(V755=1,V755=2,V755=3),1,OR(V755=4,V755=5,V755=6),2,OR(V755=7,V755=8,V755=9),3,OR(V755=10,V755=11,V755=12),4),"")</f>
        <v/>
      </c>
      <c r="X755" s="2" t="str">
        <f t="shared" si="85"/>
        <v/>
      </c>
      <c r="Y755" s="2" t="str">
        <f t="shared" si="86"/>
        <v/>
      </c>
    </row>
    <row r="756" spans="7:25" x14ac:dyDescent="0.3">
      <c r="G756" s="2" t="str">
        <f>IF(Prospecting!D758&lt;&gt;"", Prospecting!D758, "")</f>
        <v/>
      </c>
      <c r="H756" s="2" t="str">
        <f>IF(Prospecting!E758&lt;&gt;"",Prospecting!E758, "")</f>
        <v/>
      </c>
      <c r="I756" s="2" t="str">
        <f t="shared" ca="1" si="81"/>
        <v/>
      </c>
      <c r="J756" s="2" t="str">
        <f>IF(Prospecting!F758="Completed", 1, "")</f>
        <v/>
      </c>
      <c r="K756" s="2" t="str">
        <f>IF(Prospecting!G758="Completed", 1, "")</f>
        <v/>
      </c>
      <c r="L756" s="2" t="str">
        <f>IF(Prospecting!H758="Completed", 1, "")</f>
        <v/>
      </c>
      <c r="M756" s="2" t="str">
        <f>IF(Prospecting!I758="Completed", 1, "")</f>
        <v/>
      </c>
      <c r="N756" s="2" t="str">
        <f>IF(Prospecting!J758="Completed", 1, "")</f>
        <v/>
      </c>
      <c r="O756" s="2" t="str">
        <f>IF(Prospecting!K758="Completed", 1, "")</f>
        <v/>
      </c>
      <c r="P756" s="2" t="str">
        <f>IF(Prospecting!L758&lt;&gt;"",Prospecting!L758,"")</f>
        <v/>
      </c>
      <c r="Q756" s="2" t="str">
        <f>IF(Prospecting!M758&lt;&gt;"",Prospecting!M758,"")</f>
        <v/>
      </c>
      <c r="R756" s="2" t="str">
        <f t="shared" ca="1" si="82"/>
        <v/>
      </c>
      <c r="S756" s="10" t="str">
        <f>IF(OR(Prospecting!N758&lt;&gt;"",Prospecting!N758&lt;&gt;0),Prospecting!N758,"")</f>
        <v/>
      </c>
      <c r="T756" s="11" t="str">
        <f>IF(Prospecting!O758&lt;&gt;"",Prospecting!O758,"")</f>
        <v/>
      </c>
      <c r="U756" s="2" t="str">
        <f t="shared" si="83"/>
        <v/>
      </c>
      <c r="V756" s="2" t="str">
        <f t="shared" si="84"/>
        <v/>
      </c>
      <c r="W756" s="2" t="str" cm="1">
        <f t="array" ref="W756">IF(V756&lt;&gt;"",_xlfn.IFS(OR(V756=1,V756=2,V756=3),1,OR(V756=4,V756=5,V756=6),2,OR(V756=7,V756=8,V756=9),3,OR(V756=10,V756=11,V756=12),4),"")</f>
        <v/>
      </c>
      <c r="X756" s="2" t="str">
        <f t="shared" si="85"/>
        <v/>
      </c>
      <c r="Y756" s="2" t="str">
        <f t="shared" si="86"/>
        <v/>
      </c>
    </row>
    <row r="757" spans="7:25" x14ac:dyDescent="0.3">
      <c r="G757" s="2" t="str">
        <f>IF(Prospecting!D759&lt;&gt;"", Prospecting!D759, "")</f>
        <v/>
      </c>
      <c r="H757" s="2" t="str">
        <f>IF(Prospecting!E759&lt;&gt;"",Prospecting!E759, "")</f>
        <v/>
      </c>
      <c r="I757" s="2" t="str">
        <f t="shared" ca="1" si="81"/>
        <v/>
      </c>
      <c r="J757" s="2" t="str">
        <f>IF(Prospecting!F759="Completed", 1, "")</f>
        <v/>
      </c>
      <c r="K757" s="2" t="str">
        <f>IF(Prospecting!G759="Completed", 1, "")</f>
        <v/>
      </c>
      <c r="L757" s="2" t="str">
        <f>IF(Prospecting!H759="Completed", 1, "")</f>
        <v/>
      </c>
      <c r="M757" s="2" t="str">
        <f>IF(Prospecting!I759="Completed", 1, "")</f>
        <v/>
      </c>
      <c r="N757" s="2" t="str">
        <f>IF(Prospecting!J759="Completed", 1, "")</f>
        <v/>
      </c>
      <c r="O757" s="2" t="str">
        <f>IF(Prospecting!K759="Completed", 1, "")</f>
        <v/>
      </c>
      <c r="P757" s="2" t="str">
        <f>IF(Prospecting!L759&lt;&gt;"",Prospecting!L759,"")</f>
        <v/>
      </c>
      <c r="Q757" s="2" t="str">
        <f>IF(Prospecting!M759&lt;&gt;"",Prospecting!M759,"")</f>
        <v/>
      </c>
      <c r="R757" s="2" t="str">
        <f t="shared" ca="1" si="82"/>
        <v/>
      </c>
      <c r="S757" s="10" t="str">
        <f>IF(OR(Prospecting!N759&lt;&gt;"",Prospecting!N759&lt;&gt;0),Prospecting!N759,"")</f>
        <v/>
      </c>
      <c r="T757" s="11" t="str">
        <f>IF(Prospecting!O759&lt;&gt;"",Prospecting!O759,"")</f>
        <v/>
      </c>
      <c r="U757" s="2" t="str">
        <f t="shared" si="83"/>
        <v/>
      </c>
      <c r="V757" s="2" t="str">
        <f t="shared" si="84"/>
        <v/>
      </c>
      <c r="W757" s="2" t="str" cm="1">
        <f t="array" ref="W757">IF(V757&lt;&gt;"",_xlfn.IFS(OR(V757=1,V757=2,V757=3),1,OR(V757=4,V757=5,V757=6),2,OR(V757=7,V757=8,V757=9),3,OR(V757=10,V757=11,V757=12),4),"")</f>
        <v/>
      </c>
      <c r="X757" s="2" t="str">
        <f t="shared" si="85"/>
        <v/>
      </c>
      <c r="Y757" s="2" t="str">
        <f t="shared" si="86"/>
        <v/>
      </c>
    </row>
    <row r="758" spans="7:25" x14ac:dyDescent="0.3">
      <c r="G758" s="2" t="str">
        <f>IF(Prospecting!D760&lt;&gt;"", Prospecting!D760, "")</f>
        <v/>
      </c>
      <c r="H758" s="2" t="str">
        <f>IF(Prospecting!E760&lt;&gt;"",Prospecting!E760, "")</f>
        <v/>
      </c>
      <c r="I758" s="2" t="str">
        <f t="shared" ca="1" si="81"/>
        <v/>
      </c>
      <c r="J758" s="2" t="str">
        <f>IF(Prospecting!F760="Completed", 1, "")</f>
        <v/>
      </c>
      <c r="K758" s="2" t="str">
        <f>IF(Prospecting!G760="Completed", 1, "")</f>
        <v/>
      </c>
      <c r="L758" s="2" t="str">
        <f>IF(Prospecting!H760="Completed", 1, "")</f>
        <v/>
      </c>
      <c r="M758" s="2" t="str">
        <f>IF(Prospecting!I760="Completed", 1, "")</f>
        <v/>
      </c>
      <c r="N758" s="2" t="str">
        <f>IF(Prospecting!J760="Completed", 1, "")</f>
        <v/>
      </c>
      <c r="O758" s="2" t="str">
        <f>IF(Prospecting!K760="Completed", 1, "")</f>
        <v/>
      </c>
      <c r="P758" s="2" t="str">
        <f>IF(Prospecting!L760&lt;&gt;"",Prospecting!L760,"")</f>
        <v/>
      </c>
      <c r="Q758" s="2" t="str">
        <f>IF(Prospecting!M760&lt;&gt;"",Prospecting!M760,"")</f>
        <v/>
      </c>
      <c r="R758" s="2" t="str">
        <f t="shared" ca="1" si="82"/>
        <v/>
      </c>
      <c r="S758" s="10" t="str">
        <f>IF(OR(Prospecting!N760&lt;&gt;"",Prospecting!N760&lt;&gt;0),Prospecting!N760,"")</f>
        <v/>
      </c>
      <c r="T758" s="11" t="str">
        <f>IF(Prospecting!O760&lt;&gt;"",Prospecting!O760,"")</f>
        <v/>
      </c>
      <c r="U758" s="2" t="str">
        <f t="shared" si="83"/>
        <v/>
      </c>
      <c r="V758" s="2" t="str">
        <f t="shared" si="84"/>
        <v/>
      </c>
      <c r="W758" s="2" t="str" cm="1">
        <f t="array" ref="W758">IF(V758&lt;&gt;"",_xlfn.IFS(OR(V758=1,V758=2,V758=3),1,OR(V758=4,V758=5,V758=6),2,OR(V758=7,V758=8,V758=9),3,OR(V758=10,V758=11,V758=12),4),"")</f>
        <v/>
      </c>
      <c r="X758" s="2" t="str">
        <f t="shared" si="85"/>
        <v/>
      </c>
      <c r="Y758" s="2" t="str">
        <f t="shared" si="86"/>
        <v/>
      </c>
    </row>
    <row r="759" spans="7:25" x14ac:dyDescent="0.3">
      <c r="G759" s="2" t="str">
        <f>IF(Prospecting!D761&lt;&gt;"", Prospecting!D761, "")</f>
        <v/>
      </c>
      <c r="H759" s="2" t="str">
        <f>IF(Prospecting!E761&lt;&gt;"",Prospecting!E761, "")</f>
        <v/>
      </c>
      <c r="I759" s="2" t="str">
        <f t="shared" ca="1" si="81"/>
        <v/>
      </c>
      <c r="J759" s="2" t="str">
        <f>IF(Prospecting!F761="Completed", 1, "")</f>
        <v/>
      </c>
      <c r="K759" s="2" t="str">
        <f>IF(Prospecting!G761="Completed", 1, "")</f>
        <v/>
      </c>
      <c r="L759" s="2" t="str">
        <f>IF(Prospecting!H761="Completed", 1, "")</f>
        <v/>
      </c>
      <c r="M759" s="2" t="str">
        <f>IF(Prospecting!I761="Completed", 1, "")</f>
        <v/>
      </c>
      <c r="N759" s="2" t="str">
        <f>IF(Prospecting!J761="Completed", 1, "")</f>
        <v/>
      </c>
      <c r="O759" s="2" t="str">
        <f>IF(Prospecting!K761="Completed", 1, "")</f>
        <v/>
      </c>
      <c r="P759" s="2" t="str">
        <f>IF(Prospecting!L761&lt;&gt;"",Prospecting!L761,"")</f>
        <v/>
      </c>
      <c r="Q759" s="2" t="str">
        <f>IF(Prospecting!M761&lt;&gt;"",Prospecting!M761,"")</f>
        <v/>
      </c>
      <c r="R759" s="2" t="str">
        <f t="shared" ca="1" si="82"/>
        <v/>
      </c>
      <c r="S759" s="10" t="str">
        <f>IF(OR(Prospecting!N761&lt;&gt;"",Prospecting!N761&lt;&gt;0),Prospecting!N761,"")</f>
        <v/>
      </c>
      <c r="T759" s="11" t="str">
        <f>IF(Prospecting!O761&lt;&gt;"",Prospecting!O761,"")</f>
        <v/>
      </c>
      <c r="U759" s="2" t="str">
        <f t="shared" si="83"/>
        <v/>
      </c>
      <c r="V759" s="2" t="str">
        <f t="shared" si="84"/>
        <v/>
      </c>
      <c r="W759" s="2" t="str" cm="1">
        <f t="array" ref="W759">IF(V759&lt;&gt;"",_xlfn.IFS(OR(V759=1,V759=2,V759=3),1,OR(V759=4,V759=5,V759=6),2,OR(V759=7,V759=8,V759=9),3,OR(V759=10,V759=11,V759=12),4),"")</f>
        <v/>
      </c>
      <c r="X759" s="2" t="str">
        <f t="shared" si="85"/>
        <v/>
      </c>
      <c r="Y759" s="2" t="str">
        <f t="shared" si="86"/>
        <v/>
      </c>
    </row>
    <row r="760" spans="7:25" x14ac:dyDescent="0.3">
      <c r="G760" s="2" t="str">
        <f>IF(Prospecting!D762&lt;&gt;"", Prospecting!D762, "")</f>
        <v/>
      </c>
      <c r="H760" s="2" t="str">
        <f>IF(Prospecting!E762&lt;&gt;"",Prospecting!E762, "")</f>
        <v/>
      </c>
      <c r="I760" s="2" t="str">
        <f t="shared" ca="1" si="81"/>
        <v/>
      </c>
      <c r="J760" s="2" t="str">
        <f>IF(Prospecting!F762="Completed", 1, "")</f>
        <v/>
      </c>
      <c r="K760" s="2" t="str">
        <f>IF(Prospecting!G762="Completed", 1, "")</f>
        <v/>
      </c>
      <c r="L760" s="2" t="str">
        <f>IF(Prospecting!H762="Completed", 1, "")</f>
        <v/>
      </c>
      <c r="M760" s="2" t="str">
        <f>IF(Prospecting!I762="Completed", 1, "")</f>
        <v/>
      </c>
      <c r="N760" s="2" t="str">
        <f>IF(Prospecting!J762="Completed", 1, "")</f>
        <v/>
      </c>
      <c r="O760" s="2" t="str">
        <f>IF(Prospecting!K762="Completed", 1, "")</f>
        <v/>
      </c>
      <c r="P760" s="2" t="str">
        <f>IF(Prospecting!L762&lt;&gt;"",Prospecting!L762,"")</f>
        <v/>
      </c>
      <c r="Q760" s="2" t="str">
        <f>IF(Prospecting!M762&lt;&gt;"",Prospecting!M762,"")</f>
        <v/>
      </c>
      <c r="R760" s="2" t="str">
        <f t="shared" ca="1" si="82"/>
        <v/>
      </c>
      <c r="S760" s="10" t="str">
        <f>IF(OR(Prospecting!N762&lt;&gt;"",Prospecting!N762&lt;&gt;0),Prospecting!N762,"")</f>
        <v/>
      </c>
      <c r="T760" s="11" t="str">
        <f>IF(Prospecting!O762&lt;&gt;"",Prospecting!O762,"")</f>
        <v/>
      </c>
      <c r="U760" s="2" t="str">
        <f t="shared" si="83"/>
        <v/>
      </c>
      <c r="V760" s="2" t="str">
        <f t="shared" si="84"/>
        <v/>
      </c>
      <c r="W760" s="2" t="str" cm="1">
        <f t="array" ref="W760">IF(V760&lt;&gt;"",_xlfn.IFS(OR(V760=1,V760=2,V760=3),1,OR(V760=4,V760=5,V760=6),2,OR(V760=7,V760=8,V760=9),3,OR(V760=10,V760=11,V760=12),4),"")</f>
        <v/>
      </c>
      <c r="X760" s="2" t="str">
        <f t="shared" si="85"/>
        <v/>
      </c>
      <c r="Y760" s="2" t="str">
        <f t="shared" si="86"/>
        <v/>
      </c>
    </row>
    <row r="761" spans="7:25" x14ac:dyDescent="0.3">
      <c r="G761" s="2" t="str">
        <f>IF(Prospecting!D763&lt;&gt;"", Prospecting!D763, "")</f>
        <v/>
      </c>
      <c r="H761" s="2" t="str">
        <f>IF(Prospecting!E763&lt;&gt;"",Prospecting!E763, "")</f>
        <v/>
      </c>
      <c r="I761" s="2" t="str">
        <f t="shared" ca="1" si="81"/>
        <v/>
      </c>
      <c r="J761" s="2" t="str">
        <f>IF(Prospecting!F763="Completed", 1, "")</f>
        <v/>
      </c>
      <c r="K761" s="2" t="str">
        <f>IF(Prospecting!G763="Completed", 1, "")</f>
        <v/>
      </c>
      <c r="L761" s="2" t="str">
        <f>IF(Prospecting!H763="Completed", 1, "")</f>
        <v/>
      </c>
      <c r="M761" s="2" t="str">
        <f>IF(Prospecting!I763="Completed", 1, "")</f>
        <v/>
      </c>
      <c r="N761" s="2" t="str">
        <f>IF(Prospecting!J763="Completed", 1, "")</f>
        <v/>
      </c>
      <c r="O761" s="2" t="str">
        <f>IF(Prospecting!K763="Completed", 1, "")</f>
        <v/>
      </c>
      <c r="P761" s="2" t="str">
        <f>IF(Prospecting!L763&lt;&gt;"",Prospecting!L763,"")</f>
        <v/>
      </c>
      <c r="Q761" s="2" t="str">
        <f>IF(Prospecting!M763&lt;&gt;"",Prospecting!M763,"")</f>
        <v/>
      </c>
      <c r="R761" s="2" t="str">
        <f t="shared" ca="1" si="82"/>
        <v/>
      </c>
      <c r="S761" s="10" t="str">
        <f>IF(OR(Prospecting!N763&lt;&gt;"",Prospecting!N763&lt;&gt;0),Prospecting!N763,"")</f>
        <v/>
      </c>
      <c r="T761" s="11" t="str">
        <f>IF(Prospecting!O763&lt;&gt;"",Prospecting!O763,"")</f>
        <v/>
      </c>
      <c r="U761" s="2" t="str">
        <f t="shared" si="83"/>
        <v/>
      </c>
      <c r="V761" s="2" t="str">
        <f t="shared" si="84"/>
        <v/>
      </c>
      <c r="W761" s="2" t="str" cm="1">
        <f t="array" ref="W761">IF(V761&lt;&gt;"",_xlfn.IFS(OR(V761=1,V761=2,V761=3),1,OR(V761=4,V761=5,V761=6),2,OR(V761=7,V761=8,V761=9),3,OR(V761=10,V761=11,V761=12),4),"")</f>
        <v/>
      </c>
      <c r="X761" s="2" t="str">
        <f t="shared" si="85"/>
        <v/>
      </c>
      <c r="Y761" s="2" t="str">
        <f t="shared" si="86"/>
        <v/>
      </c>
    </row>
    <row r="762" spans="7:25" x14ac:dyDescent="0.3">
      <c r="G762" s="2" t="str">
        <f>IF(Prospecting!D764&lt;&gt;"", Prospecting!D764, "")</f>
        <v/>
      </c>
      <c r="H762" s="2" t="str">
        <f>IF(Prospecting!E764&lt;&gt;"",Prospecting!E764, "")</f>
        <v/>
      </c>
      <c r="I762" s="2" t="str">
        <f t="shared" ca="1" si="81"/>
        <v/>
      </c>
      <c r="J762" s="2" t="str">
        <f>IF(Prospecting!F764="Completed", 1, "")</f>
        <v/>
      </c>
      <c r="K762" s="2" t="str">
        <f>IF(Prospecting!G764="Completed", 1, "")</f>
        <v/>
      </c>
      <c r="L762" s="2" t="str">
        <f>IF(Prospecting!H764="Completed", 1, "")</f>
        <v/>
      </c>
      <c r="M762" s="2" t="str">
        <f>IF(Prospecting!I764="Completed", 1, "")</f>
        <v/>
      </c>
      <c r="N762" s="2" t="str">
        <f>IF(Prospecting!J764="Completed", 1, "")</f>
        <v/>
      </c>
      <c r="O762" s="2" t="str">
        <f>IF(Prospecting!K764="Completed", 1, "")</f>
        <v/>
      </c>
      <c r="P762" s="2" t="str">
        <f>IF(Prospecting!L764&lt;&gt;"",Prospecting!L764,"")</f>
        <v/>
      </c>
      <c r="Q762" s="2" t="str">
        <f>IF(Prospecting!M764&lt;&gt;"",Prospecting!M764,"")</f>
        <v/>
      </c>
      <c r="R762" s="2" t="str">
        <f t="shared" ca="1" si="82"/>
        <v/>
      </c>
      <c r="S762" s="10" t="str">
        <f>IF(OR(Prospecting!N764&lt;&gt;"",Prospecting!N764&lt;&gt;0),Prospecting!N764,"")</f>
        <v/>
      </c>
      <c r="T762" s="11" t="str">
        <f>IF(Prospecting!O764&lt;&gt;"",Prospecting!O764,"")</f>
        <v/>
      </c>
      <c r="U762" s="2" t="str">
        <f t="shared" si="83"/>
        <v/>
      </c>
      <c r="V762" s="2" t="str">
        <f t="shared" si="84"/>
        <v/>
      </c>
      <c r="W762" s="2" t="str" cm="1">
        <f t="array" ref="W762">IF(V762&lt;&gt;"",_xlfn.IFS(OR(V762=1,V762=2,V762=3),1,OR(V762=4,V762=5,V762=6),2,OR(V762=7,V762=8,V762=9),3,OR(V762=10,V762=11,V762=12),4),"")</f>
        <v/>
      </c>
      <c r="X762" s="2" t="str">
        <f t="shared" si="85"/>
        <v/>
      </c>
      <c r="Y762" s="2" t="str">
        <f t="shared" si="86"/>
        <v/>
      </c>
    </row>
    <row r="763" spans="7:25" x14ac:dyDescent="0.3">
      <c r="G763" s="2" t="str">
        <f>IF(Prospecting!D765&lt;&gt;"", Prospecting!D765, "")</f>
        <v/>
      </c>
      <c r="H763" s="2" t="str">
        <f>IF(Prospecting!E765&lt;&gt;"",Prospecting!E765, "")</f>
        <v/>
      </c>
      <c r="I763" s="2" t="str">
        <f t="shared" ca="1" si="81"/>
        <v/>
      </c>
      <c r="J763" s="2" t="str">
        <f>IF(Prospecting!F765="Completed", 1, "")</f>
        <v/>
      </c>
      <c r="K763" s="2" t="str">
        <f>IF(Prospecting!G765="Completed", 1, "")</f>
        <v/>
      </c>
      <c r="L763" s="2" t="str">
        <f>IF(Prospecting!H765="Completed", 1, "")</f>
        <v/>
      </c>
      <c r="M763" s="2" t="str">
        <f>IF(Prospecting!I765="Completed", 1, "")</f>
        <v/>
      </c>
      <c r="N763" s="2" t="str">
        <f>IF(Prospecting!J765="Completed", 1, "")</f>
        <v/>
      </c>
      <c r="O763" s="2" t="str">
        <f>IF(Prospecting!K765="Completed", 1, "")</f>
        <v/>
      </c>
      <c r="P763" s="2" t="str">
        <f>IF(Prospecting!L765&lt;&gt;"",Prospecting!L765,"")</f>
        <v/>
      </c>
      <c r="Q763" s="2" t="str">
        <f>IF(Prospecting!M765&lt;&gt;"",Prospecting!M765,"")</f>
        <v/>
      </c>
      <c r="R763" s="2" t="str">
        <f t="shared" ca="1" si="82"/>
        <v/>
      </c>
      <c r="S763" s="10" t="str">
        <f>IF(OR(Prospecting!N765&lt;&gt;"",Prospecting!N765&lt;&gt;0),Prospecting!N765,"")</f>
        <v/>
      </c>
      <c r="T763" s="11" t="str">
        <f>IF(Prospecting!O765&lt;&gt;"",Prospecting!O765,"")</f>
        <v/>
      </c>
      <c r="U763" s="2" t="str">
        <f t="shared" si="83"/>
        <v/>
      </c>
      <c r="V763" s="2" t="str">
        <f t="shared" si="84"/>
        <v/>
      </c>
      <c r="W763" s="2" t="str" cm="1">
        <f t="array" ref="W763">IF(V763&lt;&gt;"",_xlfn.IFS(OR(V763=1,V763=2,V763=3),1,OR(V763=4,V763=5,V763=6),2,OR(V763=7,V763=8,V763=9),3,OR(V763=10,V763=11,V763=12),4),"")</f>
        <v/>
      </c>
      <c r="X763" s="2" t="str">
        <f t="shared" si="85"/>
        <v/>
      </c>
      <c r="Y763" s="2" t="str">
        <f t="shared" si="86"/>
        <v/>
      </c>
    </row>
    <row r="764" spans="7:25" x14ac:dyDescent="0.3">
      <c r="G764" s="2" t="str">
        <f>IF(Prospecting!D766&lt;&gt;"", Prospecting!D766, "")</f>
        <v/>
      </c>
      <c r="H764" s="2" t="str">
        <f>IF(Prospecting!E766&lt;&gt;"",Prospecting!E766, "")</f>
        <v/>
      </c>
      <c r="I764" s="2" t="str">
        <f t="shared" ca="1" si="81"/>
        <v/>
      </c>
      <c r="J764" s="2" t="str">
        <f>IF(Prospecting!F766="Completed", 1, "")</f>
        <v/>
      </c>
      <c r="K764" s="2" t="str">
        <f>IF(Prospecting!G766="Completed", 1, "")</f>
        <v/>
      </c>
      <c r="L764" s="2" t="str">
        <f>IF(Prospecting!H766="Completed", 1, "")</f>
        <v/>
      </c>
      <c r="M764" s="2" t="str">
        <f>IF(Prospecting!I766="Completed", 1, "")</f>
        <v/>
      </c>
      <c r="N764" s="2" t="str">
        <f>IF(Prospecting!J766="Completed", 1, "")</f>
        <v/>
      </c>
      <c r="O764" s="2" t="str">
        <f>IF(Prospecting!K766="Completed", 1, "")</f>
        <v/>
      </c>
      <c r="P764" s="2" t="str">
        <f>IF(Prospecting!L766&lt;&gt;"",Prospecting!L766,"")</f>
        <v/>
      </c>
      <c r="Q764" s="2" t="str">
        <f>IF(Prospecting!M766&lt;&gt;"",Prospecting!M766,"")</f>
        <v/>
      </c>
      <c r="R764" s="2" t="str">
        <f t="shared" ca="1" si="82"/>
        <v/>
      </c>
      <c r="S764" s="10" t="str">
        <f>IF(OR(Prospecting!N766&lt;&gt;"",Prospecting!N766&lt;&gt;0),Prospecting!N766,"")</f>
        <v/>
      </c>
      <c r="T764" s="11" t="str">
        <f>IF(Prospecting!O766&lt;&gt;"",Prospecting!O766,"")</f>
        <v/>
      </c>
      <c r="U764" s="2" t="str">
        <f t="shared" si="83"/>
        <v/>
      </c>
      <c r="V764" s="2" t="str">
        <f t="shared" si="84"/>
        <v/>
      </c>
      <c r="W764" s="2" t="str" cm="1">
        <f t="array" ref="W764">IF(V764&lt;&gt;"",_xlfn.IFS(OR(V764=1,V764=2,V764=3),1,OR(V764=4,V764=5,V764=6),2,OR(V764=7,V764=8,V764=9),3,OR(V764=10,V764=11,V764=12),4),"")</f>
        <v/>
      </c>
      <c r="X764" s="2" t="str">
        <f t="shared" si="85"/>
        <v/>
      </c>
      <c r="Y764" s="2" t="str">
        <f t="shared" si="86"/>
        <v/>
      </c>
    </row>
    <row r="765" spans="7:25" x14ac:dyDescent="0.3">
      <c r="G765" s="2" t="str">
        <f>IF(Prospecting!D767&lt;&gt;"", Prospecting!D767, "")</f>
        <v/>
      </c>
      <c r="H765" s="2" t="str">
        <f>IF(Prospecting!E767&lt;&gt;"",Prospecting!E767, "")</f>
        <v/>
      </c>
      <c r="I765" s="2" t="str">
        <f t="shared" ca="1" si="81"/>
        <v/>
      </c>
      <c r="J765" s="2" t="str">
        <f>IF(Prospecting!F767="Completed", 1, "")</f>
        <v/>
      </c>
      <c r="K765" s="2" t="str">
        <f>IF(Prospecting!G767="Completed", 1, "")</f>
        <v/>
      </c>
      <c r="L765" s="2" t="str">
        <f>IF(Prospecting!H767="Completed", 1, "")</f>
        <v/>
      </c>
      <c r="M765" s="2" t="str">
        <f>IF(Prospecting!I767="Completed", 1, "")</f>
        <v/>
      </c>
      <c r="N765" s="2" t="str">
        <f>IF(Prospecting!J767="Completed", 1, "")</f>
        <v/>
      </c>
      <c r="O765" s="2" t="str">
        <f>IF(Prospecting!K767="Completed", 1, "")</f>
        <v/>
      </c>
      <c r="P765" s="2" t="str">
        <f>IF(Prospecting!L767&lt;&gt;"",Prospecting!L767,"")</f>
        <v/>
      </c>
      <c r="Q765" s="2" t="str">
        <f>IF(Prospecting!M767&lt;&gt;"",Prospecting!M767,"")</f>
        <v/>
      </c>
      <c r="R765" s="2" t="str">
        <f t="shared" ca="1" si="82"/>
        <v/>
      </c>
      <c r="S765" s="10" t="str">
        <f>IF(OR(Prospecting!N767&lt;&gt;"",Prospecting!N767&lt;&gt;0),Prospecting!N767,"")</f>
        <v/>
      </c>
      <c r="T765" s="11" t="str">
        <f>IF(Prospecting!O767&lt;&gt;"",Prospecting!O767,"")</f>
        <v/>
      </c>
      <c r="U765" s="2" t="str">
        <f t="shared" si="83"/>
        <v/>
      </c>
      <c r="V765" s="2" t="str">
        <f t="shared" si="84"/>
        <v/>
      </c>
      <c r="W765" s="2" t="str" cm="1">
        <f t="array" ref="W765">IF(V765&lt;&gt;"",_xlfn.IFS(OR(V765=1,V765=2,V765=3),1,OR(V765=4,V765=5,V765=6),2,OR(V765=7,V765=8,V765=9),3,OR(V765=10,V765=11,V765=12),4),"")</f>
        <v/>
      </c>
      <c r="X765" s="2" t="str">
        <f t="shared" si="85"/>
        <v/>
      </c>
      <c r="Y765" s="2" t="str">
        <f t="shared" si="86"/>
        <v/>
      </c>
    </row>
    <row r="766" spans="7:25" x14ac:dyDescent="0.3">
      <c r="G766" s="2" t="str">
        <f>IF(Prospecting!D768&lt;&gt;"", Prospecting!D768, "")</f>
        <v/>
      </c>
      <c r="H766" s="2" t="str">
        <f>IF(Prospecting!E768&lt;&gt;"",Prospecting!E768, "")</f>
        <v/>
      </c>
      <c r="I766" s="2" t="str">
        <f t="shared" ca="1" si="81"/>
        <v/>
      </c>
      <c r="J766" s="2" t="str">
        <f>IF(Prospecting!F768="Completed", 1, "")</f>
        <v/>
      </c>
      <c r="K766" s="2" t="str">
        <f>IF(Prospecting!G768="Completed", 1, "")</f>
        <v/>
      </c>
      <c r="L766" s="2" t="str">
        <f>IF(Prospecting!H768="Completed", 1, "")</f>
        <v/>
      </c>
      <c r="M766" s="2" t="str">
        <f>IF(Prospecting!I768="Completed", 1, "")</f>
        <v/>
      </c>
      <c r="N766" s="2" t="str">
        <f>IF(Prospecting!J768="Completed", 1, "")</f>
        <v/>
      </c>
      <c r="O766" s="2" t="str">
        <f>IF(Prospecting!K768="Completed", 1, "")</f>
        <v/>
      </c>
      <c r="P766" s="2" t="str">
        <f>IF(Prospecting!L768&lt;&gt;"",Prospecting!L768,"")</f>
        <v/>
      </c>
      <c r="Q766" s="2" t="str">
        <f>IF(Prospecting!M768&lt;&gt;"",Prospecting!M768,"")</f>
        <v/>
      </c>
      <c r="R766" s="2" t="str">
        <f t="shared" ca="1" si="82"/>
        <v/>
      </c>
      <c r="S766" s="10" t="str">
        <f>IF(OR(Prospecting!N768&lt;&gt;"",Prospecting!N768&lt;&gt;0),Prospecting!N768,"")</f>
        <v/>
      </c>
      <c r="T766" s="11" t="str">
        <f>IF(Prospecting!O768&lt;&gt;"",Prospecting!O768,"")</f>
        <v/>
      </c>
      <c r="U766" s="2" t="str">
        <f t="shared" si="83"/>
        <v/>
      </c>
      <c r="V766" s="2" t="str">
        <f t="shared" si="84"/>
        <v/>
      </c>
      <c r="W766" s="2" t="str" cm="1">
        <f t="array" ref="W766">IF(V766&lt;&gt;"",_xlfn.IFS(OR(V766=1,V766=2,V766=3),1,OR(V766=4,V766=5,V766=6),2,OR(V766=7,V766=8,V766=9),3,OR(V766=10,V766=11,V766=12),4),"")</f>
        <v/>
      </c>
      <c r="X766" s="2" t="str">
        <f t="shared" si="85"/>
        <v/>
      </c>
      <c r="Y766" s="2" t="str">
        <f t="shared" si="86"/>
        <v/>
      </c>
    </row>
    <row r="767" spans="7:25" x14ac:dyDescent="0.3">
      <c r="G767" s="2" t="str">
        <f>IF(Prospecting!D769&lt;&gt;"", Prospecting!D769, "")</f>
        <v/>
      </c>
      <c r="H767" s="2" t="str">
        <f>IF(Prospecting!E769&lt;&gt;"",Prospecting!E769, "")</f>
        <v/>
      </c>
      <c r="I767" s="2" t="str">
        <f t="shared" ca="1" si="81"/>
        <v/>
      </c>
      <c r="J767" s="2" t="str">
        <f>IF(Prospecting!F769="Completed", 1, "")</f>
        <v/>
      </c>
      <c r="K767" s="2" t="str">
        <f>IF(Prospecting!G769="Completed", 1, "")</f>
        <v/>
      </c>
      <c r="L767" s="2" t="str">
        <f>IF(Prospecting!H769="Completed", 1, "")</f>
        <v/>
      </c>
      <c r="M767" s="2" t="str">
        <f>IF(Prospecting!I769="Completed", 1, "")</f>
        <v/>
      </c>
      <c r="N767" s="2" t="str">
        <f>IF(Prospecting!J769="Completed", 1, "")</f>
        <v/>
      </c>
      <c r="O767" s="2" t="str">
        <f>IF(Prospecting!K769="Completed", 1, "")</f>
        <v/>
      </c>
      <c r="P767" s="2" t="str">
        <f>IF(Prospecting!L769&lt;&gt;"",Prospecting!L769,"")</f>
        <v/>
      </c>
      <c r="Q767" s="2" t="str">
        <f>IF(Prospecting!M769&lt;&gt;"",Prospecting!M769,"")</f>
        <v/>
      </c>
      <c r="R767" s="2" t="str">
        <f t="shared" ca="1" si="82"/>
        <v/>
      </c>
      <c r="S767" s="10" t="str">
        <f>IF(OR(Prospecting!N769&lt;&gt;"",Prospecting!N769&lt;&gt;0),Prospecting!N769,"")</f>
        <v/>
      </c>
      <c r="T767" s="11" t="str">
        <f>IF(Prospecting!O769&lt;&gt;"",Prospecting!O769,"")</f>
        <v/>
      </c>
      <c r="U767" s="2" t="str">
        <f t="shared" si="83"/>
        <v/>
      </c>
      <c r="V767" s="2" t="str">
        <f t="shared" si="84"/>
        <v/>
      </c>
      <c r="W767" s="2" t="str" cm="1">
        <f t="array" ref="W767">IF(V767&lt;&gt;"",_xlfn.IFS(OR(V767=1,V767=2,V767=3),1,OR(V767=4,V767=5,V767=6),2,OR(V767=7,V767=8,V767=9),3,OR(V767=10,V767=11,V767=12),4),"")</f>
        <v/>
      </c>
      <c r="X767" s="2" t="str">
        <f t="shared" si="85"/>
        <v/>
      </c>
      <c r="Y767" s="2" t="str">
        <f t="shared" si="86"/>
        <v/>
      </c>
    </row>
    <row r="768" spans="7:25" x14ac:dyDescent="0.3">
      <c r="G768" s="2" t="str">
        <f>IF(Prospecting!D770&lt;&gt;"", Prospecting!D770, "")</f>
        <v/>
      </c>
      <c r="H768" s="2" t="str">
        <f>IF(Prospecting!E770&lt;&gt;"",Prospecting!E770, "")</f>
        <v/>
      </c>
      <c r="I768" s="2" t="str">
        <f t="shared" ca="1" si="81"/>
        <v/>
      </c>
      <c r="J768" s="2" t="str">
        <f>IF(Prospecting!F770="Completed", 1, "")</f>
        <v/>
      </c>
      <c r="K768" s="2" t="str">
        <f>IF(Prospecting!G770="Completed", 1, "")</f>
        <v/>
      </c>
      <c r="L768" s="2" t="str">
        <f>IF(Prospecting!H770="Completed", 1, "")</f>
        <v/>
      </c>
      <c r="M768" s="2" t="str">
        <f>IF(Prospecting!I770="Completed", 1, "")</f>
        <v/>
      </c>
      <c r="N768" s="2" t="str">
        <f>IF(Prospecting!J770="Completed", 1, "")</f>
        <v/>
      </c>
      <c r="O768" s="2" t="str">
        <f>IF(Prospecting!K770="Completed", 1, "")</f>
        <v/>
      </c>
      <c r="P768" s="2" t="str">
        <f>IF(Prospecting!L770&lt;&gt;"",Prospecting!L770,"")</f>
        <v/>
      </c>
      <c r="Q768" s="2" t="str">
        <f>IF(Prospecting!M770&lt;&gt;"",Prospecting!M770,"")</f>
        <v/>
      </c>
      <c r="R768" s="2" t="str">
        <f t="shared" ca="1" si="82"/>
        <v/>
      </c>
      <c r="S768" s="10" t="str">
        <f>IF(OR(Prospecting!N770&lt;&gt;"",Prospecting!N770&lt;&gt;0),Prospecting!N770,"")</f>
        <v/>
      </c>
      <c r="T768" s="11" t="str">
        <f>IF(Prospecting!O770&lt;&gt;"",Prospecting!O770,"")</f>
        <v/>
      </c>
      <c r="U768" s="2" t="str">
        <f t="shared" si="83"/>
        <v/>
      </c>
      <c r="V768" s="2" t="str">
        <f t="shared" si="84"/>
        <v/>
      </c>
      <c r="W768" s="2" t="str" cm="1">
        <f t="array" ref="W768">IF(V768&lt;&gt;"",_xlfn.IFS(OR(V768=1,V768=2,V768=3),1,OR(V768=4,V768=5,V768=6),2,OR(V768=7,V768=8,V768=9),3,OR(V768=10,V768=11,V768=12),4),"")</f>
        <v/>
      </c>
      <c r="X768" s="2" t="str">
        <f t="shared" si="85"/>
        <v/>
      </c>
      <c r="Y768" s="2" t="str">
        <f t="shared" si="86"/>
        <v/>
      </c>
    </row>
    <row r="769" spans="7:25" x14ac:dyDescent="0.3">
      <c r="G769" s="2" t="str">
        <f>IF(Prospecting!D771&lt;&gt;"", Prospecting!D771, "")</f>
        <v/>
      </c>
      <c r="H769" s="2" t="str">
        <f>IF(Prospecting!E771&lt;&gt;"",Prospecting!E771, "")</f>
        <v/>
      </c>
      <c r="I769" s="2" t="str">
        <f t="shared" ca="1" si="81"/>
        <v/>
      </c>
      <c r="J769" s="2" t="str">
        <f>IF(Prospecting!F771="Completed", 1, "")</f>
        <v/>
      </c>
      <c r="K769" s="2" t="str">
        <f>IF(Prospecting!G771="Completed", 1, "")</f>
        <v/>
      </c>
      <c r="L769" s="2" t="str">
        <f>IF(Prospecting!H771="Completed", 1, "")</f>
        <v/>
      </c>
      <c r="M769" s="2" t="str">
        <f>IF(Prospecting!I771="Completed", 1, "")</f>
        <v/>
      </c>
      <c r="N769" s="2" t="str">
        <f>IF(Prospecting!J771="Completed", 1, "")</f>
        <v/>
      </c>
      <c r="O769" s="2" t="str">
        <f>IF(Prospecting!K771="Completed", 1, "")</f>
        <v/>
      </c>
      <c r="P769" s="2" t="str">
        <f>IF(Prospecting!L771&lt;&gt;"",Prospecting!L771,"")</f>
        <v/>
      </c>
      <c r="Q769" s="2" t="str">
        <f>IF(Prospecting!M771&lt;&gt;"",Prospecting!M771,"")</f>
        <v/>
      </c>
      <c r="R769" s="2" t="str">
        <f t="shared" ca="1" si="82"/>
        <v/>
      </c>
      <c r="S769" s="10" t="str">
        <f>IF(OR(Prospecting!N771&lt;&gt;"",Prospecting!N771&lt;&gt;0),Prospecting!N771,"")</f>
        <v/>
      </c>
      <c r="T769" s="11" t="str">
        <f>IF(Prospecting!O771&lt;&gt;"",Prospecting!O771,"")</f>
        <v/>
      </c>
      <c r="U769" s="2" t="str">
        <f t="shared" si="83"/>
        <v/>
      </c>
      <c r="V769" s="2" t="str">
        <f t="shared" si="84"/>
        <v/>
      </c>
      <c r="W769" s="2" t="str" cm="1">
        <f t="array" ref="W769">IF(V769&lt;&gt;"",_xlfn.IFS(OR(V769=1,V769=2,V769=3),1,OR(V769=4,V769=5,V769=6),2,OR(V769=7,V769=8,V769=9),3,OR(V769=10,V769=11,V769=12),4),"")</f>
        <v/>
      </c>
      <c r="X769" s="2" t="str">
        <f t="shared" si="85"/>
        <v/>
      </c>
      <c r="Y769" s="2" t="str">
        <f t="shared" si="86"/>
        <v/>
      </c>
    </row>
    <row r="770" spans="7:25" x14ac:dyDescent="0.3">
      <c r="G770" s="2" t="str">
        <f>IF(Prospecting!D772&lt;&gt;"", Prospecting!D772, "")</f>
        <v/>
      </c>
      <c r="H770" s="2" t="str">
        <f>IF(Prospecting!E772&lt;&gt;"",Prospecting!E772, "")</f>
        <v/>
      </c>
      <c r="I770" s="2" t="str">
        <f t="shared" ca="1" si="81"/>
        <v/>
      </c>
      <c r="J770" s="2" t="str">
        <f>IF(Prospecting!F772="Completed", 1, "")</f>
        <v/>
      </c>
      <c r="K770" s="2" t="str">
        <f>IF(Prospecting!G772="Completed", 1, "")</f>
        <v/>
      </c>
      <c r="L770" s="2" t="str">
        <f>IF(Prospecting!H772="Completed", 1, "")</f>
        <v/>
      </c>
      <c r="M770" s="2" t="str">
        <f>IF(Prospecting!I772="Completed", 1, "")</f>
        <v/>
      </c>
      <c r="N770" s="2" t="str">
        <f>IF(Prospecting!J772="Completed", 1, "")</f>
        <v/>
      </c>
      <c r="O770" s="2" t="str">
        <f>IF(Prospecting!K772="Completed", 1, "")</f>
        <v/>
      </c>
      <c r="P770" s="2" t="str">
        <f>IF(Prospecting!L772&lt;&gt;"",Prospecting!L772,"")</f>
        <v/>
      </c>
      <c r="Q770" s="2" t="str">
        <f>IF(Prospecting!M772&lt;&gt;"",Prospecting!M772,"")</f>
        <v/>
      </c>
      <c r="R770" s="2" t="str">
        <f t="shared" ca="1" si="82"/>
        <v/>
      </c>
      <c r="S770" s="10" t="str">
        <f>IF(OR(Prospecting!N772&lt;&gt;"",Prospecting!N772&lt;&gt;0),Prospecting!N772,"")</f>
        <v/>
      </c>
      <c r="T770" s="11" t="str">
        <f>IF(Prospecting!O772&lt;&gt;"",Prospecting!O772,"")</f>
        <v/>
      </c>
      <c r="U770" s="2" t="str">
        <f t="shared" si="83"/>
        <v/>
      </c>
      <c r="V770" s="2" t="str">
        <f t="shared" si="84"/>
        <v/>
      </c>
      <c r="W770" s="2" t="str" cm="1">
        <f t="array" ref="W770">IF(V770&lt;&gt;"",_xlfn.IFS(OR(V770=1,V770=2,V770=3),1,OR(V770=4,V770=5,V770=6),2,OR(V770=7,V770=8,V770=9),3,OR(V770=10,V770=11,V770=12),4),"")</f>
        <v/>
      </c>
      <c r="X770" s="2" t="str">
        <f t="shared" si="85"/>
        <v/>
      </c>
      <c r="Y770" s="2" t="str">
        <f t="shared" si="86"/>
        <v/>
      </c>
    </row>
    <row r="771" spans="7:25" x14ac:dyDescent="0.3">
      <c r="G771" s="2" t="str">
        <f>IF(Prospecting!D773&lt;&gt;"", Prospecting!D773, "")</f>
        <v/>
      </c>
      <c r="H771" s="2" t="str">
        <f>IF(Prospecting!E773&lt;&gt;"",Prospecting!E773, "")</f>
        <v/>
      </c>
      <c r="I771" s="2" t="str">
        <f t="shared" ca="1" si="81"/>
        <v/>
      </c>
      <c r="J771" s="2" t="str">
        <f>IF(Prospecting!F773="Completed", 1, "")</f>
        <v/>
      </c>
      <c r="K771" s="2" t="str">
        <f>IF(Prospecting!G773="Completed", 1, "")</f>
        <v/>
      </c>
      <c r="L771" s="2" t="str">
        <f>IF(Prospecting!H773="Completed", 1, "")</f>
        <v/>
      </c>
      <c r="M771" s="2" t="str">
        <f>IF(Prospecting!I773="Completed", 1, "")</f>
        <v/>
      </c>
      <c r="N771" s="2" t="str">
        <f>IF(Prospecting!J773="Completed", 1, "")</f>
        <v/>
      </c>
      <c r="O771" s="2" t="str">
        <f>IF(Prospecting!K773="Completed", 1, "")</f>
        <v/>
      </c>
      <c r="P771" s="2" t="str">
        <f>IF(Prospecting!L773&lt;&gt;"",Prospecting!L773,"")</f>
        <v/>
      </c>
      <c r="Q771" s="2" t="str">
        <f>IF(Prospecting!M773&lt;&gt;"",Prospecting!M773,"")</f>
        <v/>
      </c>
      <c r="R771" s="2" t="str">
        <f t="shared" ca="1" si="82"/>
        <v/>
      </c>
      <c r="S771" s="10" t="str">
        <f>IF(OR(Prospecting!N773&lt;&gt;"",Prospecting!N773&lt;&gt;0),Prospecting!N773,"")</f>
        <v/>
      </c>
      <c r="T771" s="11" t="str">
        <f>IF(Prospecting!O773&lt;&gt;"",Prospecting!O773,"")</f>
        <v/>
      </c>
      <c r="U771" s="2" t="str">
        <f t="shared" si="83"/>
        <v/>
      </c>
      <c r="V771" s="2" t="str">
        <f t="shared" si="84"/>
        <v/>
      </c>
      <c r="W771" s="2" t="str" cm="1">
        <f t="array" ref="W771">IF(V771&lt;&gt;"",_xlfn.IFS(OR(V771=1,V771=2,V771=3),1,OR(V771=4,V771=5,V771=6),2,OR(V771=7,V771=8,V771=9),3,OR(V771=10,V771=11,V771=12),4),"")</f>
        <v/>
      </c>
      <c r="X771" s="2" t="str">
        <f t="shared" si="85"/>
        <v/>
      </c>
      <c r="Y771" s="2" t="str">
        <f t="shared" si="86"/>
        <v/>
      </c>
    </row>
    <row r="772" spans="7:25" x14ac:dyDescent="0.3">
      <c r="G772" s="2" t="str">
        <f>IF(Prospecting!D774&lt;&gt;"", Prospecting!D774, "")</f>
        <v/>
      </c>
      <c r="H772" s="2" t="str">
        <f>IF(Prospecting!E774&lt;&gt;"",Prospecting!E774, "")</f>
        <v/>
      </c>
      <c r="I772" s="2" t="str">
        <f t="shared" ref="I772:I835" ca="1" si="87">IF(AND($B$9&gt;$B$10,S772&lt;&gt;"",S772&lt;&gt;0,V772&lt;&gt;"",O772=1),"Client",IF(V772&lt;$B$6,"Lead",IF(AND(H772&lt;&gt;"",S772&lt;&gt;"",S772&lt;&gt;0,V772&lt;=$B$3,O772=1),"Client",IF(OR(AND(H772&lt;&gt;"",O772&lt;&gt;1),AND(H772&lt;&gt;"",S772=""),AND(H772&lt;&gt;"",S772&lt;&gt;"",V772&gt;$B$3), AND(H772&lt;&gt;"",S772&lt;=0)),"Lead",""))))</f>
        <v/>
      </c>
      <c r="J772" s="2" t="str">
        <f>IF(Prospecting!F774="Completed", 1, "")</f>
        <v/>
      </c>
      <c r="K772" s="2" t="str">
        <f>IF(Prospecting!G774="Completed", 1, "")</f>
        <v/>
      </c>
      <c r="L772" s="2" t="str">
        <f>IF(Prospecting!H774="Completed", 1, "")</f>
        <v/>
      </c>
      <c r="M772" s="2" t="str">
        <f>IF(Prospecting!I774="Completed", 1, "")</f>
        <v/>
      </c>
      <c r="N772" s="2" t="str">
        <f>IF(Prospecting!J774="Completed", 1, "")</f>
        <v/>
      </c>
      <c r="O772" s="2" t="str">
        <f>IF(Prospecting!K774="Completed", 1, "")</f>
        <v/>
      </c>
      <c r="P772" s="2" t="str">
        <f>IF(Prospecting!L774&lt;&gt;"",Prospecting!L774,"")</f>
        <v/>
      </c>
      <c r="Q772" s="2" t="str">
        <f>IF(Prospecting!M774&lt;&gt;"",Prospecting!M774,"")</f>
        <v/>
      </c>
      <c r="R772" s="2" t="str">
        <f t="shared" ref="R772:R835" ca="1" si="88">IF(AND(Q772&lt;&gt;"",V772&gt;=$B$6,V772&lt;=$B$3,Y772=$B$10),"Valid","")</f>
        <v/>
      </c>
      <c r="S772" s="10" t="str">
        <f>IF(OR(Prospecting!N774&lt;&gt;"",Prospecting!N774&lt;&gt;0),Prospecting!N774,"")</f>
        <v/>
      </c>
      <c r="T772" s="11" t="str">
        <f>IF(Prospecting!O774&lt;&gt;"",Prospecting!O774,"")</f>
        <v/>
      </c>
      <c r="U772" s="2" t="str">
        <f t="shared" ref="U772:U835" si="89">IF(V772&lt;&gt;"",CHOOSE(V772,"January","February","March","April","May","June","July","August","September","October","November","December"),"")</f>
        <v/>
      </c>
      <c r="V772" s="2" t="str">
        <f t="shared" ref="V772:V835" si="90">IF(AND(T772&lt;&gt;"",Y772=$B$10),MONTH(T772),"")</f>
        <v/>
      </c>
      <c r="W772" s="2" t="str" cm="1">
        <f t="array" ref="W772">IF(V772&lt;&gt;"",_xlfn.IFS(OR(V772=1,V772=2,V772=3),1,OR(V772=4,V772=5,V772=6),2,OR(V772=7,V772=8,V772=9),3,OR(V772=10,V772=11,V772=12),4),"")</f>
        <v/>
      </c>
      <c r="X772" s="2" t="str">
        <f t="shared" ref="X772:X835" si="91">IF(AND(Q772&lt;&gt;"",S772&lt;&gt;"",S772&lt;&gt;0,O772=1),IF(OR(Q772="AnugerahPlus",Q772="Anggun"), (S772-5)*12,S772*12), "")</f>
        <v/>
      </c>
      <c r="Y772" s="2" t="str">
        <f t="shared" ref="Y772:Y835" si="92">IF(T772&lt;&gt;"",YEAR(T772),"")</f>
        <v/>
      </c>
    </row>
    <row r="773" spans="7:25" x14ac:dyDescent="0.3">
      <c r="G773" s="2" t="str">
        <f>IF(Prospecting!D775&lt;&gt;"", Prospecting!D775, "")</f>
        <v/>
      </c>
      <c r="H773" s="2" t="str">
        <f>IF(Prospecting!E775&lt;&gt;"",Prospecting!E775, "")</f>
        <v/>
      </c>
      <c r="I773" s="2" t="str">
        <f t="shared" ca="1" si="87"/>
        <v/>
      </c>
      <c r="J773" s="2" t="str">
        <f>IF(Prospecting!F775="Completed", 1, "")</f>
        <v/>
      </c>
      <c r="K773" s="2" t="str">
        <f>IF(Prospecting!G775="Completed", 1, "")</f>
        <v/>
      </c>
      <c r="L773" s="2" t="str">
        <f>IF(Prospecting!H775="Completed", 1, "")</f>
        <v/>
      </c>
      <c r="M773" s="2" t="str">
        <f>IF(Prospecting!I775="Completed", 1, "")</f>
        <v/>
      </c>
      <c r="N773" s="2" t="str">
        <f>IF(Prospecting!J775="Completed", 1, "")</f>
        <v/>
      </c>
      <c r="O773" s="2" t="str">
        <f>IF(Prospecting!K775="Completed", 1, "")</f>
        <v/>
      </c>
      <c r="P773" s="2" t="str">
        <f>IF(Prospecting!L775&lt;&gt;"",Prospecting!L775,"")</f>
        <v/>
      </c>
      <c r="Q773" s="2" t="str">
        <f>IF(Prospecting!M775&lt;&gt;"",Prospecting!M775,"")</f>
        <v/>
      </c>
      <c r="R773" s="2" t="str">
        <f t="shared" ca="1" si="88"/>
        <v/>
      </c>
      <c r="S773" s="10" t="str">
        <f>IF(OR(Prospecting!N775&lt;&gt;"",Prospecting!N775&lt;&gt;0),Prospecting!N775,"")</f>
        <v/>
      </c>
      <c r="T773" s="11" t="str">
        <f>IF(Prospecting!O775&lt;&gt;"",Prospecting!O775,"")</f>
        <v/>
      </c>
      <c r="U773" s="2" t="str">
        <f t="shared" si="89"/>
        <v/>
      </c>
      <c r="V773" s="2" t="str">
        <f t="shared" si="90"/>
        <v/>
      </c>
      <c r="W773" s="2" t="str" cm="1">
        <f t="array" ref="W773">IF(V773&lt;&gt;"",_xlfn.IFS(OR(V773=1,V773=2,V773=3),1,OR(V773=4,V773=5,V773=6),2,OR(V773=7,V773=8,V773=9),3,OR(V773=10,V773=11,V773=12),4),"")</f>
        <v/>
      </c>
      <c r="X773" s="2" t="str">
        <f t="shared" si="91"/>
        <v/>
      </c>
      <c r="Y773" s="2" t="str">
        <f t="shared" si="92"/>
        <v/>
      </c>
    </row>
    <row r="774" spans="7:25" x14ac:dyDescent="0.3">
      <c r="G774" s="2" t="str">
        <f>IF(Prospecting!D776&lt;&gt;"", Prospecting!D776, "")</f>
        <v/>
      </c>
      <c r="H774" s="2" t="str">
        <f>IF(Prospecting!E776&lt;&gt;"",Prospecting!E776, "")</f>
        <v/>
      </c>
      <c r="I774" s="2" t="str">
        <f t="shared" ca="1" si="87"/>
        <v/>
      </c>
      <c r="J774" s="2" t="str">
        <f>IF(Prospecting!F776="Completed", 1, "")</f>
        <v/>
      </c>
      <c r="K774" s="2" t="str">
        <f>IF(Prospecting!G776="Completed", 1, "")</f>
        <v/>
      </c>
      <c r="L774" s="2" t="str">
        <f>IF(Prospecting!H776="Completed", 1, "")</f>
        <v/>
      </c>
      <c r="M774" s="2" t="str">
        <f>IF(Prospecting!I776="Completed", 1, "")</f>
        <v/>
      </c>
      <c r="N774" s="2" t="str">
        <f>IF(Prospecting!J776="Completed", 1, "")</f>
        <v/>
      </c>
      <c r="O774" s="2" t="str">
        <f>IF(Prospecting!K776="Completed", 1, "")</f>
        <v/>
      </c>
      <c r="P774" s="2" t="str">
        <f>IF(Prospecting!L776&lt;&gt;"",Prospecting!L776,"")</f>
        <v/>
      </c>
      <c r="Q774" s="2" t="str">
        <f>IF(Prospecting!M776&lt;&gt;"",Prospecting!M776,"")</f>
        <v/>
      </c>
      <c r="R774" s="2" t="str">
        <f t="shared" ca="1" si="88"/>
        <v/>
      </c>
      <c r="S774" s="10" t="str">
        <f>IF(OR(Prospecting!N776&lt;&gt;"",Prospecting!N776&lt;&gt;0),Prospecting!N776,"")</f>
        <v/>
      </c>
      <c r="T774" s="11" t="str">
        <f>IF(Prospecting!O776&lt;&gt;"",Prospecting!O776,"")</f>
        <v/>
      </c>
      <c r="U774" s="2" t="str">
        <f t="shared" si="89"/>
        <v/>
      </c>
      <c r="V774" s="2" t="str">
        <f t="shared" si="90"/>
        <v/>
      </c>
      <c r="W774" s="2" t="str" cm="1">
        <f t="array" ref="W774">IF(V774&lt;&gt;"",_xlfn.IFS(OR(V774=1,V774=2,V774=3),1,OR(V774=4,V774=5,V774=6),2,OR(V774=7,V774=8,V774=9),3,OR(V774=10,V774=11,V774=12),4),"")</f>
        <v/>
      </c>
      <c r="X774" s="2" t="str">
        <f t="shared" si="91"/>
        <v/>
      </c>
      <c r="Y774" s="2" t="str">
        <f t="shared" si="92"/>
        <v/>
      </c>
    </row>
    <row r="775" spans="7:25" x14ac:dyDescent="0.3">
      <c r="G775" s="2" t="str">
        <f>IF(Prospecting!D777&lt;&gt;"", Prospecting!D777, "")</f>
        <v/>
      </c>
      <c r="H775" s="2" t="str">
        <f>IF(Prospecting!E777&lt;&gt;"",Prospecting!E777, "")</f>
        <v/>
      </c>
      <c r="I775" s="2" t="str">
        <f t="shared" ca="1" si="87"/>
        <v/>
      </c>
      <c r="J775" s="2" t="str">
        <f>IF(Prospecting!F777="Completed", 1, "")</f>
        <v/>
      </c>
      <c r="K775" s="2" t="str">
        <f>IF(Prospecting!G777="Completed", 1, "")</f>
        <v/>
      </c>
      <c r="L775" s="2" t="str">
        <f>IF(Prospecting!H777="Completed", 1, "")</f>
        <v/>
      </c>
      <c r="M775" s="2" t="str">
        <f>IF(Prospecting!I777="Completed", 1, "")</f>
        <v/>
      </c>
      <c r="N775" s="2" t="str">
        <f>IF(Prospecting!J777="Completed", 1, "")</f>
        <v/>
      </c>
      <c r="O775" s="2" t="str">
        <f>IF(Prospecting!K777="Completed", 1, "")</f>
        <v/>
      </c>
      <c r="P775" s="2" t="str">
        <f>IF(Prospecting!L777&lt;&gt;"",Prospecting!L777,"")</f>
        <v/>
      </c>
      <c r="Q775" s="2" t="str">
        <f>IF(Prospecting!M777&lt;&gt;"",Prospecting!M777,"")</f>
        <v/>
      </c>
      <c r="R775" s="2" t="str">
        <f t="shared" ca="1" si="88"/>
        <v/>
      </c>
      <c r="S775" s="10" t="str">
        <f>IF(OR(Prospecting!N777&lt;&gt;"",Prospecting!N777&lt;&gt;0),Prospecting!N777,"")</f>
        <v/>
      </c>
      <c r="T775" s="11" t="str">
        <f>IF(Prospecting!O777&lt;&gt;"",Prospecting!O777,"")</f>
        <v/>
      </c>
      <c r="U775" s="2" t="str">
        <f t="shared" si="89"/>
        <v/>
      </c>
      <c r="V775" s="2" t="str">
        <f t="shared" si="90"/>
        <v/>
      </c>
      <c r="W775" s="2" t="str" cm="1">
        <f t="array" ref="W775">IF(V775&lt;&gt;"",_xlfn.IFS(OR(V775=1,V775=2,V775=3),1,OR(V775=4,V775=5,V775=6),2,OR(V775=7,V775=8,V775=9),3,OR(V775=10,V775=11,V775=12),4),"")</f>
        <v/>
      </c>
      <c r="X775" s="2" t="str">
        <f t="shared" si="91"/>
        <v/>
      </c>
      <c r="Y775" s="2" t="str">
        <f t="shared" si="92"/>
        <v/>
      </c>
    </row>
    <row r="776" spans="7:25" x14ac:dyDescent="0.3">
      <c r="G776" s="2" t="str">
        <f>IF(Prospecting!D778&lt;&gt;"", Prospecting!D778, "")</f>
        <v/>
      </c>
      <c r="H776" s="2" t="str">
        <f>IF(Prospecting!E778&lt;&gt;"",Prospecting!E778, "")</f>
        <v/>
      </c>
      <c r="I776" s="2" t="str">
        <f t="shared" ca="1" si="87"/>
        <v/>
      </c>
      <c r="J776" s="2" t="str">
        <f>IF(Prospecting!F778="Completed", 1, "")</f>
        <v/>
      </c>
      <c r="K776" s="2" t="str">
        <f>IF(Prospecting!G778="Completed", 1, "")</f>
        <v/>
      </c>
      <c r="L776" s="2" t="str">
        <f>IF(Prospecting!H778="Completed", 1, "")</f>
        <v/>
      </c>
      <c r="M776" s="2" t="str">
        <f>IF(Prospecting!I778="Completed", 1, "")</f>
        <v/>
      </c>
      <c r="N776" s="2" t="str">
        <f>IF(Prospecting!J778="Completed", 1, "")</f>
        <v/>
      </c>
      <c r="O776" s="2" t="str">
        <f>IF(Prospecting!K778="Completed", 1, "")</f>
        <v/>
      </c>
      <c r="P776" s="2" t="str">
        <f>IF(Prospecting!L778&lt;&gt;"",Prospecting!L778,"")</f>
        <v/>
      </c>
      <c r="Q776" s="2" t="str">
        <f>IF(Prospecting!M778&lt;&gt;"",Prospecting!M778,"")</f>
        <v/>
      </c>
      <c r="R776" s="2" t="str">
        <f t="shared" ca="1" si="88"/>
        <v/>
      </c>
      <c r="S776" s="10" t="str">
        <f>IF(OR(Prospecting!N778&lt;&gt;"",Prospecting!N778&lt;&gt;0),Prospecting!N778,"")</f>
        <v/>
      </c>
      <c r="T776" s="11" t="str">
        <f>IF(Prospecting!O778&lt;&gt;"",Prospecting!O778,"")</f>
        <v/>
      </c>
      <c r="U776" s="2" t="str">
        <f t="shared" si="89"/>
        <v/>
      </c>
      <c r="V776" s="2" t="str">
        <f t="shared" si="90"/>
        <v/>
      </c>
      <c r="W776" s="2" t="str" cm="1">
        <f t="array" ref="W776">IF(V776&lt;&gt;"",_xlfn.IFS(OR(V776=1,V776=2,V776=3),1,OR(V776=4,V776=5,V776=6),2,OR(V776=7,V776=8,V776=9),3,OR(V776=10,V776=11,V776=12),4),"")</f>
        <v/>
      </c>
      <c r="X776" s="2" t="str">
        <f t="shared" si="91"/>
        <v/>
      </c>
      <c r="Y776" s="2" t="str">
        <f t="shared" si="92"/>
        <v/>
      </c>
    </row>
    <row r="777" spans="7:25" x14ac:dyDescent="0.3">
      <c r="G777" s="2" t="str">
        <f>IF(Prospecting!D779&lt;&gt;"", Prospecting!D779, "")</f>
        <v/>
      </c>
      <c r="H777" s="2" t="str">
        <f>IF(Prospecting!E779&lt;&gt;"",Prospecting!E779, "")</f>
        <v/>
      </c>
      <c r="I777" s="2" t="str">
        <f t="shared" ca="1" si="87"/>
        <v/>
      </c>
      <c r="J777" s="2" t="str">
        <f>IF(Prospecting!F779="Completed", 1, "")</f>
        <v/>
      </c>
      <c r="K777" s="2" t="str">
        <f>IF(Prospecting!G779="Completed", 1, "")</f>
        <v/>
      </c>
      <c r="L777" s="2" t="str">
        <f>IF(Prospecting!H779="Completed", 1, "")</f>
        <v/>
      </c>
      <c r="M777" s="2" t="str">
        <f>IF(Prospecting!I779="Completed", 1, "")</f>
        <v/>
      </c>
      <c r="N777" s="2" t="str">
        <f>IF(Prospecting!J779="Completed", 1, "")</f>
        <v/>
      </c>
      <c r="O777" s="2" t="str">
        <f>IF(Prospecting!K779="Completed", 1, "")</f>
        <v/>
      </c>
      <c r="P777" s="2" t="str">
        <f>IF(Prospecting!L779&lt;&gt;"",Prospecting!L779,"")</f>
        <v/>
      </c>
      <c r="Q777" s="2" t="str">
        <f>IF(Prospecting!M779&lt;&gt;"",Prospecting!M779,"")</f>
        <v/>
      </c>
      <c r="R777" s="2" t="str">
        <f t="shared" ca="1" si="88"/>
        <v/>
      </c>
      <c r="S777" s="10" t="str">
        <f>IF(OR(Prospecting!N779&lt;&gt;"",Prospecting!N779&lt;&gt;0),Prospecting!N779,"")</f>
        <v/>
      </c>
      <c r="T777" s="11" t="str">
        <f>IF(Prospecting!O779&lt;&gt;"",Prospecting!O779,"")</f>
        <v/>
      </c>
      <c r="U777" s="2" t="str">
        <f t="shared" si="89"/>
        <v/>
      </c>
      <c r="V777" s="2" t="str">
        <f t="shared" si="90"/>
        <v/>
      </c>
      <c r="W777" s="2" t="str" cm="1">
        <f t="array" ref="W777">IF(V777&lt;&gt;"",_xlfn.IFS(OR(V777=1,V777=2,V777=3),1,OR(V777=4,V777=5,V777=6),2,OR(V777=7,V777=8,V777=9),3,OR(V777=10,V777=11,V777=12),4),"")</f>
        <v/>
      </c>
      <c r="X777" s="2" t="str">
        <f t="shared" si="91"/>
        <v/>
      </c>
      <c r="Y777" s="2" t="str">
        <f t="shared" si="92"/>
        <v/>
      </c>
    </row>
    <row r="778" spans="7:25" x14ac:dyDescent="0.3">
      <c r="G778" s="2" t="str">
        <f>IF(Prospecting!D780&lt;&gt;"", Prospecting!D780, "")</f>
        <v/>
      </c>
      <c r="H778" s="2" t="str">
        <f>IF(Prospecting!E780&lt;&gt;"",Prospecting!E780, "")</f>
        <v/>
      </c>
      <c r="I778" s="2" t="str">
        <f t="shared" ca="1" si="87"/>
        <v/>
      </c>
      <c r="J778" s="2" t="str">
        <f>IF(Prospecting!F780="Completed", 1, "")</f>
        <v/>
      </c>
      <c r="K778" s="2" t="str">
        <f>IF(Prospecting!G780="Completed", 1, "")</f>
        <v/>
      </c>
      <c r="L778" s="2" t="str">
        <f>IF(Prospecting!H780="Completed", 1, "")</f>
        <v/>
      </c>
      <c r="M778" s="2" t="str">
        <f>IF(Prospecting!I780="Completed", 1, "")</f>
        <v/>
      </c>
      <c r="N778" s="2" t="str">
        <f>IF(Prospecting!J780="Completed", 1, "")</f>
        <v/>
      </c>
      <c r="O778" s="2" t="str">
        <f>IF(Prospecting!K780="Completed", 1, "")</f>
        <v/>
      </c>
      <c r="P778" s="2" t="str">
        <f>IF(Prospecting!L780&lt;&gt;"",Prospecting!L780,"")</f>
        <v/>
      </c>
      <c r="Q778" s="2" t="str">
        <f>IF(Prospecting!M780&lt;&gt;"",Prospecting!M780,"")</f>
        <v/>
      </c>
      <c r="R778" s="2" t="str">
        <f t="shared" ca="1" si="88"/>
        <v/>
      </c>
      <c r="S778" s="10" t="str">
        <f>IF(OR(Prospecting!N780&lt;&gt;"",Prospecting!N780&lt;&gt;0),Prospecting!N780,"")</f>
        <v/>
      </c>
      <c r="T778" s="11" t="str">
        <f>IF(Prospecting!O780&lt;&gt;"",Prospecting!O780,"")</f>
        <v/>
      </c>
      <c r="U778" s="2" t="str">
        <f t="shared" si="89"/>
        <v/>
      </c>
      <c r="V778" s="2" t="str">
        <f t="shared" si="90"/>
        <v/>
      </c>
      <c r="W778" s="2" t="str" cm="1">
        <f t="array" ref="W778">IF(V778&lt;&gt;"",_xlfn.IFS(OR(V778=1,V778=2,V778=3),1,OR(V778=4,V778=5,V778=6),2,OR(V778=7,V778=8,V778=9),3,OR(V778=10,V778=11,V778=12),4),"")</f>
        <v/>
      </c>
      <c r="X778" s="2" t="str">
        <f t="shared" si="91"/>
        <v/>
      </c>
      <c r="Y778" s="2" t="str">
        <f t="shared" si="92"/>
        <v/>
      </c>
    </row>
    <row r="779" spans="7:25" x14ac:dyDescent="0.3">
      <c r="G779" s="2" t="str">
        <f>IF(Prospecting!D781&lt;&gt;"", Prospecting!D781, "")</f>
        <v/>
      </c>
      <c r="H779" s="2" t="str">
        <f>IF(Prospecting!E781&lt;&gt;"",Prospecting!E781, "")</f>
        <v/>
      </c>
      <c r="I779" s="2" t="str">
        <f t="shared" ca="1" si="87"/>
        <v/>
      </c>
      <c r="J779" s="2" t="str">
        <f>IF(Prospecting!F781="Completed", 1, "")</f>
        <v/>
      </c>
      <c r="K779" s="2" t="str">
        <f>IF(Prospecting!G781="Completed", 1, "")</f>
        <v/>
      </c>
      <c r="L779" s="2" t="str">
        <f>IF(Prospecting!H781="Completed", 1, "")</f>
        <v/>
      </c>
      <c r="M779" s="2" t="str">
        <f>IF(Prospecting!I781="Completed", 1, "")</f>
        <v/>
      </c>
      <c r="N779" s="2" t="str">
        <f>IF(Prospecting!J781="Completed", 1, "")</f>
        <v/>
      </c>
      <c r="O779" s="2" t="str">
        <f>IF(Prospecting!K781="Completed", 1, "")</f>
        <v/>
      </c>
      <c r="P779" s="2" t="str">
        <f>IF(Prospecting!L781&lt;&gt;"",Prospecting!L781,"")</f>
        <v/>
      </c>
      <c r="Q779" s="2" t="str">
        <f>IF(Prospecting!M781&lt;&gt;"",Prospecting!M781,"")</f>
        <v/>
      </c>
      <c r="R779" s="2" t="str">
        <f t="shared" ca="1" si="88"/>
        <v/>
      </c>
      <c r="S779" s="10" t="str">
        <f>IF(OR(Prospecting!N781&lt;&gt;"",Prospecting!N781&lt;&gt;0),Prospecting!N781,"")</f>
        <v/>
      </c>
      <c r="T779" s="11" t="str">
        <f>IF(Prospecting!O781&lt;&gt;"",Prospecting!O781,"")</f>
        <v/>
      </c>
      <c r="U779" s="2" t="str">
        <f t="shared" si="89"/>
        <v/>
      </c>
      <c r="V779" s="2" t="str">
        <f t="shared" si="90"/>
        <v/>
      </c>
      <c r="W779" s="2" t="str" cm="1">
        <f t="array" ref="W779">IF(V779&lt;&gt;"",_xlfn.IFS(OR(V779=1,V779=2,V779=3),1,OR(V779=4,V779=5,V779=6),2,OR(V779=7,V779=8,V779=9),3,OR(V779=10,V779=11,V779=12),4),"")</f>
        <v/>
      </c>
      <c r="X779" s="2" t="str">
        <f t="shared" si="91"/>
        <v/>
      </c>
      <c r="Y779" s="2" t="str">
        <f t="shared" si="92"/>
        <v/>
      </c>
    </row>
    <row r="780" spans="7:25" x14ac:dyDescent="0.3">
      <c r="G780" s="2" t="str">
        <f>IF(Prospecting!D782&lt;&gt;"", Prospecting!D782, "")</f>
        <v/>
      </c>
      <c r="H780" s="2" t="str">
        <f>IF(Prospecting!E782&lt;&gt;"",Prospecting!E782, "")</f>
        <v/>
      </c>
      <c r="I780" s="2" t="str">
        <f t="shared" ca="1" si="87"/>
        <v/>
      </c>
      <c r="J780" s="2" t="str">
        <f>IF(Prospecting!F782="Completed", 1, "")</f>
        <v/>
      </c>
      <c r="K780" s="2" t="str">
        <f>IF(Prospecting!G782="Completed", 1, "")</f>
        <v/>
      </c>
      <c r="L780" s="2" t="str">
        <f>IF(Prospecting!H782="Completed", 1, "")</f>
        <v/>
      </c>
      <c r="M780" s="2" t="str">
        <f>IF(Prospecting!I782="Completed", 1, "")</f>
        <v/>
      </c>
      <c r="N780" s="2" t="str">
        <f>IF(Prospecting!J782="Completed", 1, "")</f>
        <v/>
      </c>
      <c r="O780" s="2" t="str">
        <f>IF(Prospecting!K782="Completed", 1, "")</f>
        <v/>
      </c>
      <c r="P780" s="2" t="str">
        <f>IF(Prospecting!L782&lt;&gt;"",Prospecting!L782,"")</f>
        <v/>
      </c>
      <c r="Q780" s="2" t="str">
        <f>IF(Prospecting!M782&lt;&gt;"",Prospecting!M782,"")</f>
        <v/>
      </c>
      <c r="R780" s="2" t="str">
        <f t="shared" ca="1" si="88"/>
        <v/>
      </c>
      <c r="S780" s="10" t="str">
        <f>IF(OR(Prospecting!N782&lt;&gt;"",Prospecting!N782&lt;&gt;0),Prospecting!N782,"")</f>
        <v/>
      </c>
      <c r="T780" s="11" t="str">
        <f>IF(Prospecting!O782&lt;&gt;"",Prospecting!O782,"")</f>
        <v/>
      </c>
      <c r="U780" s="2" t="str">
        <f t="shared" si="89"/>
        <v/>
      </c>
      <c r="V780" s="2" t="str">
        <f t="shared" si="90"/>
        <v/>
      </c>
      <c r="W780" s="2" t="str" cm="1">
        <f t="array" ref="W780">IF(V780&lt;&gt;"",_xlfn.IFS(OR(V780=1,V780=2,V780=3),1,OR(V780=4,V780=5,V780=6),2,OR(V780=7,V780=8,V780=9),3,OR(V780=10,V780=11,V780=12),4),"")</f>
        <v/>
      </c>
      <c r="X780" s="2" t="str">
        <f t="shared" si="91"/>
        <v/>
      </c>
      <c r="Y780" s="2" t="str">
        <f t="shared" si="92"/>
        <v/>
      </c>
    </row>
    <row r="781" spans="7:25" x14ac:dyDescent="0.3">
      <c r="G781" s="2" t="str">
        <f>IF(Prospecting!D783&lt;&gt;"", Prospecting!D783, "")</f>
        <v/>
      </c>
      <c r="H781" s="2" t="str">
        <f>IF(Prospecting!E783&lt;&gt;"",Prospecting!E783, "")</f>
        <v/>
      </c>
      <c r="I781" s="2" t="str">
        <f t="shared" ca="1" si="87"/>
        <v/>
      </c>
      <c r="J781" s="2" t="str">
        <f>IF(Prospecting!F783="Completed", 1, "")</f>
        <v/>
      </c>
      <c r="K781" s="2" t="str">
        <f>IF(Prospecting!G783="Completed", 1, "")</f>
        <v/>
      </c>
      <c r="L781" s="2" t="str">
        <f>IF(Prospecting!H783="Completed", 1, "")</f>
        <v/>
      </c>
      <c r="M781" s="2" t="str">
        <f>IF(Prospecting!I783="Completed", 1, "")</f>
        <v/>
      </c>
      <c r="N781" s="2" t="str">
        <f>IF(Prospecting!J783="Completed", 1, "")</f>
        <v/>
      </c>
      <c r="O781" s="2" t="str">
        <f>IF(Prospecting!K783="Completed", 1, "")</f>
        <v/>
      </c>
      <c r="P781" s="2" t="str">
        <f>IF(Prospecting!L783&lt;&gt;"",Prospecting!L783,"")</f>
        <v/>
      </c>
      <c r="Q781" s="2" t="str">
        <f>IF(Prospecting!M783&lt;&gt;"",Prospecting!M783,"")</f>
        <v/>
      </c>
      <c r="R781" s="2" t="str">
        <f t="shared" ca="1" si="88"/>
        <v/>
      </c>
      <c r="S781" s="10" t="str">
        <f>IF(OR(Prospecting!N783&lt;&gt;"",Prospecting!N783&lt;&gt;0),Prospecting!N783,"")</f>
        <v/>
      </c>
      <c r="T781" s="11" t="str">
        <f>IF(Prospecting!O783&lt;&gt;"",Prospecting!O783,"")</f>
        <v/>
      </c>
      <c r="U781" s="2" t="str">
        <f t="shared" si="89"/>
        <v/>
      </c>
      <c r="V781" s="2" t="str">
        <f t="shared" si="90"/>
        <v/>
      </c>
      <c r="W781" s="2" t="str" cm="1">
        <f t="array" ref="W781">IF(V781&lt;&gt;"",_xlfn.IFS(OR(V781=1,V781=2,V781=3),1,OR(V781=4,V781=5,V781=6),2,OR(V781=7,V781=8,V781=9),3,OR(V781=10,V781=11,V781=12),4),"")</f>
        <v/>
      </c>
      <c r="X781" s="2" t="str">
        <f t="shared" si="91"/>
        <v/>
      </c>
      <c r="Y781" s="2" t="str">
        <f t="shared" si="92"/>
        <v/>
      </c>
    </row>
    <row r="782" spans="7:25" x14ac:dyDescent="0.3">
      <c r="G782" s="2" t="str">
        <f>IF(Prospecting!D784&lt;&gt;"", Prospecting!D784, "")</f>
        <v/>
      </c>
      <c r="H782" s="2" t="str">
        <f>IF(Prospecting!E784&lt;&gt;"",Prospecting!E784, "")</f>
        <v/>
      </c>
      <c r="I782" s="2" t="str">
        <f t="shared" ca="1" si="87"/>
        <v/>
      </c>
      <c r="J782" s="2" t="str">
        <f>IF(Prospecting!F784="Completed", 1, "")</f>
        <v/>
      </c>
      <c r="K782" s="2" t="str">
        <f>IF(Prospecting!G784="Completed", 1, "")</f>
        <v/>
      </c>
      <c r="L782" s="2" t="str">
        <f>IF(Prospecting!H784="Completed", 1, "")</f>
        <v/>
      </c>
      <c r="M782" s="2" t="str">
        <f>IF(Prospecting!I784="Completed", 1, "")</f>
        <v/>
      </c>
      <c r="N782" s="2" t="str">
        <f>IF(Prospecting!J784="Completed", 1, "")</f>
        <v/>
      </c>
      <c r="O782" s="2" t="str">
        <f>IF(Prospecting!K784="Completed", 1, "")</f>
        <v/>
      </c>
      <c r="P782" s="2" t="str">
        <f>IF(Prospecting!L784&lt;&gt;"",Prospecting!L784,"")</f>
        <v/>
      </c>
      <c r="Q782" s="2" t="str">
        <f>IF(Prospecting!M784&lt;&gt;"",Prospecting!M784,"")</f>
        <v/>
      </c>
      <c r="R782" s="2" t="str">
        <f t="shared" ca="1" si="88"/>
        <v/>
      </c>
      <c r="S782" s="10" t="str">
        <f>IF(OR(Prospecting!N784&lt;&gt;"",Prospecting!N784&lt;&gt;0),Prospecting!N784,"")</f>
        <v/>
      </c>
      <c r="T782" s="11" t="str">
        <f>IF(Prospecting!O784&lt;&gt;"",Prospecting!O784,"")</f>
        <v/>
      </c>
      <c r="U782" s="2" t="str">
        <f t="shared" si="89"/>
        <v/>
      </c>
      <c r="V782" s="2" t="str">
        <f t="shared" si="90"/>
        <v/>
      </c>
      <c r="W782" s="2" t="str" cm="1">
        <f t="array" ref="W782">IF(V782&lt;&gt;"",_xlfn.IFS(OR(V782=1,V782=2,V782=3),1,OR(V782=4,V782=5,V782=6),2,OR(V782=7,V782=8,V782=9),3,OR(V782=10,V782=11,V782=12),4),"")</f>
        <v/>
      </c>
      <c r="X782" s="2" t="str">
        <f t="shared" si="91"/>
        <v/>
      </c>
      <c r="Y782" s="2" t="str">
        <f t="shared" si="92"/>
        <v/>
      </c>
    </row>
    <row r="783" spans="7:25" x14ac:dyDescent="0.3">
      <c r="G783" s="2" t="str">
        <f>IF(Prospecting!D785&lt;&gt;"", Prospecting!D785, "")</f>
        <v/>
      </c>
      <c r="H783" s="2" t="str">
        <f>IF(Prospecting!E785&lt;&gt;"",Prospecting!E785, "")</f>
        <v/>
      </c>
      <c r="I783" s="2" t="str">
        <f t="shared" ca="1" si="87"/>
        <v/>
      </c>
      <c r="J783" s="2" t="str">
        <f>IF(Prospecting!F785="Completed", 1, "")</f>
        <v/>
      </c>
      <c r="K783" s="2" t="str">
        <f>IF(Prospecting!G785="Completed", 1, "")</f>
        <v/>
      </c>
      <c r="L783" s="2" t="str">
        <f>IF(Prospecting!H785="Completed", 1, "")</f>
        <v/>
      </c>
      <c r="M783" s="2" t="str">
        <f>IF(Prospecting!I785="Completed", 1, "")</f>
        <v/>
      </c>
      <c r="N783" s="2" t="str">
        <f>IF(Prospecting!J785="Completed", 1, "")</f>
        <v/>
      </c>
      <c r="O783" s="2" t="str">
        <f>IF(Prospecting!K785="Completed", 1, "")</f>
        <v/>
      </c>
      <c r="P783" s="2" t="str">
        <f>IF(Prospecting!L785&lt;&gt;"",Prospecting!L785,"")</f>
        <v/>
      </c>
      <c r="Q783" s="2" t="str">
        <f>IF(Prospecting!M785&lt;&gt;"",Prospecting!M785,"")</f>
        <v/>
      </c>
      <c r="R783" s="2" t="str">
        <f t="shared" ca="1" si="88"/>
        <v/>
      </c>
      <c r="S783" s="10" t="str">
        <f>IF(OR(Prospecting!N785&lt;&gt;"",Prospecting!N785&lt;&gt;0),Prospecting!N785,"")</f>
        <v/>
      </c>
      <c r="T783" s="11" t="str">
        <f>IF(Prospecting!O785&lt;&gt;"",Prospecting!O785,"")</f>
        <v/>
      </c>
      <c r="U783" s="2" t="str">
        <f t="shared" si="89"/>
        <v/>
      </c>
      <c r="V783" s="2" t="str">
        <f t="shared" si="90"/>
        <v/>
      </c>
      <c r="W783" s="2" t="str" cm="1">
        <f t="array" ref="W783">IF(V783&lt;&gt;"",_xlfn.IFS(OR(V783=1,V783=2,V783=3),1,OR(V783=4,V783=5,V783=6),2,OR(V783=7,V783=8,V783=9),3,OR(V783=10,V783=11,V783=12),4),"")</f>
        <v/>
      </c>
      <c r="X783" s="2" t="str">
        <f t="shared" si="91"/>
        <v/>
      </c>
      <c r="Y783" s="2" t="str">
        <f t="shared" si="92"/>
        <v/>
      </c>
    </row>
    <row r="784" spans="7:25" x14ac:dyDescent="0.3">
      <c r="G784" s="2" t="str">
        <f>IF(Prospecting!D786&lt;&gt;"", Prospecting!D786, "")</f>
        <v/>
      </c>
      <c r="H784" s="2" t="str">
        <f>IF(Prospecting!E786&lt;&gt;"",Prospecting!E786, "")</f>
        <v/>
      </c>
      <c r="I784" s="2" t="str">
        <f t="shared" ca="1" si="87"/>
        <v/>
      </c>
      <c r="J784" s="2" t="str">
        <f>IF(Prospecting!F786="Completed", 1, "")</f>
        <v/>
      </c>
      <c r="K784" s="2" t="str">
        <f>IF(Prospecting!G786="Completed", 1, "")</f>
        <v/>
      </c>
      <c r="L784" s="2" t="str">
        <f>IF(Prospecting!H786="Completed", 1, "")</f>
        <v/>
      </c>
      <c r="M784" s="2" t="str">
        <f>IF(Prospecting!I786="Completed", 1, "")</f>
        <v/>
      </c>
      <c r="N784" s="2" t="str">
        <f>IF(Prospecting!J786="Completed", 1, "")</f>
        <v/>
      </c>
      <c r="O784" s="2" t="str">
        <f>IF(Prospecting!K786="Completed", 1, "")</f>
        <v/>
      </c>
      <c r="P784" s="2" t="str">
        <f>IF(Prospecting!L786&lt;&gt;"",Prospecting!L786,"")</f>
        <v/>
      </c>
      <c r="Q784" s="2" t="str">
        <f>IF(Prospecting!M786&lt;&gt;"",Prospecting!M786,"")</f>
        <v/>
      </c>
      <c r="R784" s="2" t="str">
        <f t="shared" ca="1" si="88"/>
        <v/>
      </c>
      <c r="S784" s="10" t="str">
        <f>IF(OR(Prospecting!N786&lt;&gt;"",Prospecting!N786&lt;&gt;0),Prospecting!N786,"")</f>
        <v/>
      </c>
      <c r="T784" s="11" t="str">
        <f>IF(Prospecting!O786&lt;&gt;"",Prospecting!O786,"")</f>
        <v/>
      </c>
      <c r="U784" s="2" t="str">
        <f t="shared" si="89"/>
        <v/>
      </c>
      <c r="V784" s="2" t="str">
        <f t="shared" si="90"/>
        <v/>
      </c>
      <c r="W784" s="2" t="str" cm="1">
        <f t="array" ref="W784">IF(V784&lt;&gt;"",_xlfn.IFS(OR(V784=1,V784=2,V784=3),1,OR(V784=4,V784=5,V784=6),2,OR(V784=7,V784=8,V784=9),3,OR(V784=10,V784=11,V784=12),4),"")</f>
        <v/>
      </c>
      <c r="X784" s="2" t="str">
        <f t="shared" si="91"/>
        <v/>
      </c>
      <c r="Y784" s="2" t="str">
        <f t="shared" si="92"/>
        <v/>
      </c>
    </row>
    <row r="785" spans="7:25" x14ac:dyDescent="0.3">
      <c r="G785" s="2" t="str">
        <f>IF(Prospecting!D787&lt;&gt;"", Prospecting!D787, "")</f>
        <v/>
      </c>
      <c r="H785" s="2" t="str">
        <f>IF(Prospecting!E787&lt;&gt;"",Prospecting!E787, "")</f>
        <v/>
      </c>
      <c r="I785" s="2" t="str">
        <f t="shared" ca="1" si="87"/>
        <v/>
      </c>
      <c r="J785" s="2" t="str">
        <f>IF(Prospecting!F787="Completed", 1, "")</f>
        <v/>
      </c>
      <c r="K785" s="2" t="str">
        <f>IF(Prospecting!G787="Completed", 1, "")</f>
        <v/>
      </c>
      <c r="L785" s="2" t="str">
        <f>IF(Prospecting!H787="Completed", 1, "")</f>
        <v/>
      </c>
      <c r="M785" s="2" t="str">
        <f>IF(Prospecting!I787="Completed", 1, "")</f>
        <v/>
      </c>
      <c r="N785" s="2" t="str">
        <f>IF(Prospecting!J787="Completed", 1, "")</f>
        <v/>
      </c>
      <c r="O785" s="2" t="str">
        <f>IF(Prospecting!K787="Completed", 1, "")</f>
        <v/>
      </c>
      <c r="P785" s="2" t="str">
        <f>IF(Prospecting!L787&lt;&gt;"",Prospecting!L787,"")</f>
        <v/>
      </c>
      <c r="Q785" s="2" t="str">
        <f>IF(Prospecting!M787&lt;&gt;"",Prospecting!M787,"")</f>
        <v/>
      </c>
      <c r="R785" s="2" t="str">
        <f t="shared" ca="1" si="88"/>
        <v/>
      </c>
      <c r="S785" s="10" t="str">
        <f>IF(OR(Prospecting!N787&lt;&gt;"",Prospecting!N787&lt;&gt;0),Prospecting!N787,"")</f>
        <v/>
      </c>
      <c r="T785" s="11" t="str">
        <f>IF(Prospecting!O787&lt;&gt;"",Prospecting!O787,"")</f>
        <v/>
      </c>
      <c r="U785" s="2" t="str">
        <f t="shared" si="89"/>
        <v/>
      </c>
      <c r="V785" s="2" t="str">
        <f t="shared" si="90"/>
        <v/>
      </c>
      <c r="W785" s="2" t="str" cm="1">
        <f t="array" ref="W785">IF(V785&lt;&gt;"",_xlfn.IFS(OR(V785=1,V785=2,V785=3),1,OR(V785=4,V785=5,V785=6),2,OR(V785=7,V785=8,V785=9),3,OR(V785=10,V785=11,V785=12),4),"")</f>
        <v/>
      </c>
      <c r="X785" s="2" t="str">
        <f t="shared" si="91"/>
        <v/>
      </c>
      <c r="Y785" s="2" t="str">
        <f t="shared" si="92"/>
        <v/>
      </c>
    </row>
    <row r="786" spans="7:25" x14ac:dyDescent="0.3">
      <c r="G786" s="2" t="str">
        <f>IF(Prospecting!D788&lt;&gt;"", Prospecting!D788, "")</f>
        <v/>
      </c>
      <c r="H786" s="2" t="str">
        <f>IF(Prospecting!E788&lt;&gt;"",Prospecting!E788, "")</f>
        <v/>
      </c>
      <c r="I786" s="2" t="str">
        <f t="shared" ca="1" si="87"/>
        <v/>
      </c>
      <c r="J786" s="2" t="str">
        <f>IF(Prospecting!F788="Completed", 1, "")</f>
        <v/>
      </c>
      <c r="K786" s="2" t="str">
        <f>IF(Prospecting!G788="Completed", 1, "")</f>
        <v/>
      </c>
      <c r="L786" s="2" t="str">
        <f>IF(Prospecting!H788="Completed", 1, "")</f>
        <v/>
      </c>
      <c r="M786" s="2" t="str">
        <f>IF(Prospecting!I788="Completed", 1, "")</f>
        <v/>
      </c>
      <c r="N786" s="2" t="str">
        <f>IF(Prospecting!J788="Completed", 1, "")</f>
        <v/>
      </c>
      <c r="O786" s="2" t="str">
        <f>IF(Prospecting!K788="Completed", 1, "")</f>
        <v/>
      </c>
      <c r="P786" s="2" t="str">
        <f>IF(Prospecting!L788&lt;&gt;"",Prospecting!L788,"")</f>
        <v/>
      </c>
      <c r="Q786" s="2" t="str">
        <f>IF(Prospecting!M788&lt;&gt;"",Prospecting!M788,"")</f>
        <v/>
      </c>
      <c r="R786" s="2" t="str">
        <f t="shared" ca="1" si="88"/>
        <v/>
      </c>
      <c r="S786" s="10" t="str">
        <f>IF(OR(Prospecting!N788&lt;&gt;"",Prospecting!N788&lt;&gt;0),Prospecting!N788,"")</f>
        <v/>
      </c>
      <c r="T786" s="11" t="str">
        <f>IF(Prospecting!O788&lt;&gt;"",Prospecting!O788,"")</f>
        <v/>
      </c>
      <c r="U786" s="2" t="str">
        <f t="shared" si="89"/>
        <v/>
      </c>
      <c r="V786" s="2" t="str">
        <f t="shared" si="90"/>
        <v/>
      </c>
      <c r="W786" s="2" t="str" cm="1">
        <f t="array" ref="W786">IF(V786&lt;&gt;"",_xlfn.IFS(OR(V786=1,V786=2,V786=3),1,OR(V786=4,V786=5,V786=6),2,OR(V786=7,V786=8,V786=9),3,OR(V786=10,V786=11,V786=12),4),"")</f>
        <v/>
      </c>
      <c r="X786" s="2" t="str">
        <f t="shared" si="91"/>
        <v/>
      </c>
      <c r="Y786" s="2" t="str">
        <f t="shared" si="92"/>
        <v/>
      </c>
    </row>
    <row r="787" spans="7:25" x14ac:dyDescent="0.3">
      <c r="G787" s="2" t="str">
        <f>IF(Prospecting!D789&lt;&gt;"", Prospecting!D789, "")</f>
        <v/>
      </c>
      <c r="H787" s="2" t="str">
        <f>IF(Prospecting!E789&lt;&gt;"",Prospecting!E789, "")</f>
        <v/>
      </c>
      <c r="I787" s="2" t="str">
        <f t="shared" ca="1" si="87"/>
        <v/>
      </c>
      <c r="J787" s="2" t="str">
        <f>IF(Prospecting!F789="Completed", 1, "")</f>
        <v/>
      </c>
      <c r="K787" s="2" t="str">
        <f>IF(Prospecting!G789="Completed", 1, "")</f>
        <v/>
      </c>
      <c r="L787" s="2" t="str">
        <f>IF(Prospecting!H789="Completed", 1, "")</f>
        <v/>
      </c>
      <c r="M787" s="2" t="str">
        <f>IF(Prospecting!I789="Completed", 1, "")</f>
        <v/>
      </c>
      <c r="N787" s="2" t="str">
        <f>IF(Prospecting!J789="Completed", 1, "")</f>
        <v/>
      </c>
      <c r="O787" s="2" t="str">
        <f>IF(Prospecting!K789="Completed", 1, "")</f>
        <v/>
      </c>
      <c r="P787" s="2" t="str">
        <f>IF(Prospecting!L789&lt;&gt;"",Prospecting!L789,"")</f>
        <v/>
      </c>
      <c r="Q787" s="2" t="str">
        <f>IF(Prospecting!M789&lt;&gt;"",Prospecting!M789,"")</f>
        <v/>
      </c>
      <c r="R787" s="2" t="str">
        <f t="shared" ca="1" si="88"/>
        <v/>
      </c>
      <c r="S787" s="10" t="str">
        <f>IF(OR(Prospecting!N789&lt;&gt;"",Prospecting!N789&lt;&gt;0),Prospecting!N789,"")</f>
        <v/>
      </c>
      <c r="T787" s="11" t="str">
        <f>IF(Prospecting!O789&lt;&gt;"",Prospecting!O789,"")</f>
        <v/>
      </c>
      <c r="U787" s="2" t="str">
        <f t="shared" si="89"/>
        <v/>
      </c>
      <c r="V787" s="2" t="str">
        <f t="shared" si="90"/>
        <v/>
      </c>
      <c r="W787" s="2" t="str" cm="1">
        <f t="array" ref="W787">IF(V787&lt;&gt;"",_xlfn.IFS(OR(V787=1,V787=2,V787=3),1,OR(V787=4,V787=5,V787=6),2,OR(V787=7,V787=8,V787=9),3,OR(V787=10,V787=11,V787=12),4),"")</f>
        <v/>
      </c>
      <c r="X787" s="2" t="str">
        <f t="shared" si="91"/>
        <v/>
      </c>
      <c r="Y787" s="2" t="str">
        <f t="shared" si="92"/>
        <v/>
      </c>
    </row>
    <row r="788" spans="7:25" x14ac:dyDescent="0.3">
      <c r="G788" s="2" t="str">
        <f>IF(Prospecting!D790&lt;&gt;"", Prospecting!D790, "")</f>
        <v/>
      </c>
      <c r="H788" s="2" t="str">
        <f>IF(Prospecting!E790&lt;&gt;"",Prospecting!E790, "")</f>
        <v/>
      </c>
      <c r="I788" s="2" t="str">
        <f t="shared" ca="1" si="87"/>
        <v/>
      </c>
      <c r="J788" s="2" t="str">
        <f>IF(Prospecting!F790="Completed", 1, "")</f>
        <v/>
      </c>
      <c r="K788" s="2" t="str">
        <f>IF(Prospecting!G790="Completed", 1, "")</f>
        <v/>
      </c>
      <c r="L788" s="2" t="str">
        <f>IF(Prospecting!H790="Completed", 1, "")</f>
        <v/>
      </c>
      <c r="M788" s="2" t="str">
        <f>IF(Prospecting!I790="Completed", 1, "")</f>
        <v/>
      </c>
      <c r="N788" s="2" t="str">
        <f>IF(Prospecting!J790="Completed", 1, "")</f>
        <v/>
      </c>
      <c r="O788" s="2" t="str">
        <f>IF(Prospecting!K790="Completed", 1, "")</f>
        <v/>
      </c>
      <c r="P788" s="2" t="str">
        <f>IF(Prospecting!L790&lt;&gt;"",Prospecting!L790,"")</f>
        <v/>
      </c>
      <c r="Q788" s="2" t="str">
        <f>IF(Prospecting!M790&lt;&gt;"",Prospecting!M790,"")</f>
        <v/>
      </c>
      <c r="R788" s="2" t="str">
        <f t="shared" ca="1" si="88"/>
        <v/>
      </c>
      <c r="S788" s="10" t="str">
        <f>IF(OR(Prospecting!N790&lt;&gt;"",Prospecting!N790&lt;&gt;0),Prospecting!N790,"")</f>
        <v/>
      </c>
      <c r="T788" s="11" t="str">
        <f>IF(Prospecting!O790&lt;&gt;"",Prospecting!O790,"")</f>
        <v/>
      </c>
      <c r="U788" s="2" t="str">
        <f t="shared" si="89"/>
        <v/>
      </c>
      <c r="V788" s="2" t="str">
        <f t="shared" si="90"/>
        <v/>
      </c>
      <c r="W788" s="2" t="str" cm="1">
        <f t="array" ref="W788">IF(V788&lt;&gt;"",_xlfn.IFS(OR(V788=1,V788=2,V788=3),1,OR(V788=4,V788=5,V788=6),2,OR(V788=7,V788=8,V788=9),3,OR(V788=10,V788=11,V788=12),4),"")</f>
        <v/>
      </c>
      <c r="X788" s="2" t="str">
        <f t="shared" si="91"/>
        <v/>
      </c>
      <c r="Y788" s="2" t="str">
        <f t="shared" si="92"/>
        <v/>
      </c>
    </row>
    <row r="789" spans="7:25" x14ac:dyDescent="0.3">
      <c r="G789" s="2" t="str">
        <f>IF(Prospecting!D791&lt;&gt;"", Prospecting!D791, "")</f>
        <v/>
      </c>
      <c r="H789" s="2" t="str">
        <f>IF(Prospecting!E791&lt;&gt;"",Prospecting!E791, "")</f>
        <v/>
      </c>
      <c r="I789" s="2" t="str">
        <f t="shared" ca="1" si="87"/>
        <v/>
      </c>
      <c r="J789" s="2" t="str">
        <f>IF(Prospecting!F791="Completed", 1, "")</f>
        <v/>
      </c>
      <c r="K789" s="2" t="str">
        <f>IF(Prospecting!G791="Completed", 1, "")</f>
        <v/>
      </c>
      <c r="L789" s="2" t="str">
        <f>IF(Prospecting!H791="Completed", 1, "")</f>
        <v/>
      </c>
      <c r="M789" s="2" t="str">
        <f>IF(Prospecting!I791="Completed", 1, "")</f>
        <v/>
      </c>
      <c r="N789" s="2" t="str">
        <f>IF(Prospecting!J791="Completed", 1, "")</f>
        <v/>
      </c>
      <c r="O789" s="2" t="str">
        <f>IF(Prospecting!K791="Completed", 1, "")</f>
        <v/>
      </c>
      <c r="P789" s="2" t="str">
        <f>IF(Prospecting!L791&lt;&gt;"",Prospecting!L791,"")</f>
        <v/>
      </c>
      <c r="Q789" s="2" t="str">
        <f>IF(Prospecting!M791&lt;&gt;"",Prospecting!M791,"")</f>
        <v/>
      </c>
      <c r="R789" s="2" t="str">
        <f t="shared" ca="1" si="88"/>
        <v/>
      </c>
      <c r="S789" s="10" t="str">
        <f>IF(OR(Prospecting!N791&lt;&gt;"",Prospecting!N791&lt;&gt;0),Prospecting!N791,"")</f>
        <v/>
      </c>
      <c r="T789" s="11" t="str">
        <f>IF(Prospecting!O791&lt;&gt;"",Prospecting!O791,"")</f>
        <v/>
      </c>
      <c r="U789" s="2" t="str">
        <f t="shared" si="89"/>
        <v/>
      </c>
      <c r="V789" s="2" t="str">
        <f t="shared" si="90"/>
        <v/>
      </c>
      <c r="W789" s="2" t="str" cm="1">
        <f t="array" ref="W789">IF(V789&lt;&gt;"",_xlfn.IFS(OR(V789=1,V789=2,V789=3),1,OR(V789=4,V789=5,V789=6),2,OR(V789=7,V789=8,V789=9),3,OR(V789=10,V789=11,V789=12),4),"")</f>
        <v/>
      </c>
      <c r="X789" s="2" t="str">
        <f t="shared" si="91"/>
        <v/>
      </c>
      <c r="Y789" s="2" t="str">
        <f t="shared" si="92"/>
        <v/>
      </c>
    </row>
    <row r="790" spans="7:25" x14ac:dyDescent="0.3">
      <c r="G790" s="2" t="str">
        <f>IF(Prospecting!D792&lt;&gt;"", Prospecting!D792, "")</f>
        <v/>
      </c>
      <c r="H790" s="2" t="str">
        <f>IF(Prospecting!E792&lt;&gt;"",Prospecting!E792, "")</f>
        <v/>
      </c>
      <c r="I790" s="2" t="str">
        <f t="shared" ca="1" si="87"/>
        <v/>
      </c>
      <c r="J790" s="2" t="str">
        <f>IF(Prospecting!F792="Completed", 1, "")</f>
        <v/>
      </c>
      <c r="K790" s="2" t="str">
        <f>IF(Prospecting!G792="Completed", 1, "")</f>
        <v/>
      </c>
      <c r="L790" s="2" t="str">
        <f>IF(Prospecting!H792="Completed", 1, "")</f>
        <v/>
      </c>
      <c r="M790" s="2" t="str">
        <f>IF(Prospecting!I792="Completed", 1, "")</f>
        <v/>
      </c>
      <c r="N790" s="2" t="str">
        <f>IF(Prospecting!J792="Completed", 1, "")</f>
        <v/>
      </c>
      <c r="O790" s="2" t="str">
        <f>IF(Prospecting!K792="Completed", 1, "")</f>
        <v/>
      </c>
      <c r="P790" s="2" t="str">
        <f>IF(Prospecting!L792&lt;&gt;"",Prospecting!L792,"")</f>
        <v/>
      </c>
      <c r="Q790" s="2" t="str">
        <f>IF(Prospecting!M792&lt;&gt;"",Prospecting!M792,"")</f>
        <v/>
      </c>
      <c r="R790" s="2" t="str">
        <f t="shared" ca="1" si="88"/>
        <v/>
      </c>
      <c r="S790" s="10" t="str">
        <f>IF(OR(Prospecting!N792&lt;&gt;"",Prospecting!N792&lt;&gt;0),Prospecting!N792,"")</f>
        <v/>
      </c>
      <c r="T790" s="11" t="str">
        <f>IF(Prospecting!O792&lt;&gt;"",Prospecting!O792,"")</f>
        <v/>
      </c>
      <c r="U790" s="2" t="str">
        <f t="shared" si="89"/>
        <v/>
      </c>
      <c r="V790" s="2" t="str">
        <f t="shared" si="90"/>
        <v/>
      </c>
      <c r="W790" s="2" t="str" cm="1">
        <f t="array" ref="W790">IF(V790&lt;&gt;"",_xlfn.IFS(OR(V790=1,V790=2,V790=3),1,OR(V790=4,V790=5,V790=6),2,OR(V790=7,V790=8,V790=9),3,OR(V790=10,V790=11,V790=12),4),"")</f>
        <v/>
      </c>
      <c r="X790" s="2" t="str">
        <f t="shared" si="91"/>
        <v/>
      </c>
      <c r="Y790" s="2" t="str">
        <f t="shared" si="92"/>
        <v/>
      </c>
    </row>
    <row r="791" spans="7:25" x14ac:dyDescent="0.3">
      <c r="G791" s="2" t="str">
        <f>IF(Prospecting!D793&lt;&gt;"", Prospecting!D793, "")</f>
        <v/>
      </c>
      <c r="H791" s="2" t="str">
        <f>IF(Prospecting!E793&lt;&gt;"",Prospecting!E793, "")</f>
        <v/>
      </c>
      <c r="I791" s="2" t="str">
        <f t="shared" ca="1" si="87"/>
        <v/>
      </c>
      <c r="J791" s="2" t="str">
        <f>IF(Prospecting!F793="Completed", 1, "")</f>
        <v/>
      </c>
      <c r="K791" s="2" t="str">
        <f>IF(Prospecting!G793="Completed", 1, "")</f>
        <v/>
      </c>
      <c r="L791" s="2" t="str">
        <f>IF(Prospecting!H793="Completed", 1, "")</f>
        <v/>
      </c>
      <c r="M791" s="2" t="str">
        <f>IF(Prospecting!I793="Completed", 1, "")</f>
        <v/>
      </c>
      <c r="N791" s="2" t="str">
        <f>IF(Prospecting!J793="Completed", 1, "")</f>
        <v/>
      </c>
      <c r="O791" s="2" t="str">
        <f>IF(Prospecting!K793="Completed", 1, "")</f>
        <v/>
      </c>
      <c r="P791" s="2" t="str">
        <f>IF(Prospecting!L793&lt;&gt;"",Prospecting!L793,"")</f>
        <v/>
      </c>
      <c r="Q791" s="2" t="str">
        <f>IF(Prospecting!M793&lt;&gt;"",Prospecting!M793,"")</f>
        <v/>
      </c>
      <c r="R791" s="2" t="str">
        <f t="shared" ca="1" si="88"/>
        <v/>
      </c>
      <c r="S791" s="10" t="str">
        <f>IF(OR(Prospecting!N793&lt;&gt;"",Prospecting!N793&lt;&gt;0),Prospecting!N793,"")</f>
        <v/>
      </c>
      <c r="T791" s="11" t="str">
        <f>IF(Prospecting!O793&lt;&gt;"",Prospecting!O793,"")</f>
        <v/>
      </c>
      <c r="U791" s="2" t="str">
        <f t="shared" si="89"/>
        <v/>
      </c>
      <c r="V791" s="2" t="str">
        <f t="shared" si="90"/>
        <v/>
      </c>
      <c r="W791" s="2" t="str" cm="1">
        <f t="array" ref="W791">IF(V791&lt;&gt;"",_xlfn.IFS(OR(V791=1,V791=2,V791=3),1,OR(V791=4,V791=5,V791=6),2,OR(V791=7,V791=8,V791=9),3,OR(V791=10,V791=11,V791=12),4),"")</f>
        <v/>
      </c>
      <c r="X791" s="2" t="str">
        <f t="shared" si="91"/>
        <v/>
      </c>
      <c r="Y791" s="2" t="str">
        <f t="shared" si="92"/>
        <v/>
      </c>
    </row>
    <row r="792" spans="7:25" x14ac:dyDescent="0.3">
      <c r="G792" s="2" t="str">
        <f>IF(Prospecting!D794&lt;&gt;"", Prospecting!D794, "")</f>
        <v/>
      </c>
      <c r="H792" s="2" t="str">
        <f>IF(Prospecting!E794&lt;&gt;"",Prospecting!E794, "")</f>
        <v/>
      </c>
      <c r="I792" s="2" t="str">
        <f t="shared" ca="1" si="87"/>
        <v/>
      </c>
      <c r="J792" s="2" t="str">
        <f>IF(Prospecting!F794="Completed", 1, "")</f>
        <v/>
      </c>
      <c r="K792" s="2" t="str">
        <f>IF(Prospecting!G794="Completed", 1, "")</f>
        <v/>
      </c>
      <c r="L792" s="2" t="str">
        <f>IF(Prospecting!H794="Completed", 1, "")</f>
        <v/>
      </c>
      <c r="M792" s="2" t="str">
        <f>IF(Prospecting!I794="Completed", 1, "")</f>
        <v/>
      </c>
      <c r="N792" s="2" t="str">
        <f>IF(Prospecting!J794="Completed", 1, "")</f>
        <v/>
      </c>
      <c r="O792" s="2" t="str">
        <f>IF(Prospecting!K794="Completed", 1, "")</f>
        <v/>
      </c>
      <c r="P792" s="2" t="str">
        <f>IF(Prospecting!L794&lt;&gt;"",Prospecting!L794,"")</f>
        <v/>
      </c>
      <c r="Q792" s="2" t="str">
        <f>IF(Prospecting!M794&lt;&gt;"",Prospecting!M794,"")</f>
        <v/>
      </c>
      <c r="R792" s="2" t="str">
        <f t="shared" ca="1" si="88"/>
        <v/>
      </c>
      <c r="S792" s="10" t="str">
        <f>IF(OR(Prospecting!N794&lt;&gt;"",Prospecting!N794&lt;&gt;0),Prospecting!N794,"")</f>
        <v/>
      </c>
      <c r="T792" s="11" t="str">
        <f>IF(Prospecting!O794&lt;&gt;"",Prospecting!O794,"")</f>
        <v/>
      </c>
      <c r="U792" s="2" t="str">
        <f t="shared" si="89"/>
        <v/>
      </c>
      <c r="V792" s="2" t="str">
        <f t="shared" si="90"/>
        <v/>
      </c>
      <c r="W792" s="2" t="str" cm="1">
        <f t="array" ref="W792">IF(V792&lt;&gt;"",_xlfn.IFS(OR(V792=1,V792=2,V792=3),1,OR(V792=4,V792=5,V792=6),2,OR(V792=7,V792=8,V792=9),3,OR(V792=10,V792=11,V792=12),4),"")</f>
        <v/>
      </c>
      <c r="X792" s="2" t="str">
        <f t="shared" si="91"/>
        <v/>
      </c>
      <c r="Y792" s="2" t="str">
        <f t="shared" si="92"/>
        <v/>
      </c>
    </row>
    <row r="793" spans="7:25" x14ac:dyDescent="0.3">
      <c r="G793" s="2" t="str">
        <f>IF(Prospecting!D795&lt;&gt;"", Prospecting!D795, "")</f>
        <v/>
      </c>
      <c r="H793" s="2" t="str">
        <f>IF(Prospecting!E795&lt;&gt;"",Prospecting!E795, "")</f>
        <v/>
      </c>
      <c r="I793" s="2" t="str">
        <f t="shared" ca="1" si="87"/>
        <v/>
      </c>
      <c r="J793" s="2" t="str">
        <f>IF(Prospecting!F795="Completed", 1, "")</f>
        <v/>
      </c>
      <c r="K793" s="2" t="str">
        <f>IF(Prospecting!G795="Completed", 1, "")</f>
        <v/>
      </c>
      <c r="L793" s="2" t="str">
        <f>IF(Prospecting!H795="Completed", 1, "")</f>
        <v/>
      </c>
      <c r="M793" s="2" t="str">
        <f>IF(Prospecting!I795="Completed", 1, "")</f>
        <v/>
      </c>
      <c r="N793" s="2" t="str">
        <f>IF(Prospecting!J795="Completed", 1, "")</f>
        <v/>
      </c>
      <c r="O793" s="2" t="str">
        <f>IF(Prospecting!K795="Completed", 1, "")</f>
        <v/>
      </c>
      <c r="P793" s="2" t="str">
        <f>IF(Prospecting!L795&lt;&gt;"",Prospecting!L795,"")</f>
        <v/>
      </c>
      <c r="Q793" s="2" t="str">
        <f>IF(Prospecting!M795&lt;&gt;"",Prospecting!M795,"")</f>
        <v/>
      </c>
      <c r="R793" s="2" t="str">
        <f t="shared" ca="1" si="88"/>
        <v/>
      </c>
      <c r="S793" s="10" t="str">
        <f>IF(OR(Prospecting!N795&lt;&gt;"",Prospecting!N795&lt;&gt;0),Prospecting!N795,"")</f>
        <v/>
      </c>
      <c r="T793" s="11" t="str">
        <f>IF(Prospecting!O795&lt;&gt;"",Prospecting!O795,"")</f>
        <v/>
      </c>
      <c r="U793" s="2" t="str">
        <f t="shared" si="89"/>
        <v/>
      </c>
      <c r="V793" s="2" t="str">
        <f t="shared" si="90"/>
        <v/>
      </c>
      <c r="W793" s="2" t="str" cm="1">
        <f t="array" ref="W793">IF(V793&lt;&gt;"",_xlfn.IFS(OR(V793=1,V793=2,V793=3),1,OR(V793=4,V793=5,V793=6),2,OR(V793=7,V793=8,V793=9),3,OR(V793=10,V793=11,V793=12),4),"")</f>
        <v/>
      </c>
      <c r="X793" s="2" t="str">
        <f t="shared" si="91"/>
        <v/>
      </c>
      <c r="Y793" s="2" t="str">
        <f t="shared" si="92"/>
        <v/>
      </c>
    </row>
    <row r="794" spans="7:25" x14ac:dyDescent="0.3">
      <c r="G794" s="2" t="str">
        <f>IF(Prospecting!D796&lt;&gt;"", Prospecting!D796, "")</f>
        <v/>
      </c>
      <c r="H794" s="2" t="str">
        <f>IF(Prospecting!E796&lt;&gt;"",Prospecting!E796, "")</f>
        <v/>
      </c>
      <c r="I794" s="2" t="str">
        <f t="shared" ca="1" si="87"/>
        <v/>
      </c>
      <c r="J794" s="2" t="str">
        <f>IF(Prospecting!F796="Completed", 1, "")</f>
        <v/>
      </c>
      <c r="K794" s="2" t="str">
        <f>IF(Prospecting!G796="Completed", 1, "")</f>
        <v/>
      </c>
      <c r="L794" s="2" t="str">
        <f>IF(Prospecting!H796="Completed", 1, "")</f>
        <v/>
      </c>
      <c r="M794" s="2" t="str">
        <f>IF(Prospecting!I796="Completed", 1, "")</f>
        <v/>
      </c>
      <c r="N794" s="2" t="str">
        <f>IF(Prospecting!J796="Completed", 1, "")</f>
        <v/>
      </c>
      <c r="O794" s="2" t="str">
        <f>IF(Prospecting!K796="Completed", 1, "")</f>
        <v/>
      </c>
      <c r="P794" s="2" t="str">
        <f>IF(Prospecting!L796&lt;&gt;"",Prospecting!L796,"")</f>
        <v/>
      </c>
      <c r="Q794" s="2" t="str">
        <f>IF(Prospecting!M796&lt;&gt;"",Prospecting!M796,"")</f>
        <v/>
      </c>
      <c r="R794" s="2" t="str">
        <f t="shared" ca="1" si="88"/>
        <v/>
      </c>
      <c r="S794" s="10" t="str">
        <f>IF(OR(Prospecting!N796&lt;&gt;"",Prospecting!N796&lt;&gt;0),Prospecting!N796,"")</f>
        <v/>
      </c>
      <c r="T794" s="11" t="str">
        <f>IF(Prospecting!O796&lt;&gt;"",Prospecting!O796,"")</f>
        <v/>
      </c>
      <c r="U794" s="2" t="str">
        <f t="shared" si="89"/>
        <v/>
      </c>
      <c r="V794" s="2" t="str">
        <f t="shared" si="90"/>
        <v/>
      </c>
      <c r="W794" s="2" t="str" cm="1">
        <f t="array" ref="W794">IF(V794&lt;&gt;"",_xlfn.IFS(OR(V794=1,V794=2,V794=3),1,OR(V794=4,V794=5,V794=6),2,OR(V794=7,V794=8,V794=9),3,OR(V794=10,V794=11,V794=12),4),"")</f>
        <v/>
      </c>
      <c r="X794" s="2" t="str">
        <f t="shared" si="91"/>
        <v/>
      </c>
      <c r="Y794" s="2" t="str">
        <f t="shared" si="92"/>
        <v/>
      </c>
    </row>
    <row r="795" spans="7:25" x14ac:dyDescent="0.3">
      <c r="G795" s="2" t="str">
        <f>IF(Prospecting!D797&lt;&gt;"", Prospecting!D797, "")</f>
        <v/>
      </c>
      <c r="H795" s="2" t="str">
        <f>IF(Prospecting!E797&lt;&gt;"",Prospecting!E797, "")</f>
        <v/>
      </c>
      <c r="I795" s="2" t="str">
        <f t="shared" ca="1" si="87"/>
        <v/>
      </c>
      <c r="J795" s="2" t="str">
        <f>IF(Prospecting!F797="Completed", 1, "")</f>
        <v/>
      </c>
      <c r="K795" s="2" t="str">
        <f>IF(Prospecting!G797="Completed", 1, "")</f>
        <v/>
      </c>
      <c r="L795" s="2" t="str">
        <f>IF(Prospecting!H797="Completed", 1, "")</f>
        <v/>
      </c>
      <c r="M795" s="2" t="str">
        <f>IF(Prospecting!I797="Completed", 1, "")</f>
        <v/>
      </c>
      <c r="N795" s="2" t="str">
        <f>IF(Prospecting!J797="Completed", 1, "")</f>
        <v/>
      </c>
      <c r="O795" s="2" t="str">
        <f>IF(Prospecting!K797="Completed", 1, "")</f>
        <v/>
      </c>
      <c r="P795" s="2" t="str">
        <f>IF(Prospecting!L797&lt;&gt;"",Prospecting!L797,"")</f>
        <v/>
      </c>
      <c r="Q795" s="2" t="str">
        <f>IF(Prospecting!M797&lt;&gt;"",Prospecting!M797,"")</f>
        <v/>
      </c>
      <c r="R795" s="2" t="str">
        <f t="shared" ca="1" si="88"/>
        <v/>
      </c>
      <c r="S795" s="10" t="str">
        <f>IF(OR(Prospecting!N797&lt;&gt;"",Prospecting!N797&lt;&gt;0),Prospecting!N797,"")</f>
        <v/>
      </c>
      <c r="T795" s="11" t="str">
        <f>IF(Prospecting!O797&lt;&gt;"",Prospecting!O797,"")</f>
        <v/>
      </c>
      <c r="U795" s="2" t="str">
        <f t="shared" si="89"/>
        <v/>
      </c>
      <c r="V795" s="2" t="str">
        <f t="shared" si="90"/>
        <v/>
      </c>
      <c r="W795" s="2" t="str" cm="1">
        <f t="array" ref="W795">IF(V795&lt;&gt;"",_xlfn.IFS(OR(V795=1,V795=2,V795=3),1,OR(V795=4,V795=5,V795=6),2,OR(V795=7,V795=8,V795=9),3,OR(V795=10,V795=11,V795=12),4),"")</f>
        <v/>
      </c>
      <c r="X795" s="2" t="str">
        <f t="shared" si="91"/>
        <v/>
      </c>
      <c r="Y795" s="2" t="str">
        <f t="shared" si="92"/>
        <v/>
      </c>
    </row>
    <row r="796" spans="7:25" x14ac:dyDescent="0.3">
      <c r="G796" s="2" t="str">
        <f>IF(Prospecting!D798&lt;&gt;"", Prospecting!D798, "")</f>
        <v/>
      </c>
      <c r="H796" s="2" t="str">
        <f>IF(Prospecting!E798&lt;&gt;"",Prospecting!E798, "")</f>
        <v/>
      </c>
      <c r="I796" s="2" t="str">
        <f t="shared" ca="1" si="87"/>
        <v/>
      </c>
      <c r="J796" s="2" t="str">
        <f>IF(Prospecting!F798="Completed", 1, "")</f>
        <v/>
      </c>
      <c r="K796" s="2" t="str">
        <f>IF(Prospecting!G798="Completed", 1, "")</f>
        <v/>
      </c>
      <c r="L796" s="2" t="str">
        <f>IF(Prospecting!H798="Completed", 1, "")</f>
        <v/>
      </c>
      <c r="M796" s="2" t="str">
        <f>IF(Prospecting!I798="Completed", 1, "")</f>
        <v/>
      </c>
      <c r="N796" s="2" t="str">
        <f>IF(Prospecting!J798="Completed", 1, "")</f>
        <v/>
      </c>
      <c r="O796" s="2" t="str">
        <f>IF(Prospecting!K798="Completed", 1, "")</f>
        <v/>
      </c>
      <c r="P796" s="2" t="str">
        <f>IF(Prospecting!L798&lt;&gt;"",Prospecting!L798,"")</f>
        <v/>
      </c>
      <c r="Q796" s="2" t="str">
        <f>IF(Prospecting!M798&lt;&gt;"",Prospecting!M798,"")</f>
        <v/>
      </c>
      <c r="R796" s="2" t="str">
        <f t="shared" ca="1" si="88"/>
        <v/>
      </c>
      <c r="S796" s="10" t="str">
        <f>IF(OR(Prospecting!N798&lt;&gt;"",Prospecting!N798&lt;&gt;0),Prospecting!N798,"")</f>
        <v/>
      </c>
      <c r="T796" s="11" t="str">
        <f>IF(Prospecting!O798&lt;&gt;"",Prospecting!O798,"")</f>
        <v/>
      </c>
      <c r="U796" s="2" t="str">
        <f t="shared" si="89"/>
        <v/>
      </c>
      <c r="V796" s="2" t="str">
        <f t="shared" si="90"/>
        <v/>
      </c>
      <c r="W796" s="2" t="str" cm="1">
        <f t="array" ref="W796">IF(V796&lt;&gt;"",_xlfn.IFS(OR(V796=1,V796=2,V796=3),1,OR(V796=4,V796=5,V796=6),2,OR(V796=7,V796=8,V796=9),3,OR(V796=10,V796=11,V796=12),4),"")</f>
        <v/>
      </c>
      <c r="X796" s="2" t="str">
        <f t="shared" si="91"/>
        <v/>
      </c>
      <c r="Y796" s="2" t="str">
        <f t="shared" si="92"/>
        <v/>
      </c>
    </row>
    <row r="797" spans="7:25" x14ac:dyDescent="0.3">
      <c r="G797" s="2" t="str">
        <f>IF(Prospecting!D799&lt;&gt;"", Prospecting!D799, "")</f>
        <v/>
      </c>
      <c r="H797" s="2" t="str">
        <f>IF(Prospecting!E799&lt;&gt;"",Prospecting!E799, "")</f>
        <v/>
      </c>
      <c r="I797" s="2" t="str">
        <f t="shared" ca="1" si="87"/>
        <v/>
      </c>
      <c r="J797" s="2" t="str">
        <f>IF(Prospecting!F799="Completed", 1, "")</f>
        <v/>
      </c>
      <c r="K797" s="2" t="str">
        <f>IF(Prospecting!G799="Completed", 1, "")</f>
        <v/>
      </c>
      <c r="L797" s="2" t="str">
        <f>IF(Prospecting!H799="Completed", 1, "")</f>
        <v/>
      </c>
      <c r="M797" s="2" t="str">
        <f>IF(Prospecting!I799="Completed", 1, "")</f>
        <v/>
      </c>
      <c r="N797" s="2" t="str">
        <f>IF(Prospecting!J799="Completed", 1, "")</f>
        <v/>
      </c>
      <c r="O797" s="2" t="str">
        <f>IF(Prospecting!K799="Completed", 1, "")</f>
        <v/>
      </c>
      <c r="P797" s="2" t="str">
        <f>IF(Prospecting!L799&lt;&gt;"",Prospecting!L799,"")</f>
        <v/>
      </c>
      <c r="Q797" s="2" t="str">
        <f>IF(Prospecting!M799&lt;&gt;"",Prospecting!M799,"")</f>
        <v/>
      </c>
      <c r="R797" s="2" t="str">
        <f t="shared" ca="1" si="88"/>
        <v/>
      </c>
      <c r="S797" s="10" t="str">
        <f>IF(OR(Prospecting!N799&lt;&gt;"",Prospecting!N799&lt;&gt;0),Prospecting!N799,"")</f>
        <v/>
      </c>
      <c r="T797" s="11" t="str">
        <f>IF(Prospecting!O799&lt;&gt;"",Prospecting!O799,"")</f>
        <v/>
      </c>
      <c r="U797" s="2" t="str">
        <f t="shared" si="89"/>
        <v/>
      </c>
      <c r="V797" s="2" t="str">
        <f t="shared" si="90"/>
        <v/>
      </c>
      <c r="W797" s="2" t="str" cm="1">
        <f t="array" ref="W797">IF(V797&lt;&gt;"",_xlfn.IFS(OR(V797=1,V797=2,V797=3),1,OR(V797=4,V797=5,V797=6),2,OR(V797=7,V797=8,V797=9),3,OR(V797=10,V797=11,V797=12),4),"")</f>
        <v/>
      </c>
      <c r="X797" s="2" t="str">
        <f t="shared" si="91"/>
        <v/>
      </c>
      <c r="Y797" s="2" t="str">
        <f t="shared" si="92"/>
        <v/>
      </c>
    </row>
    <row r="798" spans="7:25" x14ac:dyDescent="0.3">
      <c r="G798" s="2" t="str">
        <f>IF(Prospecting!D800&lt;&gt;"", Prospecting!D800, "")</f>
        <v/>
      </c>
      <c r="H798" s="2" t="str">
        <f>IF(Prospecting!E800&lt;&gt;"",Prospecting!E800, "")</f>
        <v/>
      </c>
      <c r="I798" s="2" t="str">
        <f t="shared" ca="1" si="87"/>
        <v/>
      </c>
      <c r="J798" s="2" t="str">
        <f>IF(Prospecting!F800="Completed", 1, "")</f>
        <v/>
      </c>
      <c r="K798" s="2" t="str">
        <f>IF(Prospecting!G800="Completed", 1, "")</f>
        <v/>
      </c>
      <c r="L798" s="2" t="str">
        <f>IF(Prospecting!H800="Completed", 1, "")</f>
        <v/>
      </c>
      <c r="M798" s="2" t="str">
        <f>IF(Prospecting!I800="Completed", 1, "")</f>
        <v/>
      </c>
      <c r="N798" s="2" t="str">
        <f>IF(Prospecting!J800="Completed", 1, "")</f>
        <v/>
      </c>
      <c r="O798" s="2" t="str">
        <f>IF(Prospecting!K800="Completed", 1, "")</f>
        <v/>
      </c>
      <c r="P798" s="2" t="str">
        <f>IF(Prospecting!L800&lt;&gt;"",Prospecting!L800,"")</f>
        <v/>
      </c>
      <c r="Q798" s="2" t="str">
        <f>IF(Prospecting!M800&lt;&gt;"",Prospecting!M800,"")</f>
        <v/>
      </c>
      <c r="R798" s="2" t="str">
        <f t="shared" ca="1" si="88"/>
        <v/>
      </c>
      <c r="S798" s="10" t="str">
        <f>IF(OR(Prospecting!N800&lt;&gt;"",Prospecting!N800&lt;&gt;0),Prospecting!N800,"")</f>
        <v/>
      </c>
      <c r="T798" s="11" t="str">
        <f>IF(Prospecting!O800&lt;&gt;"",Prospecting!O800,"")</f>
        <v/>
      </c>
      <c r="U798" s="2" t="str">
        <f t="shared" si="89"/>
        <v/>
      </c>
      <c r="V798" s="2" t="str">
        <f t="shared" si="90"/>
        <v/>
      </c>
      <c r="W798" s="2" t="str" cm="1">
        <f t="array" ref="W798">IF(V798&lt;&gt;"",_xlfn.IFS(OR(V798=1,V798=2,V798=3),1,OR(V798=4,V798=5,V798=6),2,OR(V798=7,V798=8,V798=9),3,OR(V798=10,V798=11,V798=12),4),"")</f>
        <v/>
      </c>
      <c r="X798" s="2" t="str">
        <f t="shared" si="91"/>
        <v/>
      </c>
      <c r="Y798" s="2" t="str">
        <f t="shared" si="92"/>
        <v/>
      </c>
    </row>
    <row r="799" spans="7:25" x14ac:dyDescent="0.3">
      <c r="G799" s="2" t="str">
        <f>IF(Prospecting!D801&lt;&gt;"", Prospecting!D801, "")</f>
        <v/>
      </c>
      <c r="H799" s="2" t="str">
        <f>IF(Prospecting!E801&lt;&gt;"",Prospecting!E801, "")</f>
        <v/>
      </c>
      <c r="I799" s="2" t="str">
        <f t="shared" ca="1" si="87"/>
        <v/>
      </c>
      <c r="J799" s="2" t="str">
        <f>IF(Prospecting!F801="Completed", 1, "")</f>
        <v/>
      </c>
      <c r="K799" s="2" t="str">
        <f>IF(Prospecting!G801="Completed", 1, "")</f>
        <v/>
      </c>
      <c r="L799" s="2" t="str">
        <f>IF(Prospecting!H801="Completed", 1, "")</f>
        <v/>
      </c>
      <c r="M799" s="2" t="str">
        <f>IF(Prospecting!I801="Completed", 1, "")</f>
        <v/>
      </c>
      <c r="N799" s="2" t="str">
        <f>IF(Prospecting!J801="Completed", 1, "")</f>
        <v/>
      </c>
      <c r="O799" s="2" t="str">
        <f>IF(Prospecting!K801="Completed", 1, "")</f>
        <v/>
      </c>
      <c r="P799" s="2" t="str">
        <f>IF(Prospecting!L801&lt;&gt;"",Prospecting!L801,"")</f>
        <v/>
      </c>
      <c r="Q799" s="2" t="str">
        <f>IF(Prospecting!M801&lt;&gt;"",Prospecting!M801,"")</f>
        <v/>
      </c>
      <c r="R799" s="2" t="str">
        <f t="shared" ca="1" si="88"/>
        <v/>
      </c>
      <c r="S799" s="10" t="str">
        <f>IF(OR(Prospecting!N801&lt;&gt;"",Prospecting!N801&lt;&gt;0),Prospecting!N801,"")</f>
        <v/>
      </c>
      <c r="T799" s="11" t="str">
        <f>IF(Prospecting!O801&lt;&gt;"",Prospecting!O801,"")</f>
        <v/>
      </c>
      <c r="U799" s="2" t="str">
        <f t="shared" si="89"/>
        <v/>
      </c>
      <c r="V799" s="2" t="str">
        <f t="shared" si="90"/>
        <v/>
      </c>
      <c r="W799" s="2" t="str" cm="1">
        <f t="array" ref="W799">IF(V799&lt;&gt;"",_xlfn.IFS(OR(V799=1,V799=2,V799=3),1,OR(V799=4,V799=5,V799=6),2,OR(V799=7,V799=8,V799=9),3,OR(V799=10,V799=11,V799=12),4),"")</f>
        <v/>
      </c>
      <c r="X799" s="2" t="str">
        <f t="shared" si="91"/>
        <v/>
      </c>
      <c r="Y799" s="2" t="str">
        <f t="shared" si="92"/>
        <v/>
      </c>
    </row>
    <row r="800" spans="7:25" x14ac:dyDescent="0.3">
      <c r="G800" s="2" t="str">
        <f>IF(Prospecting!D802&lt;&gt;"", Prospecting!D802, "")</f>
        <v/>
      </c>
      <c r="H800" s="2" t="str">
        <f>IF(Prospecting!E802&lt;&gt;"",Prospecting!E802, "")</f>
        <v/>
      </c>
      <c r="I800" s="2" t="str">
        <f t="shared" ca="1" si="87"/>
        <v/>
      </c>
      <c r="J800" s="2" t="str">
        <f>IF(Prospecting!F802="Completed", 1, "")</f>
        <v/>
      </c>
      <c r="K800" s="2" t="str">
        <f>IF(Prospecting!G802="Completed", 1, "")</f>
        <v/>
      </c>
      <c r="L800" s="2" t="str">
        <f>IF(Prospecting!H802="Completed", 1, "")</f>
        <v/>
      </c>
      <c r="M800" s="2" t="str">
        <f>IF(Prospecting!I802="Completed", 1, "")</f>
        <v/>
      </c>
      <c r="N800" s="2" t="str">
        <f>IF(Prospecting!J802="Completed", 1, "")</f>
        <v/>
      </c>
      <c r="O800" s="2" t="str">
        <f>IF(Prospecting!K802="Completed", 1, "")</f>
        <v/>
      </c>
      <c r="P800" s="2" t="str">
        <f>IF(Prospecting!L802&lt;&gt;"",Prospecting!L802,"")</f>
        <v/>
      </c>
      <c r="Q800" s="2" t="str">
        <f>IF(Prospecting!M802&lt;&gt;"",Prospecting!M802,"")</f>
        <v/>
      </c>
      <c r="R800" s="2" t="str">
        <f t="shared" ca="1" si="88"/>
        <v/>
      </c>
      <c r="S800" s="10" t="str">
        <f>IF(OR(Prospecting!N802&lt;&gt;"",Prospecting!N802&lt;&gt;0),Prospecting!N802,"")</f>
        <v/>
      </c>
      <c r="T800" s="11" t="str">
        <f>IF(Prospecting!O802&lt;&gt;"",Prospecting!O802,"")</f>
        <v/>
      </c>
      <c r="U800" s="2" t="str">
        <f t="shared" si="89"/>
        <v/>
      </c>
      <c r="V800" s="2" t="str">
        <f t="shared" si="90"/>
        <v/>
      </c>
      <c r="W800" s="2" t="str" cm="1">
        <f t="array" ref="W800">IF(V800&lt;&gt;"",_xlfn.IFS(OR(V800=1,V800=2,V800=3),1,OR(V800=4,V800=5,V800=6),2,OR(V800=7,V800=8,V800=9),3,OR(V800=10,V800=11,V800=12),4),"")</f>
        <v/>
      </c>
      <c r="X800" s="2" t="str">
        <f t="shared" si="91"/>
        <v/>
      </c>
      <c r="Y800" s="2" t="str">
        <f t="shared" si="92"/>
        <v/>
      </c>
    </row>
    <row r="801" spans="7:25" x14ac:dyDescent="0.3">
      <c r="G801" s="2" t="str">
        <f>IF(Prospecting!D803&lt;&gt;"", Prospecting!D803, "")</f>
        <v/>
      </c>
      <c r="H801" s="2" t="str">
        <f>IF(Prospecting!E803&lt;&gt;"",Prospecting!E803, "")</f>
        <v/>
      </c>
      <c r="I801" s="2" t="str">
        <f t="shared" ca="1" si="87"/>
        <v/>
      </c>
      <c r="J801" s="2" t="str">
        <f>IF(Prospecting!F803="Completed", 1, "")</f>
        <v/>
      </c>
      <c r="K801" s="2" t="str">
        <f>IF(Prospecting!G803="Completed", 1, "")</f>
        <v/>
      </c>
      <c r="L801" s="2" t="str">
        <f>IF(Prospecting!H803="Completed", 1, "")</f>
        <v/>
      </c>
      <c r="M801" s="2" t="str">
        <f>IF(Prospecting!I803="Completed", 1, "")</f>
        <v/>
      </c>
      <c r="N801" s="2" t="str">
        <f>IF(Prospecting!J803="Completed", 1, "")</f>
        <v/>
      </c>
      <c r="O801" s="2" t="str">
        <f>IF(Prospecting!K803="Completed", 1, "")</f>
        <v/>
      </c>
      <c r="P801" s="2" t="str">
        <f>IF(Prospecting!L803&lt;&gt;"",Prospecting!L803,"")</f>
        <v/>
      </c>
      <c r="Q801" s="2" t="str">
        <f>IF(Prospecting!M803&lt;&gt;"",Prospecting!M803,"")</f>
        <v/>
      </c>
      <c r="R801" s="2" t="str">
        <f t="shared" ca="1" si="88"/>
        <v/>
      </c>
      <c r="S801" s="10" t="str">
        <f>IF(OR(Prospecting!N803&lt;&gt;"",Prospecting!N803&lt;&gt;0),Prospecting!N803,"")</f>
        <v/>
      </c>
      <c r="T801" s="11" t="str">
        <f>IF(Prospecting!O803&lt;&gt;"",Prospecting!O803,"")</f>
        <v/>
      </c>
      <c r="U801" s="2" t="str">
        <f t="shared" si="89"/>
        <v/>
      </c>
      <c r="V801" s="2" t="str">
        <f t="shared" si="90"/>
        <v/>
      </c>
      <c r="W801" s="2" t="str" cm="1">
        <f t="array" ref="W801">IF(V801&lt;&gt;"",_xlfn.IFS(OR(V801=1,V801=2,V801=3),1,OR(V801=4,V801=5,V801=6),2,OR(V801=7,V801=8,V801=9),3,OR(V801=10,V801=11,V801=12),4),"")</f>
        <v/>
      </c>
      <c r="X801" s="2" t="str">
        <f t="shared" si="91"/>
        <v/>
      </c>
      <c r="Y801" s="2" t="str">
        <f t="shared" si="92"/>
        <v/>
      </c>
    </row>
    <row r="802" spans="7:25" x14ac:dyDescent="0.3">
      <c r="G802" s="2" t="str">
        <f>IF(Prospecting!D804&lt;&gt;"", Prospecting!D804, "")</f>
        <v/>
      </c>
      <c r="H802" s="2" t="str">
        <f>IF(Prospecting!E804&lt;&gt;"",Prospecting!E804, "")</f>
        <v/>
      </c>
      <c r="I802" s="2" t="str">
        <f t="shared" ca="1" si="87"/>
        <v/>
      </c>
      <c r="J802" s="2" t="str">
        <f>IF(Prospecting!F804="Completed", 1, "")</f>
        <v/>
      </c>
      <c r="K802" s="2" t="str">
        <f>IF(Prospecting!G804="Completed", 1, "")</f>
        <v/>
      </c>
      <c r="L802" s="2" t="str">
        <f>IF(Prospecting!H804="Completed", 1, "")</f>
        <v/>
      </c>
      <c r="M802" s="2" t="str">
        <f>IF(Prospecting!I804="Completed", 1, "")</f>
        <v/>
      </c>
      <c r="N802" s="2" t="str">
        <f>IF(Prospecting!J804="Completed", 1, "")</f>
        <v/>
      </c>
      <c r="O802" s="2" t="str">
        <f>IF(Prospecting!K804="Completed", 1, "")</f>
        <v/>
      </c>
      <c r="P802" s="2" t="str">
        <f>IF(Prospecting!L804&lt;&gt;"",Prospecting!L804,"")</f>
        <v/>
      </c>
      <c r="Q802" s="2" t="str">
        <f>IF(Prospecting!M804&lt;&gt;"",Prospecting!M804,"")</f>
        <v/>
      </c>
      <c r="R802" s="2" t="str">
        <f t="shared" ca="1" si="88"/>
        <v/>
      </c>
      <c r="S802" s="10" t="str">
        <f>IF(OR(Prospecting!N804&lt;&gt;"",Prospecting!N804&lt;&gt;0),Prospecting!N804,"")</f>
        <v/>
      </c>
      <c r="T802" s="11" t="str">
        <f>IF(Prospecting!O804&lt;&gt;"",Prospecting!O804,"")</f>
        <v/>
      </c>
      <c r="U802" s="2" t="str">
        <f t="shared" si="89"/>
        <v/>
      </c>
      <c r="V802" s="2" t="str">
        <f t="shared" si="90"/>
        <v/>
      </c>
      <c r="W802" s="2" t="str" cm="1">
        <f t="array" ref="W802">IF(V802&lt;&gt;"",_xlfn.IFS(OR(V802=1,V802=2,V802=3),1,OR(V802=4,V802=5,V802=6),2,OR(V802=7,V802=8,V802=9),3,OR(V802=10,V802=11,V802=12),4),"")</f>
        <v/>
      </c>
      <c r="X802" s="2" t="str">
        <f t="shared" si="91"/>
        <v/>
      </c>
      <c r="Y802" s="2" t="str">
        <f t="shared" si="92"/>
        <v/>
      </c>
    </row>
    <row r="803" spans="7:25" x14ac:dyDescent="0.3">
      <c r="G803" s="2" t="str">
        <f>IF(Prospecting!D805&lt;&gt;"", Prospecting!D805, "")</f>
        <v/>
      </c>
      <c r="H803" s="2" t="str">
        <f>IF(Prospecting!E805&lt;&gt;"",Prospecting!E805, "")</f>
        <v/>
      </c>
      <c r="I803" s="2" t="str">
        <f t="shared" ca="1" si="87"/>
        <v/>
      </c>
      <c r="J803" s="2" t="str">
        <f>IF(Prospecting!F805="Completed", 1, "")</f>
        <v/>
      </c>
      <c r="K803" s="2" t="str">
        <f>IF(Prospecting!G805="Completed", 1, "")</f>
        <v/>
      </c>
      <c r="L803" s="2" t="str">
        <f>IF(Prospecting!H805="Completed", 1, "")</f>
        <v/>
      </c>
      <c r="M803" s="2" t="str">
        <f>IF(Prospecting!I805="Completed", 1, "")</f>
        <v/>
      </c>
      <c r="N803" s="2" t="str">
        <f>IF(Prospecting!J805="Completed", 1, "")</f>
        <v/>
      </c>
      <c r="O803" s="2" t="str">
        <f>IF(Prospecting!K805="Completed", 1, "")</f>
        <v/>
      </c>
      <c r="P803" s="2" t="str">
        <f>IF(Prospecting!L805&lt;&gt;"",Prospecting!L805,"")</f>
        <v/>
      </c>
      <c r="Q803" s="2" t="str">
        <f>IF(Prospecting!M805&lt;&gt;"",Prospecting!M805,"")</f>
        <v/>
      </c>
      <c r="R803" s="2" t="str">
        <f t="shared" ca="1" si="88"/>
        <v/>
      </c>
      <c r="S803" s="10" t="str">
        <f>IF(OR(Prospecting!N805&lt;&gt;"",Prospecting!N805&lt;&gt;0),Prospecting!N805,"")</f>
        <v/>
      </c>
      <c r="T803" s="11" t="str">
        <f>IF(Prospecting!O805&lt;&gt;"",Prospecting!O805,"")</f>
        <v/>
      </c>
      <c r="U803" s="2" t="str">
        <f t="shared" si="89"/>
        <v/>
      </c>
      <c r="V803" s="2" t="str">
        <f t="shared" si="90"/>
        <v/>
      </c>
      <c r="W803" s="2" t="str" cm="1">
        <f t="array" ref="W803">IF(V803&lt;&gt;"",_xlfn.IFS(OR(V803=1,V803=2,V803=3),1,OR(V803=4,V803=5,V803=6),2,OR(V803=7,V803=8,V803=9),3,OR(V803=10,V803=11,V803=12),4),"")</f>
        <v/>
      </c>
      <c r="X803" s="2" t="str">
        <f t="shared" si="91"/>
        <v/>
      </c>
      <c r="Y803" s="2" t="str">
        <f t="shared" si="92"/>
        <v/>
      </c>
    </row>
    <row r="804" spans="7:25" x14ac:dyDescent="0.3">
      <c r="G804" s="2" t="str">
        <f>IF(Prospecting!D806&lt;&gt;"", Prospecting!D806, "")</f>
        <v/>
      </c>
      <c r="H804" s="2" t="str">
        <f>IF(Prospecting!E806&lt;&gt;"",Prospecting!E806, "")</f>
        <v/>
      </c>
      <c r="I804" s="2" t="str">
        <f t="shared" ca="1" si="87"/>
        <v/>
      </c>
      <c r="J804" s="2" t="str">
        <f>IF(Prospecting!F806="Completed", 1, "")</f>
        <v/>
      </c>
      <c r="K804" s="2" t="str">
        <f>IF(Prospecting!G806="Completed", 1, "")</f>
        <v/>
      </c>
      <c r="L804" s="2" t="str">
        <f>IF(Prospecting!H806="Completed", 1, "")</f>
        <v/>
      </c>
      <c r="M804" s="2" t="str">
        <f>IF(Prospecting!I806="Completed", 1, "")</f>
        <v/>
      </c>
      <c r="N804" s="2" t="str">
        <f>IF(Prospecting!J806="Completed", 1, "")</f>
        <v/>
      </c>
      <c r="O804" s="2" t="str">
        <f>IF(Prospecting!K806="Completed", 1, "")</f>
        <v/>
      </c>
      <c r="P804" s="2" t="str">
        <f>IF(Prospecting!L806&lt;&gt;"",Prospecting!L806,"")</f>
        <v/>
      </c>
      <c r="Q804" s="2" t="str">
        <f>IF(Prospecting!M806&lt;&gt;"",Prospecting!M806,"")</f>
        <v/>
      </c>
      <c r="R804" s="2" t="str">
        <f t="shared" ca="1" si="88"/>
        <v/>
      </c>
      <c r="S804" s="10" t="str">
        <f>IF(OR(Prospecting!N806&lt;&gt;"",Prospecting!N806&lt;&gt;0),Prospecting!N806,"")</f>
        <v/>
      </c>
      <c r="T804" s="11" t="str">
        <f>IF(Prospecting!O806&lt;&gt;"",Prospecting!O806,"")</f>
        <v/>
      </c>
      <c r="U804" s="2" t="str">
        <f t="shared" si="89"/>
        <v/>
      </c>
      <c r="V804" s="2" t="str">
        <f t="shared" si="90"/>
        <v/>
      </c>
      <c r="W804" s="2" t="str" cm="1">
        <f t="array" ref="W804">IF(V804&lt;&gt;"",_xlfn.IFS(OR(V804=1,V804=2,V804=3),1,OR(V804=4,V804=5,V804=6),2,OR(V804=7,V804=8,V804=9),3,OR(V804=10,V804=11,V804=12),4),"")</f>
        <v/>
      </c>
      <c r="X804" s="2" t="str">
        <f t="shared" si="91"/>
        <v/>
      </c>
      <c r="Y804" s="2" t="str">
        <f t="shared" si="92"/>
        <v/>
      </c>
    </row>
    <row r="805" spans="7:25" x14ac:dyDescent="0.3">
      <c r="G805" s="2" t="str">
        <f>IF(Prospecting!D807&lt;&gt;"", Prospecting!D807, "")</f>
        <v/>
      </c>
      <c r="H805" s="2" t="str">
        <f>IF(Prospecting!E807&lt;&gt;"",Prospecting!E807, "")</f>
        <v/>
      </c>
      <c r="I805" s="2" t="str">
        <f t="shared" ca="1" si="87"/>
        <v/>
      </c>
      <c r="J805" s="2" t="str">
        <f>IF(Prospecting!F807="Completed", 1, "")</f>
        <v/>
      </c>
      <c r="K805" s="2" t="str">
        <f>IF(Prospecting!G807="Completed", 1, "")</f>
        <v/>
      </c>
      <c r="L805" s="2" t="str">
        <f>IF(Prospecting!H807="Completed", 1, "")</f>
        <v/>
      </c>
      <c r="M805" s="2" t="str">
        <f>IF(Prospecting!I807="Completed", 1, "")</f>
        <v/>
      </c>
      <c r="N805" s="2" t="str">
        <f>IF(Prospecting!J807="Completed", 1, "")</f>
        <v/>
      </c>
      <c r="O805" s="2" t="str">
        <f>IF(Prospecting!K807="Completed", 1, "")</f>
        <v/>
      </c>
      <c r="P805" s="2" t="str">
        <f>IF(Prospecting!L807&lt;&gt;"",Prospecting!L807,"")</f>
        <v/>
      </c>
      <c r="Q805" s="2" t="str">
        <f>IF(Prospecting!M807&lt;&gt;"",Prospecting!M807,"")</f>
        <v/>
      </c>
      <c r="R805" s="2" t="str">
        <f t="shared" ca="1" si="88"/>
        <v/>
      </c>
      <c r="S805" s="10" t="str">
        <f>IF(OR(Prospecting!N807&lt;&gt;"",Prospecting!N807&lt;&gt;0),Prospecting!N807,"")</f>
        <v/>
      </c>
      <c r="T805" s="11" t="str">
        <f>IF(Prospecting!O807&lt;&gt;"",Prospecting!O807,"")</f>
        <v/>
      </c>
      <c r="U805" s="2" t="str">
        <f t="shared" si="89"/>
        <v/>
      </c>
      <c r="V805" s="2" t="str">
        <f t="shared" si="90"/>
        <v/>
      </c>
      <c r="W805" s="2" t="str" cm="1">
        <f t="array" ref="W805">IF(V805&lt;&gt;"",_xlfn.IFS(OR(V805=1,V805=2,V805=3),1,OR(V805=4,V805=5,V805=6),2,OR(V805=7,V805=8,V805=9),3,OR(V805=10,V805=11,V805=12),4),"")</f>
        <v/>
      </c>
      <c r="X805" s="2" t="str">
        <f t="shared" si="91"/>
        <v/>
      </c>
      <c r="Y805" s="2" t="str">
        <f t="shared" si="92"/>
        <v/>
      </c>
    </row>
    <row r="806" spans="7:25" x14ac:dyDescent="0.3">
      <c r="G806" s="2" t="str">
        <f>IF(Prospecting!D808&lt;&gt;"", Prospecting!D808, "")</f>
        <v/>
      </c>
      <c r="H806" s="2" t="str">
        <f>IF(Prospecting!E808&lt;&gt;"",Prospecting!E808, "")</f>
        <v/>
      </c>
      <c r="I806" s="2" t="str">
        <f t="shared" ca="1" si="87"/>
        <v/>
      </c>
      <c r="J806" s="2" t="str">
        <f>IF(Prospecting!F808="Completed", 1, "")</f>
        <v/>
      </c>
      <c r="K806" s="2" t="str">
        <f>IF(Prospecting!G808="Completed", 1, "")</f>
        <v/>
      </c>
      <c r="L806" s="2" t="str">
        <f>IF(Prospecting!H808="Completed", 1, "")</f>
        <v/>
      </c>
      <c r="M806" s="2" t="str">
        <f>IF(Prospecting!I808="Completed", 1, "")</f>
        <v/>
      </c>
      <c r="N806" s="2" t="str">
        <f>IF(Prospecting!J808="Completed", 1, "")</f>
        <v/>
      </c>
      <c r="O806" s="2" t="str">
        <f>IF(Prospecting!K808="Completed", 1, "")</f>
        <v/>
      </c>
      <c r="P806" s="2" t="str">
        <f>IF(Prospecting!L808&lt;&gt;"",Prospecting!L808,"")</f>
        <v/>
      </c>
      <c r="Q806" s="2" t="str">
        <f>IF(Prospecting!M808&lt;&gt;"",Prospecting!M808,"")</f>
        <v/>
      </c>
      <c r="R806" s="2" t="str">
        <f t="shared" ca="1" si="88"/>
        <v/>
      </c>
      <c r="S806" s="10" t="str">
        <f>IF(OR(Prospecting!N808&lt;&gt;"",Prospecting!N808&lt;&gt;0),Prospecting!N808,"")</f>
        <v/>
      </c>
      <c r="T806" s="11" t="str">
        <f>IF(Prospecting!O808&lt;&gt;"",Prospecting!O808,"")</f>
        <v/>
      </c>
      <c r="U806" s="2" t="str">
        <f t="shared" si="89"/>
        <v/>
      </c>
      <c r="V806" s="2" t="str">
        <f t="shared" si="90"/>
        <v/>
      </c>
      <c r="W806" s="2" t="str" cm="1">
        <f t="array" ref="W806">IF(V806&lt;&gt;"",_xlfn.IFS(OR(V806=1,V806=2,V806=3),1,OR(V806=4,V806=5,V806=6),2,OR(V806=7,V806=8,V806=9),3,OR(V806=10,V806=11,V806=12),4),"")</f>
        <v/>
      </c>
      <c r="X806" s="2" t="str">
        <f t="shared" si="91"/>
        <v/>
      </c>
      <c r="Y806" s="2" t="str">
        <f t="shared" si="92"/>
        <v/>
      </c>
    </row>
    <row r="807" spans="7:25" x14ac:dyDescent="0.3">
      <c r="G807" s="2" t="str">
        <f>IF(Prospecting!D809&lt;&gt;"", Prospecting!D809, "")</f>
        <v/>
      </c>
      <c r="H807" s="2" t="str">
        <f>IF(Prospecting!E809&lt;&gt;"",Prospecting!E809, "")</f>
        <v/>
      </c>
      <c r="I807" s="2" t="str">
        <f t="shared" ca="1" si="87"/>
        <v/>
      </c>
      <c r="J807" s="2" t="str">
        <f>IF(Prospecting!F809="Completed", 1, "")</f>
        <v/>
      </c>
      <c r="K807" s="2" t="str">
        <f>IF(Prospecting!G809="Completed", 1, "")</f>
        <v/>
      </c>
      <c r="L807" s="2" t="str">
        <f>IF(Prospecting!H809="Completed", 1, "")</f>
        <v/>
      </c>
      <c r="M807" s="2" t="str">
        <f>IF(Prospecting!I809="Completed", 1, "")</f>
        <v/>
      </c>
      <c r="N807" s="2" t="str">
        <f>IF(Prospecting!J809="Completed", 1, "")</f>
        <v/>
      </c>
      <c r="O807" s="2" t="str">
        <f>IF(Prospecting!K809="Completed", 1, "")</f>
        <v/>
      </c>
      <c r="P807" s="2" t="str">
        <f>IF(Prospecting!L809&lt;&gt;"",Prospecting!L809,"")</f>
        <v/>
      </c>
      <c r="Q807" s="2" t="str">
        <f>IF(Prospecting!M809&lt;&gt;"",Prospecting!M809,"")</f>
        <v/>
      </c>
      <c r="R807" s="2" t="str">
        <f t="shared" ca="1" si="88"/>
        <v/>
      </c>
      <c r="S807" s="10" t="str">
        <f>IF(OR(Prospecting!N809&lt;&gt;"",Prospecting!N809&lt;&gt;0),Prospecting!N809,"")</f>
        <v/>
      </c>
      <c r="T807" s="11" t="str">
        <f>IF(Prospecting!O809&lt;&gt;"",Prospecting!O809,"")</f>
        <v/>
      </c>
      <c r="U807" s="2" t="str">
        <f t="shared" si="89"/>
        <v/>
      </c>
      <c r="V807" s="2" t="str">
        <f t="shared" si="90"/>
        <v/>
      </c>
      <c r="W807" s="2" t="str" cm="1">
        <f t="array" ref="W807">IF(V807&lt;&gt;"",_xlfn.IFS(OR(V807=1,V807=2,V807=3),1,OR(V807=4,V807=5,V807=6),2,OR(V807=7,V807=8,V807=9),3,OR(V807=10,V807=11,V807=12),4),"")</f>
        <v/>
      </c>
      <c r="X807" s="2" t="str">
        <f t="shared" si="91"/>
        <v/>
      </c>
      <c r="Y807" s="2" t="str">
        <f t="shared" si="92"/>
        <v/>
      </c>
    </row>
    <row r="808" spans="7:25" x14ac:dyDescent="0.3">
      <c r="G808" s="2" t="str">
        <f>IF(Prospecting!D810&lt;&gt;"", Prospecting!D810, "")</f>
        <v/>
      </c>
      <c r="H808" s="2" t="str">
        <f>IF(Prospecting!E810&lt;&gt;"",Prospecting!E810, "")</f>
        <v/>
      </c>
      <c r="I808" s="2" t="str">
        <f t="shared" ca="1" si="87"/>
        <v/>
      </c>
      <c r="J808" s="2" t="str">
        <f>IF(Prospecting!F810="Completed", 1, "")</f>
        <v/>
      </c>
      <c r="K808" s="2" t="str">
        <f>IF(Prospecting!G810="Completed", 1, "")</f>
        <v/>
      </c>
      <c r="L808" s="2" t="str">
        <f>IF(Prospecting!H810="Completed", 1, "")</f>
        <v/>
      </c>
      <c r="M808" s="2" t="str">
        <f>IF(Prospecting!I810="Completed", 1, "")</f>
        <v/>
      </c>
      <c r="N808" s="2" t="str">
        <f>IF(Prospecting!J810="Completed", 1, "")</f>
        <v/>
      </c>
      <c r="O808" s="2" t="str">
        <f>IF(Prospecting!K810="Completed", 1, "")</f>
        <v/>
      </c>
      <c r="P808" s="2" t="str">
        <f>IF(Prospecting!L810&lt;&gt;"",Prospecting!L810,"")</f>
        <v/>
      </c>
      <c r="Q808" s="2" t="str">
        <f>IF(Prospecting!M810&lt;&gt;"",Prospecting!M810,"")</f>
        <v/>
      </c>
      <c r="R808" s="2" t="str">
        <f t="shared" ca="1" si="88"/>
        <v/>
      </c>
      <c r="S808" s="10" t="str">
        <f>IF(OR(Prospecting!N810&lt;&gt;"",Prospecting!N810&lt;&gt;0),Prospecting!N810,"")</f>
        <v/>
      </c>
      <c r="T808" s="11" t="str">
        <f>IF(Prospecting!O810&lt;&gt;"",Prospecting!O810,"")</f>
        <v/>
      </c>
      <c r="U808" s="2" t="str">
        <f t="shared" si="89"/>
        <v/>
      </c>
      <c r="V808" s="2" t="str">
        <f t="shared" si="90"/>
        <v/>
      </c>
      <c r="W808" s="2" t="str" cm="1">
        <f t="array" ref="W808">IF(V808&lt;&gt;"",_xlfn.IFS(OR(V808=1,V808=2,V808=3),1,OR(V808=4,V808=5,V808=6),2,OR(V808=7,V808=8,V808=9),3,OR(V808=10,V808=11,V808=12),4),"")</f>
        <v/>
      </c>
      <c r="X808" s="2" t="str">
        <f t="shared" si="91"/>
        <v/>
      </c>
      <c r="Y808" s="2" t="str">
        <f t="shared" si="92"/>
        <v/>
      </c>
    </row>
    <row r="809" spans="7:25" x14ac:dyDescent="0.3">
      <c r="G809" s="2" t="str">
        <f>IF(Prospecting!D811&lt;&gt;"", Prospecting!D811, "")</f>
        <v/>
      </c>
      <c r="H809" s="2" t="str">
        <f>IF(Prospecting!E811&lt;&gt;"",Prospecting!E811, "")</f>
        <v/>
      </c>
      <c r="I809" s="2" t="str">
        <f t="shared" ca="1" si="87"/>
        <v/>
      </c>
      <c r="J809" s="2" t="str">
        <f>IF(Prospecting!F811="Completed", 1, "")</f>
        <v/>
      </c>
      <c r="K809" s="2" t="str">
        <f>IF(Prospecting!G811="Completed", 1, "")</f>
        <v/>
      </c>
      <c r="L809" s="2" t="str">
        <f>IF(Prospecting!H811="Completed", 1, "")</f>
        <v/>
      </c>
      <c r="M809" s="2" t="str">
        <f>IF(Prospecting!I811="Completed", 1, "")</f>
        <v/>
      </c>
      <c r="N809" s="2" t="str">
        <f>IF(Prospecting!J811="Completed", 1, "")</f>
        <v/>
      </c>
      <c r="O809" s="2" t="str">
        <f>IF(Prospecting!K811="Completed", 1, "")</f>
        <v/>
      </c>
      <c r="P809" s="2" t="str">
        <f>IF(Prospecting!L811&lt;&gt;"",Prospecting!L811,"")</f>
        <v/>
      </c>
      <c r="Q809" s="2" t="str">
        <f>IF(Prospecting!M811&lt;&gt;"",Prospecting!M811,"")</f>
        <v/>
      </c>
      <c r="R809" s="2" t="str">
        <f t="shared" ca="1" si="88"/>
        <v/>
      </c>
      <c r="S809" s="10" t="str">
        <f>IF(OR(Prospecting!N811&lt;&gt;"",Prospecting!N811&lt;&gt;0),Prospecting!N811,"")</f>
        <v/>
      </c>
      <c r="T809" s="11" t="str">
        <f>IF(Prospecting!O811&lt;&gt;"",Prospecting!O811,"")</f>
        <v/>
      </c>
      <c r="U809" s="2" t="str">
        <f t="shared" si="89"/>
        <v/>
      </c>
      <c r="V809" s="2" t="str">
        <f t="shared" si="90"/>
        <v/>
      </c>
      <c r="W809" s="2" t="str" cm="1">
        <f t="array" ref="W809">IF(V809&lt;&gt;"",_xlfn.IFS(OR(V809=1,V809=2,V809=3),1,OR(V809=4,V809=5,V809=6),2,OR(V809=7,V809=8,V809=9),3,OR(V809=10,V809=11,V809=12),4),"")</f>
        <v/>
      </c>
      <c r="X809" s="2" t="str">
        <f t="shared" si="91"/>
        <v/>
      </c>
      <c r="Y809" s="2" t="str">
        <f t="shared" si="92"/>
        <v/>
      </c>
    </row>
    <row r="810" spans="7:25" x14ac:dyDescent="0.3">
      <c r="G810" s="2" t="str">
        <f>IF(Prospecting!D812&lt;&gt;"", Prospecting!D812, "")</f>
        <v/>
      </c>
      <c r="H810" s="2" t="str">
        <f>IF(Prospecting!E812&lt;&gt;"",Prospecting!E812, "")</f>
        <v/>
      </c>
      <c r="I810" s="2" t="str">
        <f t="shared" ca="1" si="87"/>
        <v/>
      </c>
      <c r="J810" s="2" t="str">
        <f>IF(Prospecting!F812="Completed", 1, "")</f>
        <v/>
      </c>
      <c r="K810" s="2" t="str">
        <f>IF(Prospecting!G812="Completed", 1, "")</f>
        <v/>
      </c>
      <c r="L810" s="2" t="str">
        <f>IF(Prospecting!H812="Completed", 1, "")</f>
        <v/>
      </c>
      <c r="M810" s="2" t="str">
        <f>IF(Prospecting!I812="Completed", 1, "")</f>
        <v/>
      </c>
      <c r="N810" s="2" t="str">
        <f>IF(Prospecting!J812="Completed", 1, "")</f>
        <v/>
      </c>
      <c r="O810" s="2" t="str">
        <f>IF(Prospecting!K812="Completed", 1, "")</f>
        <v/>
      </c>
      <c r="P810" s="2" t="str">
        <f>IF(Prospecting!L812&lt;&gt;"",Prospecting!L812,"")</f>
        <v/>
      </c>
      <c r="Q810" s="2" t="str">
        <f>IF(Prospecting!M812&lt;&gt;"",Prospecting!M812,"")</f>
        <v/>
      </c>
      <c r="R810" s="2" t="str">
        <f t="shared" ca="1" si="88"/>
        <v/>
      </c>
      <c r="S810" s="10" t="str">
        <f>IF(OR(Prospecting!N812&lt;&gt;"",Prospecting!N812&lt;&gt;0),Prospecting!N812,"")</f>
        <v/>
      </c>
      <c r="T810" s="11" t="str">
        <f>IF(Prospecting!O812&lt;&gt;"",Prospecting!O812,"")</f>
        <v/>
      </c>
      <c r="U810" s="2" t="str">
        <f t="shared" si="89"/>
        <v/>
      </c>
      <c r="V810" s="2" t="str">
        <f t="shared" si="90"/>
        <v/>
      </c>
      <c r="W810" s="2" t="str" cm="1">
        <f t="array" ref="W810">IF(V810&lt;&gt;"",_xlfn.IFS(OR(V810=1,V810=2,V810=3),1,OR(V810=4,V810=5,V810=6),2,OR(V810=7,V810=8,V810=9),3,OR(V810=10,V810=11,V810=12),4),"")</f>
        <v/>
      </c>
      <c r="X810" s="2" t="str">
        <f t="shared" si="91"/>
        <v/>
      </c>
      <c r="Y810" s="2" t="str">
        <f t="shared" si="92"/>
        <v/>
      </c>
    </row>
    <row r="811" spans="7:25" x14ac:dyDescent="0.3">
      <c r="G811" s="2" t="str">
        <f>IF(Prospecting!D813&lt;&gt;"", Prospecting!D813, "")</f>
        <v/>
      </c>
      <c r="H811" s="2" t="str">
        <f>IF(Prospecting!E813&lt;&gt;"",Prospecting!E813, "")</f>
        <v/>
      </c>
      <c r="I811" s="2" t="str">
        <f t="shared" ca="1" si="87"/>
        <v/>
      </c>
      <c r="J811" s="2" t="str">
        <f>IF(Prospecting!F813="Completed", 1, "")</f>
        <v/>
      </c>
      <c r="K811" s="2" t="str">
        <f>IF(Prospecting!G813="Completed", 1, "")</f>
        <v/>
      </c>
      <c r="L811" s="2" t="str">
        <f>IF(Prospecting!H813="Completed", 1, "")</f>
        <v/>
      </c>
      <c r="M811" s="2" t="str">
        <f>IF(Prospecting!I813="Completed", 1, "")</f>
        <v/>
      </c>
      <c r="N811" s="2" t="str">
        <f>IF(Prospecting!J813="Completed", 1, "")</f>
        <v/>
      </c>
      <c r="O811" s="2" t="str">
        <f>IF(Prospecting!K813="Completed", 1, "")</f>
        <v/>
      </c>
      <c r="P811" s="2" t="str">
        <f>IF(Prospecting!L813&lt;&gt;"",Prospecting!L813,"")</f>
        <v/>
      </c>
      <c r="Q811" s="2" t="str">
        <f>IF(Prospecting!M813&lt;&gt;"",Prospecting!M813,"")</f>
        <v/>
      </c>
      <c r="R811" s="2" t="str">
        <f t="shared" ca="1" si="88"/>
        <v/>
      </c>
      <c r="S811" s="10" t="str">
        <f>IF(OR(Prospecting!N813&lt;&gt;"",Prospecting!N813&lt;&gt;0),Prospecting!N813,"")</f>
        <v/>
      </c>
      <c r="T811" s="11" t="str">
        <f>IF(Prospecting!O813&lt;&gt;"",Prospecting!O813,"")</f>
        <v/>
      </c>
      <c r="U811" s="2" t="str">
        <f t="shared" si="89"/>
        <v/>
      </c>
      <c r="V811" s="2" t="str">
        <f t="shared" si="90"/>
        <v/>
      </c>
      <c r="W811" s="2" t="str" cm="1">
        <f t="array" ref="W811">IF(V811&lt;&gt;"",_xlfn.IFS(OR(V811=1,V811=2,V811=3),1,OR(V811=4,V811=5,V811=6),2,OR(V811=7,V811=8,V811=9),3,OR(V811=10,V811=11,V811=12),4),"")</f>
        <v/>
      </c>
      <c r="X811" s="2" t="str">
        <f t="shared" si="91"/>
        <v/>
      </c>
      <c r="Y811" s="2" t="str">
        <f t="shared" si="92"/>
        <v/>
      </c>
    </row>
    <row r="812" spans="7:25" x14ac:dyDescent="0.3">
      <c r="G812" s="2" t="str">
        <f>IF(Prospecting!D814&lt;&gt;"", Prospecting!D814, "")</f>
        <v/>
      </c>
      <c r="H812" s="2" t="str">
        <f>IF(Prospecting!E814&lt;&gt;"",Prospecting!E814, "")</f>
        <v/>
      </c>
      <c r="I812" s="2" t="str">
        <f t="shared" ca="1" si="87"/>
        <v/>
      </c>
      <c r="J812" s="2" t="str">
        <f>IF(Prospecting!F814="Completed", 1, "")</f>
        <v/>
      </c>
      <c r="K812" s="2" t="str">
        <f>IF(Prospecting!G814="Completed", 1, "")</f>
        <v/>
      </c>
      <c r="L812" s="2" t="str">
        <f>IF(Prospecting!H814="Completed", 1, "")</f>
        <v/>
      </c>
      <c r="M812" s="2" t="str">
        <f>IF(Prospecting!I814="Completed", 1, "")</f>
        <v/>
      </c>
      <c r="N812" s="2" t="str">
        <f>IF(Prospecting!J814="Completed", 1, "")</f>
        <v/>
      </c>
      <c r="O812" s="2" t="str">
        <f>IF(Prospecting!K814="Completed", 1, "")</f>
        <v/>
      </c>
      <c r="P812" s="2" t="str">
        <f>IF(Prospecting!L814&lt;&gt;"",Prospecting!L814,"")</f>
        <v/>
      </c>
      <c r="Q812" s="2" t="str">
        <f>IF(Prospecting!M814&lt;&gt;"",Prospecting!M814,"")</f>
        <v/>
      </c>
      <c r="R812" s="2" t="str">
        <f t="shared" ca="1" si="88"/>
        <v/>
      </c>
      <c r="S812" s="10" t="str">
        <f>IF(OR(Prospecting!N814&lt;&gt;"",Prospecting!N814&lt;&gt;0),Prospecting!N814,"")</f>
        <v/>
      </c>
      <c r="T812" s="11" t="str">
        <f>IF(Prospecting!O814&lt;&gt;"",Prospecting!O814,"")</f>
        <v/>
      </c>
      <c r="U812" s="2" t="str">
        <f t="shared" si="89"/>
        <v/>
      </c>
      <c r="V812" s="2" t="str">
        <f t="shared" si="90"/>
        <v/>
      </c>
      <c r="W812" s="2" t="str" cm="1">
        <f t="array" ref="W812">IF(V812&lt;&gt;"",_xlfn.IFS(OR(V812=1,V812=2,V812=3),1,OR(V812=4,V812=5,V812=6),2,OR(V812=7,V812=8,V812=9),3,OR(V812=10,V812=11,V812=12),4),"")</f>
        <v/>
      </c>
      <c r="X812" s="2" t="str">
        <f t="shared" si="91"/>
        <v/>
      </c>
      <c r="Y812" s="2" t="str">
        <f t="shared" si="92"/>
        <v/>
      </c>
    </row>
    <row r="813" spans="7:25" x14ac:dyDescent="0.3">
      <c r="G813" s="2" t="str">
        <f>IF(Prospecting!D815&lt;&gt;"", Prospecting!D815, "")</f>
        <v/>
      </c>
      <c r="H813" s="2" t="str">
        <f>IF(Prospecting!E815&lt;&gt;"",Prospecting!E815, "")</f>
        <v/>
      </c>
      <c r="I813" s="2" t="str">
        <f t="shared" ca="1" si="87"/>
        <v/>
      </c>
      <c r="J813" s="2" t="str">
        <f>IF(Prospecting!F815="Completed", 1, "")</f>
        <v/>
      </c>
      <c r="K813" s="2" t="str">
        <f>IF(Prospecting!G815="Completed", 1, "")</f>
        <v/>
      </c>
      <c r="L813" s="2" t="str">
        <f>IF(Prospecting!H815="Completed", 1, "")</f>
        <v/>
      </c>
      <c r="M813" s="2" t="str">
        <f>IF(Prospecting!I815="Completed", 1, "")</f>
        <v/>
      </c>
      <c r="N813" s="2" t="str">
        <f>IF(Prospecting!J815="Completed", 1, "")</f>
        <v/>
      </c>
      <c r="O813" s="2" t="str">
        <f>IF(Prospecting!K815="Completed", 1, "")</f>
        <v/>
      </c>
      <c r="P813" s="2" t="str">
        <f>IF(Prospecting!L815&lt;&gt;"",Prospecting!L815,"")</f>
        <v/>
      </c>
      <c r="Q813" s="2" t="str">
        <f>IF(Prospecting!M815&lt;&gt;"",Prospecting!M815,"")</f>
        <v/>
      </c>
      <c r="R813" s="2" t="str">
        <f t="shared" ca="1" si="88"/>
        <v/>
      </c>
      <c r="S813" s="10" t="str">
        <f>IF(OR(Prospecting!N815&lt;&gt;"",Prospecting!N815&lt;&gt;0),Prospecting!N815,"")</f>
        <v/>
      </c>
      <c r="T813" s="11" t="str">
        <f>IF(Prospecting!O815&lt;&gt;"",Prospecting!O815,"")</f>
        <v/>
      </c>
      <c r="U813" s="2" t="str">
        <f t="shared" si="89"/>
        <v/>
      </c>
      <c r="V813" s="2" t="str">
        <f t="shared" si="90"/>
        <v/>
      </c>
      <c r="W813" s="2" t="str" cm="1">
        <f t="array" ref="W813">IF(V813&lt;&gt;"",_xlfn.IFS(OR(V813=1,V813=2,V813=3),1,OR(V813=4,V813=5,V813=6),2,OR(V813=7,V813=8,V813=9),3,OR(V813=10,V813=11,V813=12),4),"")</f>
        <v/>
      </c>
      <c r="X813" s="2" t="str">
        <f t="shared" si="91"/>
        <v/>
      </c>
      <c r="Y813" s="2" t="str">
        <f t="shared" si="92"/>
        <v/>
      </c>
    </row>
    <row r="814" spans="7:25" x14ac:dyDescent="0.3">
      <c r="G814" s="2" t="str">
        <f>IF(Prospecting!D816&lt;&gt;"", Prospecting!D816, "")</f>
        <v/>
      </c>
      <c r="H814" s="2" t="str">
        <f>IF(Prospecting!E816&lt;&gt;"",Prospecting!E816, "")</f>
        <v/>
      </c>
      <c r="I814" s="2" t="str">
        <f t="shared" ca="1" si="87"/>
        <v/>
      </c>
      <c r="J814" s="2" t="str">
        <f>IF(Prospecting!F816="Completed", 1, "")</f>
        <v/>
      </c>
      <c r="K814" s="2" t="str">
        <f>IF(Prospecting!G816="Completed", 1, "")</f>
        <v/>
      </c>
      <c r="L814" s="2" t="str">
        <f>IF(Prospecting!H816="Completed", 1, "")</f>
        <v/>
      </c>
      <c r="M814" s="2" t="str">
        <f>IF(Prospecting!I816="Completed", 1, "")</f>
        <v/>
      </c>
      <c r="N814" s="2" t="str">
        <f>IF(Prospecting!J816="Completed", 1, "")</f>
        <v/>
      </c>
      <c r="O814" s="2" t="str">
        <f>IF(Prospecting!K816="Completed", 1, "")</f>
        <v/>
      </c>
      <c r="P814" s="2" t="str">
        <f>IF(Prospecting!L816&lt;&gt;"",Prospecting!L816,"")</f>
        <v/>
      </c>
      <c r="Q814" s="2" t="str">
        <f>IF(Prospecting!M816&lt;&gt;"",Prospecting!M816,"")</f>
        <v/>
      </c>
      <c r="R814" s="2" t="str">
        <f t="shared" ca="1" si="88"/>
        <v/>
      </c>
      <c r="S814" s="10" t="str">
        <f>IF(OR(Prospecting!N816&lt;&gt;"",Prospecting!N816&lt;&gt;0),Prospecting!N816,"")</f>
        <v/>
      </c>
      <c r="T814" s="11" t="str">
        <f>IF(Prospecting!O816&lt;&gt;"",Prospecting!O816,"")</f>
        <v/>
      </c>
      <c r="U814" s="2" t="str">
        <f t="shared" si="89"/>
        <v/>
      </c>
      <c r="V814" s="2" t="str">
        <f t="shared" si="90"/>
        <v/>
      </c>
      <c r="W814" s="2" t="str" cm="1">
        <f t="array" ref="W814">IF(V814&lt;&gt;"",_xlfn.IFS(OR(V814=1,V814=2,V814=3),1,OR(V814=4,V814=5,V814=6),2,OR(V814=7,V814=8,V814=9),3,OR(V814=10,V814=11,V814=12),4),"")</f>
        <v/>
      </c>
      <c r="X814" s="2" t="str">
        <f t="shared" si="91"/>
        <v/>
      </c>
      <c r="Y814" s="2" t="str">
        <f t="shared" si="92"/>
        <v/>
      </c>
    </row>
    <row r="815" spans="7:25" x14ac:dyDescent="0.3">
      <c r="G815" s="2" t="str">
        <f>IF(Prospecting!D817&lt;&gt;"", Prospecting!D817, "")</f>
        <v/>
      </c>
      <c r="H815" s="2" t="str">
        <f>IF(Prospecting!E817&lt;&gt;"",Prospecting!E817, "")</f>
        <v/>
      </c>
      <c r="I815" s="2" t="str">
        <f t="shared" ca="1" si="87"/>
        <v/>
      </c>
      <c r="J815" s="2" t="str">
        <f>IF(Prospecting!F817="Completed", 1, "")</f>
        <v/>
      </c>
      <c r="K815" s="2" t="str">
        <f>IF(Prospecting!G817="Completed", 1, "")</f>
        <v/>
      </c>
      <c r="L815" s="2" t="str">
        <f>IF(Prospecting!H817="Completed", 1, "")</f>
        <v/>
      </c>
      <c r="M815" s="2" t="str">
        <f>IF(Prospecting!I817="Completed", 1, "")</f>
        <v/>
      </c>
      <c r="N815" s="2" t="str">
        <f>IF(Prospecting!J817="Completed", 1, "")</f>
        <v/>
      </c>
      <c r="O815" s="2" t="str">
        <f>IF(Prospecting!K817="Completed", 1, "")</f>
        <v/>
      </c>
      <c r="P815" s="2" t="str">
        <f>IF(Prospecting!L817&lt;&gt;"",Prospecting!L817,"")</f>
        <v/>
      </c>
      <c r="Q815" s="2" t="str">
        <f>IF(Prospecting!M817&lt;&gt;"",Prospecting!M817,"")</f>
        <v/>
      </c>
      <c r="R815" s="2" t="str">
        <f t="shared" ca="1" si="88"/>
        <v/>
      </c>
      <c r="S815" s="10" t="str">
        <f>IF(OR(Prospecting!N817&lt;&gt;"",Prospecting!N817&lt;&gt;0),Prospecting!N817,"")</f>
        <v/>
      </c>
      <c r="T815" s="11" t="str">
        <f>IF(Prospecting!O817&lt;&gt;"",Prospecting!O817,"")</f>
        <v/>
      </c>
      <c r="U815" s="2" t="str">
        <f t="shared" si="89"/>
        <v/>
      </c>
      <c r="V815" s="2" t="str">
        <f t="shared" si="90"/>
        <v/>
      </c>
      <c r="W815" s="2" t="str" cm="1">
        <f t="array" ref="W815">IF(V815&lt;&gt;"",_xlfn.IFS(OR(V815=1,V815=2,V815=3),1,OR(V815=4,V815=5,V815=6),2,OR(V815=7,V815=8,V815=9),3,OR(V815=10,V815=11,V815=12),4),"")</f>
        <v/>
      </c>
      <c r="X815" s="2" t="str">
        <f t="shared" si="91"/>
        <v/>
      </c>
      <c r="Y815" s="2" t="str">
        <f t="shared" si="92"/>
        <v/>
      </c>
    </row>
    <row r="816" spans="7:25" x14ac:dyDescent="0.3">
      <c r="G816" s="2" t="str">
        <f>IF(Prospecting!D818&lt;&gt;"", Prospecting!D818, "")</f>
        <v/>
      </c>
      <c r="H816" s="2" t="str">
        <f>IF(Prospecting!E818&lt;&gt;"",Prospecting!E818, "")</f>
        <v/>
      </c>
      <c r="I816" s="2" t="str">
        <f t="shared" ca="1" si="87"/>
        <v/>
      </c>
      <c r="J816" s="2" t="str">
        <f>IF(Prospecting!F818="Completed", 1, "")</f>
        <v/>
      </c>
      <c r="K816" s="2" t="str">
        <f>IF(Prospecting!G818="Completed", 1, "")</f>
        <v/>
      </c>
      <c r="L816" s="2" t="str">
        <f>IF(Prospecting!H818="Completed", 1, "")</f>
        <v/>
      </c>
      <c r="M816" s="2" t="str">
        <f>IF(Prospecting!I818="Completed", 1, "")</f>
        <v/>
      </c>
      <c r="N816" s="2" t="str">
        <f>IF(Prospecting!J818="Completed", 1, "")</f>
        <v/>
      </c>
      <c r="O816" s="2" t="str">
        <f>IF(Prospecting!K818="Completed", 1, "")</f>
        <v/>
      </c>
      <c r="P816" s="2" t="str">
        <f>IF(Prospecting!L818&lt;&gt;"",Prospecting!L818,"")</f>
        <v/>
      </c>
      <c r="Q816" s="2" t="str">
        <f>IF(Prospecting!M818&lt;&gt;"",Prospecting!M818,"")</f>
        <v/>
      </c>
      <c r="R816" s="2" t="str">
        <f t="shared" ca="1" si="88"/>
        <v/>
      </c>
      <c r="S816" s="10" t="str">
        <f>IF(OR(Prospecting!N818&lt;&gt;"",Prospecting!N818&lt;&gt;0),Prospecting!N818,"")</f>
        <v/>
      </c>
      <c r="T816" s="11" t="str">
        <f>IF(Prospecting!O818&lt;&gt;"",Prospecting!O818,"")</f>
        <v/>
      </c>
      <c r="U816" s="2" t="str">
        <f t="shared" si="89"/>
        <v/>
      </c>
      <c r="V816" s="2" t="str">
        <f t="shared" si="90"/>
        <v/>
      </c>
      <c r="W816" s="2" t="str" cm="1">
        <f t="array" ref="W816">IF(V816&lt;&gt;"",_xlfn.IFS(OR(V816=1,V816=2,V816=3),1,OR(V816=4,V816=5,V816=6),2,OR(V816=7,V816=8,V816=9),3,OR(V816=10,V816=11,V816=12),4),"")</f>
        <v/>
      </c>
      <c r="X816" s="2" t="str">
        <f t="shared" si="91"/>
        <v/>
      </c>
      <c r="Y816" s="2" t="str">
        <f t="shared" si="92"/>
        <v/>
      </c>
    </row>
    <row r="817" spans="7:25" x14ac:dyDescent="0.3">
      <c r="G817" s="2" t="str">
        <f>IF(Prospecting!D819&lt;&gt;"", Prospecting!D819, "")</f>
        <v/>
      </c>
      <c r="H817" s="2" t="str">
        <f>IF(Prospecting!E819&lt;&gt;"",Prospecting!E819, "")</f>
        <v/>
      </c>
      <c r="I817" s="2" t="str">
        <f t="shared" ca="1" si="87"/>
        <v/>
      </c>
      <c r="J817" s="2" t="str">
        <f>IF(Prospecting!F819="Completed", 1, "")</f>
        <v/>
      </c>
      <c r="K817" s="2" t="str">
        <f>IF(Prospecting!G819="Completed", 1, "")</f>
        <v/>
      </c>
      <c r="L817" s="2" t="str">
        <f>IF(Prospecting!H819="Completed", 1, "")</f>
        <v/>
      </c>
      <c r="M817" s="2" t="str">
        <f>IF(Prospecting!I819="Completed", 1, "")</f>
        <v/>
      </c>
      <c r="N817" s="2" t="str">
        <f>IF(Prospecting!J819="Completed", 1, "")</f>
        <v/>
      </c>
      <c r="O817" s="2" t="str">
        <f>IF(Prospecting!K819="Completed", 1, "")</f>
        <v/>
      </c>
      <c r="P817" s="2" t="str">
        <f>IF(Prospecting!L819&lt;&gt;"",Prospecting!L819,"")</f>
        <v/>
      </c>
      <c r="Q817" s="2" t="str">
        <f>IF(Prospecting!M819&lt;&gt;"",Prospecting!M819,"")</f>
        <v/>
      </c>
      <c r="R817" s="2" t="str">
        <f t="shared" ca="1" si="88"/>
        <v/>
      </c>
      <c r="S817" s="10" t="str">
        <f>IF(OR(Prospecting!N819&lt;&gt;"",Prospecting!N819&lt;&gt;0),Prospecting!N819,"")</f>
        <v/>
      </c>
      <c r="T817" s="11" t="str">
        <f>IF(Prospecting!O819&lt;&gt;"",Prospecting!O819,"")</f>
        <v/>
      </c>
      <c r="U817" s="2" t="str">
        <f t="shared" si="89"/>
        <v/>
      </c>
      <c r="V817" s="2" t="str">
        <f t="shared" si="90"/>
        <v/>
      </c>
      <c r="W817" s="2" t="str" cm="1">
        <f t="array" ref="W817">IF(V817&lt;&gt;"",_xlfn.IFS(OR(V817=1,V817=2,V817=3),1,OR(V817=4,V817=5,V817=6),2,OR(V817=7,V817=8,V817=9),3,OR(V817=10,V817=11,V817=12),4),"")</f>
        <v/>
      </c>
      <c r="X817" s="2" t="str">
        <f t="shared" si="91"/>
        <v/>
      </c>
      <c r="Y817" s="2" t="str">
        <f t="shared" si="92"/>
        <v/>
      </c>
    </row>
    <row r="818" spans="7:25" x14ac:dyDescent="0.3">
      <c r="G818" s="2" t="str">
        <f>IF(Prospecting!D820&lt;&gt;"", Prospecting!D820, "")</f>
        <v/>
      </c>
      <c r="H818" s="2" t="str">
        <f>IF(Prospecting!E820&lt;&gt;"",Prospecting!E820, "")</f>
        <v/>
      </c>
      <c r="I818" s="2" t="str">
        <f t="shared" ca="1" si="87"/>
        <v/>
      </c>
      <c r="J818" s="2" t="str">
        <f>IF(Prospecting!F820="Completed", 1, "")</f>
        <v/>
      </c>
      <c r="K818" s="2" t="str">
        <f>IF(Prospecting!G820="Completed", 1, "")</f>
        <v/>
      </c>
      <c r="L818" s="2" t="str">
        <f>IF(Prospecting!H820="Completed", 1, "")</f>
        <v/>
      </c>
      <c r="M818" s="2" t="str">
        <f>IF(Prospecting!I820="Completed", 1, "")</f>
        <v/>
      </c>
      <c r="N818" s="2" t="str">
        <f>IF(Prospecting!J820="Completed", 1, "")</f>
        <v/>
      </c>
      <c r="O818" s="2" t="str">
        <f>IF(Prospecting!K820="Completed", 1, "")</f>
        <v/>
      </c>
      <c r="P818" s="2" t="str">
        <f>IF(Prospecting!L820&lt;&gt;"",Prospecting!L820,"")</f>
        <v/>
      </c>
      <c r="Q818" s="2" t="str">
        <f>IF(Prospecting!M820&lt;&gt;"",Prospecting!M820,"")</f>
        <v/>
      </c>
      <c r="R818" s="2" t="str">
        <f t="shared" ca="1" si="88"/>
        <v/>
      </c>
      <c r="S818" s="10" t="str">
        <f>IF(OR(Prospecting!N820&lt;&gt;"",Prospecting!N820&lt;&gt;0),Prospecting!N820,"")</f>
        <v/>
      </c>
      <c r="T818" s="11" t="str">
        <f>IF(Prospecting!O820&lt;&gt;"",Prospecting!O820,"")</f>
        <v/>
      </c>
      <c r="U818" s="2" t="str">
        <f t="shared" si="89"/>
        <v/>
      </c>
      <c r="V818" s="2" t="str">
        <f t="shared" si="90"/>
        <v/>
      </c>
      <c r="W818" s="2" t="str" cm="1">
        <f t="array" ref="W818">IF(V818&lt;&gt;"",_xlfn.IFS(OR(V818=1,V818=2,V818=3),1,OR(V818=4,V818=5,V818=6),2,OR(V818=7,V818=8,V818=9),3,OR(V818=10,V818=11,V818=12),4),"")</f>
        <v/>
      </c>
      <c r="X818" s="2" t="str">
        <f t="shared" si="91"/>
        <v/>
      </c>
      <c r="Y818" s="2" t="str">
        <f t="shared" si="92"/>
        <v/>
      </c>
    </row>
    <row r="819" spans="7:25" x14ac:dyDescent="0.3">
      <c r="G819" s="2" t="str">
        <f>IF(Prospecting!D821&lt;&gt;"", Prospecting!D821, "")</f>
        <v/>
      </c>
      <c r="H819" s="2" t="str">
        <f>IF(Prospecting!E821&lt;&gt;"",Prospecting!E821, "")</f>
        <v/>
      </c>
      <c r="I819" s="2" t="str">
        <f t="shared" ca="1" si="87"/>
        <v/>
      </c>
      <c r="J819" s="2" t="str">
        <f>IF(Prospecting!F821="Completed", 1, "")</f>
        <v/>
      </c>
      <c r="K819" s="2" t="str">
        <f>IF(Prospecting!G821="Completed", 1, "")</f>
        <v/>
      </c>
      <c r="L819" s="2" t="str">
        <f>IF(Prospecting!H821="Completed", 1, "")</f>
        <v/>
      </c>
      <c r="M819" s="2" t="str">
        <f>IF(Prospecting!I821="Completed", 1, "")</f>
        <v/>
      </c>
      <c r="N819" s="2" t="str">
        <f>IF(Prospecting!J821="Completed", 1, "")</f>
        <v/>
      </c>
      <c r="O819" s="2" t="str">
        <f>IF(Prospecting!K821="Completed", 1, "")</f>
        <v/>
      </c>
      <c r="P819" s="2" t="str">
        <f>IF(Prospecting!L821&lt;&gt;"",Prospecting!L821,"")</f>
        <v/>
      </c>
      <c r="Q819" s="2" t="str">
        <f>IF(Prospecting!M821&lt;&gt;"",Prospecting!M821,"")</f>
        <v/>
      </c>
      <c r="R819" s="2" t="str">
        <f t="shared" ca="1" si="88"/>
        <v/>
      </c>
      <c r="S819" s="10" t="str">
        <f>IF(OR(Prospecting!N821&lt;&gt;"",Prospecting!N821&lt;&gt;0),Prospecting!N821,"")</f>
        <v/>
      </c>
      <c r="T819" s="11" t="str">
        <f>IF(Prospecting!O821&lt;&gt;"",Prospecting!O821,"")</f>
        <v/>
      </c>
      <c r="U819" s="2" t="str">
        <f t="shared" si="89"/>
        <v/>
      </c>
      <c r="V819" s="2" t="str">
        <f t="shared" si="90"/>
        <v/>
      </c>
      <c r="W819" s="2" t="str" cm="1">
        <f t="array" ref="W819">IF(V819&lt;&gt;"",_xlfn.IFS(OR(V819=1,V819=2,V819=3),1,OR(V819=4,V819=5,V819=6),2,OR(V819=7,V819=8,V819=9),3,OR(V819=10,V819=11,V819=12),4),"")</f>
        <v/>
      </c>
      <c r="X819" s="2" t="str">
        <f t="shared" si="91"/>
        <v/>
      </c>
      <c r="Y819" s="2" t="str">
        <f t="shared" si="92"/>
        <v/>
      </c>
    </row>
    <row r="820" spans="7:25" x14ac:dyDescent="0.3">
      <c r="G820" s="2" t="str">
        <f>IF(Prospecting!D822&lt;&gt;"", Prospecting!D822, "")</f>
        <v/>
      </c>
      <c r="H820" s="2" t="str">
        <f>IF(Prospecting!E822&lt;&gt;"",Prospecting!E822, "")</f>
        <v/>
      </c>
      <c r="I820" s="2" t="str">
        <f t="shared" ca="1" si="87"/>
        <v/>
      </c>
      <c r="J820" s="2" t="str">
        <f>IF(Prospecting!F822="Completed", 1, "")</f>
        <v/>
      </c>
      <c r="K820" s="2" t="str">
        <f>IF(Prospecting!G822="Completed", 1, "")</f>
        <v/>
      </c>
      <c r="L820" s="2" t="str">
        <f>IF(Prospecting!H822="Completed", 1, "")</f>
        <v/>
      </c>
      <c r="M820" s="2" t="str">
        <f>IF(Prospecting!I822="Completed", 1, "")</f>
        <v/>
      </c>
      <c r="N820" s="2" t="str">
        <f>IF(Prospecting!J822="Completed", 1, "")</f>
        <v/>
      </c>
      <c r="O820" s="2" t="str">
        <f>IF(Prospecting!K822="Completed", 1, "")</f>
        <v/>
      </c>
      <c r="P820" s="2" t="str">
        <f>IF(Prospecting!L822&lt;&gt;"",Prospecting!L822,"")</f>
        <v/>
      </c>
      <c r="Q820" s="2" t="str">
        <f>IF(Prospecting!M822&lt;&gt;"",Prospecting!M822,"")</f>
        <v/>
      </c>
      <c r="R820" s="2" t="str">
        <f t="shared" ca="1" si="88"/>
        <v/>
      </c>
      <c r="S820" s="10" t="str">
        <f>IF(OR(Prospecting!N822&lt;&gt;"",Prospecting!N822&lt;&gt;0),Prospecting!N822,"")</f>
        <v/>
      </c>
      <c r="T820" s="11" t="str">
        <f>IF(Prospecting!O822&lt;&gt;"",Prospecting!O822,"")</f>
        <v/>
      </c>
      <c r="U820" s="2" t="str">
        <f t="shared" si="89"/>
        <v/>
      </c>
      <c r="V820" s="2" t="str">
        <f t="shared" si="90"/>
        <v/>
      </c>
      <c r="W820" s="2" t="str" cm="1">
        <f t="array" ref="W820">IF(V820&lt;&gt;"",_xlfn.IFS(OR(V820=1,V820=2,V820=3),1,OR(V820=4,V820=5,V820=6),2,OR(V820=7,V820=8,V820=9),3,OR(V820=10,V820=11,V820=12),4),"")</f>
        <v/>
      </c>
      <c r="X820" s="2" t="str">
        <f t="shared" si="91"/>
        <v/>
      </c>
      <c r="Y820" s="2" t="str">
        <f t="shared" si="92"/>
        <v/>
      </c>
    </row>
    <row r="821" spans="7:25" x14ac:dyDescent="0.3">
      <c r="G821" s="2" t="str">
        <f>IF(Prospecting!D823&lt;&gt;"", Prospecting!D823, "")</f>
        <v/>
      </c>
      <c r="H821" s="2" t="str">
        <f>IF(Prospecting!E823&lt;&gt;"",Prospecting!E823, "")</f>
        <v/>
      </c>
      <c r="I821" s="2" t="str">
        <f t="shared" ca="1" si="87"/>
        <v/>
      </c>
      <c r="J821" s="2" t="str">
        <f>IF(Prospecting!F823="Completed", 1, "")</f>
        <v/>
      </c>
      <c r="K821" s="2" t="str">
        <f>IF(Prospecting!G823="Completed", 1, "")</f>
        <v/>
      </c>
      <c r="L821" s="2" t="str">
        <f>IF(Prospecting!H823="Completed", 1, "")</f>
        <v/>
      </c>
      <c r="M821" s="2" t="str">
        <f>IF(Prospecting!I823="Completed", 1, "")</f>
        <v/>
      </c>
      <c r="N821" s="2" t="str">
        <f>IF(Prospecting!J823="Completed", 1, "")</f>
        <v/>
      </c>
      <c r="O821" s="2" t="str">
        <f>IF(Prospecting!K823="Completed", 1, "")</f>
        <v/>
      </c>
      <c r="P821" s="2" t="str">
        <f>IF(Prospecting!L823&lt;&gt;"",Prospecting!L823,"")</f>
        <v/>
      </c>
      <c r="Q821" s="2" t="str">
        <f>IF(Prospecting!M823&lt;&gt;"",Prospecting!M823,"")</f>
        <v/>
      </c>
      <c r="R821" s="2" t="str">
        <f t="shared" ca="1" si="88"/>
        <v/>
      </c>
      <c r="S821" s="10" t="str">
        <f>IF(OR(Prospecting!N823&lt;&gt;"",Prospecting!N823&lt;&gt;0),Prospecting!N823,"")</f>
        <v/>
      </c>
      <c r="T821" s="11" t="str">
        <f>IF(Prospecting!O823&lt;&gt;"",Prospecting!O823,"")</f>
        <v/>
      </c>
      <c r="U821" s="2" t="str">
        <f t="shared" si="89"/>
        <v/>
      </c>
      <c r="V821" s="2" t="str">
        <f t="shared" si="90"/>
        <v/>
      </c>
      <c r="W821" s="2" t="str" cm="1">
        <f t="array" ref="W821">IF(V821&lt;&gt;"",_xlfn.IFS(OR(V821=1,V821=2,V821=3),1,OR(V821=4,V821=5,V821=6),2,OR(V821=7,V821=8,V821=9),3,OR(V821=10,V821=11,V821=12),4),"")</f>
        <v/>
      </c>
      <c r="X821" s="2" t="str">
        <f t="shared" si="91"/>
        <v/>
      </c>
      <c r="Y821" s="2" t="str">
        <f t="shared" si="92"/>
        <v/>
      </c>
    </row>
    <row r="822" spans="7:25" x14ac:dyDescent="0.3">
      <c r="G822" s="2" t="str">
        <f>IF(Prospecting!D824&lt;&gt;"", Prospecting!D824, "")</f>
        <v/>
      </c>
      <c r="H822" s="2" t="str">
        <f>IF(Prospecting!E824&lt;&gt;"",Prospecting!E824, "")</f>
        <v/>
      </c>
      <c r="I822" s="2" t="str">
        <f t="shared" ca="1" si="87"/>
        <v/>
      </c>
      <c r="J822" s="2" t="str">
        <f>IF(Prospecting!F824="Completed", 1, "")</f>
        <v/>
      </c>
      <c r="K822" s="2" t="str">
        <f>IF(Prospecting!G824="Completed", 1, "")</f>
        <v/>
      </c>
      <c r="L822" s="2" t="str">
        <f>IF(Prospecting!H824="Completed", 1, "")</f>
        <v/>
      </c>
      <c r="M822" s="2" t="str">
        <f>IF(Prospecting!I824="Completed", 1, "")</f>
        <v/>
      </c>
      <c r="N822" s="2" t="str">
        <f>IF(Prospecting!J824="Completed", 1, "")</f>
        <v/>
      </c>
      <c r="O822" s="2" t="str">
        <f>IF(Prospecting!K824="Completed", 1, "")</f>
        <v/>
      </c>
      <c r="P822" s="2" t="str">
        <f>IF(Prospecting!L824&lt;&gt;"",Prospecting!L824,"")</f>
        <v/>
      </c>
      <c r="Q822" s="2" t="str">
        <f>IF(Prospecting!M824&lt;&gt;"",Prospecting!M824,"")</f>
        <v/>
      </c>
      <c r="R822" s="2" t="str">
        <f t="shared" ca="1" si="88"/>
        <v/>
      </c>
      <c r="S822" s="10" t="str">
        <f>IF(OR(Prospecting!N824&lt;&gt;"",Prospecting!N824&lt;&gt;0),Prospecting!N824,"")</f>
        <v/>
      </c>
      <c r="T822" s="11" t="str">
        <f>IF(Prospecting!O824&lt;&gt;"",Prospecting!O824,"")</f>
        <v/>
      </c>
      <c r="U822" s="2" t="str">
        <f t="shared" si="89"/>
        <v/>
      </c>
      <c r="V822" s="2" t="str">
        <f t="shared" si="90"/>
        <v/>
      </c>
      <c r="W822" s="2" t="str" cm="1">
        <f t="array" ref="W822">IF(V822&lt;&gt;"",_xlfn.IFS(OR(V822=1,V822=2,V822=3),1,OR(V822=4,V822=5,V822=6),2,OR(V822=7,V822=8,V822=9),3,OR(V822=10,V822=11,V822=12),4),"")</f>
        <v/>
      </c>
      <c r="X822" s="2" t="str">
        <f t="shared" si="91"/>
        <v/>
      </c>
      <c r="Y822" s="2" t="str">
        <f t="shared" si="92"/>
        <v/>
      </c>
    </row>
    <row r="823" spans="7:25" x14ac:dyDescent="0.3">
      <c r="G823" s="2" t="str">
        <f>IF(Prospecting!D825&lt;&gt;"", Prospecting!D825, "")</f>
        <v/>
      </c>
      <c r="H823" s="2" t="str">
        <f>IF(Prospecting!E825&lt;&gt;"",Prospecting!E825, "")</f>
        <v/>
      </c>
      <c r="I823" s="2" t="str">
        <f t="shared" ca="1" si="87"/>
        <v/>
      </c>
      <c r="J823" s="2" t="str">
        <f>IF(Prospecting!F825="Completed", 1, "")</f>
        <v/>
      </c>
      <c r="K823" s="2" t="str">
        <f>IF(Prospecting!G825="Completed", 1, "")</f>
        <v/>
      </c>
      <c r="L823" s="2" t="str">
        <f>IF(Prospecting!H825="Completed", 1, "")</f>
        <v/>
      </c>
      <c r="M823" s="2" t="str">
        <f>IF(Prospecting!I825="Completed", 1, "")</f>
        <v/>
      </c>
      <c r="N823" s="2" t="str">
        <f>IF(Prospecting!J825="Completed", 1, "")</f>
        <v/>
      </c>
      <c r="O823" s="2" t="str">
        <f>IF(Prospecting!K825="Completed", 1, "")</f>
        <v/>
      </c>
      <c r="P823" s="2" t="str">
        <f>IF(Prospecting!L825&lt;&gt;"",Prospecting!L825,"")</f>
        <v/>
      </c>
      <c r="Q823" s="2" t="str">
        <f>IF(Prospecting!M825&lt;&gt;"",Prospecting!M825,"")</f>
        <v/>
      </c>
      <c r="R823" s="2" t="str">
        <f t="shared" ca="1" si="88"/>
        <v/>
      </c>
      <c r="S823" s="10" t="str">
        <f>IF(OR(Prospecting!N825&lt;&gt;"",Prospecting!N825&lt;&gt;0),Prospecting!N825,"")</f>
        <v/>
      </c>
      <c r="T823" s="11" t="str">
        <f>IF(Prospecting!O825&lt;&gt;"",Prospecting!O825,"")</f>
        <v/>
      </c>
      <c r="U823" s="2" t="str">
        <f t="shared" si="89"/>
        <v/>
      </c>
      <c r="V823" s="2" t="str">
        <f t="shared" si="90"/>
        <v/>
      </c>
      <c r="W823" s="2" t="str" cm="1">
        <f t="array" ref="W823">IF(V823&lt;&gt;"",_xlfn.IFS(OR(V823=1,V823=2,V823=3),1,OR(V823=4,V823=5,V823=6),2,OR(V823=7,V823=8,V823=9),3,OR(V823=10,V823=11,V823=12),4),"")</f>
        <v/>
      </c>
      <c r="X823" s="2" t="str">
        <f t="shared" si="91"/>
        <v/>
      </c>
      <c r="Y823" s="2" t="str">
        <f t="shared" si="92"/>
        <v/>
      </c>
    </row>
    <row r="824" spans="7:25" x14ac:dyDescent="0.3">
      <c r="G824" s="2" t="str">
        <f>IF(Prospecting!D826&lt;&gt;"", Prospecting!D826, "")</f>
        <v/>
      </c>
      <c r="H824" s="2" t="str">
        <f>IF(Prospecting!E826&lt;&gt;"",Prospecting!E826, "")</f>
        <v/>
      </c>
      <c r="I824" s="2" t="str">
        <f t="shared" ca="1" si="87"/>
        <v/>
      </c>
      <c r="J824" s="2" t="str">
        <f>IF(Prospecting!F826="Completed", 1, "")</f>
        <v/>
      </c>
      <c r="K824" s="2" t="str">
        <f>IF(Prospecting!G826="Completed", 1, "")</f>
        <v/>
      </c>
      <c r="L824" s="2" t="str">
        <f>IF(Prospecting!H826="Completed", 1, "")</f>
        <v/>
      </c>
      <c r="M824" s="2" t="str">
        <f>IF(Prospecting!I826="Completed", 1, "")</f>
        <v/>
      </c>
      <c r="N824" s="2" t="str">
        <f>IF(Prospecting!J826="Completed", 1, "")</f>
        <v/>
      </c>
      <c r="O824" s="2" t="str">
        <f>IF(Prospecting!K826="Completed", 1, "")</f>
        <v/>
      </c>
      <c r="P824" s="2" t="str">
        <f>IF(Prospecting!L826&lt;&gt;"",Prospecting!L826,"")</f>
        <v/>
      </c>
      <c r="Q824" s="2" t="str">
        <f>IF(Prospecting!M826&lt;&gt;"",Prospecting!M826,"")</f>
        <v/>
      </c>
      <c r="R824" s="2" t="str">
        <f t="shared" ca="1" si="88"/>
        <v/>
      </c>
      <c r="S824" s="10" t="str">
        <f>IF(OR(Prospecting!N826&lt;&gt;"",Prospecting!N826&lt;&gt;0),Prospecting!N826,"")</f>
        <v/>
      </c>
      <c r="T824" s="11" t="str">
        <f>IF(Prospecting!O826&lt;&gt;"",Prospecting!O826,"")</f>
        <v/>
      </c>
      <c r="U824" s="2" t="str">
        <f t="shared" si="89"/>
        <v/>
      </c>
      <c r="V824" s="2" t="str">
        <f t="shared" si="90"/>
        <v/>
      </c>
      <c r="W824" s="2" t="str" cm="1">
        <f t="array" ref="W824">IF(V824&lt;&gt;"",_xlfn.IFS(OR(V824=1,V824=2,V824=3),1,OR(V824=4,V824=5,V824=6),2,OR(V824=7,V824=8,V824=9),3,OR(V824=10,V824=11,V824=12),4),"")</f>
        <v/>
      </c>
      <c r="X824" s="2" t="str">
        <f t="shared" si="91"/>
        <v/>
      </c>
      <c r="Y824" s="2" t="str">
        <f t="shared" si="92"/>
        <v/>
      </c>
    </row>
    <row r="825" spans="7:25" x14ac:dyDescent="0.3">
      <c r="G825" s="2" t="str">
        <f>IF(Prospecting!D827&lt;&gt;"", Prospecting!D827, "")</f>
        <v/>
      </c>
      <c r="H825" s="2" t="str">
        <f>IF(Prospecting!E827&lt;&gt;"",Prospecting!E827, "")</f>
        <v/>
      </c>
      <c r="I825" s="2" t="str">
        <f t="shared" ca="1" si="87"/>
        <v/>
      </c>
      <c r="J825" s="2" t="str">
        <f>IF(Prospecting!F827="Completed", 1, "")</f>
        <v/>
      </c>
      <c r="K825" s="2" t="str">
        <f>IF(Prospecting!G827="Completed", 1, "")</f>
        <v/>
      </c>
      <c r="L825" s="2" t="str">
        <f>IF(Prospecting!H827="Completed", 1, "")</f>
        <v/>
      </c>
      <c r="M825" s="2" t="str">
        <f>IF(Prospecting!I827="Completed", 1, "")</f>
        <v/>
      </c>
      <c r="N825" s="2" t="str">
        <f>IF(Prospecting!J827="Completed", 1, "")</f>
        <v/>
      </c>
      <c r="O825" s="2" t="str">
        <f>IF(Prospecting!K827="Completed", 1, "")</f>
        <v/>
      </c>
      <c r="P825" s="2" t="str">
        <f>IF(Prospecting!L827&lt;&gt;"",Prospecting!L827,"")</f>
        <v/>
      </c>
      <c r="Q825" s="2" t="str">
        <f>IF(Prospecting!M827&lt;&gt;"",Prospecting!M827,"")</f>
        <v/>
      </c>
      <c r="R825" s="2" t="str">
        <f t="shared" ca="1" si="88"/>
        <v/>
      </c>
      <c r="S825" s="10" t="str">
        <f>IF(OR(Prospecting!N827&lt;&gt;"",Prospecting!N827&lt;&gt;0),Prospecting!N827,"")</f>
        <v/>
      </c>
      <c r="T825" s="11" t="str">
        <f>IF(Prospecting!O827&lt;&gt;"",Prospecting!O827,"")</f>
        <v/>
      </c>
      <c r="U825" s="2" t="str">
        <f t="shared" si="89"/>
        <v/>
      </c>
      <c r="V825" s="2" t="str">
        <f t="shared" si="90"/>
        <v/>
      </c>
      <c r="W825" s="2" t="str" cm="1">
        <f t="array" ref="W825">IF(V825&lt;&gt;"",_xlfn.IFS(OR(V825=1,V825=2,V825=3),1,OR(V825=4,V825=5,V825=6),2,OR(V825=7,V825=8,V825=9),3,OR(V825=10,V825=11,V825=12),4),"")</f>
        <v/>
      </c>
      <c r="X825" s="2" t="str">
        <f t="shared" si="91"/>
        <v/>
      </c>
      <c r="Y825" s="2" t="str">
        <f t="shared" si="92"/>
        <v/>
      </c>
    </row>
    <row r="826" spans="7:25" x14ac:dyDescent="0.3">
      <c r="G826" s="2" t="str">
        <f>IF(Prospecting!D828&lt;&gt;"", Prospecting!D828, "")</f>
        <v/>
      </c>
      <c r="H826" s="2" t="str">
        <f>IF(Prospecting!E828&lt;&gt;"",Prospecting!E828, "")</f>
        <v/>
      </c>
      <c r="I826" s="2" t="str">
        <f t="shared" ca="1" si="87"/>
        <v/>
      </c>
      <c r="J826" s="2" t="str">
        <f>IF(Prospecting!F828="Completed", 1, "")</f>
        <v/>
      </c>
      <c r="K826" s="2" t="str">
        <f>IF(Prospecting!G828="Completed", 1, "")</f>
        <v/>
      </c>
      <c r="L826" s="2" t="str">
        <f>IF(Prospecting!H828="Completed", 1, "")</f>
        <v/>
      </c>
      <c r="M826" s="2" t="str">
        <f>IF(Prospecting!I828="Completed", 1, "")</f>
        <v/>
      </c>
      <c r="N826" s="2" t="str">
        <f>IF(Prospecting!J828="Completed", 1, "")</f>
        <v/>
      </c>
      <c r="O826" s="2" t="str">
        <f>IF(Prospecting!K828="Completed", 1, "")</f>
        <v/>
      </c>
      <c r="P826" s="2" t="str">
        <f>IF(Prospecting!L828&lt;&gt;"",Prospecting!L828,"")</f>
        <v/>
      </c>
      <c r="Q826" s="2" t="str">
        <f>IF(Prospecting!M828&lt;&gt;"",Prospecting!M828,"")</f>
        <v/>
      </c>
      <c r="R826" s="2" t="str">
        <f t="shared" ca="1" si="88"/>
        <v/>
      </c>
      <c r="S826" s="10" t="str">
        <f>IF(OR(Prospecting!N828&lt;&gt;"",Prospecting!N828&lt;&gt;0),Prospecting!N828,"")</f>
        <v/>
      </c>
      <c r="T826" s="11" t="str">
        <f>IF(Prospecting!O828&lt;&gt;"",Prospecting!O828,"")</f>
        <v/>
      </c>
      <c r="U826" s="2" t="str">
        <f t="shared" si="89"/>
        <v/>
      </c>
      <c r="V826" s="2" t="str">
        <f t="shared" si="90"/>
        <v/>
      </c>
      <c r="W826" s="2" t="str" cm="1">
        <f t="array" ref="W826">IF(V826&lt;&gt;"",_xlfn.IFS(OR(V826=1,V826=2,V826=3),1,OR(V826=4,V826=5,V826=6),2,OR(V826=7,V826=8,V826=9),3,OR(V826=10,V826=11,V826=12),4),"")</f>
        <v/>
      </c>
      <c r="X826" s="2" t="str">
        <f t="shared" si="91"/>
        <v/>
      </c>
      <c r="Y826" s="2" t="str">
        <f t="shared" si="92"/>
        <v/>
      </c>
    </row>
    <row r="827" spans="7:25" x14ac:dyDescent="0.3">
      <c r="G827" s="2" t="str">
        <f>IF(Prospecting!D829&lt;&gt;"", Prospecting!D829, "")</f>
        <v/>
      </c>
      <c r="H827" s="2" t="str">
        <f>IF(Prospecting!E829&lt;&gt;"",Prospecting!E829, "")</f>
        <v/>
      </c>
      <c r="I827" s="2" t="str">
        <f t="shared" ca="1" si="87"/>
        <v/>
      </c>
      <c r="J827" s="2" t="str">
        <f>IF(Prospecting!F829="Completed", 1, "")</f>
        <v/>
      </c>
      <c r="K827" s="2" t="str">
        <f>IF(Prospecting!G829="Completed", 1, "")</f>
        <v/>
      </c>
      <c r="L827" s="2" t="str">
        <f>IF(Prospecting!H829="Completed", 1, "")</f>
        <v/>
      </c>
      <c r="M827" s="2" t="str">
        <f>IF(Prospecting!I829="Completed", 1, "")</f>
        <v/>
      </c>
      <c r="N827" s="2" t="str">
        <f>IF(Prospecting!J829="Completed", 1, "")</f>
        <v/>
      </c>
      <c r="O827" s="2" t="str">
        <f>IF(Prospecting!K829="Completed", 1, "")</f>
        <v/>
      </c>
      <c r="P827" s="2" t="str">
        <f>IF(Prospecting!L829&lt;&gt;"",Prospecting!L829,"")</f>
        <v/>
      </c>
      <c r="Q827" s="2" t="str">
        <f>IF(Prospecting!M829&lt;&gt;"",Prospecting!M829,"")</f>
        <v/>
      </c>
      <c r="R827" s="2" t="str">
        <f t="shared" ca="1" si="88"/>
        <v/>
      </c>
      <c r="S827" s="10" t="str">
        <f>IF(OR(Prospecting!N829&lt;&gt;"",Prospecting!N829&lt;&gt;0),Prospecting!N829,"")</f>
        <v/>
      </c>
      <c r="T827" s="11" t="str">
        <f>IF(Prospecting!O829&lt;&gt;"",Prospecting!O829,"")</f>
        <v/>
      </c>
      <c r="U827" s="2" t="str">
        <f t="shared" si="89"/>
        <v/>
      </c>
      <c r="V827" s="2" t="str">
        <f t="shared" si="90"/>
        <v/>
      </c>
      <c r="W827" s="2" t="str" cm="1">
        <f t="array" ref="W827">IF(V827&lt;&gt;"",_xlfn.IFS(OR(V827=1,V827=2,V827=3),1,OR(V827=4,V827=5,V827=6),2,OR(V827=7,V827=8,V827=9),3,OR(V827=10,V827=11,V827=12),4),"")</f>
        <v/>
      </c>
      <c r="X827" s="2" t="str">
        <f t="shared" si="91"/>
        <v/>
      </c>
      <c r="Y827" s="2" t="str">
        <f t="shared" si="92"/>
        <v/>
      </c>
    </row>
    <row r="828" spans="7:25" x14ac:dyDescent="0.3">
      <c r="G828" s="2" t="str">
        <f>IF(Prospecting!D830&lt;&gt;"", Prospecting!D830, "")</f>
        <v/>
      </c>
      <c r="H828" s="2" t="str">
        <f>IF(Prospecting!E830&lt;&gt;"",Prospecting!E830, "")</f>
        <v/>
      </c>
      <c r="I828" s="2" t="str">
        <f t="shared" ca="1" si="87"/>
        <v/>
      </c>
      <c r="J828" s="2" t="str">
        <f>IF(Prospecting!F830="Completed", 1, "")</f>
        <v/>
      </c>
      <c r="K828" s="2" t="str">
        <f>IF(Prospecting!G830="Completed", 1, "")</f>
        <v/>
      </c>
      <c r="L828" s="2" t="str">
        <f>IF(Prospecting!H830="Completed", 1, "")</f>
        <v/>
      </c>
      <c r="M828" s="2" t="str">
        <f>IF(Prospecting!I830="Completed", 1, "")</f>
        <v/>
      </c>
      <c r="N828" s="2" t="str">
        <f>IF(Prospecting!J830="Completed", 1, "")</f>
        <v/>
      </c>
      <c r="O828" s="2" t="str">
        <f>IF(Prospecting!K830="Completed", 1, "")</f>
        <v/>
      </c>
      <c r="P828" s="2" t="str">
        <f>IF(Prospecting!L830&lt;&gt;"",Prospecting!L830,"")</f>
        <v/>
      </c>
      <c r="Q828" s="2" t="str">
        <f>IF(Prospecting!M830&lt;&gt;"",Prospecting!M830,"")</f>
        <v/>
      </c>
      <c r="R828" s="2" t="str">
        <f t="shared" ca="1" si="88"/>
        <v/>
      </c>
      <c r="S828" s="10" t="str">
        <f>IF(OR(Prospecting!N830&lt;&gt;"",Prospecting!N830&lt;&gt;0),Prospecting!N830,"")</f>
        <v/>
      </c>
      <c r="T828" s="11" t="str">
        <f>IF(Prospecting!O830&lt;&gt;"",Prospecting!O830,"")</f>
        <v/>
      </c>
      <c r="U828" s="2" t="str">
        <f t="shared" si="89"/>
        <v/>
      </c>
      <c r="V828" s="2" t="str">
        <f t="shared" si="90"/>
        <v/>
      </c>
      <c r="W828" s="2" t="str" cm="1">
        <f t="array" ref="W828">IF(V828&lt;&gt;"",_xlfn.IFS(OR(V828=1,V828=2,V828=3),1,OR(V828=4,V828=5,V828=6),2,OR(V828=7,V828=8,V828=9),3,OR(V828=10,V828=11,V828=12),4),"")</f>
        <v/>
      </c>
      <c r="X828" s="2" t="str">
        <f t="shared" si="91"/>
        <v/>
      </c>
      <c r="Y828" s="2" t="str">
        <f t="shared" si="92"/>
        <v/>
      </c>
    </row>
    <row r="829" spans="7:25" x14ac:dyDescent="0.3">
      <c r="G829" s="2" t="str">
        <f>IF(Prospecting!D831&lt;&gt;"", Prospecting!D831, "")</f>
        <v/>
      </c>
      <c r="H829" s="2" t="str">
        <f>IF(Prospecting!E831&lt;&gt;"",Prospecting!E831, "")</f>
        <v/>
      </c>
      <c r="I829" s="2" t="str">
        <f t="shared" ca="1" si="87"/>
        <v/>
      </c>
      <c r="J829" s="2" t="str">
        <f>IF(Prospecting!F831="Completed", 1, "")</f>
        <v/>
      </c>
      <c r="K829" s="2" t="str">
        <f>IF(Prospecting!G831="Completed", 1, "")</f>
        <v/>
      </c>
      <c r="L829" s="2" t="str">
        <f>IF(Prospecting!H831="Completed", 1, "")</f>
        <v/>
      </c>
      <c r="M829" s="2" t="str">
        <f>IF(Prospecting!I831="Completed", 1, "")</f>
        <v/>
      </c>
      <c r="N829" s="2" t="str">
        <f>IF(Prospecting!J831="Completed", 1, "")</f>
        <v/>
      </c>
      <c r="O829" s="2" t="str">
        <f>IF(Prospecting!K831="Completed", 1, "")</f>
        <v/>
      </c>
      <c r="P829" s="2" t="str">
        <f>IF(Prospecting!L831&lt;&gt;"",Prospecting!L831,"")</f>
        <v/>
      </c>
      <c r="Q829" s="2" t="str">
        <f>IF(Prospecting!M831&lt;&gt;"",Prospecting!M831,"")</f>
        <v/>
      </c>
      <c r="R829" s="2" t="str">
        <f t="shared" ca="1" si="88"/>
        <v/>
      </c>
      <c r="S829" s="10" t="str">
        <f>IF(OR(Prospecting!N831&lt;&gt;"",Prospecting!N831&lt;&gt;0),Prospecting!N831,"")</f>
        <v/>
      </c>
      <c r="T829" s="11" t="str">
        <f>IF(Prospecting!O831&lt;&gt;"",Prospecting!O831,"")</f>
        <v/>
      </c>
      <c r="U829" s="2" t="str">
        <f t="shared" si="89"/>
        <v/>
      </c>
      <c r="V829" s="2" t="str">
        <f t="shared" si="90"/>
        <v/>
      </c>
      <c r="W829" s="2" t="str" cm="1">
        <f t="array" ref="W829">IF(V829&lt;&gt;"",_xlfn.IFS(OR(V829=1,V829=2,V829=3),1,OR(V829=4,V829=5,V829=6),2,OR(V829=7,V829=8,V829=9),3,OR(V829=10,V829=11,V829=12),4),"")</f>
        <v/>
      </c>
      <c r="X829" s="2" t="str">
        <f t="shared" si="91"/>
        <v/>
      </c>
      <c r="Y829" s="2" t="str">
        <f t="shared" si="92"/>
        <v/>
      </c>
    </row>
    <row r="830" spans="7:25" x14ac:dyDescent="0.3">
      <c r="G830" s="2" t="str">
        <f>IF(Prospecting!D832&lt;&gt;"", Prospecting!D832, "")</f>
        <v/>
      </c>
      <c r="H830" s="2" t="str">
        <f>IF(Prospecting!E832&lt;&gt;"",Prospecting!E832, "")</f>
        <v/>
      </c>
      <c r="I830" s="2" t="str">
        <f t="shared" ca="1" si="87"/>
        <v/>
      </c>
      <c r="J830" s="2" t="str">
        <f>IF(Prospecting!F832="Completed", 1, "")</f>
        <v/>
      </c>
      <c r="K830" s="2" t="str">
        <f>IF(Prospecting!G832="Completed", 1, "")</f>
        <v/>
      </c>
      <c r="L830" s="2" t="str">
        <f>IF(Prospecting!H832="Completed", 1, "")</f>
        <v/>
      </c>
      <c r="M830" s="2" t="str">
        <f>IF(Prospecting!I832="Completed", 1, "")</f>
        <v/>
      </c>
      <c r="N830" s="2" t="str">
        <f>IF(Prospecting!J832="Completed", 1, "")</f>
        <v/>
      </c>
      <c r="O830" s="2" t="str">
        <f>IF(Prospecting!K832="Completed", 1, "")</f>
        <v/>
      </c>
      <c r="P830" s="2" t="str">
        <f>IF(Prospecting!L832&lt;&gt;"",Prospecting!L832,"")</f>
        <v/>
      </c>
      <c r="Q830" s="2" t="str">
        <f>IF(Prospecting!M832&lt;&gt;"",Prospecting!M832,"")</f>
        <v/>
      </c>
      <c r="R830" s="2" t="str">
        <f t="shared" ca="1" si="88"/>
        <v/>
      </c>
      <c r="S830" s="10" t="str">
        <f>IF(OR(Prospecting!N832&lt;&gt;"",Prospecting!N832&lt;&gt;0),Prospecting!N832,"")</f>
        <v/>
      </c>
      <c r="T830" s="11" t="str">
        <f>IF(Prospecting!O832&lt;&gt;"",Prospecting!O832,"")</f>
        <v/>
      </c>
      <c r="U830" s="2" t="str">
        <f t="shared" si="89"/>
        <v/>
      </c>
      <c r="V830" s="2" t="str">
        <f t="shared" si="90"/>
        <v/>
      </c>
      <c r="W830" s="2" t="str" cm="1">
        <f t="array" ref="W830">IF(V830&lt;&gt;"",_xlfn.IFS(OR(V830=1,V830=2,V830=3),1,OR(V830=4,V830=5,V830=6),2,OR(V830=7,V830=8,V830=9),3,OR(V830=10,V830=11,V830=12),4),"")</f>
        <v/>
      </c>
      <c r="X830" s="2" t="str">
        <f t="shared" si="91"/>
        <v/>
      </c>
      <c r="Y830" s="2" t="str">
        <f t="shared" si="92"/>
        <v/>
      </c>
    </row>
    <row r="831" spans="7:25" x14ac:dyDescent="0.3">
      <c r="G831" s="2" t="str">
        <f>IF(Prospecting!D833&lt;&gt;"", Prospecting!D833, "")</f>
        <v/>
      </c>
      <c r="H831" s="2" t="str">
        <f>IF(Prospecting!E833&lt;&gt;"",Prospecting!E833, "")</f>
        <v/>
      </c>
      <c r="I831" s="2" t="str">
        <f t="shared" ca="1" si="87"/>
        <v/>
      </c>
      <c r="J831" s="2" t="str">
        <f>IF(Prospecting!F833="Completed", 1, "")</f>
        <v/>
      </c>
      <c r="K831" s="2" t="str">
        <f>IF(Prospecting!G833="Completed", 1, "")</f>
        <v/>
      </c>
      <c r="L831" s="2" t="str">
        <f>IF(Prospecting!H833="Completed", 1, "")</f>
        <v/>
      </c>
      <c r="M831" s="2" t="str">
        <f>IF(Prospecting!I833="Completed", 1, "")</f>
        <v/>
      </c>
      <c r="N831" s="2" t="str">
        <f>IF(Prospecting!J833="Completed", 1, "")</f>
        <v/>
      </c>
      <c r="O831" s="2" t="str">
        <f>IF(Prospecting!K833="Completed", 1, "")</f>
        <v/>
      </c>
      <c r="P831" s="2" t="str">
        <f>IF(Prospecting!L833&lt;&gt;"",Prospecting!L833,"")</f>
        <v/>
      </c>
      <c r="Q831" s="2" t="str">
        <f>IF(Prospecting!M833&lt;&gt;"",Prospecting!M833,"")</f>
        <v/>
      </c>
      <c r="R831" s="2" t="str">
        <f t="shared" ca="1" si="88"/>
        <v/>
      </c>
      <c r="S831" s="10" t="str">
        <f>IF(OR(Prospecting!N833&lt;&gt;"",Prospecting!N833&lt;&gt;0),Prospecting!N833,"")</f>
        <v/>
      </c>
      <c r="T831" s="11" t="str">
        <f>IF(Prospecting!O833&lt;&gt;"",Prospecting!O833,"")</f>
        <v/>
      </c>
      <c r="U831" s="2" t="str">
        <f t="shared" si="89"/>
        <v/>
      </c>
      <c r="V831" s="2" t="str">
        <f t="shared" si="90"/>
        <v/>
      </c>
      <c r="W831" s="2" t="str" cm="1">
        <f t="array" ref="W831">IF(V831&lt;&gt;"",_xlfn.IFS(OR(V831=1,V831=2,V831=3),1,OR(V831=4,V831=5,V831=6),2,OR(V831=7,V831=8,V831=9),3,OR(V831=10,V831=11,V831=12),4),"")</f>
        <v/>
      </c>
      <c r="X831" s="2" t="str">
        <f t="shared" si="91"/>
        <v/>
      </c>
      <c r="Y831" s="2" t="str">
        <f t="shared" si="92"/>
        <v/>
      </c>
    </row>
    <row r="832" spans="7:25" x14ac:dyDescent="0.3">
      <c r="G832" s="2" t="str">
        <f>IF(Prospecting!D834&lt;&gt;"", Prospecting!D834, "")</f>
        <v/>
      </c>
      <c r="H832" s="2" t="str">
        <f>IF(Prospecting!E834&lt;&gt;"",Prospecting!E834, "")</f>
        <v/>
      </c>
      <c r="I832" s="2" t="str">
        <f t="shared" ca="1" si="87"/>
        <v/>
      </c>
      <c r="J832" s="2" t="str">
        <f>IF(Prospecting!F834="Completed", 1, "")</f>
        <v/>
      </c>
      <c r="K832" s="2" t="str">
        <f>IF(Prospecting!G834="Completed", 1, "")</f>
        <v/>
      </c>
      <c r="L832" s="2" t="str">
        <f>IF(Prospecting!H834="Completed", 1, "")</f>
        <v/>
      </c>
      <c r="M832" s="2" t="str">
        <f>IF(Prospecting!I834="Completed", 1, "")</f>
        <v/>
      </c>
      <c r="N832" s="2" t="str">
        <f>IF(Prospecting!J834="Completed", 1, "")</f>
        <v/>
      </c>
      <c r="O832" s="2" t="str">
        <f>IF(Prospecting!K834="Completed", 1, "")</f>
        <v/>
      </c>
      <c r="P832" s="2" t="str">
        <f>IF(Prospecting!L834&lt;&gt;"",Prospecting!L834,"")</f>
        <v/>
      </c>
      <c r="Q832" s="2" t="str">
        <f>IF(Prospecting!M834&lt;&gt;"",Prospecting!M834,"")</f>
        <v/>
      </c>
      <c r="R832" s="2" t="str">
        <f t="shared" ca="1" si="88"/>
        <v/>
      </c>
      <c r="S832" s="10" t="str">
        <f>IF(OR(Prospecting!N834&lt;&gt;"",Prospecting!N834&lt;&gt;0),Prospecting!N834,"")</f>
        <v/>
      </c>
      <c r="T832" s="11" t="str">
        <f>IF(Prospecting!O834&lt;&gt;"",Prospecting!O834,"")</f>
        <v/>
      </c>
      <c r="U832" s="2" t="str">
        <f t="shared" si="89"/>
        <v/>
      </c>
      <c r="V832" s="2" t="str">
        <f t="shared" si="90"/>
        <v/>
      </c>
      <c r="W832" s="2" t="str" cm="1">
        <f t="array" ref="W832">IF(V832&lt;&gt;"",_xlfn.IFS(OR(V832=1,V832=2,V832=3),1,OR(V832=4,V832=5,V832=6),2,OR(V832=7,V832=8,V832=9),3,OR(V832=10,V832=11,V832=12),4),"")</f>
        <v/>
      </c>
      <c r="X832" s="2" t="str">
        <f t="shared" si="91"/>
        <v/>
      </c>
      <c r="Y832" s="2" t="str">
        <f t="shared" si="92"/>
        <v/>
      </c>
    </row>
    <row r="833" spans="7:25" x14ac:dyDescent="0.3">
      <c r="G833" s="2" t="str">
        <f>IF(Prospecting!D835&lt;&gt;"", Prospecting!D835, "")</f>
        <v/>
      </c>
      <c r="H833" s="2" t="str">
        <f>IF(Prospecting!E835&lt;&gt;"",Prospecting!E835, "")</f>
        <v/>
      </c>
      <c r="I833" s="2" t="str">
        <f t="shared" ca="1" si="87"/>
        <v/>
      </c>
      <c r="J833" s="2" t="str">
        <f>IF(Prospecting!F835="Completed", 1, "")</f>
        <v/>
      </c>
      <c r="K833" s="2" t="str">
        <f>IF(Prospecting!G835="Completed", 1, "")</f>
        <v/>
      </c>
      <c r="L833" s="2" t="str">
        <f>IF(Prospecting!H835="Completed", 1, "")</f>
        <v/>
      </c>
      <c r="M833" s="2" t="str">
        <f>IF(Prospecting!I835="Completed", 1, "")</f>
        <v/>
      </c>
      <c r="N833" s="2" t="str">
        <f>IF(Prospecting!J835="Completed", 1, "")</f>
        <v/>
      </c>
      <c r="O833" s="2" t="str">
        <f>IF(Prospecting!K835="Completed", 1, "")</f>
        <v/>
      </c>
      <c r="P833" s="2" t="str">
        <f>IF(Prospecting!L835&lt;&gt;"",Prospecting!L835,"")</f>
        <v/>
      </c>
      <c r="Q833" s="2" t="str">
        <f>IF(Prospecting!M835&lt;&gt;"",Prospecting!M835,"")</f>
        <v/>
      </c>
      <c r="R833" s="2" t="str">
        <f t="shared" ca="1" si="88"/>
        <v/>
      </c>
      <c r="S833" s="10" t="str">
        <f>IF(OR(Prospecting!N835&lt;&gt;"",Prospecting!N835&lt;&gt;0),Prospecting!N835,"")</f>
        <v/>
      </c>
      <c r="T833" s="11" t="str">
        <f>IF(Prospecting!O835&lt;&gt;"",Prospecting!O835,"")</f>
        <v/>
      </c>
      <c r="U833" s="2" t="str">
        <f t="shared" si="89"/>
        <v/>
      </c>
      <c r="V833" s="2" t="str">
        <f t="shared" si="90"/>
        <v/>
      </c>
      <c r="W833" s="2" t="str" cm="1">
        <f t="array" ref="W833">IF(V833&lt;&gt;"",_xlfn.IFS(OR(V833=1,V833=2,V833=3),1,OR(V833=4,V833=5,V833=6),2,OR(V833=7,V833=8,V833=9),3,OR(V833=10,V833=11,V833=12),4),"")</f>
        <v/>
      </c>
      <c r="X833" s="2" t="str">
        <f t="shared" si="91"/>
        <v/>
      </c>
      <c r="Y833" s="2" t="str">
        <f t="shared" si="92"/>
        <v/>
      </c>
    </row>
    <row r="834" spans="7:25" x14ac:dyDescent="0.3">
      <c r="G834" s="2" t="str">
        <f>IF(Prospecting!D836&lt;&gt;"", Prospecting!D836, "")</f>
        <v/>
      </c>
      <c r="H834" s="2" t="str">
        <f>IF(Prospecting!E836&lt;&gt;"",Prospecting!E836, "")</f>
        <v/>
      </c>
      <c r="I834" s="2" t="str">
        <f t="shared" ca="1" si="87"/>
        <v/>
      </c>
      <c r="J834" s="2" t="str">
        <f>IF(Prospecting!F836="Completed", 1, "")</f>
        <v/>
      </c>
      <c r="K834" s="2" t="str">
        <f>IF(Prospecting!G836="Completed", 1, "")</f>
        <v/>
      </c>
      <c r="L834" s="2" t="str">
        <f>IF(Prospecting!H836="Completed", 1, "")</f>
        <v/>
      </c>
      <c r="M834" s="2" t="str">
        <f>IF(Prospecting!I836="Completed", 1, "")</f>
        <v/>
      </c>
      <c r="N834" s="2" t="str">
        <f>IF(Prospecting!J836="Completed", 1, "")</f>
        <v/>
      </c>
      <c r="O834" s="2" t="str">
        <f>IF(Prospecting!K836="Completed", 1, "")</f>
        <v/>
      </c>
      <c r="P834" s="2" t="str">
        <f>IF(Prospecting!L836&lt;&gt;"",Prospecting!L836,"")</f>
        <v/>
      </c>
      <c r="Q834" s="2" t="str">
        <f>IF(Prospecting!M836&lt;&gt;"",Prospecting!M836,"")</f>
        <v/>
      </c>
      <c r="R834" s="2" t="str">
        <f t="shared" ca="1" si="88"/>
        <v/>
      </c>
      <c r="S834" s="10" t="str">
        <f>IF(OR(Prospecting!N836&lt;&gt;"",Prospecting!N836&lt;&gt;0),Prospecting!N836,"")</f>
        <v/>
      </c>
      <c r="T834" s="11" t="str">
        <f>IF(Prospecting!O836&lt;&gt;"",Prospecting!O836,"")</f>
        <v/>
      </c>
      <c r="U834" s="2" t="str">
        <f t="shared" si="89"/>
        <v/>
      </c>
      <c r="V834" s="2" t="str">
        <f t="shared" si="90"/>
        <v/>
      </c>
      <c r="W834" s="2" t="str" cm="1">
        <f t="array" ref="W834">IF(V834&lt;&gt;"",_xlfn.IFS(OR(V834=1,V834=2,V834=3),1,OR(V834=4,V834=5,V834=6),2,OR(V834=7,V834=8,V834=9),3,OR(V834=10,V834=11,V834=12),4),"")</f>
        <v/>
      </c>
      <c r="X834" s="2" t="str">
        <f t="shared" si="91"/>
        <v/>
      </c>
      <c r="Y834" s="2" t="str">
        <f t="shared" si="92"/>
        <v/>
      </c>
    </row>
    <row r="835" spans="7:25" x14ac:dyDescent="0.3">
      <c r="G835" s="2" t="str">
        <f>IF(Prospecting!D837&lt;&gt;"", Prospecting!D837, "")</f>
        <v/>
      </c>
      <c r="H835" s="2" t="str">
        <f>IF(Prospecting!E837&lt;&gt;"",Prospecting!E837, "")</f>
        <v/>
      </c>
      <c r="I835" s="2" t="str">
        <f t="shared" ca="1" si="87"/>
        <v/>
      </c>
      <c r="J835" s="2" t="str">
        <f>IF(Prospecting!F837="Completed", 1, "")</f>
        <v/>
      </c>
      <c r="K835" s="2" t="str">
        <f>IF(Prospecting!G837="Completed", 1, "")</f>
        <v/>
      </c>
      <c r="L835" s="2" t="str">
        <f>IF(Prospecting!H837="Completed", 1, "")</f>
        <v/>
      </c>
      <c r="M835" s="2" t="str">
        <f>IF(Prospecting!I837="Completed", 1, "")</f>
        <v/>
      </c>
      <c r="N835" s="2" t="str">
        <f>IF(Prospecting!J837="Completed", 1, "")</f>
        <v/>
      </c>
      <c r="O835" s="2" t="str">
        <f>IF(Prospecting!K837="Completed", 1, "")</f>
        <v/>
      </c>
      <c r="P835" s="2" t="str">
        <f>IF(Prospecting!L837&lt;&gt;"",Prospecting!L837,"")</f>
        <v/>
      </c>
      <c r="Q835" s="2" t="str">
        <f>IF(Prospecting!M837&lt;&gt;"",Prospecting!M837,"")</f>
        <v/>
      </c>
      <c r="R835" s="2" t="str">
        <f t="shared" ca="1" si="88"/>
        <v/>
      </c>
      <c r="S835" s="10" t="str">
        <f>IF(OR(Prospecting!N837&lt;&gt;"",Prospecting!N837&lt;&gt;0),Prospecting!N837,"")</f>
        <v/>
      </c>
      <c r="T835" s="11" t="str">
        <f>IF(Prospecting!O837&lt;&gt;"",Prospecting!O837,"")</f>
        <v/>
      </c>
      <c r="U835" s="2" t="str">
        <f t="shared" si="89"/>
        <v/>
      </c>
      <c r="V835" s="2" t="str">
        <f t="shared" si="90"/>
        <v/>
      </c>
      <c r="W835" s="2" t="str" cm="1">
        <f t="array" ref="W835">IF(V835&lt;&gt;"",_xlfn.IFS(OR(V835=1,V835=2,V835=3),1,OR(V835=4,V835=5,V835=6),2,OR(V835=7,V835=8,V835=9),3,OR(V835=10,V835=11,V835=12),4),"")</f>
        <v/>
      </c>
      <c r="X835" s="2" t="str">
        <f t="shared" si="91"/>
        <v/>
      </c>
      <c r="Y835" s="2" t="str">
        <f t="shared" si="92"/>
        <v/>
      </c>
    </row>
    <row r="836" spans="7:25" x14ac:dyDescent="0.3">
      <c r="G836" s="2" t="str">
        <f>IF(Prospecting!D838&lt;&gt;"", Prospecting!D838, "")</f>
        <v/>
      </c>
      <c r="H836" s="2" t="str">
        <f>IF(Prospecting!E838&lt;&gt;"",Prospecting!E838, "")</f>
        <v/>
      </c>
      <c r="I836" s="2" t="str">
        <f t="shared" ref="I836:I899" ca="1" si="93">IF(AND($B$9&gt;$B$10,S836&lt;&gt;"",S836&lt;&gt;0,V836&lt;&gt;"",O836=1),"Client",IF(V836&lt;$B$6,"Lead",IF(AND(H836&lt;&gt;"",S836&lt;&gt;"",S836&lt;&gt;0,V836&lt;=$B$3,O836=1),"Client",IF(OR(AND(H836&lt;&gt;"",O836&lt;&gt;1),AND(H836&lt;&gt;"",S836=""),AND(H836&lt;&gt;"",S836&lt;&gt;"",V836&gt;$B$3), AND(H836&lt;&gt;"",S836&lt;=0)),"Lead",""))))</f>
        <v/>
      </c>
      <c r="J836" s="2" t="str">
        <f>IF(Prospecting!F838="Completed", 1, "")</f>
        <v/>
      </c>
      <c r="K836" s="2" t="str">
        <f>IF(Prospecting!G838="Completed", 1, "")</f>
        <v/>
      </c>
      <c r="L836" s="2" t="str">
        <f>IF(Prospecting!H838="Completed", 1, "")</f>
        <v/>
      </c>
      <c r="M836" s="2" t="str">
        <f>IF(Prospecting!I838="Completed", 1, "")</f>
        <v/>
      </c>
      <c r="N836" s="2" t="str">
        <f>IF(Prospecting!J838="Completed", 1, "")</f>
        <v/>
      </c>
      <c r="O836" s="2" t="str">
        <f>IF(Prospecting!K838="Completed", 1, "")</f>
        <v/>
      </c>
      <c r="P836" s="2" t="str">
        <f>IF(Prospecting!L838&lt;&gt;"",Prospecting!L838,"")</f>
        <v/>
      </c>
      <c r="Q836" s="2" t="str">
        <f>IF(Prospecting!M838&lt;&gt;"",Prospecting!M838,"")</f>
        <v/>
      </c>
      <c r="R836" s="2" t="str">
        <f t="shared" ref="R836:R899" ca="1" si="94">IF(AND(Q836&lt;&gt;"",V836&gt;=$B$6,V836&lt;=$B$3,Y836=$B$10),"Valid","")</f>
        <v/>
      </c>
      <c r="S836" s="10" t="str">
        <f>IF(OR(Prospecting!N838&lt;&gt;"",Prospecting!N838&lt;&gt;0),Prospecting!N838,"")</f>
        <v/>
      </c>
      <c r="T836" s="11" t="str">
        <f>IF(Prospecting!O838&lt;&gt;"",Prospecting!O838,"")</f>
        <v/>
      </c>
      <c r="U836" s="2" t="str">
        <f t="shared" ref="U836:U899" si="95">IF(V836&lt;&gt;"",CHOOSE(V836,"January","February","March","April","May","June","July","August","September","October","November","December"),"")</f>
        <v/>
      </c>
      <c r="V836" s="2" t="str">
        <f t="shared" ref="V836:V899" si="96">IF(AND(T836&lt;&gt;"",Y836=$B$10),MONTH(T836),"")</f>
        <v/>
      </c>
      <c r="W836" s="2" t="str" cm="1">
        <f t="array" ref="W836">IF(V836&lt;&gt;"",_xlfn.IFS(OR(V836=1,V836=2,V836=3),1,OR(V836=4,V836=5,V836=6),2,OR(V836=7,V836=8,V836=9),3,OR(V836=10,V836=11,V836=12),4),"")</f>
        <v/>
      </c>
      <c r="X836" s="2" t="str">
        <f t="shared" ref="X836:X899" si="97">IF(AND(Q836&lt;&gt;"",S836&lt;&gt;"",S836&lt;&gt;0,O836=1),IF(OR(Q836="AnugerahPlus",Q836="Anggun"), (S836-5)*12,S836*12), "")</f>
        <v/>
      </c>
      <c r="Y836" s="2" t="str">
        <f t="shared" ref="Y836:Y899" si="98">IF(T836&lt;&gt;"",YEAR(T836),"")</f>
        <v/>
      </c>
    </row>
    <row r="837" spans="7:25" x14ac:dyDescent="0.3">
      <c r="G837" s="2" t="str">
        <f>IF(Prospecting!D839&lt;&gt;"", Prospecting!D839, "")</f>
        <v/>
      </c>
      <c r="H837" s="2" t="str">
        <f>IF(Prospecting!E839&lt;&gt;"",Prospecting!E839, "")</f>
        <v/>
      </c>
      <c r="I837" s="2" t="str">
        <f t="shared" ca="1" si="93"/>
        <v/>
      </c>
      <c r="J837" s="2" t="str">
        <f>IF(Prospecting!F839="Completed", 1, "")</f>
        <v/>
      </c>
      <c r="K837" s="2" t="str">
        <f>IF(Prospecting!G839="Completed", 1, "")</f>
        <v/>
      </c>
      <c r="L837" s="2" t="str">
        <f>IF(Prospecting!H839="Completed", 1, "")</f>
        <v/>
      </c>
      <c r="M837" s="2" t="str">
        <f>IF(Prospecting!I839="Completed", 1, "")</f>
        <v/>
      </c>
      <c r="N837" s="2" t="str">
        <f>IF(Prospecting!J839="Completed", 1, "")</f>
        <v/>
      </c>
      <c r="O837" s="2" t="str">
        <f>IF(Prospecting!K839="Completed", 1, "")</f>
        <v/>
      </c>
      <c r="P837" s="2" t="str">
        <f>IF(Prospecting!L839&lt;&gt;"",Prospecting!L839,"")</f>
        <v/>
      </c>
      <c r="Q837" s="2" t="str">
        <f>IF(Prospecting!M839&lt;&gt;"",Prospecting!M839,"")</f>
        <v/>
      </c>
      <c r="R837" s="2" t="str">
        <f t="shared" ca="1" si="94"/>
        <v/>
      </c>
      <c r="S837" s="10" t="str">
        <f>IF(OR(Prospecting!N839&lt;&gt;"",Prospecting!N839&lt;&gt;0),Prospecting!N839,"")</f>
        <v/>
      </c>
      <c r="T837" s="11" t="str">
        <f>IF(Prospecting!O839&lt;&gt;"",Prospecting!O839,"")</f>
        <v/>
      </c>
      <c r="U837" s="2" t="str">
        <f t="shared" si="95"/>
        <v/>
      </c>
      <c r="V837" s="2" t="str">
        <f t="shared" si="96"/>
        <v/>
      </c>
      <c r="W837" s="2" t="str" cm="1">
        <f t="array" ref="W837">IF(V837&lt;&gt;"",_xlfn.IFS(OR(V837=1,V837=2,V837=3),1,OR(V837=4,V837=5,V837=6),2,OR(V837=7,V837=8,V837=9),3,OR(V837=10,V837=11,V837=12),4),"")</f>
        <v/>
      </c>
      <c r="X837" s="2" t="str">
        <f t="shared" si="97"/>
        <v/>
      </c>
      <c r="Y837" s="2" t="str">
        <f t="shared" si="98"/>
        <v/>
      </c>
    </row>
    <row r="838" spans="7:25" x14ac:dyDescent="0.3">
      <c r="G838" s="2" t="str">
        <f>IF(Prospecting!D840&lt;&gt;"", Prospecting!D840, "")</f>
        <v/>
      </c>
      <c r="H838" s="2" t="str">
        <f>IF(Prospecting!E840&lt;&gt;"",Prospecting!E840, "")</f>
        <v/>
      </c>
      <c r="I838" s="2" t="str">
        <f t="shared" ca="1" si="93"/>
        <v/>
      </c>
      <c r="J838" s="2" t="str">
        <f>IF(Prospecting!F840="Completed", 1, "")</f>
        <v/>
      </c>
      <c r="K838" s="2" t="str">
        <f>IF(Prospecting!G840="Completed", 1, "")</f>
        <v/>
      </c>
      <c r="L838" s="2" t="str">
        <f>IF(Prospecting!H840="Completed", 1, "")</f>
        <v/>
      </c>
      <c r="M838" s="2" t="str">
        <f>IF(Prospecting!I840="Completed", 1, "")</f>
        <v/>
      </c>
      <c r="N838" s="2" t="str">
        <f>IF(Prospecting!J840="Completed", 1, "")</f>
        <v/>
      </c>
      <c r="O838" s="2" t="str">
        <f>IF(Prospecting!K840="Completed", 1, "")</f>
        <v/>
      </c>
      <c r="P838" s="2" t="str">
        <f>IF(Prospecting!L840&lt;&gt;"",Prospecting!L840,"")</f>
        <v/>
      </c>
      <c r="Q838" s="2" t="str">
        <f>IF(Prospecting!M840&lt;&gt;"",Prospecting!M840,"")</f>
        <v/>
      </c>
      <c r="R838" s="2" t="str">
        <f t="shared" ca="1" si="94"/>
        <v/>
      </c>
      <c r="S838" s="10" t="str">
        <f>IF(OR(Prospecting!N840&lt;&gt;"",Prospecting!N840&lt;&gt;0),Prospecting!N840,"")</f>
        <v/>
      </c>
      <c r="T838" s="11" t="str">
        <f>IF(Prospecting!O840&lt;&gt;"",Prospecting!O840,"")</f>
        <v/>
      </c>
      <c r="U838" s="2" t="str">
        <f t="shared" si="95"/>
        <v/>
      </c>
      <c r="V838" s="2" t="str">
        <f t="shared" si="96"/>
        <v/>
      </c>
      <c r="W838" s="2" t="str" cm="1">
        <f t="array" ref="W838">IF(V838&lt;&gt;"",_xlfn.IFS(OR(V838=1,V838=2,V838=3),1,OR(V838=4,V838=5,V838=6),2,OR(V838=7,V838=8,V838=9),3,OR(V838=10,V838=11,V838=12),4),"")</f>
        <v/>
      </c>
      <c r="X838" s="2" t="str">
        <f t="shared" si="97"/>
        <v/>
      </c>
      <c r="Y838" s="2" t="str">
        <f t="shared" si="98"/>
        <v/>
      </c>
    </row>
    <row r="839" spans="7:25" x14ac:dyDescent="0.3">
      <c r="G839" s="2" t="str">
        <f>IF(Prospecting!D841&lt;&gt;"", Prospecting!D841, "")</f>
        <v/>
      </c>
      <c r="H839" s="2" t="str">
        <f>IF(Prospecting!E841&lt;&gt;"",Prospecting!E841, "")</f>
        <v/>
      </c>
      <c r="I839" s="2" t="str">
        <f t="shared" ca="1" si="93"/>
        <v/>
      </c>
      <c r="J839" s="2" t="str">
        <f>IF(Prospecting!F841="Completed", 1, "")</f>
        <v/>
      </c>
      <c r="K839" s="2" t="str">
        <f>IF(Prospecting!G841="Completed", 1, "")</f>
        <v/>
      </c>
      <c r="L839" s="2" t="str">
        <f>IF(Prospecting!H841="Completed", 1, "")</f>
        <v/>
      </c>
      <c r="M839" s="2" t="str">
        <f>IF(Prospecting!I841="Completed", 1, "")</f>
        <v/>
      </c>
      <c r="N839" s="2" t="str">
        <f>IF(Prospecting!J841="Completed", 1, "")</f>
        <v/>
      </c>
      <c r="O839" s="2" t="str">
        <f>IF(Prospecting!K841="Completed", 1, "")</f>
        <v/>
      </c>
      <c r="P839" s="2" t="str">
        <f>IF(Prospecting!L841&lt;&gt;"",Prospecting!L841,"")</f>
        <v/>
      </c>
      <c r="Q839" s="2" t="str">
        <f>IF(Prospecting!M841&lt;&gt;"",Prospecting!M841,"")</f>
        <v/>
      </c>
      <c r="R839" s="2" t="str">
        <f t="shared" ca="1" si="94"/>
        <v/>
      </c>
      <c r="S839" s="10" t="str">
        <f>IF(OR(Prospecting!N841&lt;&gt;"",Prospecting!N841&lt;&gt;0),Prospecting!N841,"")</f>
        <v/>
      </c>
      <c r="T839" s="11" t="str">
        <f>IF(Prospecting!O841&lt;&gt;"",Prospecting!O841,"")</f>
        <v/>
      </c>
      <c r="U839" s="2" t="str">
        <f t="shared" si="95"/>
        <v/>
      </c>
      <c r="V839" s="2" t="str">
        <f t="shared" si="96"/>
        <v/>
      </c>
      <c r="W839" s="2" t="str" cm="1">
        <f t="array" ref="W839">IF(V839&lt;&gt;"",_xlfn.IFS(OR(V839=1,V839=2,V839=3),1,OR(V839=4,V839=5,V839=6),2,OR(V839=7,V839=8,V839=9),3,OR(V839=10,V839=11,V839=12),4),"")</f>
        <v/>
      </c>
      <c r="X839" s="2" t="str">
        <f t="shared" si="97"/>
        <v/>
      </c>
      <c r="Y839" s="2" t="str">
        <f t="shared" si="98"/>
        <v/>
      </c>
    </row>
    <row r="840" spans="7:25" x14ac:dyDescent="0.3">
      <c r="G840" s="2" t="str">
        <f>IF(Prospecting!D842&lt;&gt;"", Prospecting!D842, "")</f>
        <v/>
      </c>
      <c r="H840" s="2" t="str">
        <f>IF(Prospecting!E842&lt;&gt;"",Prospecting!E842, "")</f>
        <v/>
      </c>
      <c r="I840" s="2" t="str">
        <f t="shared" ca="1" si="93"/>
        <v/>
      </c>
      <c r="J840" s="2" t="str">
        <f>IF(Prospecting!F842="Completed", 1, "")</f>
        <v/>
      </c>
      <c r="K840" s="2" t="str">
        <f>IF(Prospecting!G842="Completed", 1, "")</f>
        <v/>
      </c>
      <c r="L840" s="2" t="str">
        <f>IF(Prospecting!H842="Completed", 1, "")</f>
        <v/>
      </c>
      <c r="M840" s="2" t="str">
        <f>IF(Prospecting!I842="Completed", 1, "")</f>
        <v/>
      </c>
      <c r="N840" s="2" t="str">
        <f>IF(Prospecting!J842="Completed", 1, "")</f>
        <v/>
      </c>
      <c r="O840" s="2" t="str">
        <f>IF(Prospecting!K842="Completed", 1, "")</f>
        <v/>
      </c>
      <c r="P840" s="2" t="str">
        <f>IF(Prospecting!L842&lt;&gt;"",Prospecting!L842,"")</f>
        <v/>
      </c>
      <c r="Q840" s="2" t="str">
        <f>IF(Prospecting!M842&lt;&gt;"",Prospecting!M842,"")</f>
        <v/>
      </c>
      <c r="R840" s="2" t="str">
        <f t="shared" ca="1" si="94"/>
        <v/>
      </c>
      <c r="S840" s="10" t="str">
        <f>IF(OR(Prospecting!N842&lt;&gt;"",Prospecting!N842&lt;&gt;0),Prospecting!N842,"")</f>
        <v/>
      </c>
      <c r="T840" s="11" t="str">
        <f>IF(Prospecting!O842&lt;&gt;"",Prospecting!O842,"")</f>
        <v/>
      </c>
      <c r="U840" s="2" t="str">
        <f t="shared" si="95"/>
        <v/>
      </c>
      <c r="V840" s="2" t="str">
        <f t="shared" si="96"/>
        <v/>
      </c>
      <c r="W840" s="2" t="str" cm="1">
        <f t="array" ref="W840">IF(V840&lt;&gt;"",_xlfn.IFS(OR(V840=1,V840=2,V840=3),1,OR(V840=4,V840=5,V840=6),2,OR(V840=7,V840=8,V840=9),3,OR(V840=10,V840=11,V840=12),4),"")</f>
        <v/>
      </c>
      <c r="X840" s="2" t="str">
        <f t="shared" si="97"/>
        <v/>
      </c>
      <c r="Y840" s="2" t="str">
        <f t="shared" si="98"/>
        <v/>
      </c>
    </row>
    <row r="841" spans="7:25" x14ac:dyDescent="0.3">
      <c r="G841" s="2" t="str">
        <f>IF(Prospecting!D843&lt;&gt;"", Prospecting!D843, "")</f>
        <v/>
      </c>
      <c r="H841" s="2" t="str">
        <f>IF(Prospecting!E843&lt;&gt;"",Prospecting!E843, "")</f>
        <v/>
      </c>
      <c r="I841" s="2" t="str">
        <f t="shared" ca="1" si="93"/>
        <v/>
      </c>
      <c r="J841" s="2" t="str">
        <f>IF(Prospecting!F843="Completed", 1, "")</f>
        <v/>
      </c>
      <c r="K841" s="2" t="str">
        <f>IF(Prospecting!G843="Completed", 1, "")</f>
        <v/>
      </c>
      <c r="L841" s="2" t="str">
        <f>IF(Prospecting!H843="Completed", 1, "")</f>
        <v/>
      </c>
      <c r="M841" s="2" t="str">
        <f>IF(Prospecting!I843="Completed", 1, "")</f>
        <v/>
      </c>
      <c r="N841" s="2" t="str">
        <f>IF(Prospecting!J843="Completed", 1, "")</f>
        <v/>
      </c>
      <c r="O841" s="2" t="str">
        <f>IF(Prospecting!K843="Completed", 1, "")</f>
        <v/>
      </c>
      <c r="P841" s="2" t="str">
        <f>IF(Prospecting!L843&lt;&gt;"",Prospecting!L843,"")</f>
        <v/>
      </c>
      <c r="Q841" s="2" t="str">
        <f>IF(Prospecting!M843&lt;&gt;"",Prospecting!M843,"")</f>
        <v/>
      </c>
      <c r="R841" s="2" t="str">
        <f t="shared" ca="1" si="94"/>
        <v/>
      </c>
      <c r="S841" s="10" t="str">
        <f>IF(OR(Prospecting!N843&lt;&gt;"",Prospecting!N843&lt;&gt;0),Prospecting!N843,"")</f>
        <v/>
      </c>
      <c r="T841" s="11" t="str">
        <f>IF(Prospecting!O843&lt;&gt;"",Prospecting!O843,"")</f>
        <v/>
      </c>
      <c r="U841" s="2" t="str">
        <f t="shared" si="95"/>
        <v/>
      </c>
      <c r="V841" s="2" t="str">
        <f t="shared" si="96"/>
        <v/>
      </c>
      <c r="W841" s="2" t="str" cm="1">
        <f t="array" ref="W841">IF(V841&lt;&gt;"",_xlfn.IFS(OR(V841=1,V841=2,V841=3),1,OR(V841=4,V841=5,V841=6),2,OR(V841=7,V841=8,V841=9),3,OR(V841=10,V841=11,V841=12),4),"")</f>
        <v/>
      </c>
      <c r="X841" s="2" t="str">
        <f t="shared" si="97"/>
        <v/>
      </c>
      <c r="Y841" s="2" t="str">
        <f t="shared" si="98"/>
        <v/>
      </c>
    </row>
    <row r="842" spans="7:25" x14ac:dyDescent="0.3">
      <c r="G842" s="2" t="str">
        <f>IF(Prospecting!D844&lt;&gt;"", Prospecting!D844, "")</f>
        <v/>
      </c>
      <c r="H842" s="2" t="str">
        <f>IF(Prospecting!E844&lt;&gt;"",Prospecting!E844, "")</f>
        <v/>
      </c>
      <c r="I842" s="2" t="str">
        <f t="shared" ca="1" si="93"/>
        <v/>
      </c>
      <c r="J842" s="2" t="str">
        <f>IF(Prospecting!F844="Completed", 1, "")</f>
        <v/>
      </c>
      <c r="K842" s="2" t="str">
        <f>IF(Prospecting!G844="Completed", 1, "")</f>
        <v/>
      </c>
      <c r="L842" s="2" t="str">
        <f>IF(Prospecting!H844="Completed", 1, "")</f>
        <v/>
      </c>
      <c r="M842" s="2" t="str">
        <f>IF(Prospecting!I844="Completed", 1, "")</f>
        <v/>
      </c>
      <c r="N842" s="2" t="str">
        <f>IF(Prospecting!J844="Completed", 1, "")</f>
        <v/>
      </c>
      <c r="O842" s="2" t="str">
        <f>IF(Prospecting!K844="Completed", 1, "")</f>
        <v/>
      </c>
      <c r="P842" s="2" t="str">
        <f>IF(Prospecting!L844&lt;&gt;"",Prospecting!L844,"")</f>
        <v/>
      </c>
      <c r="Q842" s="2" t="str">
        <f>IF(Prospecting!M844&lt;&gt;"",Prospecting!M844,"")</f>
        <v/>
      </c>
      <c r="R842" s="2" t="str">
        <f t="shared" ca="1" si="94"/>
        <v/>
      </c>
      <c r="S842" s="10" t="str">
        <f>IF(OR(Prospecting!N844&lt;&gt;"",Prospecting!N844&lt;&gt;0),Prospecting!N844,"")</f>
        <v/>
      </c>
      <c r="T842" s="11" t="str">
        <f>IF(Prospecting!O844&lt;&gt;"",Prospecting!O844,"")</f>
        <v/>
      </c>
      <c r="U842" s="2" t="str">
        <f t="shared" si="95"/>
        <v/>
      </c>
      <c r="V842" s="2" t="str">
        <f t="shared" si="96"/>
        <v/>
      </c>
      <c r="W842" s="2" t="str" cm="1">
        <f t="array" ref="W842">IF(V842&lt;&gt;"",_xlfn.IFS(OR(V842=1,V842=2,V842=3),1,OR(V842=4,V842=5,V842=6),2,OR(V842=7,V842=8,V842=9),3,OR(V842=10,V842=11,V842=12),4),"")</f>
        <v/>
      </c>
      <c r="X842" s="2" t="str">
        <f t="shared" si="97"/>
        <v/>
      </c>
      <c r="Y842" s="2" t="str">
        <f t="shared" si="98"/>
        <v/>
      </c>
    </row>
    <row r="843" spans="7:25" x14ac:dyDescent="0.3">
      <c r="G843" s="2" t="str">
        <f>IF(Prospecting!D845&lt;&gt;"", Prospecting!D845, "")</f>
        <v/>
      </c>
      <c r="H843" s="2" t="str">
        <f>IF(Prospecting!E845&lt;&gt;"",Prospecting!E845, "")</f>
        <v/>
      </c>
      <c r="I843" s="2" t="str">
        <f t="shared" ca="1" si="93"/>
        <v/>
      </c>
      <c r="J843" s="2" t="str">
        <f>IF(Prospecting!F845="Completed", 1, "")</f>
        <v/>
      </c>
      <c r="K843" s="2" t="str">
        <f>IF(Prospecting!G845="Completed", 1, "")</f>
        <v/>
      </c>
      <c r="L843" s="2" t="str">
        <f>IF(Prospecting!H845="Completed", 1, "")</f>
        <v/>
      </c>
      <c r="M843" s="2" t="str">
        <f>IF(Prospecting!I845="Completed", 1, "")</f>
        <v/>
      </c>
      <c r="N843" s="2" t="str">
        <f>IF(Prospecting!J845="Completed", 1, "")</f>
        <v/>
      </c>
      <c r="O843" s="2" t="str">
        <f>IF(Prospecting!K845="Completed", 1, "")</f>
        <v/>
      </c>
      <c r="P843" s="2" t="str">
        <f>IF(Prospecting!L845&lt;&gt;"",Prospecting!L845,"")</f>
        <v/>
      </c>
      <c r="Q843" s="2" t="str">
        <f>IF(Prospecting!M845&lt;&gt;"",Prospecting!M845,"")</f>
        <v/>
      </c>
      <c r="R843" s="2" t="str">
        <f t="shared" ca="1" si="94"/>
        <v/>
      </c>
      <c r="S843" s="10" t="str">
        <f>IF(OR(Prospecting!N845&lt;&gt;"",Prospecting!N845&lt;&gt;0),Prospecting!N845,"")</f>
        <v/>
      </c>
      <c r="T843" s="11" t="str">
        <f>IF(Prospecting!O845&lt;&gt;"",Prospecting!O845,"")</f>
        <v/>
      </c>
      <c r="U843" s="2" t="str">
        <f t="shared" si="95"/>
        <v/>
      </c>
      <c r="V843" s="2" t="str">
        <f t="shared" si="96"/>
        <v/>
      </c>
      <c r="W843" s="2" t="str" cm="1">
        <f t="array" ref="W843">IF(V843&lt;&gt;"",_xlfn.IFS(OR(V843=1,V843=2,V843=3),1,OR(V843=4,V843=5,V843=6),2,OR(V843=7,V843=8,V843=9),3,OR(V843=10,V843=11,V843=12),4),"")</f>
        <v/>
      </c>
      <c r="X843" s="2" t="str">
        <f t="shared" si="97"/>
        <v/>
      </c>
      <c r="Y843" s="2" t="str">
        <f t="shared" si="98"/>
        <v/>
      </c>
    </row>
    <row r="844" spans="7:25" x14ac:dyDescent="0.3">
      <c r="G844" s="2" t="str">
        <f>IF(Prospecting!D846&lt;&gt;"", Prospecting!D846, "")</f>
        <v/>
      </c>
      <c r="H844" s="2" t="str">
        <f>IF(Prospecting!E846&lt;&gt;"",Prospecting!E846, "")</f>
        <v/>
      </c>
      <c r="I844" s="2" t="str">
        <f t="shared" ca="1" si="93"/>
        <v/>
      </c>
      <c r="J844" s="2" t="str">
        <f>IF(Prospecting!F846="Completed", 1, "")</f>
        <v/>
      </c>
      <c r="K844" s="2" t="str">
        <f>IF(Prospecting!G846="Completed", 1, "")</f>
        <v/>
      </c>
      <c r="L844" s="2" t="str">
        <f>IF(Prospecting!H846="Completed", 1, "")</f>
        <v/>
      </c>
      <c r="M844" s="2" t="str">
        <f>IF(Prospecting!I846="Completed", 1, "")</f>
        <v/>
      </c>
      <c r="N844" s="2" t="str">
        <f>IF(Prospecting!J846="Completed", 1, "")</f>
        <v/>
      </c>
      <c r="O844" s="2" t="str">
        <f>IF(Prospecting!K846="Completed", 1, "")</f>
        <v/>
      </c>
      <c r="P844" s="2" t="str">
        <f>IF(Prospecting!L846&lt;&gt;"",Prospecting!L846,"")</f>
        <v/>
      </c>
      <c r="Q844" s="2" t="str">
        <f>IF(Prospecting!M846&lt;&gt;"",Prospecting!M846,"")</f>
        <v/>
      </c>
      <c r="R844" s="2" t="str">
        <f t="shared" ca="1" si="94"/>
        <v/>
      </c>
      <c r="S844" s="10" t="str">
        <f>IF(OR(Prospecting!N846&lt;&gt;"",Prospecting!N846&lt;&gt;0),Prospecting!N846,"")</f>
        <v/>
      </c>
      <c r="T844" s="11" t="str">
        <f>IF(Prospecting!O846&lt;&gt;"",Prospecting!O846,"")</f>
        <v/>
      </c>
      <c r="U844" s="2" t="str">
        <f t="shared" si="95"/>
        <v/>
      </c>
      <c r="V844" s="2" t="str">
        <f t="shared" si="96"/>
        <v/>
      </c>
      <c r="W844" s="2" t="str" cm="1">
        <f t="array" ref="W844">IF(V844&lt;&gt;"",_xlfn.IFS(OR(V844=1,V844=2,V844=3),1,OR(V844=4,V844=5,V844=6),2,OR(V844=7,V844=8,V844=9),3,OR(V844=10,V844=11,V844=12),4),"")</f>
        <v/>
      </c>
      <c r="X844" s="2" t="str">
        <f t="shared" si="97"/>
        <v/>
      </c>
      <c r="Y844" s="2" t="str">
        <f t="shared" si="98"/>
        <v/>
      </c>
    </row>
    <row r="845" spans="7:25" x14ac:dyDescent="0.3">
      <c r="G845" s="2" t="str">
        <f>IF(Prospecting!D847&lt;&gt;"", Prospecting!D847, "")</f>
        <v/>
      </c>
      <c r="H845" s="2" t="str">
        <f>IF(Prospecting!E847&lt;&gt;"",Prospecting!E847, "")</f>
        <v/>
      </c>
      <c r="I845" s="2" t="str">
        <f t="shared" ca="1" si="93"/>
        <v/>
      </c>
      <c r="J845" s="2" t="str">
        <f>IF(Prospecting!F847="Completed", 1, "")</f>
        <v/>
      </c>
      <c r="K845" s="2" t="str">
        <f>IF(Prospecting!G847="Completed", 1, "")</f>
        <v/>
      </c>
      <c r="L845" s="2" t="str">
        <f>IF(Prospecting!H847="Completed", 1, "")</f>
        <v/>
      </c>
      <c r="M845" s="2" t="str">
        <f>IF(Prospecting!I847="Completed", 1, "")</f>
        <v/>
      </c>
      <c r="N845" s="2" t="str">
        <f>IF(Prospecting!J847="Completed", 1, "")</f>
        <v/>
      </c>
      <c r="O845" s="2" t="str">
        <f>IF(Prospecting!K847="Completed", 1, "")</f>
        <v/>
      </c>
      <c r="P845" s="2" t="str">
        <f>IF(Prospecting!L847&lt;&gt;"",Prospecting!L847,"")</f>
        <v/>
      </c>
      <c r="Q845" s="2" t="str">
        <f>IF(Prospecting!M847&lt;&gt;"",Prospecting!M847,"")</f>
        <v/>
      </c>
      <c r="R845" s="2" t="str">
        <f t="shared" ca="1" si="94"/>
        <v/>
      </c>
      <c r="S845" s="10" t="str">
        <f>IF(OR(Prospecting!N847&lt;&gt;"",Prospecting!N847&lt;&gt;0),Prospecting!N847,"")</f>
        <v/>
      </c>
      <c r="T845" s="11" t="str">
        <f>IF(Prospecting!O847&lt;&gt;"",Prospecting!O847,"")</f>
        <v/>
      </c>
      <c r="U845" s="2" t="str">
        <f t="shared" si="95"/>
        <v/>
      </c>
      <c r="V845" s="2" t="str">
        <f t="shared" si="96"/>
        <v/>
      </c>
      <c r="W845" s="2" t="str" cm="1">
        <f t="array" ref="W845">IF(V845&lt;&gt;"",_xlfn.IFS(OR(V845=1,V845=2,V845=3),1,OR(V845=4,V845=5,V845=6),2,OR(V845=7,V845=8,V845=9),3,OR(V845=10,V845=11,V845=12),4),"")</f>
        <v/>
      </c>
      <c r="X845" s="2" t="str">
        <f t="shared" si="97"/>
        <v/>
      </c>
      <c r="Y845" s="2" t="str">
        <f t="shared" si="98"/>
        <v/>
      </c>
    </row>
    <row r="846" spans="7:25" x14ac:dyDescent="0.3">
      <c r="G846" s="2" t="str">
        <f>IF(Prospecting!D848&lt;&gt;"", Prospecting!D848, "")</f>
        <v/>
      </c>
      <c r="H846" s="2" t="str">
        <f>IF(Prospecting!E848&lt;&gt;"",Prospecting!E848, "")</f>
        <v/>
      </c>
      <c r="I846" s="2" t="str">
        <f t="shared" ca="1" si="93"/>
        <v/>
      </c>
      <c r="J846" s="2" t="str">
        <f>IF(Prospecting!F848="Completed", 1, "")</f>
        <v/>
      </c>
      <c r="K846" s="2" t="str">
        <f>IF(Prospecting!G848="Completed", 1, "")</f>
        <v/>
      </c>
      <c r="L846" s="2" t="str">
        <f>IF(Prospecting!H848="Completed", 1, "")</f>
        <v/>
      </c>
      <c r="M846" s="2" t="str">
        <f>IF(Prospecting!I848="Completed", 1, "")</f>
        <v/>
      </c>
      <c r="N846" s="2" t="str">
        <f>IF(Prospecting!J848="Completed", 1, "")</f>
        <v/>
      </c>
      <c r="O846" s="2" t="str">
        <f>IF(Prospecting!K848="Completed", 1, "")</f>
        <v/>
      </c>
      <c r="P846" s="2" t="str">
        <f>IF(Prospecting!L848&lt;&gt;"",Prospecting!L848,"")</f>
        <v/>
      </c>
      <c r="Q846" s="2" t="str">
        <f>IF(Prospecting!M848&lt;&gt;"",Prospecting!M848,"")</f>
        <v/>
      </c>
      <c r="R846" s="2" t="str">
        <f t="shared" ca="1" si="94"/>
        <v/>
      </c>
      <c r="S846" s="10" t="str">
        <f>IF(OR(Prospecting!N848&lt;&gt;"",Prospecting!N848&lt;&gt;0),Prospecting!N848,"")</f>
        <v/>
      </c>
      <c r="T846" s="11" t="str">
        <f>IF(Prospecting!O848&lt;&gt;"",Prospecting!O848,"")</f>
        <v/>
      </c>
      <c r="U846" s="2" t="str">
        <f t="shared" si="95"/>
        <v/>
      </c>
      <c r="V846" s="2" t="str">
        <f t="shared" si="96"/>
        <v/>
      </c>
      <c r="W846" s="2" t="str" cm="1">
        <f t="array" ref="W846">IF(V846&lt;&gt;"",_xlfn.IFS(OR(V846=1,V846=2,V846=3),1,OR(V846=4,V846=5,V846=6),2,OR(V846=7,V846=8,V846=9),3,OR(V846=10,V846=11,V846=12),4),"")</f>
        <v/>
      </c>
      <c r="X846" s="2" t="str">
        <f t="shared" si="97"/>
        <v/>
      </c>
      <c r="Y846" s="2" t="str">
        <f t="shared" si="98"/>
        <v/>
      </c>
    </row>
    <row r="847" spans="7:25" x14ac:dyDescent="0.3">
      <c r="G847" s="2" t="str">
        <f>IF(Prospecting!D849&lt;&gt;"", Prospecting!D849, "")</f>
        <v/>
      </c>
      <c r="H847" s="2" t="str">
        <f>IF(Prospecting!E849&lt;&gt;"",Prospecting!E849, "")</f>
        <v/>
      </c>
      <c r="I847" s="2" t="str">
        <f t="shared" ca="1" si="93"/>
        <v/>
      </c>
      <c r="J847" s="2" t="str">
        <f>IF(Prospecting!F849="Completed", 1, "")</f>
        <v/>
      </c>
      <c r="K847" s="2" t="str">
        <f>IF(Prospecting!G849="Completed", 1, "")</f>
        <v/>
      </c>
      <c r="L847" s="2" t="str">
        <f>IF(Prospecting!H849="Completed", 1, "")</f>
        <v/>
      </c>
      <c r="M847" s="2" t="str">
        <f>IF(Prospecting!I849="Completed", 1, "")</f>
        <v/>
      </c>
      <c r="N847" s="2" t="str">
        <f>IF(Prospecting!J849="Completed", 1, "")</f>
        <v/>
      </c>
      <c r="O847" s="2" t="str">
        <f>IF(Prospecting!K849="Completed", 1, "")</f>
        <v/>
      </c>
      <c r="P847" s="2" t="str">
        <f>IF(Prospecting!L849&lt;&gt;"",Prospecting!L849,"")</f>
        <v/>
      </c>
      <c r="Q847" s="2" t="str">
        <f>IF(Prospecting!M849&lt;&gt;"",Prospecting!M849,"")</f>
        <v/>
      </c>
      <c r="R847" s="2" t="str">
        <f t="shared" ca="1" si="94"/>
        <v/>
      </c>
      <c r="S847" s="10" t="str">
        <f>IF(OR(Prospecting!N849&lt;&gt;"",Prospecting!N849&lt;&gt;0),Prospecting!N849,"")</f>
        <v/>
      </c>
      <c r="T847" s="11" t="str">
        <f>IF(Prospecting!O849&lt;&gt;"",Prospecting!O849,"")</f>
        <v/>
      </c>
      <c r="U847" s="2" t="str">
        <f t="shared" si="95"/>
        <v/>
      </c>
      <c r="V847" s="2" t="str">
        <f t="shared" si="96"/>
        <v/>
      </c>
      <c r="W847" s="2" t="str" cm="1">
        <f t="array" ref="W847">IF(V847&lt;&gt;"",_xlfn.IFS(OR(V847=1,V847=2,V847=3),1,OR(V847=4,V847=5,V847=6),2,OR(V847=7,V847=8,V847=9),3,OR(V847=10,V847=11,V847=12),4),"")</f>
        <v/>
      </c>
      <c r="X847" s="2" t="str">
        <f t="shared" si="97"/>
        <v/>
      </c>
      <c r="Y847" s="2" t="str">
        <f t="shared" si="98"/>
        <v/>
      </c>
    </row>
    <row r="848" spans="7:25" x14ac:dyDescent="0.3">
      <c r="G848" s="2" t="str">
        <f>IF(Prospecting!D850&lt;&gt;"", Prospecting!D850, "")</f>
        <v/>
      </c>
      <c r="H848" s="2" t="str">
        <f>IF(Prospecting!E850&lt;&gt;"",Prospecting!E850, "")</f>
        <v/>
      </c>
      <c r="I848" s="2" t="str">
        <f t="shared" ca="1" si="93"/>
        <v/>
      </c>
      <c r="J848" s="2" t="str">
        <f>IF(Prospecting!F850="Completed", 1, "")</f>
        <v/>
      </c>
      <c r="K848" s="2" t="str">
        <f>IF(Prospecting!G850="Completed", 1, "")</f>
        <v/>
      </c>
      <c r="L848" s="2" t="str">
        <f>IF(Prospecting!H850="Completed", 1, "")</f>
        <v/>
      </c>
      <c r="M848" s="2" t="str">
        <f>IF(Prospecting!I850="Completed", 1, "")</f>
        <v/>
      </c>
      <c r="N848" s="2" t="str">
        <f>IF(Prospecting!J850="Completed", 1, "")</f>
        <v/>
      </c>
      <c r="O848" s="2" t="str">
        <f>IF(Prospecting!K850="Completed", 1, "")</f>
        <v/>
      </c>
      <c r="P848" s="2" t="str">
        <f>IF(Prospecting!L850&lt;&gt;"",Prospecting!L850,"")</f>
        <v/>
      </c>
      <c r="Q848" s="2" t="str">
        <f>IF(Prospecting!M850&lt;&gt;"",Prospecting!M850,"")</f>
        <v/>
      </c>
      <c r="R848" s="2" t="str">
        <f t="shared" ca="1" si="94"/>
        <v/>
      </c>
      <c r="S848" s="10" t="str">
        <f>IF(OR(Prospecting!N850&lt;&gt;"",Prospecting!N850&lt;&gt;0),Prospecting!N850,"")</f>
        <v/>
      </c>
      <c r="T848" s="11" t="str">
        <f>IF(Prospecting!O850&lt;&gt;"",Prospecting!O850,"")</f>
        <v/>
      </c>
      <c r="U848" s="2" t="str">
        <f t="shared" si="95"/>
        <v/>
      </c>
      <c r="V848" s="2" t="str">
        <f t="shared" si="96"/>
        <v/>
      </c>
      <c r="W848" s="2" t="str" cm="1">
        <f t="array" ref="W848">IF(V848&lt;&gt;"",_xlfn.IFS(OR(V848=1,V848=2,V848=3),1,OR(V848=4,V848=5,V848=6),2,OR(V848=7,V848=8,V848=9),3,OR(V848=10,V848=11,V848=12),4),"")</f>
        <v/>
      </c>
      <c r="X848" s="2" t="str">
        <f t="shared" si="97"/>
        <v/>
      </c>
      <c r="Y848" s="2" t="str">
        <f t="shared" si="98"/>
        <v/>
      </c>
    </row>
    <row r="849" spans="7:25" x14ac:dyDescent="0.3">
      <c r="G849" s="2" t="str">
        <f>IF(Prospecting!D851&lt;&gt;"", Prospecting!D851, "")</f>
        <v/>
      </c>
      <c r="H849" s="2" t="str">
        <f>IF(Prospecting!E851&lt;&gt;"",Prospecting!E851, "")</f>
        <v/>
      </c>
      <c r="I849" s="2" t="str">
        <f t="shared" ca="1" si="93"/>
        <v/>
      </c>
      <c r="J849" s="2" t="str">
        <f>IF(Prospecting!F851="Completed", 1, "")</f>
        <v/>
      </c>
      <c r="K849" s="2" t="str">
        <f>IF(Prospecting!G851="Completed", 1, "")</f>
        <v/>
      </c>
      <c r="L849" s="2" t="str">
        <f>IF(Prospecting!H851="Completed", 1, "")</f>
        <v/>
      </c>
      <c r="M849" s="2" t="str">
        <f>IF(Prospecting!I851="Completed", 1, "")</f>
        <v/>
      </c>
      <c r="N849" s="2" t="str">
        <f>IF(Prospecting!J851="Completed", 1, "")</f>
        <v/>
      </c>
      <c r="O849" s="2" t="str">
        <f>IF(Prospecting!K851="Completed", 1, "")</f>
        <v/>
      </c>
      <c r="P849" s="2" t="str">
        <f>IF(Prospecting!L851&lt;&gt;"",Prospecting!L851,"")</f>
        <v/>
      </c>
      <c r="Q849" s="2" t="str">
        <f>IF(Prospecting!M851&lt;&gt;"",Prospecting!M851,"")</f>
        <v/>
      </c>
      <c r="R849" s="2" t="str">
        <f t="shared" ca="1" si="94"/>
        <v/>
      </c>
      <c r="S849" s="10" t="str">
        <f>IF(OR(Prospecting!N851&lt;&gt;"",Prospecting!N851&lt;&gt;0),Prospecting!N851,"")</f>
        <v/>
      </c>
      <c r="T849" s="11" t="str">
        <f>IF(Prospecting!O851&lt;&gt;"",Prospecting!O851,"")</f>
        <v/>
      </c>
      <c r="U849" s="2" t="str">
        <f t="shared" si="95"/>
        <v/>
      </c>
      <c r="V849" s="2" t="str">
        <f t="shared" si="96"/>
        <v/>
      </c>
      <c r="W849" s="2" t="str" cm="1">
        <f t="array" ref="W849">IF(V849&lt;&gt;"",_xlfn.IFS(OR(V849=1,V849=2,V849=3),1,OR(V849=4,V849=5,V849=6),2,OR(V849=7,V849=8,V849=9),3,OR(V849=10,V849=11,V849=12),4),"")</f>
        <v/>
      </c>
      <c r="X849" s="2" t="str">
        <f t="shared" si="97"/>
        <v/>
      </c>
      <c r="Y849" s="2" t="str">
        <f t="shared" si="98"/>
        <v/>
      </c>
    </row>
    <row r="850" spans="7:25" x14ac:dyDescent="0.3">
      <c r="G850" s="2" t="str">
        <f>IF(Prospecting!D852&lt;&gt;"", Prospecting!D852, "")</f>
        <v/>
      </c>
      <c r="H850" s="2" t="str">
        <f>IF(Prospecting!E852&lt;&gt;"",Prospecting!E852, "")</f>
        <v/>
      </c>
      <c r="I850" s="2" t="str">
        <f t="shared" ca="1" si="93"/>
        <v/>
      </c>
      <c r="J850" s="2" t="str">
        <f>IF(Prospecting!F852="Completed", 1, "")</f>
        <v/>
      </c>
      <c r="K850" s="2" t="str">
        <f>IF(Prospecting!G852="Completed", 1, "")</f>
        <v/>
      </c>
      <c r="L850" s="2" t="str">
        <f>IF(Prospecting!H852="Completed", 1, "")</f>
        <v/>
      </c>
      <c r="M850" s="2" t="str">
        <f>IF(Prospecting!I852="Completed", 1, "")</f>
        <v/>
      </c>
      <c r="N850" s="2" t="str">
        <f>IF(Prospecting!J852="Completed", 1, "")</f>
        <v/>
      </c>
      <c r="O850" s="2" t="str">
        <f>IF(Prospecting!K852="Completed", 1, "")</f>
        <v/>
      </c>
      <c r="P850" s="2" t="str">
        <f>IF(Prospecting!L852&lt;&gt;"",Prospecting!L852,"")</f>
        <v/>
      </c>
      <c r="Q850" s="2" t="str">
        <f>IF(Prospecting!M852&lt;&gt;"",Prospecting!M852,"")</f>
        <v/>
      </c>
      <c r="R850" s="2" t="str">
        <f t="shared" ca="1" si="94"/>
        <v/>
      </c>
      <c r="S850" s="10" t="str">
        <f>IF(OR(Prospecting!N852&lt;&gt;"",Prospecting!N852&lt;&gt;0),Prospecting!N852,"")</f>
        <v/>
      </c>
      <c r="T850" s="11" t="str">
        <f>IF(Prospecting!O852&lt;&gt;"",Prospecting!O852,"")</f>
        <v/>
      </c>
      <c r="U850" s="2" t="str">
        <f t="shared" si="95"/>
        <v/>
      </c>
      <c r="V850" s="2" t="str">
        <f t="shared" si="96"/>
        <v/>
      </c>
      <c r="W850" s="2" t="str" cm="1">
        <f t="array" ref="W850">IF(V850&lt;&gt;"",_xlfn.IFS(OR(V850=1,V850=2,V850=3),1,OR(V850=4,V850=5,V850=6),2,OR(V850=7,V850=8,V850=9),3,OR(V850=10,V850=11,V850=12),4),"")</f>
        <v/>
      </c>
      <c r="X850" s="2" t="str">
        <f t="shared" si="97"/>
        <v/>
      </c>
      <c r="Y850" s="2" t="str">
        <f t="shared" si="98"/>
        <v/>
      </c>
    </row>
    <row r="851" spans="7:25" x14ac:dyDescent="0.3">
      <c r="G851" s="2" t="str">
        <f>IF(Prospecting!D853&lt;&gt;"", Prospecting!D853, "")</f>
        <v/>
      </c>
      <c r="H851" s="2" t="str">
        <f>IF(Prospecting!E853&lt;&gt;"",Prospecting!E853, "")</f>
        <v/>
      </c>
      <c r="I851" s="2" t="str">
        <f t="shared" ca="1" si="93"/>
        <v/>
      </c>
      <c r="J851" s="2" t="str">
        <f>IF(Prospecting!F853="Completed", 1, "")</f>
        <v/>
      </c>
      <c r="K851" s="2" t="str">
        <f>IF(Prospecting!G853="Completed", 1, "")</f>
        <v/>
      </c>
      <c r="L851" s="2" t="str">
        <f>IF(Prospecting!H853="Completed", 1, "")</f>
        <v/>
      </c>
      <c r="M851" s="2" t="str">
        <f>IF(Prospecting!I853="Completed", 1, "")</f>
        <v/>
      </c>
      <c r="N851" s="2" t="str">
        <f>IF(Prospecting!J853="Completed", 1, "")</f>
        <v/>
      </c>
      <c r="O851" s="2" t="str">
        <f>IF(Prospecting!K853="Completed", 1, "")</f>
        <v/>
      </c>
      <c r="P851" s="2" t="str">
        <f>IF(Prospecting!L853&lt;&gt;"",Prospecting!L853,"")</f>
        <v/>
      </c>
      <c r="Q851" s="2" t="str">
        <f>IF(Prospecting!M853&lt;&gt;"",Prospecting!M853,"")</f>
        <v/>
      </c>
      <c r="R851" s="2" t="str">
        <f t="shared" ca="1" si="94"/>
        <v/>
      </c>
      <c r="S851" s="10" t="str">
        <f>IF(OR(Prospecting!N853&lt;&gt;"",Prospecting!N853&lt;&gt;0),Prospecting!N853,"")</f>
        <v/>
      </c>
      <c r="T851" s="11" t="str">
        <f>IF(Prospecting!O853&lt;&gt;"",Prospecting!O853,"")</f>
        <v/>
      </c>
      <c r="U851" s="2" t="str">
        <f t="shared" si="95"/>
        <v/>
      </c>
      <c r="V851" s="2" t="str">
        <f t="shared" si="96"/>
        <v/>
      </c>
      <c r="W851" s="2" t="str" cm="1">
        <f t="array" ref="W851">IF(V851&lt;&gt;"",_xlfn.IFS(OR(V851=1,V851=2,V851=3),1,OR(V851=4,V851=5,V851=6),2,OR(V851=7,V851=8,V851=9),3,OR(V851=10,V851=11,V851=12),4),"")</f>
        <v/>
      </c>
      <c r="X851" s="2" t="str">
        <f t="shared" si="97"/>
        <v/>
      </c>
      <c r="Y851" s="2" t="str">
        <f t="shared" si="98"/>
        <v/>
      </c>
    </row>
    <row r="852" spans="7:25" x14ac:dyDescent="0.3">
      <c r="G852" s="2" t="str">
        <f>IF(Prospecting!D854&lt;&gt;"", Prospecting!D854, "")</f>
        <v/>
      </c>
      <c r="H852" s="2" t="str">
        <f>IF(Prospecting!E854&lt;&gt;"",Prospecting!E854, "")</f>
        <v/>
      </c>
      <c r="I852" s="2" t="str">
        <f t="shared" ca="1" si="93"/>
        <v/>
      </c>
      <c r="J852" s="2" t="str">
        <f>IF(Prospecting!F854="Completed", 1, "")</f>
        <v/>
      </c>
      <c r="K852" s="2" t="str">
        <f>IF(Prospecting!G854="Completed", 1, "")</f>
        <v/>
      </c>
      <c r="L852" s="2" t="str">
        <f>IF(Prospecting!H854="Completed", 1, "")</f>
        <v/>
      </c>
      <c r="M852" s="2" t="str">
        <f>IF(Prospecting!I854="Completed", 1, "")</f>
        <v/>
      </c>
      <c r="N852" s="2" t="str">
        <f>IF(Prospecting!J854="Completed", 1, "")</f>
        <v/>
      </c>
      <c r="O852" s="2" t="str">
        <f>IF(Prospecting!K854="Completed", 1, "")</f>
        <v/>
      </c>
      <c r="P852" s="2" t="str">
        <f>IF(Prospecting!L854&lt;&gt;"",Prospecting!L854,"")</f>
        <v/>
      </c>
      <c r="Q852" s="2" t="str">
        <f>IF(Prospecting!M854&lt;&gt;"",Prospecting!M854,"")</f>
        <v/>
      </c>
      <c r="R852" s="2" t="str">
        <f t="shared" ca="1" si="94"/>
        <v/>
      </c>
      <c r="S852" s="10" t="str">
        <f>IF(OR(Prospecting!N854&lt;&gt;"",Prospecting!N854&lt;&gt;0),Prospecting!N854,"")</f>
        <v/>
      </c>
      <c r="T852" s="11" t="str">
        <f>IF(Prospecting!O854&lt;&gt;"",Prospecting!O854,"")</f>
        <v/>
      </c>
      <c r="U852" s="2" t="str">
        <f t="shared" si="95"/>
        <v/>
      </c>
      <c r="V852" s="2" t="str">
        <f t="shared" si="96"/>
        <v/>
      </c>
      <c r="W852" s="2" t="str" cm="1">
        <f t="array" ref="W852">IF(V852&lt;&gt;"",_xlfn.IFS(OR(V852=1,V852=2,V852=3),1,OR(V852=4,V852=5,V852=6),2,OR(V852=7,V852=8,V852=9),3,OR(V852=10,V852=11,V852=12),4),"")</f>
        <v/>
      </c>
      <c r="X852" s="2" t="str">
        <f t="shared" si="97"/>
        <v/>
      </c>
      <c r="Y852" s="2" t="str">
        <f t="shared" si="98"/>
        <v/>
      </c>
    </row>
    <row r="853" spans="7:25" x14ac:dyDescent="0.3">
      <c r="G853" s="2" t="str">
        <f>IF(Prospecting!D855&lt;&gt;"", Prospecting!D855, "")</f>
        <v/>
      </c>
      <c r="H853" s="2" t="str">
        <f>IF(Prospecting!E855&lt;&gt;"",Prospecting!E855, "")</f>
        <v/>
      </c>
      <c r="I853" s="2" t="str">
        <f t="shared" ca="1" si="93"/>
        <v/>
      </c>
      <c r="J853" s="2" t="str">
        <f>IF(Prospecting!F855="Completed", 1, "")</f>
        <v/>
      </c>
      <c r="K853" s="2" t="str">
        <f>IF(Prospecting!G855="Completed", 1, "")</f>
        <v/>
      </c>
      <c r="L853" s="2" t="str">
        <f>IF(Prospecting!H855="Completed", 1, "")</f>
        <v/>
      </c>
      <c r="M853" s="2" t="str">
        <f>IF(Prospecting!I855="Completed", 1, "")</f>
        <v/>
      </c>
      <c r="N853" s="2" t="str">
        <f>IF(Prospecting!J855="Completed", 1, "")</f>
        <v/>
      </c>
      <c r="O853" s="2" t="str">
        <f>IF(Prospecting!K855="Completed", 1, "")</f>
        <v/>
      </c>
      <c r="P853" s="2" t="str">
        <f>IF(Prospecting!L855&lt;&gt;"",Prospecting!L855,"")</f>
        <v/>
      </c>
      <c r="Q853" s="2" t="str">
        <f>IF(Prospecting!M855&lt;&gt;"",Prospecting!M855,"")</f>
        <v/>
      </c>
      <c r="R853" s="2" t="str">
        <f t="shared" ca="1" si="94"/>
        <v/>
      </c>
      <c r="S853" s="10" t="str">
        <f>IF(OR(Prospecting!N855&lt;&gt;"",Prospecting!N855&lt;&gt;0),Prospecting!N855,"")</f>
        <v/>
      </c>
      <c r="T853" s="11" t="str">
        <f>IF(Prospecting!O855&lt;&gt;"",Prospecting!O855,"")</f>
        <v/>
      </c>
      <c r="U853" s="2" t="str">
        <f t="shared" si="95"/>
        <v/>
      </c>
      <c r="V853" s="2" t="str">
        <f t="shared" si="96"/>
        <v/>
      </c>
      <c r="W853" s="2" t="str" cm="1">
        <f t="array" ref="W853">IF(V853&lt;&gt;"",_xlfn.IFS(OR(V853=1,V853=2,V853=3),1,OR(V853=4,V853=5,V853=6),2,OR(V853=7,V853=8,V853=9),3,OR(V853=10,V853=11,V853=12),4),"")</f>
        <v/>
      </c>
      <c r="X853" s="2" t="str">
        <f t="shared" si="97"/>
        <v/>
      </c>
      <c r="Y853" s="2" t="str">
        <f t="shared" si="98"/>
        <v/>
      </c>
    </row>
    <row r="854" spans="7:25" x14ac:dyDescent="0.3">
      <c r="G854" s="2" t="str">
        <f>IF(Prospecting!D856&lt;&gt;"", Prospecting!D856, "")</f>
        <v/>
      </c>
      <c r="H854" s="2" t="str">
        <f>IF(Prospecting!E856&lt;&gt;"",Prospecting!E856, "")</f>
        <v/>
      </c>
      <c r="I854" s="2" t="str">
        <f t="shared" ca="1" si="93"/>
        <v/>
      </c>
      <c r="J854" s="2" t="str">
        <f>IF(Prospecting!F856="Completed", 1, "")</f>
        <v/>
      </c>
      <c r="K854" s="2" t="str">
        <f>IF(Prospecting!G856="Completed", 1, "")</f>
        <v/>
      </c>
      <c r="L854" s="2" t="str">
        <f>IF(Prospecting!H856="Completed", 1, "")</f>
        <v/>
      </c>
      <c r="M854" s="2" t="str">
        <f>IF(Prospecting!I856="Completed", 1, "")</f>
        <v/>
      </c>
      <c r="N854" s="2" t="str">
        <f>IF(Prospecting!J856="Completed", 1, "")</f>
        <v/>
      </c>
      <c r="O854" s="2" t="str">
        <f>IF(Prospecting!K856="Completed", 1, "")</f>
        <v/>
      </c>
      <c r="P854" s="2" t="str">
        <f>IF(Prospecting!L856&lt;&gt;"",Prospecting!L856,"")</f>
        <v/>
      </c>
      <c r="Q854" s="2" t="str">
        <f>IF(Prospecting!M856&lt;&gt;"",Prospecting!M856,"")</f>
        <v/>
      </c>
      <c r="R854" s="2" t="str">
        <f t="shared" ca="1" si="94"/>
        <v/>
      </c>
      <c r="S854" s="10" t="str">
        <f>IF(OR(Prospecting!N856&lt;&gt;"",Prospecting!N856&lt;&gt;0),Prospecting!N856,"")</f>
        <v/>
      </c>
      <c r="T854" s="11" t="str">
        <f>IF(Prospecting!O856&lt;&gt;"",Prospecting!O856,"")</f>
        <v/>
      </c>
      <c r="U854" s="2" t="str">
        <f t="shared" si="95"/>
        <v/>
      </c>
      <c r="V854" s="2" t="str">
        <f t="shared" si="96"/>
        <v/>
      </c>
      <c r="W854" s="2" t="str" cm="1">
        <f t="array" ref="W854">IF(V854&lt;&gt;"",_xlfn.IFS(OR(V854=1,V854=2,V854=3),1,OR(V854=4,V854=5,V854=6),2,OR(V854=7,V854=8,V854=9),3,OR(V854=10,V854=11,V854=12),4),"")</f>
        <v/>
      </c>
      <c r="X854" s="2" t="str">
        <f t="shared" si="97"/>
        <v/>
      </c>
      <c r="Y854" s="2" t="str">
        <f t="shared" si="98"/>
        <v/>
      </c>
    </row>
    <row r="855" spans="7:25" x14ac:dyDescent="0.3">
      <c r="G855" s="2" t="str">
        <f>IF(Prospecting!D857&lt;&gt;"", Prospecting!D857, "")</f>
        <v/>
      </c>
      <c r="H855" s="2" t="str">
        <f>IF(Prospecting!E857&lt;&gt;"",Prospecting!E857, "")</f>
        <v/>
      </c>
      <c r="I855" s="2" t="str">
        <f t="shared" ca="1" si="93"/>
        <v/>
      </c>
      <c r="J855" s="2" t="str">
        <f>IF(Prospecting!F857="Completed", 1, "")</f>
        <v/>
      </c>
      <c r="K855" s="2" t="str">
        <f>IF(Prospecting!G857="Completed", 1, "")</f>
        <v/>
      </c>
      <c r="L855" s="2" t="str">
        <f>IF(Prospecting!H857="Completed", 1, "")</f>
        <v/>
      </c>
      <c r="M855" s="2" t="str">
        <f>IF(Prospecting!I857="Completed", 1, "")</f>
        <v/>
      </c>
      <c r="N855" s="2" t="str">
        <f>IF(Prospecting!J857="Completed", 1, "")</f>
        <v/>
      </c>
      <c r="O855" s="2" t="str">
        <f>IF(Prospecting!K857="Completed", 1, "")</f>
        <v/>
      </c>
      <c r="P855" s="2" t="str">
        <f>IF(Prospecting!L857&lt;&gt;"",Prospecting!L857,"")</f>
        <v/>
      </c>
      <c r="Q855" s="2" t="str">
        <f>IF(Prospecting!M857&lt;&gt;"",Prospecting!M857,"")</f>
        <v/>
      </c>
      <c r="R855" s="2" t="str">
        <f t="shared" ca="1" si="94"/>
        <v/>
      </c>
      <c r="S855" s="10" t="str">
        <f>IF(OR(Prospecting!N857&lt;&gt;"",Prospecting!N857&lt;&gt;0),Prospecting!N857,"")</f>
        <v/>
      </c>
      <c r="T855" s="11" t="str">
        <f>IF(Prospecting!O857&lt;&gt;"",Prospecting!O857,"")</f>
        <v/>
      </c>
      <c r="U855" s="2" t="str">
        <f t="shared" si="95"/>
        <v/>
      </c>
      <c r="V855" s="2" t="str">
        <f t="shared" si="96"/>
        <v/>
      </c>
      <c r="W855" s="2" t="str" cm="1">
        <f t="array" ref="W855">IF(V855&lt;&gt;"",_xlfn.IFS(OR(V855=1,V855=2,V855=3),1,OR(V855=4,V855=5,V855=6),2,OR(V855=7,V855=8,V855=9),3,OR(V855=10,V855=11,V855=12),4),"")</f>
        <v/>
      </c>
      <c r="X855" s="2" t="str">
        <f t="shared" si="97"/>
        <v/>
      </c>
      <c r="Y855" s="2" t="str">
        <f t="shared" si="98"/>
        <v/>
      </c>
    </row>
    <row r="856" spans="7:25" x14ac:dyDescent="0.3">
      <c r="G856" s="2" t="str">
        <f>IF(Prospecting!D858&lt;&gt;"", Prospecting!D858, "")</f>
        <v/>
      </c>
      <c r="H856" s="2" t="str">
        <f>IF(Prospecting!E858&lt;&gt;"",Prospecting!E858, "")</f>
        <v/>
      </c>
      <c r="I856" s="2" t="str">
        <f t="shared" ca="1" si="93"/>
        <v/>
      </c>
      <c r="J856" s="2" t="str">
        <f>IF(Prospecting!F858="Completed", 1, "")</f>
        <v/>
      </c>
      <c r="K856" s="2" t="str">
        <f>IF(Prospecting!G858="Completed", 1, "")</f>
        <v/>
      </c>
      <c r="L856" s="2" t="str">
        <f>IF(Prospecting!H858="Completed", 1, "")</f>
        <v/>
      </c>
      <c r="M856" s="2" t="str">
        <f>IF(Prospecting!I858="Completed", 1, "")</f>
        <v/>
      </c>
      <c r="N856" s="2" t="str">
        <f>IF(Prospecting!J858="Completed", 1, "")</f>
        <v/>
      </c>
      <c r="O856" s="2" t="str">
        <f>IF(Prospecting!K858="Completed", 1, "")</f>
        <v/>
      </c>
      <c r="P856" s="2" t="str">
        <f>IF(Prospecting!L858&lt;&gt;"",Prospecting!L858,"")</f>
        <v/>
      </c>
      <c r="Q856" s="2" t="str">
        <f>IF(Prospecting!M858&lt;&gt;"",Prospecting!M858,"")</f>
        <v/>
      </c>
      <c r="R856" s="2" t="str">
        <f t="shared" ca="1" si="94"/>
        <v/>
      </c>
      <c r="S856" s="10" t="str">
        <f>IF(OR(Prospecting!N858&lt;&gt;"",Prospecting!N858&lt;&gt;0),Prospecting!N858,"")</f>
        <v/>
      </c>
      <c r="T856" s="11" t="str">
        <f>IF(Prospecting!O858&lt;&gt;"",Prospecting!O858,"")</f>
        <v/>
      </c>
      <c r="U856" s="2" t="str">
        <f t="shared" si="95"/>
        <v/>
      </c>
      <c r="V856" s="2" t="str">
        <f t="shared" si="96"/>
        <v/>
      </c>
      <c r="W856" s="2" t="str" cm="1">
        <f t="array" ref="W856">IF(V856&lt;&gt;"",_xlfn.IFS(OR(V856=1,V856=2,V856=3),1,OR(V856=4,V856=5,V856=6),2,OR(V856=7,V856=8,V856=9),3,OR(V856=10,V856=11,V856=12),4),"")</f>
        <v/>
      </c>
      <c r="X856" s="2" t="str">
        <f t="shared" si="97"/>
        <v/>
      </c>
      <c r="Y856" s="2" t="str">
        <f t="shared" si="98"/>
        <v/>
      </c>
    </row>
    <row r="857" spans="7:25" x14ac:dyDescent="0.3">
      <c r="G857" s="2" t="str">
        <f>IF(Prospecting!D859&lt;&gt;"", Prospecting!D859, "")</f>
        <v/>
      </c>
      <c r="H857" s="2" t="str">
        <f>IF(Prospecting!E859&lt;&gt;"",Prospecting!E859, "")</f>
        <v/>
      </c>
      <c r="I857" s="2" t="str">
        <f t="shared" ca="1" si="93"/>
        <v/>
      </c>
      <c r="J857" s="2" t="str">
        <f>IF(Prospecting!F859="Completed", 1, "")</f>
        <v/>
      </c>
      <c r="K857" s="2" t="str">
        <f>IF(Prospecting!G859="Completed", 1, "")</f>
        <v/>
      </c>
      <c r="L857" s="2" t="str">
        <f>IF(Prospecting!H859="Completed", 1, "")</f>
        <v/>
      </c>
      <c r="M857" s="2" t="str">
        <f>IF(Prospecting!I859="Completed", 1, "")</f>
        <v/>
      </c>
      <c r="N857" s="2" t="str">
        <f>IF(Prospecting!J859="Completed", 1, "")</f>
        <v/>
      </c>
      <c r="O857" s="2" t="str">
        <f>IF(Prospecting!K859="Completed", 1, "")</f>
        <v/>
      </c>
      <c r="P857" s="2" t="str">
        <f>IF(Prospecting!L859&lt;&gt;"",Prospecting!L859,"")</f>
        <v/>
      </c>
      <c r="Q857" s="2" t="str">
        <f>IF(Prospecting!M859&lt;&gt;"",Prospecting!M859,"")</f>
        <v/>
      </c>
      <c r="R857" s="2" t="str">
        <f t="shared" ca="1" si="94"/>
        <v/>
      </c>
      <c r="S857" s="10" t="str">
        <f>IF(OR(Prospecting!N859&lt;&gt;"",Prospecting!N859&lt;&gt;0),Prospecting!N859,"")</f>
        <v/>
      </c>
      <c r="T857" s="11" t="str">
        <f>IF(Prospecting!O859&lt;&gt;"",Prospecting!O859,"")</f>
        <v/>
      </c>
      <c r="U857" s="2" t="str">
        <f t="shared" si="95"/>
        <v/>
      </c>
      <c r="V857" s="2" t="str">
        <f t="shared" si="96"/>
        <v/>
      </c>
      <c r="W857" s="2" t="str" cm="1">
        <f t="array" ref="W857">IF(V857&lt;&gt;"",_xlfn.IFS(OR(V857=1,V857=2,V857=3),1,OR(V857=4,V857=5,V857=6),2,OR(V857=7,V857=8,V857=9),3,OR(V857=10,V857=11,V857=12),4),"")</f>
        <v/>
      </c>
      <c r="X857" s="2" t="str">
        <f t="shared" si="97"/>
        <v/>
      </c>
      <c r="Y857" s="2" t="str">
        <f t="shared" si="98"/>
        <v/>
      </c>
    </row>
    <row r="858" spans="7:25" x14ac:dyDescent="0.3">
      <c r="G858" s="2" t="str">
        <f>IF(Prospecting!D860&lt;&gt;"", Prospecting!D860, "")</f>
        <v/>
      </c>
      <c r="H858" s="2" t="str">
        <f>IF(Prospecting!E860&lt;&gt;"",Prospecting!E860, "")</f>
        <v/>
      </c>
      <c r="I858" s="2" t="str">
        <f t="shared" ca="1" si="93"/>
        <v/>
      </c>
      <c r="J858" s="2" t="str">
        <f>IF(Prospecting!F860="Completed", 1, "")</f>
        <v/>
      </c>
      <c r="K858" s="2" t="str">
        <f>IF(Prospecting!G860="Completed", 1, "")</f>
        <v/>
      </c>
      <c r="L858" s="2" t="str">
        <f>IF(Prospecting!H860="Completed", 1, "")</f>
        <v/>
      </c>
      <c r="M858" s="2" t="str">
        <f>IF(Prospecting!I860="Completed", 1, "")</f>
        <v/>
      </c>
      <c r="N858" s="2" t="str">
        <f>IF(Prospecting!J860="Completed", 1, "")</f>
        <v/>
      </c>
      <c r="O858" s="2" t="str">
        <f>IF(Prospecting!K860="Completed", 1, "")</f>
        <v/>
      </c>
      <c r="P858" s="2" t="str">
        <f>IF(Prospecting!L860&lt;&gt;"",Prospecting!L860,"")</f>
        <v/>
      </c>
      <c r="Q858" s="2" t="str">
        <f>IF(Prospecting!M860&lt;&gt;"",Prospecting!M860,"")</f>
        <v/>
      </c>
      <c r="R858" s="2" t="str">
        <f t="shared" ca="1" si="94"/>
        <v/>
      </c>
      <c r="S858" s="10" t="str">
        <f>IF(OR(Prospecting!N860&lt;&gt;"",Prospecting!N860&lt;&gt;0),Prospecting!N860,"")</f>
        <v/>
      </c>
      <c r="T858" s="11" t="str">
        <f>IF(Prospecting!O860&lt;&gt;"",Prospecting!O860,"")</f>
        <v/>
      </c>
      <c r="U858" s="2" t="str">
        <f t="shared" si="95"/>
        <v/>
      </c>
      <c r="V858" s="2" t="str">
        <f t="shared" si="96"/>
        <v/>
      </c>
      <c r="W858" s="2" t="str" cm="1">
        <f t="array" ref="W858">IF(V858&lt;&gt;"",_xlfn.IFS(OR(V858=1,V858=2,V858=3),1,OR(V858=4,V858=5,V858=6),2,OR(V858=7,V858=8,V858=9),3,OR(V858=10,V858=11,V858=12),4),"")</f>
        <v/>
      </c>
      <c r="X858" s="2" t="str">
        <f t="shared" si="97"/>
        <v/>
      </c>
      <c r="Y858" s="2" t="str">
        <f t="shared" si="98"/>
        <v/>
      </c>
    </row>
    <row r="859" spans="7:25" x14ac:dyDescent="0.3">
      <c r="G859" s="2" t="str">
        <f>IF(Prospecting!D861&lt;&gt;"", Prospecting!D861, "")</f>
        <v/>
      </c>
      <c r="H859" s="2" t="str">
        <f>IF(Prospecting!E861&lt;&gt;"",Prospecting!E861, "")</f>
        <v/>
      </c>
      <c r="I859" s="2" t="str">
        <f t="shared" ca="1" si="93"/>
        <v/>
      </c>
      <c r="J859" s="2" t="str">
        <f>IF(Prospecting!F861="Completed", 1, "")</f>
        <v/>
      </c>
      <c r="K859" s="2" t="str">
        <f>IF(Prospecting!G861="Completed", 1, "")</f>
        <v/>
      </c>
      <c r="L859" s="2" t="str">
        <f>IF(Prospecting!H861="Completed", 1, "")</f>
        <v/>
      </c>
      <c r="M859" s="2" t="str">
        <f>IF(Prospecting!I861="Completed", 1, "")</f>
        <v/>
      </c>
      <c r="N859" s="2" t="str">
        <f>IF(Prospecting!J861="Completed", 1, "")</f>
        <v/>
      </c>
      <c r="O859" s="2" t="str">
        <f>IF(Prospecting!K861="Completed", 1, "")</f>
        <v/>
      </c>
      <c r="P859" s="2" t="str">
        <f>IF(Prospecting!L861&lt;&gt;"",Prospecting!L861,"")</f>
        <v/>
      </c>
      <c r="Q859" s="2" t="str">
        <f>IF(Prospecting!M861&lt;&gt;"",Prospecting!M861,"")</f>
        <v/>
      </c>
      <c r="R859" s="2" t="str">
        <f t="shared" ca="1" si="94"/>
        <v/>
      </c>
      <c r="S859" s="10" t="str">
        <f>IF(OR(Prospecting!N861&lt;&gt;"",Prospecting!N861&lt;&gt;0),Prospecting!N861,"")</f>
        <v/>
      </c>
      <c r="T859" s="11" t="str">
        <f>IF(Prospecting!O861&lt;&gt;"",Prospecting!O861,"")</f>
        <v/>
      </c>
      <c r="U859" s="2" t="str">
        <f t="shared" si="95"/>
        <v/>
      </c>
      <c r="V859" s="2" t="str">
        <f t="shared" si="96"/>
        <v/>
      </c>
      <c r="W859" s="2" t="str" cm="1">
        <f t="array" ref="W859">IF(V859&lt;&gt;"",_xlfn.IFS(OR(V859=1,V859=2,V859=3),1,OR(V859=4,V859=5,V859=6),2,OR(V859=7,V859=8,V859=9),3,OR(V859=10,V859=11,V859=12),4),"")</f>
        <v/>
      </c>
      <c r="X859" s="2" t="str">
        <f t="shared" si="97"/>
        <v/>
      </c>
      <c r="Y859" s="2" t="str">
        <f t="shared" si="98"/>
        <v/>
      </c>
    </row>
    <row r="860" spans="7:25" x14ac:dyDescent="0.3">
      <c r="G860" s="2" t="str">
        <f>IF(Prospecting!D862&lt;&gt;"", Prospecting!D862, "")</f>
        <v/>
      </c>
      <c r="H860" s="2" t="str">
        <f>IF(Prospecting!E862&lt;&gt;"",Prospecting!E862, "")</f>
        <v/>
      </c>
      <c r="I860" s="2" t="str">
        <f t="shared" ca="1" si="93"/>
        <v/>
      </c>
      <c r="J860" s="2" t="str">
        <f>IF(Prospecting!F862="Completed", 1, "")</f>
        <v/>
      </c>
      <c r="K860" s="2" t="str">
        <f>IF(Prospecting!G862="Completed", 1, "")</f>
        <v/>
      </c>
      <c r="L860" s="2" t="str">
        <f>IF(Prospecting!H862="Completed", 1, "")</f>
        <v/>
      </c>
      <c r="M860" s="2" t="str">
        <f>IF(Prospecting!I862="Completed", 1, "")</f>
        <v/>
      </c>
      <c r="N860" s="2" t="str">
        <f>IF(Prospecting!J862="Completed", 1, "")</f>
        <v/>
      </c>
      <c r="O860" s="2" t="str">
        <f>IF(Prospecting!K862="Completed", 1, "")</f>
        <v/>
      </c>
      <c r="P860" s="2" t="str">
        <f>IF(Prospecting!L862&lt;&gt;"",Prospecting!L862,"")</f>
        <v/>
      </c>
      <c r="Q860" s="2" t="str">
        <f>IF(Prospecting!M862&lt;&gt;"",Prospecting!M862,"")</f>
        <v/>
      </c>
      <c r="R860" s="2" t="str">
        <f t="shared" ca="1" si="94"/>
        <v/>
      </c>
      <c r="S860" s="10" t="str">
        <f>IF(OR(Prospecting!N862&lt;&gt;"",Prospecting!N862&lt;&gt;0),Prospecting!N862,"")</f>
        <v/>
      </c>
      <c r="T860" s="11" t="str">
        <f>IF(Prospecting!O862&lt;&gt;"",Prospecting!O862,"")</f>
        <v/>
      </c>
      <c r="U860" s="2" t="str">
        <f t="shared" si="95"/>
        <v/>
      </c>
      <c r="V860" s="2" t="str">
        <f t="shared" si="96"/>
        <v/>
      </c>
      <c r="W860" s="2" t="str" cm="1">
        <f t="array" ref="W860">IF(V860&lt;&gt;"",_xlfn.IFS(OR(V860=1,V860=2,V860=3),1,OR(V860=4,V860=5,V860=6),2,OR(V860=7,V860=8,V860=9),3,OR(V860=10,V860=11,V860=12),4),"")</f>
        <v/>
      </c>
      <c r="X860" s="2" t="str">
        <f t="shared" si="97"/>
        <v/>
      </c>
      <c r="Y860" s="2" t="str">
        <f t="shared" si="98"/>
        <v/>
      </c>
    </row>
    <row r="861" spans="7:25" x14ac:dyDescent="0.3">
      <c r="G861" s="2" t="str">
        <f>IF(Prospecting!D863&lt;&gt;"", Prospecting!D863, "")</f>
        <v/>
      </c>
      <c r="H861" s="2" t="str">
        <f>IF(Prospecting!E863&lt;&gt;"",Prospecting!E863, "")</f>
        <v/>
      </c>
      <c r="I861" s="2" t="str">
        <f t="shared" ca="1" si="93"/>
        <v/>
      </c>
      <c r="J861" s="2" t="str">
        <f>IF(Prospecting!F863="Completed", 1, "")</f>
        <v/>
      </c>
      <c r="K861" s="2" t="str">
        <f>IF(Prospecting!G863="Completed", 1, "")</f>
        <v/>
      </c>
      <c r="L861" s="2" t="str">
        <f>IF(Prospecting!H863="Completed", 1, "")</f>
        <v/>
      </c>
      <c r="M861" s="2" t="str">
        <f>IF(Prospecting!I863="Completed", 1, "")</f>
        <v/>
      </c>
      <c r="N861" s="2" t="str">
        <f>IF(Prospecting!J863="Completed", 1, "")</f>
        <v/>
      </c>
      <c r="O861" s="2" t="str">
        <f>IF(Prospecting!K863="Completed", 1, "")</f>
        <v/>
      </c>
      <c r="P861" s="2" t="str">
        <f>IF(Prospecting!L863&lt;&gt;"",Prospecting!L863,"")</f>
        <v/>
      </c>
      <c r="Q861" s="2" t="str">
        <f>IF(Prospecting!M863&lt;&gt;"",Prospecting!M863,"")</f>
        <v/>
      </c>
      <c r="R861" s="2" t="str">
        <f t="shared" ca="1" si="94"/>
        <v/>
      </c>
      <c r="S861" s="10" t="str">
        <f>IF(OR(Prospecting!N863&lt;&gt;"",Prospecting!N863&lt;&gt;0),Prospecting!N863,"")</f>
        <v/>
      </c>
      <c r="T861" s="11" t="str">
        <f>IF(Prospecting!O863&lt;&gt;"",Prospecting!O863,"")</f>
        <v/>
      </c>
      <c r="U861" s="2" t="str">
        <f t="shared" si="95"/>
        <v/>
      </c>
      <c r="V861" s="2" t="str">
        <f t="shared" si="96"/>
        <v/>
      </c>
      <c r="W861" s="2" t="str" cm="1">
        <f t="array" ref="W861">IF(V861&lt;&gt;"",_xlfn.IFS(OR(V861=1,V861=2,V861=3),1,OR(V861=4,V861=5,V861=6),2,OR(V861=7,V861=8,V861=9),3,OR(V861=10,V861=11,V861=12),4),"")</f>
        <v/>
      </c>
      <c r="X861" s="2" t="str">
        <f t="shared" si="97"/>
        <v/>
      </c>
      <c r="Y861" s="2" t="str">
        <f t="shared" si="98"/>
        <v/>
      </c>
    </row>
    <row r="862" spans="7:25" x14ac:dyDescent="0.3">
      <c r="G862" s="2" t="str">
        <f>IF(Prospecting!D864&lt;&gt;"", Prospecting!D864, "")</f>
        <v/>
      </c>
      <c r="H862" s="2" t="str">
        <f>IF(Prospecting!E864&lt;&gt;"",Prospecting!E864, "")</f>
        <v/>
      </c>
      <c r="I862" s="2" t="str">
        <f t="shared" ca="1" si="93"/>
        <v/>
      </c>
      <c r="J862" s="2" t="str">
        <f>IF(Prospecting!F864="Completed", 1, "")</f>
        <v/>
      </c>
      <c r="K862" s="2" t="str">
        <f>IF(Prospecting!G864="Completed", 1, "")</f>
        <v/>
      </c>
      <c r="L862" s="2" t="str">
        <f>IF(Prospecting!H864="Completed", 1, "")</f>
        <v/>
      </c>
      <c r="M862" s="2" t="str">
        <f>IF(Prospecting!I864="Completed", 1, "")</f>
        <v/>
      </c>
      <c r="N862" s="2" t="str">
        <f>IF(Prospecting!J864="Completed", 1, "")</f>
        <v/>
      </c>
      <c r="O862" s="2" t="str">
        <f>IF(Prospecting!K864="Completed", 1, "")</f>
        <v/>
      </c>
      <c r="P862" s="2" t="str">
        <f>IF(Prospecting!L864&lt;&gt;"",Prospecting!L864,"")</f>
        <v/>
      </c>
      <c r="Q862" s="2" t="str">
        <f>IF(Prospecting!M864&lt;&gt;"",Prospecting!M864,"")</f>
        <v/>
      </c>
      <c r="R862" s="2" t="str">
        <f t="shared" ca="1" si="94"/>
        <v/>
      </c>
      <c r="S862" s="10" t="str">
        <f>IF(OR(Prospecting!N864&lt;&gt;"",Prospecting!N864&lt;&gt;0),Prospecting!N864,"")</f>
        <v/>
      </c>
      <c r="T862" s="11" t="str">
        <f>IF(Prospecting!O864&lt;&gt;"",Prospecting!O864,"")</f>
        <v/>
      </c>
      <c r="U862" s="2" t="str">
        <f t="shared" si="95"/>
        <v/>
      </c>
      <c r="V862" s="2" t="str">
        <f t="shared" si="96"/>
        <v/>
      </c>
      <c r="W862" s="2" t="str" cm="1">
        <f t="array" ref="W862">IF(V862&lt;&gt;"",_xlfn.IFS(OR(V862=1,V862=2,V862=3),1,OR(V862=4,V862=5,V862=6),2,OR(V862=7,V862=8,V862=9),3,OR(V862=10,V862=11,V862=12),4),"")</f>
        <v/>
      </c>
      <c r="X862" s="2" t="str">
        <f t="shared" si="97"/>
        <v/>
      </c>
      <c r="Y862" s="2" t="str">
        <f t="shared" si="98"/>
        <v/>
      </c>
    </row>
    <row r="863" spans="7:25" x14ac:dyDescent="0.3">
      <c r="G863" s="2" t="str">
        <f>IF(Prospecting!D865&lt;&gt;"", Prospecting!D865, "")</f>
        <v/>
      </c>
      <c r="H863" s="2" t="str">
        <f>IF(Prospecting!E865&lt;&gt;"",Prospecting!E865, "")</f>
        <v/>
      </c>
      <c r="I863" s="2" t="str">
        <f t="shared" ca="1" si="93"/>
        <v/>
      </c>
      <c r="J863" s="2" t="str">
        <f>IF(Prospecting!F865="Completed", 1, "")</f>
        <v/>
      </c>
      <c r="K863" s="2" t="str">
        <f>IF(Prospecting!G865="Completed", 1, "")</f>
        <v/>
      </c>
      <c r="L863" s="2" t="str">
        <f>IF(Prospecting!H865="Completed", 1, "")</f>
        <v/>
      </c>
      <c r="M863" s="2" t="str">
        <f>IF(Prospecting!I865="Completed", 1, "")</f>
        <v/>
      </c>
      <c r="N863" s="2" t="str">
        <f>IF(Prospecting!J865="Completed", 1, "")</f>
        <v/>
      </c>
      <c r="O863" s="2" t="str">
        <f>IF(Prospecting!K865="Completed", 1, "")</f>
        <v/>
      </c>
      <c r="P863" s="2" t="str">
        <f>IF(Prospecting!L865&lt;&gt;"",Prospecting!L865,"")</f>
        <v/>
      </c>
      <c r="Q863" s="2" t="str">
        <f>IF(Prospecting!M865&lt;&gt;"",Prospecting!M865,"")</f>
        <v/>
      </c>
      <c r="R863" s="2" t="str">
        <f t="shared" ca="1" si="94"/>
        <v/>
      </c>
      <c r="S863" s="10" t="str">
        <f>IF(OR(Prospecting!N865&lt;&gt;"",Prospecting!N865&lt;&gt;0),Prospecting!N865,"")</f>
        <v/>
      </c>
      <c r="T863" s="11" t="str">
        <f>IF(Prospecting!O865&lt;&gt;"",Prospecting!O865,"")</f>
        <v/>
      </c>
      <c r="U863" s="2" t="str">
        <f t="shared" si="95"/>
        <v/>
      </c>
      <c r="V863" s="2" t="str">
        <f t="shared" si="96"/>
        <v/>
      </c>
      <c r="W863" s="2" t="str" cm="1">
        <f t="array" ref="W863">IF(V863&lt;&gt;"",_xlfn.IFS(OR(V863=1,V863=2,V863=3),1,OR(V863=4,V863=5,V863=6),2,OR(V863=7,V863=8,V863=9),3,OR(V863=10,V863=11,V863=12),4),"")</f>
        <v/>
      </c>
      <c r="X863" s="2" t="str">
        <f t="shared" si="97"/>
        <v/>
      </c>
      <c r="Y863" s="2" t="str">
        <f t="shared" si="98"/>
        <v/>
      </c>
    </row>
    <row r="864" spans="7:25" x14ac:dyDescent="0.3">
      <c r="G864" s="2" t="str">
        <f>IF(Prospecting!D866&lt;&gt;"", Prospecting!D866, "")</f>
        <v/>
      </c>
      <c r="H864" s="2" t="str">
        <f>IF(Prospecting!E866&lt;&gt;"",Prospecting!E866, "")</f>
        <v/>
      </c>
      <c r="I864" s="2" t="str">
        <f t="shared" ca="1" si="93"/>
        <v/>
      </c>
      <c r="J864" s="2" t="str">
        <f>IF(Prospecting!F866="Completed", 1, "")</f>
        <v/>
      </c>
      <c r="K864" s="2" t="str">
        <f>IF(Prospecting!G866="Completed", 1, "")</f>
        <v/>
      </c>
      <c r="L864" s="2" t="str">
        <f>IF(Prospecting!H866="Completed", 1, "")</f>
        <v/>
      </c>
      <c r="M864" s="2" t="str">
        <f>IF(Prospecting!I866="Completed", 1, "")</f>
        <v/>
      </c>
      <c r="N864" s="2" t="str">
        <f>IF(Prospecting!J866="Completed", 1, "")</f>
        <v/>
      </c>
      <c r="O864" s="2" t="str">
        <f>IF(Prospecting!K866="Completed", 1, "")</f>
        <v/>
      </c>
      <c r="P864" s="2" t="str">
        <f>IF(Prospecting!L866&lt;&gt;"",Prospecting!L866,"")</f>
        <v/>
      </c>
      <c r="Q864" s="2" t="str">
        <f>IF(Prospecting!M866&lt;&gt;"",Prospecting!M866,"")</f>
        <v/>
      </c>
      <c r="R864" s="2" t="str">
        <f t="shared" ca="1" si="94"/>
        <v/>
      </c>
      <c r="S864" s="10" t="str">
        <f>IF(OR(Prospecting!N866&lt;&gt;"",Prospecting!N866&lt;&gt;0),Prospecting!N866,"")</f>
        <v/>
      </c>
      <c r="T864" s="11" t="str">
        <f>IF(Prospecting!O866&lt;&gt;"",Prospecting!O866,"")</f>
        <v/>
      </c>
      <c r="U864" s="2" t="str">
        <f t="shared" si="95"/>
        <v/>
      </c>
      <c r="V864" s="2" t="str">
        <f t="shared" si="96"/>
        <v/>
      </c>
      <c r="W864" s="2" t="str" cm="1">
        <f t="array" ref="W864">IF(V864&lt;&gt;"",_xlfn.IFS(OR(V864=1,V864=2,V864=3),1,OR(V864=4,V864=5,V864=6),2,OR(V864=7,V864=8,V864=9),3,OR(V864=10,V864=11,V864=12),4),"")</f>
        <v/>
      </c>
      <c r="X864" s="2" t="str">
        <f t="shared" si="97"/>
        <v/>
      </c>
      <c r="Y864" s="2" t="str">
        <f t="shared" si="98"/>
        <v/>
      </c>
    </row>
    <row r="865" spans="7:25" x14ac:dyDescent="0.3">
      <c r="G865" s="2" t="str">
        <f>IF(Prospecting!D867&lt;&gt;"", Prospecting!D867, "")</f>
        <v/>
      </c>
      <c r="H865" s="2" t="str">
        <f>IF(Prospecting!E867&lt;&gt;"",Prospecting!E867, "")</f>
        <v/>
      </c>
      <c r="I865" s="2" t="str">
        <f t="shared" ca="1" si="93"/>
        <v/>
      </c>
      <c r="J865" s="2" t="str">
        <f>IF(Prospecting!F867="Completed", 1, "")</f>
        <v/>
      </c>
      <c r="K865" s="2" t="str">
        <f>IF(Prospecting!G867="Completed", 1, "")</f>
        <v/>
      </c>
      <c r="L865" s="2" t="str">
        <f>IF(Prospecting!H867="Completed", 1, "")</f>
        <v/>
      </c>
      <c r="M865" s="2" t="str">
        <f>IF(Prospecting!I867="Completed", 1, "")</f>
        <v/>
      </c>
      <c r="N865" s="2" t="str">
        <f>IF(Prospecting!J867="Completed", 1, "")</f>
        <v/>
      </c>
      <c r="O865" s="2" t="str">
        <f>IF(Prospecting!K867="Completed", 1, "")</f>
        <v/>
      </c>
      <c r="P865" s="2" t="str">
        <f>IF(Prospecting!L867&lt;&gt;"",Prospecting!L867,"")</f>
        <v/>
      </c>
      <c r="Q865" s="2" t="str">
        <f>IF(Prospecting!M867&lt;&gt;"",Prospecting!M867,"")</f>
        <v/>
      </c>
      <c r="R865" s="2" t="str">
        <f t="shared" ca="1" si="94"/>
        <v/>
      </c>
      <c r="S865" s="10" t="str">
        <f>IF(OR(Prospecting!N867&lt;&gt;"",Prospecting!N867&lt;&gt;0),Prospecting!N867,"")</f>
        <v/>
      </c>
      <c r="T865" s="11" t="str">
        <f>IF(Prospecting!O867&lt;&gt;"",Prospecting!O867,"")</f>
        <v/>
      </c>
      <c r="U865" s="2" t="str">
        <f t="shared" si="95"/>
        <v/>
      </c>
      <c r="V865" s="2" t="str">
        <f t="shared" si="96"/>
        <v/>
      </c>
      <c r="W865" s="2" t="str" cm="1">
        <f t="array" ref="W865">IF(V865&lt;&gt;"",_xlfn.IFS(OR(V865=1,V865=2,V865=3),1,OR(V865=4,V865=5,V865=6),2,OR(V865=7,V865=8,V865=9),3,OR(V865=10,V865=11,V865=12),4),"")</f>
        <v/>
      </c>
      <c r="X865" s="2" t="str">
        <f t="shared" si="97"/>
        <v/>
      </c>
      <c r="Y865" s="2" t="str">
        <f t="shared" si="98"/>
        <v/>
      </c>
    </row>
    <row r="866" spans="7:25" x14ac:dyDescent="0.3">
      <c r="G866" s="2" t="str">
        <f>IF(Prospecting!D868&lt;&gt;"", Prospecting!D868, "")</f>
        <v/>
      </c>
      <c r="H866" s="2" t="str">
        <f>IF(Prospecting!E868&lt;&gt;"",Prospecting!E868, "")</f>
        <v/>
      </c>
      <c r="I866" s="2" t="str">
        <f t="shared" ca="1" si="93"/>
        <v/>
      </c>
      <c r="J866" s="2" t="str">
        <f>IF(Prospecting!F868="Completed", 1, "")</f>
        <v/>
      </c>
      <c r="K866" s="2" t="str">
        <f>IF(Prospecting!G868="Completed", 1, "")</f>
        <v/>
      </c>
      <c r="L866" s="2" t="str">
        <f>IF(Prospecting!H868="Completed", 1, "")</f>
        <v/>
      </c>
      <c r="M866" s="2" t="str">
        <f>IF(Prospecting!I868="Completed", 1, "")</f>
        <v/>
      </c>
      <c r="N866" s="2" t="str">
        <f>IF(Prospecting!J868="Completed", 1, "")</f>
        <v/>
      </c>
      <c r="O866" s="2" t="str">
        <f>IF(Prospecting!K868="Completed", 1, "")</f>
        <v/>
      </c>
      <c r="P866" s="2" t="str">
        <f>IF(Prospecting!L868&lt;&gt;"",Prospecting!L868,"")</f>
        <v/>
      </c>
      <c r="Q866" s="2" t="str">
        <f>IF(Prospecting!M868&lt;&gt;"",Prospecting!M868,"")</f>
        <v/>
      </c>
      <c r="R866" s="2" t="str">
        <f t="shared" ca="1" si="94"/>
        <v/>
      </c>
      <c r="S866" s="10" t="str">
        <f>IF(OR(Prospecting!N868&lt;&gt;"",Prospecting!N868&lt;&gt;0),Prospecting!N868,"")</f>
        <v/>
      </c>
      <c r="T866" s="11" t="str">
        <f>IF(Prospecting!O868&lt;&gt;"",Prospecting!O868,"")</f>
        <v/>
      </c>
      <c r="U866" s="2" t="str">
        <f t="shared" si="95"/>
        <v/>
      </c>
      <c r="V866" s="2" t="str">
        <f t="shared" si="96"/>
        <v/>
      </c>
      <c r="W866" s="2" t="str" cm="1">
        <f t="array" ref="W866">IF(V866&lt;&gt;"",_xlfn.IFS(OR(V866=1,V866=2,V866=3),1,OR(V866=4,V866=5,V866=6),2,OR(V866=7,V866=8,V866=9),3,OR(V866=10,V866=11,V866=12),4),"")</f>
        <v/>
      </c>
      <c r="X866" s="2" t="str">
        <f t="shared" si="97"/>
        <v/>
      </c>
      <c r="Y866" s="2" t="str">
        <f t="shared" si="98"/>
        <v/>
      </c>
    </row>
    <row r="867" spans="7:25" x14ac:dyDescent="0.3">
      <c r="G867" s="2" t="str">
        <f>IF(Prospecting!D869&lt;&gt;"", Prospecting!D869, "")</f>
        <v/>
      </c>
      <c r="H867" s="2" t="str">
        <f>IF(Prospecting!E869&lt;&gt;"",Prospecting!E869, "")</f>
        <v/>
      </c>
      <c r="I867" s="2" t="str">
        <f t="shared" ca="1" si="93"/>
        <v/>
      </c>
      <c r="J867" s="2" t="str">
        <f>IF(Prospecting!F869="Completed", 1, "")</f>
        <v/>
      </c>
      <c r="K867" s="2" t="str">
        <f>IF(Prospecting!G869="Completed", 1, "")</f>
        <v/>
      </c>
      <c r="L867" s="2" t="str">
        <f>IF(Prospecting!H869="Completed", 1, "")</f>
        <v/>
      </c>
      <c r="M867" s="2" t="str">
        <f>IF(Prospecting!I869="Completed", 1, "")</f>
        <v/>
      </c>
      <c r="N867" s="2" t="str">
        <f>IF(Prospecting!J869="Completed", 1, "")</f>
        <v/>
      </c>
      <c r="O867" s="2" t="str">
        <f>IF(Prospecting!K869="Completed", 1, "")</f>
        <v/>
      </c>
      <c r="P867" s="2" t="str">
        <f>IF(Prospecting!L869&lt;&gt;"",Prospecting!L869,"")</f>
        <v/>
      </c>
      <c r="Q867" s="2" t="str">
        <f>IF(Prospecting!M869&lt;&gt;"",Prospecting!M869,"")</f>
        <v/>
      </c>
      <c r="R867" s="2" t="str">
        <f t="shared" ca="1" si="94"/>
        <v/>
      </c>
      <c r="S867" s="10" t="str">
        <f>IF(OR(Prospecting!N869&lt;&gt;"",Prospecting!N869&lt;&gt;0),Prospecting!N869,"")</f>
        <v/>
      </c>
      <c r="T867" s="11" t="str">
        <f>IF(Prospecting!O869&lt;&gt;"",Prospecting!O869,"")</f>
        <v/>
      </c>
      <c r="U867" s="2" t="str">
        <f t="shared" si="95"/>
        <v/>
      </c>
      <c r="V867" s="2" t="str">
        <f t="shared" si="96"/>
        <v/>
      </c>
      <c r="W867" s="2" t="str" cm="1">
        <f t="array" ref="W867">IF(V867&lt;&gt;"",_xlfn.IFS(OR(V867=1,V867=2,V867=3),1,OR(V867=4,V867=5,V867=6),2,OR(V867=7,V867=8,V867=9),3,OR(V867=10,V867=11,V867=12),4),"")</f>
        <v/>
      </c>
      <c r="X867" s="2" t="str">
        <f t="shared" si="97"/>
        <v/>
      </c>
      <c r="Y867" s="2" t="str">
        <f t="shared" si="98"/>
        <v/>
      </c>
    </row>
    <row r="868" spans="7:25" x14ac:dyDescent="0.3">
      <c r="G868" s="2" t="str">
        <f>IF(Prospecting!D870&lt;&gt;"", Prospecting!D870, "")</f>
        <v/>
      </c>
      <c r="H868" s="2" t="str">
        <f>IF(Prospecting!E870&lt;&gt;"",Prospecting!E870, "")</f>
        <v/>
      </c>
      <c r="I868" s="2" t="str">
        <f t="shared" ca="1" si="93"/>
        <v/>
      </c>
      <c r="J868" s="2" t="str">
        <f>IF(Prospecting!F870="Completed", 1, "")</f>
        <v/>
      </c>
      <c r="K868" s="2" t="str">
        <f>IF(Prospecting!G870="Completed", 1, "")</f>
        <v/>
      </c>
      <c r="L868" s="2" t="str">
        <f>IF(Prospecting!H870="Completed", 1, "")</f>
        <v/>
      </c>
      <c r="M868" s="2" t="str">
        <f>IF(Prospecting!I870="Completed", 1, "")</f>
        <v/>
      </c>
      <c r="N868" s="2" t="str">
        <f>IF(Prospecting!J870="Completed", 1, "")</f>
        <v/>
      </c>
      <c r="O868" s="2" t="str">
        <f>IF(Prospecting!K870="Completed", 1, "")</f>
        <v/>
      </c>
      <c r="P868" s="2" t="str">
        <f>IF(Prospecting!L870&lt;&gt;"",Prospecting!L870,"")</f>
        <v/>
      </c>
      <c r="Q868" s="2" t="str">
        <f>IF(Prospecting!M870&lt;&gt;"",Prospecting!M870,"")</f>
        <v/>
      </c>
      <c r="R868" s="2" t="str">
        <f t="shared" ca="1" si="94"/>
        <v/>
      </c>
      <c r="S868" s="10" t="str">
        <f>IF(OR(Prospecting!N870&lt;&gt;"",Prospecting!N870&lt;&gt;0),Prospecting!N870,"")</f>
        <v/>
      </c>
      <c r="T868" s="11" t="str">
        <f>IF(Prospecting!O870&lt;&gt;"",Prospecting!O870,"")</f>
        <v/>
      </c>
      <c r="U868" s="2" t="str">
        <f t="shared" si="95"/>
        <v/>
      </c>
      <c r="V868" s="2" t="str">
        <f t="shared" si="96"/>
        <v/>
      </c>
      <c r="W868" s="2" t="str" cm="1">
        <f t="array" ref="W868">IF(V868&lt;&gt;"",_xlfn.IFS(OR(V868=1,V868=2,V868=3),1,OR(V868=4,V868=5,V868=6),2,OR(V868=7,V868=8,V868=9),3,OR(V868=10,V868=11,V868=12),4),"")</f>
        <v/>
      </c>
      <c r="X868" s="2" t="str">
        <f t="shared" si="97"/>
        <v/>
      </c>
      <c r="Y868" s="2" t="str">
        <f t="shared" si="98"/>
        <v/>
      </c>
    </row>
    <row r="869" spans="7:25" x14ac:dyDescent="0.3">
      <c r="G869" s="2" t="str">
        <f>IF(Prospecting!D871&lt;&gt;"", Prospecting!D871, "")</f>
        <v/>
      </c>
      <c r="H869" s="2" t="str">
        <f>IF(Prospecting!E871&lt;&gt;"",Prospecting!E871, "")</f>
        <v/>
      </c>
      <c r="I869" s="2" t="str">
        <f t="shared" ca="1" si="93"/>
        <v/>
      </c>
      <c r="J869" s="2" t="str">
        <f>IF(Prospecting!F871="Completed", 1, "")</f>
        <v/>
      </c>
      <c r="K869" s="2" t="str">
        <f>IF(Prospecting!G871="Completed", 1, "")</f>
        <v/>
      </c>
      <c r="L869" s="2" t="str">
        <f>IF(Prospecting!H871="Completed", 1, "")</f>
        <v/>
      </c>
      <c r="M869" s="2" t="str">
        <f>IF(Prospecting!I871="Completed", 1, "")</f>
        <v/>
      </c>
      <c r="N869" s="2" t="str">
        <f>IF(Prospecting!J871="Completed", 1, "")</f>
        <v/>
      </c>
      <c r="O869" s="2" t="str">
        <f>IF(Prospecting!K871="Completed", 1, "")</f>
        <v/>
      </c>
      <c r="P869" s="2" t="str">
        <f>IF(Prospecting!L871&lt;&gt;"",Prospecting!L871,"")</f>
        <v/>
      </c>
      <c r="Q869" s="2" t="str">
        <f>IF(Prospecting!M871&lt;&gt;"",Prospecting!M871,"")</f>
        <v/>
      </c>
      <c r="R869" s="2" t="str">
        <f t="shared" ca="1" si="94"/>
        <v/>
      </c>
      <c r="S869" s="10" t="str">
        <f>IF(OR(Prospecting!N871&lt;&gt;"",Prospecting!N871&lt;&gt;0),Prospecting!N871,"")</f>
        <v/>
      </c>
      <c r="T869" s="11" t="str">
        <f>IF(Prospecting!O871&lt;&gt;"",Prospecting!O871,"")</f>
        <v/>
      </c>
      <c r="U869" s="2" t="str">
        <f t="shared" si="95"/>
        <v/>
      </c>
      <c r="V869" s="2" t="str">
        <f t="shared" si="96"/>
        <v/>
      </c>
      <c r="W869" s="2" t="str" cm="1">
        <f t="array" ref="W869">IF(V869&lt;&gt;"",_xlfn.IFS(OR(V869=1,V869=2,V869=3),1,OR(V869=4,V869=5,V869=6),2,OR(V869=7,V869=8,V869=9),3,OR(V869=10,V869=11,V869=12),4),"")</f>
        <v/>
      </c>
      <c r="X869" s="2" t="str">
        <f t="shared" si="97"/>
        <v/>
      </c>
      <c r="Y869" s="2" t="str">
        <f t="shared" si="98"/>
        <v/>
      </c>
    </row>
    <row r="870" spans="7:25" x14ac:dyDescent="0.3">
      <c r="G870" s="2" t="str">
        <f>IF(Prospecting!D872&lt;&gt;"", Prospecting!D872, "")</f>
        <v/>
      </c>
      <c r="H870" s="2" t="str">
        <f>IF(Prospecting!E872&lt;&gt;"",Prospecting!E872, "")</f>
        <v/>
      </c>
      <c r="I870" s="2" t="str">
        <f t="shared" ca="1" si="93"/>
        <v/>
      </c>
      <c r="J870" s="2" t="str">
        <f>IF(Prospecting!F872="Completed", 1, "")</f>
        <v/>
      </c>
      <c r="K870" s="2" t="str">
        <f>IF(Prospecting!G872="Completed", 1, "")</f>
        <v/>
      </c>
      <c r="L870" s="2" t="str">
        <f>IF(Prospecting!H872="Completed", 1, "")</f>
        <v/>
      </c>
      <c r="M870" s="2" t="str">
        <f>IF(Prospecting!I872="Completed", 1, "")</f>
        <v/>
      </c>
      <c r="N870" s="2" t="str">
        <f>IF(Prospecting!J872="Completed", 1, "")</f>
        <v/>
      </c>
      <c r="O870" s="2" t="str">
        <f>IF(Prospecting!K872="Completed", 1, "")</f>
        <v/>
      </c>
      <c r="P870" s="2" t="str">
        <f>IF(Prospecting!L872&lt;&gt;"",Prospecting!L872,"")</f>
        <v/>
      </c>
      <c r="Q870" s="2" t="str">
        <f>IF(Prospecting!M872&lt;&gt;"",Prospecting!M872,"")</f>
        <v/>
      </c>
      <c r="R870" s="2" t="str">
        <f t="shared" ca="1" si="94"/>
        <v/>
      </c>
      <c r="S870" s="10" t="str">
        <f>IF(OR(Prospecting!N872&lt;&gt;"",Prospecting!N872&lt;&gt;0),Prospecting!N872,"")</f>
        <v/>
      </c>
      <c r="T870" s="11" t="str">
        <f>IF(Prospecting!O872&lt;&gt;"",Prospecting!O872,"")</f>
        <v/>
      </c>
      <c r="U870" s="2" t="str">
        <f t="shared" si="95"/>
        <v/>
      </c>
      <c r="V870" s="2" t="str">
        <f t="shared" si="96"/>
        <v/>
      </c>
      <c r="W870" s="2" t="str" cm="1">
        <f t="array" ref="W870">IF(V870&lt;&gt;"",_xlfn.IFS(OR(V870=1,V870=2,V870=3),1,OR(V870=4,V870=5,V870=6),2,OR(V870=7,V870=8,V870=9),3,OR(V870=10,V870=11,V870=12),4),"")</f>
        <v/>
      </c>
      <c r="X870" s="2" t="str">
        <f t="shared" si="97"/>
        <v/>
      </c>
      <c r="Y870" s="2" t="str">
        <f t="shared" si="98"/>
        <v/>
      </c>
    </row>
    <row r="871" spans="7:25" x14ac:dyDescent="0.3">
      <c r="G871" s="2" t="str">
        <f>IF(Prospecting!D873&lt;&gt;"", Prospecting!D873, "")</f>
        <v/>
      </c>
      <c r="H871" s="2" t="str">
        <f>IF(Prospecting!E873&lt;&gt;"",Prospecting!E873, "")</f>
        <v/>
      </c>
      <c r="I871" s="2" t="str">
        <f t="shared" ca="1" si="93"/>
        <v/>
      </c>
      <c r="J871" s="2" t="str">
        <f>IF(Prospecting!F873="Completed", 1, "")</f>
        <v/>
      </c>
      <c r="K871" s="2" t="str">
        <f>IF(Prospecting!G873="Completed", 1, "")</f>
        <v/>
      </c>
      <c r="L871" s="2" t="str">
        <f>IF(Prospecting!H873="Completed", 1, "")</f>
        <v/>
      </c>
      <c r="M871" s="2" t="str">
        <f>IF(Prospecting!I873="Completed", 1, "")</f>
        <v/>
      </c>
      <c r="N871" s="2" t="str">
        <f>IF(Prospecting!J873="Completed", 1, "")</f>
        <v/>
      </c>
      <c r="O871" s="2" t="str">
        <f>IF(Prospecting!K873="Completed", 1, "")</f>
        <v/>
      </c>
      <c r="P871" s="2" t="str">
        <f>IF(Prospecting!L873&lt;&gt;"",Prospecting!L873,"")</f>
        <v/>
      </c>
      <c r="Q871" s="2" t="str">
        <f>IF(Prospecting!M873&lt;&gt;"",Prospecting!M873,"")</f>
        <v/>
      </c>
      <c r="R871" s="2" t="str">
        <f t="shared" ca="1" si="94"/>
        <v/>
      </c>
      <c r="S871" s="10" t="str">
        <f>IF(OR(Prospecting!N873&lt;&gt;"",Prospecting!N873&lt;&gt;0),Prospecting!N873,"")</f>
        <v/>
      </c>
      <c r="T871" s="11" t="str">
        <f>IF(Prospecting!O873&lt;&gt;"",Prospecting!O873,"")</f>
        <v/>
      </c>
      <c r="U871" s="2" t="str">
        <f t="shared" si="95"/>
        <v/>
      </c>
      <c r="V871" s="2" t="str">
        <f t="shared" si="96"/>
        <v/>
      </c>
      <c r="W871" s="2" t="str" cm="1">
        <f t="array" ref="W871">IF(V871&lt;&gt;"",_xlfn.IFS(OR(V871=1,V871=2,V871=3),1,OR(V871=4,V871=5,V871=6),2,OR(V871=7,V871=8,V871=9),3,OR(V871=10,V871=11,V871=12),4),"")</f>
        <v/>
      </c>
      <c r="X871" s="2" t="str">
        <f t="shared" si="97"/>
        <v/>
      </c>
      <c r="Y871" s="2" t="str">
        <f t="shared" si="98"/>
        <v/>
      </c>
    </row>
    <row r="872" spans="7:25" x14ac:dyDescent="0.3">
      <c r="G872" s="2" t="str">
        <f>IF(Prospecting!D874&lt;&gt;"", Prospecting!D874, "")</f>
        <v/>
      </c>
      <c r="H872" s="2" t="str">
        <f>IF(Prospecting!E874&lt;&gt;"",Prospecting!E874, "")</f>
        <v/>
      </c>
      <c r="I872" s="2" t="str">
        <f t="shared" ca="1" si="93"/>
        <v/>
      </c>
      <c r="J872" s="2" t="str">
        <f>IF(Prospecting!F874="Completed", 1, "")</f>
        <v/>
      </c>
      <c r="K872" s="2" t="str">
        <f>IF(Prospecting!G874="Completed", 1, "")</f>
        <v/>
      </c>
      <c r="L872" s="2" t="str">
        <f>IF(Prospecting!H874="Completed", 1, "")</f>
        <v/>
      </c>
      <c r="M872" s="2" t="str">
        <f>IF(Prospecting!I874="Completed", 1, "")</f>
        <v/>
      </c>
      <c r="N872" s="2" t="str">
        <f>IF(Prospecting!J874="Completed", 1, "")</f>
        <v/>
      </c>
      <c r="O872" s="2" t="str">
        <f>IF(Prospecting!K874="Completed", 1, "")</f>
        <v/>
      </c>
      <c r="P872" s="2" t="str">
        <f>IF(Prospecting!L874&lt;&gt;"",Prospecting!L874,"")</f>
        <v/>
      </c>
      <c r="Q872" s="2" t="str">
        <f>IF(Prospecting!M874&lt;&gt;"",Prospecting!M874,"")</f>
        <v/>
      </c>
      <c r="R872" s="2" t="str">
        <f t="shared" ca="1" si="94"/>
        <v/>
      </c>
      <c r="S872" s="10" t="str">
        <f>IF(OR(Prospecting!N874&lt;&gt;"",Prospecting!N874&lt;&gt;0),Prospecting!N874,"")</f>
        <v/>
      </c>
      <c r="T872" s="11" t="str">
        <f>IF(Prospecting!O874&lt;&gt;"",Prospecting!O874,"")</f>
        <v/>
      </c>
      <c r="U872" s="2" t="str">
        <f t="shared" si="95"/>
        <v/>
      </c>
      <c r="V872" s="2" t="str">
        <f t="shared" si="96"/>
        <v/>
      </c>
      <c r="W872" s="2" t="str" cm="1">
        <f t="array" ref="W872">IF(V872&lt;&gt;"",_xlfn.IFS(OR(V872=1,V872=2,V872=3),1,OR(V872=4,V872=5,V872=6),2,OR(V872=7,V872=8,V872=9),3,OR(V872=10,V872=11,V872=12),4),"")</f>
        <v/>
      </c>
      <c r="X872" s="2" t="str">
        <f t="shared" si="97"/>
        <v/>
      </c>
      <c r="Y872" s="2" t="str">
        <f t="shared" si="98"/>
        <v/>
      </c>
    </row>
    <row r="873" spans="7:25" x14ac:dyDescent="0.3">
      <c r="G873" s="2" t="str">
        <f>IF(Prospecting!D875&lt;&gt;"", Prospecting!D875, "")</f>
        <v/>
      </c>
      <c r="H873" s="2" t="str">
        <f>IF(Prospecting!E875&lt;&gt;"",Prospecting!E875, "")</f>
        <v/>
      </c>
      <c r="I873" s="2" t="str">
        <f t="shared" ca="1" si="93"/>
        <v/>
      </c>
      <c r="J873" s="2" t="str">
        <f>IF(Prospecting!F875="Completed", 1, "")</f>
        <v/>
      </c>
      <c r="K873" s="2" t="str">
        <f>IF(Prospecting!G875="Completed", 1, "")</f>
        <v/>
      </c>
      <c r="L873" s="2" t="str">
        <f>IF(Prospecting!H875="Completed", 1, "")</f>
        <v/>
      </c>
      <c r="M873" s="2" t="str">
        <f>IF(Prospecting!I875="Completed", 1, "")</f>
        <v/>
      </c>
      <c r="N873" s="2" t="str">
        <f>IF(Prospecting!J875="Completed", 1, "")</f>
        <v/>
      </c>
      <c r="O873" s="2" t="str">
        <f>IF(Prospecting!K875="Completed", 1, "")</f>
        <v/>
      </c>
      <c r="P873" s="2" t="str">
        <f>IF(Prospecting!L875&lt;&gt;"",Prospecting!L875,"")</f>
        <v/>
      </c>
      <c r="Q873" s="2" t="str">
        <f>IF(Prospecting!M875&lt;&gt;"",Prospecting!M875,"")</f>
        <v/>
      </c>
      <c r="R873" s="2" t="str">
        <f t="shared" ca="1" si="94"/>
        <v/>
      </c>
      <c r="S873" s="10" t="str">
        <f>IF(OR(Prospecting!N875&lt;&gt;"",Prospecting!N875&lt;&gt;0),Prospecting!N875,"")</f>
        <v/>
      </c>
      <c r="T873" s="11" t="str">
        <f>IF(Prospecting!O875&lt;&gt;"",Prospecting!O875,"")</f>
        <v/>
      </c>
      <c r="U873" s="2" t="str">
        <f t="shared" si="95"/>
        <v/>
      </c>
      <c r="V873" s="2" t="str">
        <f t="shared" si="96"/>
        <v/>
      </c>
      <c r="W873" s="2" t="str" cm="1">
        <f t="array" ref="W873">IF(V873&lt;&gt;"",_xlfn.IFS(OR(V873=1,V873=2,V873=3),1,OR(V873=4,V873=5,V873=6),2,OR(V873=7,V873=8,V873=9),3,OR(V873=10,V873=11,V873=12),4),"")</f>
        <v/>
      </c>
      <c r="X873" s="2" t="str">
        <f t="shared" si="97"/>
        <v/>
      </c>
      <c r="Y873" s="2" t="str">
        <f t="shared" si="98"/>
        <v/>
      </c>
    </row>
    <row r="874" spans="7:25" x14ac:dyDescent="0.3">
      <c r="G874" s="2" t="str">
        <f>IF(Prospecting!D876&lt;&gt;"", Prospecting!D876, "")</f>
        <v/>
      </c>
      <c r="H874" s="2" t="str">
        <f>IF(Prospecting!E876&lt;&gt;"",Prospecting!E876, "")</f>
        <v/>
      </c>
      <c r="I874" s="2" t="str">
        <f t="shared" ca="1" si="93"/>
        <v/>
      </c>
      <c r="J874" s="2" t="str">
        <f>IF(Prospecting!F876="Completed", 1, "")</f>
        <v/>
      </c>
      <c r="K874" s="2" t="str">
        <f>IF(Prospecting!G876="Completed", 1, "")</f>
        <v/>
      </c>
      <c r="L874" s="2" t="str">
        <f>IF(Prospecting!H876="Completed", 1, "")</f>
        <v/>
      </c>
      <c r="M874" s="2" t="str">
        <f>IF(Prospecting!I876="Completed", 1, "")</f>
        <v/>
      </c>
      <c r="N874" s="2" t="str">
        <f>IF(Prospecting!J876="Completed", 1, "")</f>
        <v/>
      </c>
      <c r="O874" s="2" t="str">
        <f>IF(Prospecting!K876="Completed", 1, "")</f>
        <v/>
      </c>
      <c r="P874" s="2" t="str">
        <f>IF(Prospecting!L876&lt;&gt;"",Prospecting!L876,"")</f>
        <v/>
      </c>
      <c r="Q874" s="2" t="str">
        <f>IF(Prospecting!M876&lt;&gt;"",Prospecting!M876,"")</f>
        <v/>
      </c>
      <c r="R874" s="2" t="str">
        <f t="shared" ca="1" si="94"/>
        <v/>
      </c>
      <c r="S874" s="10" t="str">
        <f>IF(OR(Prospecting!N876&lt;&gt;"",Prospecting!N876&lt;&gt;0),Prospecting!N876,"")</f>
        <v/>
      </c>
      <c r="T874" s="11" t="str">
        <f>IF(Prospecting!O876&lt;&gt;"",Prospecting!O876,"")</f>
        <v/>
      </c>
      <c r="U874" s="2" t="str">
        <f t="shared" si="95"/>
        <v/>
      </c>
      <c r="V874" s="2" t="str">
        <f t="shared" si="96"/>
        <v/>
      </c>
      <c r="W874" s="2" t="str" cm="1">
        <f t="array" ref="W874">IF(V874&lt;&gt;"",_xlfn.IFS(OR(V874=1,V874=2,V874=3),1,OR(V874=4,V874=5,V874=6),2,OR(V874=7,V874=8,V874=9),3,OR(V874=10,V874=11,V874=12),4),"")</f>
        <v/>
      </c>
      <c r="X874" s="2" t="str">
        <f t="shared" si="97"/>
        <v/>
      </c>
      <c r="Y874" s="2" t="str">
        <f t="shared" si="98"/>
        <v/>
      </c>
    </row>
    <row r="875" spans="7:25" x14ac:dyDescent="0.3">
      <c r="G875" s="2" t="str">
        <f>IF(Prospecting!D877&lt;&gt;"", Prospecting!D877, "")</f>
        <v/>
      </c>
      <c r="H875" s="2" t="str">
        <f>IF(Prospecting!E877&lt;&gt;"",Prospecting!E877, "")</f>
        <v/>
      </c>
      <c r="I875" s="2" t="str">
        <f t="shared" ca="1" si="93"/>
        <v/>
      </c>
      <c r="J875" s="2" t="str">
        <f>IF(Prospecting!F877="Completed", 1, "")</f>
        <v/>
      </c>
      <c r="K875" s="2" t="str">
        <f>IF(Prospecting!G877="Completed", 1, "")</f>
        <v/>
      </c>
      <c r="L875" s="2" t="str">
        <f>IF(Prospecting!H877="Completed", 1, "")</f>
        <v/>
      </c>
      <c r="M875" s="2" t="str">
        <f>IF(Prospecting!I877="Completed", 1, "")</f>
        <v/>
      </c>
      <c r="N875" s="2" t="str">
        <f>IF(Prospecting!J877="Completed", 1, "")</f>
        <v/>
      </c>
      <c r="O875" s="2" t="str">
        <f>IF(Prospecting!K877="Completed", 1, "")</f>
        <v/>
      </c>
      <c r="P875" s="2" t="str">
        <f>IF(Prospecting!L877&lt;&gt;"",Prospecting!L877,"")</f>
        <v/>
      </c>
      <c r="Q875" s="2" t="str">
        <f>IF(Prospecting!M877&lt;&gt;"",Prospecting!M877,"")</f>
        <v/>
      </c>
      <c r="R875" s="2" t="str">
        <f t="shared" ca="1" si="94"/>
        <v/>
      </c>
      <c r="S875" s="10" t="str">
        <f>IF(OR(Prospecting!N877&lt;&gt;"",Prospecting!N877&lt;&gt;0),Prospecting!N877,"")</f>
        <v/>
      </c>
      <c r="T875" s="11" t="str">
        <f>IF(Prospecting!O877&lt;&gt;"",Prospecting!O877,"")</f>
        <v/>
      </c>
      <c r="U875" s="2" t="str">
        <f t="shared" si="95"/>
        <v/>
      </c>
      <c r="V875" s="2" t="str">
        <f t="shared" si="96"/>
        <v/>
      </c>
      <c r="W875" s="2" t="str" cm="1">
        <f t="array" ref="W875">IF(V875&lt;&gt;"",_xlfn.IFS(OR(V875=1,V875=2,V875=3),1,OR(V875=4,V875=5,V875=6),2,OR(V875=7,V875=8,V875=9),3,OR(V875=10,V875=11,V875=12),4),"")</f>
        <v/>
      </c>
      <c r="X875" s="2" t="str">
        <f t="shared" si="97"/>
        <v/>
      </c>
      <c r="Y875" s="2" t="str">
        <f t="shared" si="98"/>
        <v/>
      </c>
    </row>
    <row r="876" spans="7:25" x14ac:dyDescent="0.3">
      <c r="G876" s="2" t="str">
        <f>IF(Prospecting!D878&lt;&gt;"", Prospecting!D878, "")</f>
        <v/>
      </c>
      <c r="H876" s="2" t="str">
        <f>IF(Prospecting!E878&lt;&gt;"",Prospecting!E878, "")</f>
        <v/>
      </c>
      <c r="I876" s="2" t="str">
        <f t="shared" ca="1" si="93"/>
        <v/>
      </c>
      <c r="J876" s="2" t="str">
        <f>IF(Prospecting!F878="Completed", 1, "")</f>
        <v/>
      </c>
      <c r="K876" s="2" t="str">
        <f>IF(Prospecting!G878="Completed", 1, "")</f>
        <v/>
      </c>
      <c r="L876" s="2" t="str">
        <f>IF(Prospecting!H878="Completed", 1, "")</f>
        <v/>
      </c>
      <c r="M876" s="2" t="str">
        <f>IF(Prospecting!I878="Completed", 1, "")</f>
        <v/>
      </c>
      <c r="N876" s="2" t="str">
        <f>IF(Prospecting!J878="Completed", 1, "")</f>
        <v/>
      </c>
      <c r="O876" s="2" t="str">
        <f>IF(Prospecting!K878="Completed", 1, "")</f>
        <v/>
      </c>
      <c r="P876" s="2" t="str">
        <f>IF(Prospecting!L878&lt;&gt;"",Prospecting!L878,"")</f>
        <v/>
      </c>
      <c r="Q876" s="2" t="str">
        <f>IF(Prospecting!M878&lt;&gt;"",Prospecting!M878,"")</f>
        <v/>
      </c>
      <c r="R876" s="2" t="str">
        <f t="shared" ca="1" si="94"/>
        <v/>
      </c>
      <c r="S876" s="10" t="str">
        <f>IF(OR(Prospecting!N878&lt;&gt;"",Prospecting!N878&lt;&gt;0),Prospecting!N878,"")</f>
        <v/>
      </c>
      <c r="T876" s="11" t="str">
        <f>IF(Prospecting!O878&lt;&gt;"",Prospecting!O878,"")</f>
        <v/>
      </c>
      <c r="U876" s="2" t="str">
        <f t="shared" si="95"/>
        <v/>
      </c>
      <c r="V876" s="2" t="str">
        <f t="shared" si="96"/>
        <v/>
      </c>
      <c r="W876" s="2" t="str" cm="1">
        <f t="array" ref="W876">IF(V876&lt;&gt;"",_xlfn.IFS(OR(V876=1,V876=2,V876=3),1,OR(V876=4,V876=5,V876=6),2,OR(V876=7,V876=8,V876=9),3,OR(V876=10,V876=11,V876=12),4),"")</f>
        <v/>
      </c>
      <c r="X876" s="2" t="str">
        <f t="shared" si="97"/>
        <v/>
      </c>
      <c r="Y876" s="2" t="str">
        <f t="shared" si="98"/>
        <v/>
      </c>
    </row>
    <row r="877" spans="7:25" x14ac:dyDescent="0.3">
      <c r="G877" s="2" t="str">
        <f>IF(Prospecting!D879&lt;&gt;"", Prospecting!D879, "")</f>
        <v/>
      </c>
      <c r="H877" s="2" t="str">
        <f>IF(Prospecting!E879&lt;&gt;"",Prospecting!E879, "")</f>
        <v/>
      </c>
      <c r="I877" s="2" t="str">
        <f t="shared" ca="1" si="93"/>
        <v/>
      </c>
      <c r="J877" s="2" t="str">
        <f>IF(Prospecting!F879="Completed", 1, "")</f>
        <v/>
      </c>
      <c r="K877" s="2" t="str">
        <f>IF(Prospecting!G879="Completed", 1, "")</f>
        <v/>
      </c>
      <c r="L877" s="2" t="str">
        <f>IF(Prospecting!H879="Completed", 1, "")</f>
        <v/>
      </c>
      <c r="M877" s="2" t="str">
        <f>IF(Prospecting!I879="Completed", 1, "")</f>
        <v/>
      </c>
      <c r="N877" s="2" t="str">
        <f>IF(Prospecting!J879="Completed", 1, "")</f>
        <v/>
      </c>
      <c r="O877" s="2" t="str">
        <f>IF(Prospecting!K879="Completed", 1, "")</f>
        <v/>
      </c>
      <c r="P877" s="2" t="str">
        <f>IF(Prospecting!L879&lt;&gt;"",Prospecting!L879,"")</f>
        <v/>
      </c>
      <c r="Q877" s="2" t="str">
        <f>IF(Prospecting!M879&lt;&gt;"",Prospecting!M879,"")</f>
        <v/>
      </c>
      <c r="R877" s="2" t="str">
        <f t="shared" ca="1" si="94"/>
        <v/>
      </c>
      <c r="S877" s="10" t="str">
        <f>IF(OR(Prospecting!N879&lt;&gt;"",Prospecting!N879&lt;&gt;0),Prospecting!N879,"")</f>
        <v/>
      </c>
      <c r="T877" s="11" t="str">
        <f>IF(Prospecting!O879&lt;&gt;"",Prospecting!O879,"")</f>
        <v/>
      </c>
      <c r="U877" s="2" t="str">
        <f t="shared" si="95"/>
        <v/>
      </c>
      <c r="V877" s="2" t="str">
        <f t="shared" si="96"/>
        <v/>
      </c>
      <c r="W877" s="2" t="str" cm="1">
        <f t="array" ref="W877">IF(V877&lt;&gt;"",_xlfn.IFS(OR(V877=1,V877=2,V877=3),1,OR(V877=4,V877=5,V877=6),2,OR(V877=7,V877=8,V877=9),3,OR(V877=10,V877=11,V877=12),4),"")</f>
        <v/>
      </c>
      <c r="X877" s="2" t="str">
        <f t="shared" si="97"/>
        <v/>
      </c>
      <c r="Y877" s="2" t="str">
        <f t="shared" si="98"/>
        <v/>
      </c>
    </row>
    <row r="878" spans="7:25" x14ac:dyDescent="0.3">
      <c r="G878" s="2" t="str">
        <f>IF(Prospecting!D880&lt;&gt;"", Prospecting!D880, "")</f>
        <v/>
      </c>
      <c r="H878" s="2" t="str">
        <f>IF(Prospecting!E880&lt;&gt;"",Prospecting!E880, "")</f>
        <v/>
      </c>
      <c r="I878" s="2" t="str">
        <f t="shared" ca="1" si="93"/>
        <v/>
      </c>
      <c r="J878" s="2" t="str">
        <f>IF(Prospecting!F880="Completed", 1, "")</f>
        <v/>
      </c>
      <c r="K878" s="2" t="str">
        <f>IF(Prospecting!G880="Completed", 1, "")</f>
        <v/>
      </c>
      <c r="L878" s="2" t="str">
        <f>IF(Prospecting!H880="Completed", 1, "")</f>
        <v/>
      </c>
      <c r="M878" s="2" t="str">
        <f>IF(Prospecting!I880="Completed", 1, "")</f>
        <v/>
      </c>
      <c r="N878" s="2" t="str">
        <f>IF(Prospecting!J880="Completed", 1, "")</f>
        <v/>
      </c>
      <c r="O878" s="2" t="str">
        <f>IF(Prospecting!K880="Completed", 1, "")</f>
        <v/>
      </c>
      <c r="P878" s="2" t="str">
        <f>IF(Prospecting!L880&lt;&gt;"",Prospecting!L880,"")</f>
        <v/>
      </c>
      <c r="Q878" s="2" t="str">
        <f>IF(Prospecting!M880&lt;&gt;"",Prospecting!M880,"")</f>
        <v/>
      </c>
      <c r="R878" s="2" t="str">
        <f t="shared" ca="1" si="94"/>
        <v/>
      </c>
      <c r="S878" s="10" t="str">
        <f>IF(OR(Prospecting!N880&lt;&gt;"",Prospecting!N880&lt;&gt;0),Prospecting!N880,"")</f>
        <v/>
      </c>
      <c r="T878" s="11" t="str">
        <f>IF(Prospecting!O880&lt;&gt;"",Prospecting!O880,"")</f>
        <v/>
      </c>
      <c r="U878" s="2" t="str">
        <f t="shared" si="95"/>
        <v/>
      </c>
      <c r="V878" s="2" t="str">
        <f t="shared" si="96"/>
        <v/>
      </c>
      <c r="W878" s="2" t="str" cm="1">
        <f t="array" ref="W878">IF(V878&lt;&gt;"",_xlfn.IFS(OR(V878=1,V878=2,V878=3),1,OR(V878=4,V878=5,V878=6),2,OR(V878=7,V878=8,V878=9),3,OR(V878=10,V878=11,V878=12),4),"")</f>
        <v/>
      </c>
      <c r="X878" s="2" t="str">
        <f t="shared" si="97"/>
        <v/>
      </c>
      <c r="Y878" s="2" t="str">
        <f t="shared" si="98"/>
        <v/>
      </c>
    </row>
    <row r="879" spans="7:25" x14ac:dyDescent="0.3">
      <c r="G879" s="2" t="str">
        <f>IF(Prospecting!D881&lt;&gt;"", Prospecting!D881, "")</f>
        <v/>
      </c>
      <c r="H879" s="2" t="str">
        <f>IF(Prospecting!E881&lt;&gt;"",Prospecting!E881, "")</f>
        <v/>
      </c>
      <c r="I879" s="2" t="str">
        <f t="shared" ca="1" si="93"/>
        <v/>
      </c>
      <c r="J879" s="2" t="str">
        <f>IF(Prospecting!F881="Completed", 1, "")</f>
        <v/>
      </c>
      <c r="K879" s="2" t="str">
        <f>IF(Prospecting!G881="Completed", 1, "")</f>
        <v/>
      </c>
      <c r="L879" s="2" t="str">
        <f>IF(Prospecting!H881="Completed", 1, "")</f>
        <v/>
      </c>
      <c r="M879" s="2" t="str">
        <f>IF(Prospecting!I881="Completed", 1, "")</f>
        <v/>
      </c>
      <c r="N879" s="2" t="str">
        <f>IF(Prospecting!J881="Completed", 1, "")</f>
        <v/>
      </c>
      <c r="O879" s="2" t="str">
        <f>IF(Prospecting!K881="Completed", 1, "")</f>
        <v/>
      </c>
      <c r="P879" s="2" t="str">
        <f>IF(Prospecting!L881&lt;&gt;"",Prospecting!L881,"")</f>
        <v/>
      </c>
      <c r="Q879" s="2" t="str">
        <f>IF(Prospecting!M881&lt;&gt;"",Prospecting!M881,"")</f>
        <v/>
      </c>
      <c r="R879" s="2" t="str">
        <f t="shared" ca="1" si="94"/>
        <v/>
      </c>
      <c r="S879" s="10" t="str">
        <f>IF(OR(Prospecting!N881&lt;&gt;"",Prospecting!N881&lt;&gt;0),Prospecting!N881,"")</f>
        <v/>
      </c>
      <c r="T879" s="11" t="str">
        <f>IF(Prospecting!O881&lt;&gt;"",Prospecting!O881,"")</f>
        <v/>
      </c>
      <c r="U879" s="2" t="str">
        <f t="shared" si="95"/>
        <v/>
      </c>
      <c r="V879" s="2" t="str">
        <f t="shared" si="96"/>
        <v/>
      </c>
      <c r="W879" s="2" t="str" cm="1">
        <f t="array" ref="W879">IF(V879&lt;&gt;"",_xlfn.IFS(OR(V879=1,V879=2,V879=3),1,OR(V879=4,V879=5,V879=6),2,OR(V879=7,V879=8,V879=9),3,OR(V879=10,V879=11,V879=12),4),"")</f>
        <v/>
      </c>
      <c r="X879" s="2" t="str">
        <f t="shared" si="97"/>
        <v/>
      </c>
      <c r="Y879" s="2" t="str">
        <f t="shared" si="98"/>
        <v/>
      </c>
    </row>
    <row r="880" spans="7:25" x14ac:dyDescent="0.3">
      <c r="G880" s="2" t="str">
        <f>IF(Prospecting!D882&lt;&gt;"", Prospecting!D882, "")</f>
        <v/>
      </c>
      <c r="H880" s="2" t="str">
        <f>IF(Prospecting!E882&lt;&gt;"",Prospecting!E882, "")</f>
        <v/>
      </c>
      <c r="I880" s="2" t="str">
        <f t="shared" ca="1" si="93"/>
        <v/>
      </c>
      <c r="J880" s="2" t="str">
        <f>IF(Prospecting!F882="Completed", 1, "")</f>
        <v/>
      </c>
      <c r="K880" s="2" t="str">
        <f>IF(Prospecting!G882="Completed", 1, "")</f>
        <v/>
      </c>
      <c r="L880" s="2" t="str">
        <f>IF(Prospecting!H882="Completed", 1, "")</f>
        <v/>
      </c>
      <c r="M880" s="2" t="str">
        <f>IF(Prospecting!I882="Completed", 1, "")</f>
        <v/>
      </c>
      <c r="N880" s="2" t="str">
        <f>IF(Prospecting!J882="Completed", 1, "")</f>
        <v/>
      </c>
      <c r="O880" s="2" t="str">
        <f>IF(Prospecting!K882="Completed", 1, "")</f>
        <v/>
      </c>
      <c r="P880" s="2" t="str">
        <f>IF(Prospecting!L882&lt;&gt;"",Prospecting!L882,"")</f>
        <v/>
      </c>
      <c r="Q880" s="2" t="str">
        <f>IF(Prospecting!M882&lt;&gt;"",Prospecting!M882,"")</f>
        <v/>
      </c>
      <c r="R880" s="2" t="str">
        <f t="shared" ca="1" si="94"/>
        <v/>
      </c>
      <c r="S880" s="10" t="str">
        <f>IF(OR(Prospecting!N882&lt;&gt;"",Prospecting!N882&lt;&gt;0),Prospecting!N882,"")</f>
        <v/>
      </c>
      <c r="T880" s="11" t="str">
        <f>IF(Prospecting!O882&lt;&gt;"",Prospecting!O882,"")</f>
        <v/>
      </c>
      <c r="U880" s="2" t="str">
        <f t="shared" si="95"/>
        <v/>
      </c>
      <c r="V880" s="2" t="str">
        <f t="shared" si="96"/>
        <v/>
      </c>
      <c r="W880" s="2" t="str" cm="1">
        <f t="array" ref="W880">IF(V880&lt;&gt;"",_xlfn.IFS(OR(V880=1,V880=2,V880=3),1,OR(V880=4,V880=5,V880=6),2,OR(V880=7,V880=8,V880=9),3,OR(V880=10,V880=11,V880=12),4),"")</f>
        <v/>
      </c>
      <c r="X880" s="2" t="str">
        <f t="shared" si="97"/>
        <v/>
      </c>
      <c r="Y880" s="2" t="str">
        <f t="shared" si="98"/>
        <v/>
      </c>
    </row>
    <row r="881" spans="7:25" x14ac:dyDescent="0.3">
      <c r="G881" s="2" t="str">
        <f>IF(Prospecting!D883&lt;&gt;"", Prospecting!D883, "")</f>
        <v/>
      </c>
      <c r="H881" s="2" t="str">
        <f>IF(Prospecting!E883&lt;&gt;"",Prospecting!E883, "")</f>
        <v/>
      </c>
      <c r="I881" s="2" t="str">
        <f t="shared" ca="1" si="93"/>
        <v/>
      </c>
      <c r="J881" s="2" t="str">
        <f>IF(Prospecting!F883="Completed", 1, "")</f>
        <v/>
      </c>
      <c r="K881" s="2" t="str">
        <f>IF(Prospecting!G883="Completed", 1, "")</f>
        <v/>
      </c>
      <c r="L881" s="2" t="str">
        <f>IF(Prospecting!H883="Completed", 1, "")</f>
        <v/>
      </c>
      <c r="M881" s="2" t="str">
        <f>IF(Prospecting!I883="Completed", 1, "")</f>
        <v/>
      </c>
      <c r="N881" s="2" t="str">
        <f>IF(Prospecting!J883="Completed", 1, "")</f>
        <v/>
      </c>
      <c r="O881" s="2" t="str">
        <f>IF(Prospecting!K883="Completed", 1, "")</f>
        <v/>
      </c>
      <c r="P881" s="2" t="str">
        <f>IF(Prospecting!L883&lt;&gt;"",Prospecting!L883,"")</f>
        <v/>
      </c>
      <c r="Q881" s="2" t="str">
        <f>IF(Prospecting!M883&lt;&gt;"",Prospecting!M883,"")</f>
        <v/>
      </c>
      <c r="R881" s="2" t="str">
        <f t="shared" ca="1" si="94"/>
        <v/>
      </c>
      <c r="S881" s="10" t="str">
        <f>IF(OR(Prospecting!N883&lt;&gt;"",Prospecting!N883&lt;&gt;0),Prospecting!N883,"")</f>
        <v/>
      </c>
      <c r="T881" s="11" t="str">
        <f>IF(Prospecting!O883&lt;&gt;"",Prospecting!O883,"")</f>
        <v/>
      </c>
      <c r="U881" s="2" t="str">
        <f t="shared" si="95"/>
        <v/>
      </c>
      <c r="V881" s="2" t="str">
        <f t="shared" si="96"/>
        <v/>
      </c>
      <c r="W881" s="2" t="str" cm="1">
        <f t="array" ref="W881">IF(V881&lt;&gt;"",_xlfn.IFS(OR(V881=1,V881=2,V881=3),1,OR(V881=4,V881=5,V881=6),2,OR(V881=7,V881=8,V881=9),3,OR(V881=10,V881=11,V881=12),4),"")</f>
        <v/>
      </c>
      <c r="X881" s="2" t="str">
        <f t="shared" si="97"/>
        <v/>
      </c>
      <c r="Y881" s="2" t="str">
        <f t="shared" si="98"/>
        <v/>
      </c>
    </row>
    <row r="882" spans="7:25" x14ac:dyDescent="0.3">
      <c r="G882" s="2" t="str">
        <f>IF(Prospecting!D884&lt;&gt;"", Prospecting!D884, "")</f>
        <v/>
      </c>
      <c r="H882" s="2" t="str">
        <f>IF(Prospecting!E884&lt;&gt;"",Prospecting!E884, "")</f>
        <v/>
      </c>
      <c r="I882" s="2" t="str">
        <f t="shared" ca="1" si="93"/>
        <v/>
      </c>
      <c r="J882" s="2" t="str">
        <f>IF(Prospecting!F884="Completed", 1, "")</f>
        <v/>
      </c>
      <c r="K882" s="2" t="str">
        <f>IF(Prospecting!G884="Completed", 1, "")</f>
        <v/>
      </c>
      <c r="L882" s="2" t="str">
        <f>IF(Prospecting!H884="Completed", 1, "")</f>
        <v/>
      </c>
      <c r="M882" s="2" t="str">
        <f>IF(Prospecting!I884="Completed", 1, "")</f>
        <v/>
      </c>
      <c r="N882" s="2" t="str">
        <f>IF(Prospecting!J884="Completed", 1, "")</f>
        <v/>
      </c>
      <c r="O882" s="2" t="str">
        <f>IF(Prospecting!K884="Completed", 1, "")</f>
        <v/>
      </c>
      <c r="P882" s="2" t="str">
        <f>IF(Prospecting!L884&lt;&gt;"",Prospecting!L884,"")</f>
        <v/>
      </c>
      <c r="Q882" s="2" t="str">
        <f>IF(Prospecting!M884&lt;&gt;"",Prospecting!M884,"")</f>
        <v/>
      </c>
      <c r="R882" s="2" t="str">
        <f t="shared" ca="1" si="94"/>
        <v/>
      </c>
      <c r="S882" s="10" t="str">
        <f>IF(OR(Prospecting!N884&lt;&gt;"",Prospecting!N884&lt;&gt;0),Prospecting!N884,"")</f>
        <v/>
      </c>
      <c r="T882" s="11" t="str">
        <f>IF(Prospecting!O884&lt;&gt;"",Prospecting!O884,"")</f>
        <v/>
      </c>
      <c r="U882" s="2" t="str">
        <f t="shared" si="95"/>
        <v/>
      </c>
      <c r="V882" s="2" t="str">
        <f t="shared" si="96"/>
        <v/>
      </c>
      <c r="W882" s="2" t="str" cm="1">
        <f t="array" ref="W882">IF(V882&lt;&gt;"",_xlfn.IFS(OR(V882=1,V882=2,V882=3),1,OR(V882=4,V882=5,V882=6),2,OR(V882=7,V882=8,V882=9),3,OR(V882=10,V882=11,V882=12),4),"")</f>
        <v/>
      </c>
      <c r="X882" s="2" t="str">
        <f t="shared" si="97"/>
        <v/>
      </c>
      <c r="Y882" s="2" t="str">
        <f t="shared" si="98"/>
        <v/>
      </c>
    </row>
    <row r="883" spans="7:25" x14ac:dyDescent="0.3">
      <c r="G883" s="2" t="str">
        <f>IF(Prospecting!D885&lt;&gt;"", Prospecting!D885, "")</f>
        <v/>
      </c>
      <c r="H883" s="2" t="str">
        <f>IF(Prospecting!E885&lt;&gt;"",Prospecting!E885, "")</f>
        <v/>
      </c>
      <c r="I883" s="2" t="str">
        <f t="shared" ca="1" si="93"/>
        <v/>
      </c>
      <c r="J883" s="2" t="str">
        <f>IF(Prospecting!F885="Completed", 1, "")</f>
        <v/>
      </c>
      <c r="K883" s="2" t="str">
        <f>IF(Prospecting!G885="Completed", 1, "")</f>
        <v/>
      </c>
      <c r="L883" s="2" t="str">
        <f>IF(Prospecting!H885="Completed", 1, "")</f>
        <v/>
      </c>
      <c r="M883" s="2" t="str">
        <f>IF(Prospecting!I885="Completed", 1, "")</f>
        <v/>
      </c>
      <c r="N883" s="2" t="str">
        <f>IF(Prospecting!J885="Completed", 1, "")</f>
        <v/>
      </c>
      <c r="O883" s="2" t="str">
        <f>IF(Prospecting!K885="Completed", 1, "")</f>
        <v/>
      </c>
      <c r="P883" s="2" t="str">
        <f>IF(Prospecting!L885&lt;&gt;"",Prospecting!L885,"")</f>
        <v/>
      </c>
      <c r="Q883" s="2" t="str">
        <f>IF(Prospecting!M885&lt;&gt;"",Prospecting!M885,"")</f>
        <v/>
      </c>
      <c r="R883" s="2" t="str">
        <f t="shared" ca="1" si="94"/>
        <v/>
      </c>
      <c r="S883" s="10" t="str">
        <f>IF(OR(Prospecting!N885&lt;&gt;"",Prospecting!N885&lt;&gt;0),Prospecting!N885,"")</f>
        <v/>
      </c>
      <c r="T883" s="11" t="str">
        <f>IF(Prospecting!O885&lt;&gt;"",Prospecting!O885,"")</f>
        <v/>
      </c>
      <c r="U883" s="2" t="str">
        <f t="shared" si="95"/>
        <v/>
      </c>
      <c r="V883" s="2" t="str">
        <f t="shared" si="96"/>
        <v/>
      </c>
      <c r="W883" s="2" t="str" cm="1">
        <f t="array" ref="W883">IF(V883&lt;&gt;"",_xlfn.IFS(OR(V883=1,V883=2,V883=3),1,OR(V883=4,V883=5,V883=6),2,OR(V883=7,V883=8,V883=9),3,OR(V883=10,V883=11,V883=12),4),"")</f>
        <v/>
      </c>
      <c r="X883" s="2" t="str">
        <f t="shared" si="97"/>
        <v/>
      </c>
      <c r="Y883" s="2" t="str">
        <f t="shared" si="98"/>
        <v/>
      </c>
    </row>
    <row r="884" spans="7:25" x14ac:dyDescent="0.3">
      <c r="G884" s="2" t="str">
        <f>IF(Prospecting!D886&lt;&gt;"", Prospecting!D886, "")</f>
        <v/>
      </c>
      <c r="H884" s="2" t="str">
        <f>IF(Prospecting!E886&lt;&gt;"",Prospecting!E886, "")</f>
        <v/>
      </c>
      <c r="I884" s="2" t="str">
        <f t="shared" ca="1" si="93"/>
        <v/>
      </c>
      <c r="J884" s="2" t="str">
        <f>IF(Prospecting!F886="Completed", 1, "")</f>
        <v/>
      </c>
      <c r="K884" s="2" t="str">
        <f>IF(Prospecting!G886="Completed", 1, "")</f>
        <v/>
      </c>
      <c r="L884" s="2" t="str">
        <f>IF(Prospecting!H886="Completed", 1, "")</f>
        <v/>
      </c>
      <c r="M884" s="2" t="str">
        <f>IF(Prospecting!I886="Completed", 1, "")</f>
        <v/>
      </c>
      <c r="N884" s="2" t="str">
        <f>IF(Prospecting!J886="Completed", 1, "")</f>
        <v/>
      </c>
      <c r="O884" s="2" t="str">
        <f>IF(Prospecting!K886="Completed", 1, "")</f>
        <v/>
      </c>
      <c r="P884" s="2" t="str">
        <f>IF(Prospecting!L886&lt;&gt;"",Prospecting!L886,"")</f>
        <v/>
      </c>
      <c r="Q884" s="2" t="str">
        <f>IF(Prospecting!M886&lt;&gt;"",Prospecting!M886,"")</f>
        <v/>
      </c>
      <c r="R884" s="2" t="str">
        <f t="shared" ca="1" si="94"/>
        <v/>
      </c>
      <c r="S884" s="10" t="str">
        <f>IF(OR(Prospecting!N886&lt;&gt;"",Prospecting!N886&lt;&gt;0),Prospecting!N886,"")</f>
        <v/>
      </c>
      <c r="T884" s="11" t="str">
        <f>IF(Prospecting!O886&lt;&gt;"",Prospecting!O886,"")</f>
        <v/>
      </c>
      <c r="U884" s="2" t="str">
        <f t="shared" si="95"/>
        <v/>
      </c>
      <c r="V884" s="2" t="str">
        <f t="shared" si="96"/>
        <v/>
      </c>
      <c r="W884" s="2" t="str" cm="1">
        <f t="array" ref="W884">IF(V884&lt;&gt;"",_xlfn.IFS(OR(V884=1,V884=2,V884=3),1,OR(V884=4,V884=5,V884=6),2,OR(V884=7,V884=8,V884=9),3,OR(V884=10,V884=11,V884=12),4),"")</f>
        <v/>
      </c>
      <c r="X884" s="2" t="str">
        <f t="shared" si="97"/>
        <v/>
      </c>
      <c r="Y884" s="2" t="str">
        <f t="shared" si="98"/>
        <v/>
      </c>
    </row>
    <row r="885" spans="7:25" x14ac:dyDescent="0.3">
      <c r="G885" s="2" t="str">
        <f>IF(Prospecting!D887&lt;&gt;"", Prospecting!D887, "")</f>
        <v/>
      </c>
      <c r="H885" s="2" t="str">
        <f>IF(Prospecting!E887&lt;&gt;"",Prospecting!E887, "")</f>
        <v/>
      </c>
      <c r="I885" s="2" t="str">
        <f t="shared" ca="1" si="93"/>
        <v/>
      </c>
      <c r="J885" s="2" t="str">
        <f>IF(Prospecting!F887="Completed", 1, "")</f>
        <v/>
      </c>
      <c r="K885" s="2" t="str">
        <f>IF(Prospecting!G887="Completed", 1, "")</f>
        <v/>
      </c>
      <c r="L885" s="2" t="str">
        <f>IF(Prospecting!H887="Completed", 1, "")</f>
        <v/>
      </c>
      <c r="M885" s="2" t="str">
        <f>IF(Prospecting!I887="Completed", 1, "")</f>
        <v/>
      </c>
      <c r="N885" s="2" t="str">
        <f>IF(Prospecting!J887="Completed", 1, "")</f>
        <v/>
      </c>
      <c r="O885" s="2" t="str">
        <f>IF(Prospecting!K887="Completed", 1, "")</f>
        <v/>
      </c>
      <c r="P885" s="2" t="str">
        <f>IF(Prospecting!L887&lt;&gt;"",Prospecting!L887,"")</f>
        <v/>
      </c>
      <c r="Q885" s="2" t="str">
        <f>IF(Prospecting!M887&lt;&gt;"",Prospecting!M887,"")</f>
        <v/>
      </c>
      <c r="R885" s="2" t="str">
        <f t="shared" ca="1" si="94"/>
        <v/>
      </c>
      <c r="S885" s="10" t="str">
        <f>IF(OR(Prospecting!N887&lt;&gt;"",Prospecting!N887&lt;&gt;0),Prospecting!N887,"")</f>
        <v/>
      </c>
      <c r="T885" s="11" t="str">
        <f>IF(Prospecting!O887&lt;&gt;"",Prospecting!O887,"")</f>
        <v/>
      </c>
      <c r="U885" s="2" t="str">
        <f t="shared" si="95"/>
        <v/>
      </c>
      <c r="V885" s="2" t="str">
        <f t="shared" si="96"/>
        <v/>
      </c>
      <c r="W885" s="2" t="str" cm="1">
        <f t="array" ref="W885">IF(V885&lt;&gt;"",_xlfn.IFS(OR(V885=1,V885=2,V885=3),1,OR(V885=4,V885=5,V885=6),2,OR(V885=7,V885=8,V885=9),3,OR(V885=10,V885=11,V885=12),4),"")</f>
        <v/>
      </c>
      <c r="X885" s="2" t="str">
        <f t="shared" si="97"/>
        <v/>
      </c>
      <c r="Y885" s="2" t="str">
        <f t="shared" si="98"/>
        <v/>
      </c>
    </row>
    <row r="886" spans="7:25" x14ac:dyDescent="0.3">
      <c r="G886" s="2" t="str">
        <f>IF(Prospecting!D888&lt;&gt;"", Prospecting!D888, "")</f>
        <v/>
      </c>
      <c r="H886" s="2" t="str">
        <f>IF(Prospecting!E888&lt;&gt;"",Prospecting!E888, "")</f>
        <v/>
      </c>
      <c r="I886" s="2" t="str">
        <f t="shared" ca="1" si="93"/>
        <v/>
      </c>
      <c r="J886" s="2" t="str">
        <f>IF(Prospecting!F888="Completed", 1, "")</f>
        <v/>
      </c>
      <c r="K886" s="2" t="str">
        <f>IF(Prospecting!G888="Completed", 1, "")</f>
        <v/>
      </c>
      <c r="L886" s="2" t="str">
        <f>IF(Prospecting!H888="Completed", 1, "")</f>
        <v/>
      </c>
      <c r="M886" s="2" t="str">
        <f>IF(Prospecting!I888="Completed", 1, "")</f>
        <v/>
      </c>
      <c r="N886" s="2" t="str">
        <f>IF(Prospecting!J888="Completed", 1, "")</f>
        <v/>
      </c>
      <c r="O886" s="2" t="str">
        <f>IF(Prospecting!K888="Completed", 1, "")</f>
        <v/>
      </c>
      <c r="P886" s="2" t="str">
        <f>IF(Prospecting!L888&lt;&gt;"",Prospecting!L888,"")</f>
        <v/>
      </c>
      <c r="Q886" s="2" t="str">
        <f>IF(Prospecting!M888&lt;&gt;"",Prospecting!M888,"")</f>
        <v/>
      </c>
      <c r="R886" s="2" t="str">
        <f t="shared" ca="1" si="94"/>
        <v/>
      </c>
      <c r="S886" s="10" t="str">
        <f>IF(OR(Prospecting!N888&lt;&gt;"",Prospecting!N888&lt;&gt;0),Prospecting!N888,"")</f>
        <v/>
      </c>
      <c r="T886" s="11" t="str">
        <f>IF(Prospecting!O888&lt;&gt;"",Prospecting!O888,"")</f>
        <v/>
      </c>
      <c r="U886" s="2" t="str">
        <f t="shared" si="95"/>
        <v/>
      </c>
      <c r="V886" s="2" t="str">
        <f t="shared" si="96"/>
        <v/>
      </c>
      <c r="W886" s="2" t="str" cm="1">
        <f t="array" ref="W886">IF(V886&lt;&gt;"",_xlfn.IFS(OR(V886=1,V886=2,V886=3),1,OR(V886=4,V886=5,V886=6),2,OR(V886=7,V886=8,V886=9),3,OR(V886=10,V886=11,V886=12),4),"")</f>
        <v/>
      </c>
      <c r="X886" s="2" t="str">
        <f t="shared" si="97"/>
        <v/>
      </c>
      <c r="Y886" s="2" t="str">
        <f t="shared" si="98"/>
        <v/>
      </c>
    </row>
    <row r="887" spans="7:25" x14ac:dyDescent="0.3">
      <c r="G887" s="2" t="str">
        <f>IF(Prospecting!D889&lt;&gt;"", Prospecting!D889, "")</f>
        <v/>
      </c>
      <c r="H887" s="2" t="str">
        <f>IF(Prospecting!E889&lt;&gt;"",Prospecting!E889, "")</f>
        <v/>
      </c>
      <c r="I887" s="2" t="str">
        <f t="shared" ca="1" si="93"/>
        <v/>
      </c>
      <c r="J887" s="2" t="str">
        <f>IF(Prospecting!F889="Completed", 1, "")</f>
        <v/>
      </c>
      <c r="K887" s="2" t="str">
        <f>IF(Prospecting!G889="Completed", 1, "")</f>
        <v/>
      </c>
      <c r="L887" s="2" t="str">
        <f>IF(Prospecting!H889="Completed", 1, "")</f>
        <v/>
      </c>
      <c r="M887" s="2" t="str">
        <f>IF(Prospecting!I889="Completed", 1, "")</f>
        <v/>
      </c>
      <c r="N887" s="2" t="str">
        <f>IF(Prospecting!J889="Completed", 1, "")</f>
        <v/>
      </c>
      <c r="O887" s="2" t="str">
        <f>IF(Prospecting!K889="Completed", 1, "")</f>
        <v/>
      </c>
      <c r="P887" s="2" t="str">
        <f>IF(Prospecting!L889&lt;&gt;"",Prospecting!L889,"")</f>
        <v/>
      </c>
      <c r="Q887" s="2" t="str">
        <f>IF(Prospecting!M889&lt;&gt;"",Prospecting!M889,"")</f>
        <v/>
      </c>
      <c r="R887" s="2" t="str">
        <f t="shared" ca="1" si="94"/>
        <v/>
      </c>
      <c r="S887" s="10" t="str">
        <f>IF(OR(Prospecting!N889&lt;&gt;"",Prospecting!N889&lt;&gt;0),Prospecting!N889,"")</f>
        <v/>
      </c>
      <c r="T887" s="11" t="str">
        <f>IF(Prospecting!O889&lt;&gt;"",Prospecting!O889,"")</f>
        <v/>
      </c>
      <c r="U887" s="2" t="str">
        <f t="shared" si="95"/>
        <v/>
      </c>
      <c r="V887" s="2" t="str">
        <f t="shared" si="96"/>
        <v/>
      </c>
      <c r="W887" s="2" t="str" cm="1">
        <f t="array" ref="W887">IF(V887&lt;&gt;"",_xlfn.IFS(OR(V887=1,V887=2,V887=3),1,OR(V887=4,V887=5,V887=6),2,OR(V887=7,V887=8,V887=9),3,OR(V887=10,V887=11,V887=12),4),"")</f>
        <v/>
      </c>
      <c r="X887" s="2" t="str">
        <f t="shared" si="97"/>
        <v/>
      </c>
      <c r="Y887" s="2" t="str">
        <f t="shared" si="98"/>
        <v/>
      </c>
    </row>
    <row r="888" spans="7:25" x14ac:dyDescent="0.3">
      <c r="G888" s="2" t="str">
        <f>IF(Prospecting!D890&lt;&gt;"", Prospecting!D890, "")</f>
        <v/>
      </c>
      <c r="H888" s="2" t="str">
        <f>IF(Prospecting!E890&lt;&gt;"",Prospecting!E890, "")</f>
        <v/>
      </c>
      <c r="I888" s="2" t="str">
        <f t="shared" ca="1" si="93"/>
        <v/>
      </c>
      <c r="J888" s="2" t="str">
        <f>IF(Prospecting!F890="Completed", 1, "")</f>
        <v/>
      </c>
      <c r="K888" s="2" t="str">
        <f>IF(Prospecting!G890="Completed", 1, "")</f>
        <v/>
      </c>
      <c r="L888" s="2" t="str">
        <f>IF(Prospecting!H890="Completed", 1, "")</f>
        <v/>
      </c>
      <c r="M888" s="2" t="str">
        <f>IF(Prospecting!I890="Completed", 1, "")</f>
        <v/>
      </c>
      <c r="N888" s="2" t="str">
        <f>IF(Prospecting!J890="Completed", 1, "")</f>
        <v/>
      </c>
      <c r="O888" s="2" t="str">
        <f>IF(Prospecting!K890="Completed", 1, "")</f>
        <v/>
      </c>
      <c r="P888" s="2" t="str">
        <f>IF(Prospecting!L890&lt;&gt;"",Prospecting!L890,"")</f>
        <v/>
      </c>
      <c r="Q888" s="2" t="str">
        <f>IF(Prospecting!M890&lt;&gt;"",Prospecting!M890,"")</f>
        <v/>
      </c>
      <c r="R888" s="2" t="str">
        <f t="shared" ca="1" si="94"/>
        <v/>
      </c>
      <c r="S888" s="10" t="str">
        <f>IF(OR(Prospecting!N890&lt;&gt;"",Prospecting!N890&lt;&gt;0),Prospecting!N890,"")</f>
        <v/>
      </c>
      <c r="T888" s="11" t="str">
        <f>IF(Prospecting!O890&lt;&gt;"",Prospecting!O890,"")</f>
        <v/>
      </c>
      <c r="U888" s="2" t="str">
        <f t="shared" si="95"/>
        <v/>
      </c>
      <c r="V888" s="2" t="str">
        <f t="shared" si="96"/>
        <v/>
      </c>
      <c r="W888" s="2" t="str" cm="1">
        <f t="array" ref="W888">IF(V888&lt;&gt;"",_xlfn.IFS(OR(V888=1,V888=2,V888=3),1,OR(V888=4,V888=5,V888=6),2,OR(V888=7,V888=8,V888=9),3,OR(V888=10,V888=11,V888=12),4),"")</f>
        <v/>
      </c>
      <c r="X888" s="2" t="str">
        <f t="shared" si="97"/>
        <v/>
      </c>
      <c r="Y888" s="2" t="str">
        <f t="shared" si="98"/>
        <v/>
      </c>
    </row>
    <row r="889" spans="7:25" x14ac:dyDescent="0.3">
      <c r="G889" s="2" t="str">
        <f>IF(Prospecting!D891&lt;&gt;"", Prospecting!D891, "")</f>
        <v/>
      </c>
      <c r="H889" s="2" t="str">
        <f>IF(Prospecting!E891&lt;&gt;"",Prospecting!E891, "")</f>
        <v/>
      </c>
      <c r="I889" s="2" t="str">
        <f t="shared" ca="1" si="93"/>
        <v/>
      </c>
      <c r="J889" s="2" t="str">
        <f>IF(Prospecting!F891="Completed", 1, "")</f>
        <v/>
      </c>
      <c r="K889" s="2" t="str">
        <f>IF(Prospecting!G891="Completed", 1, "")</f>
        <v/>
      </c>
      <c r="L889" s="2" t="str">
        <f>IF(Prospecting!H891="Completed", 1, "")</f>
        <v/>
      </c>
      <c r="M889" s="2" t="str">
        <f>IF(Prospecting!I891="Completed", 1, "")</f>
        <v/>
      </c>
      <c r="N889" s="2" t="str">
        <f>IF(Prospecting!J891="Completed", 1, "")</f>
        <v/>
      </c>
      <c r="O889" s="2" t="str">
        <f>IF(Prospecting!K891="Completed", 1, "")</f>
        <v/>
      </c>
      <c r="P889" s="2" t="str">
        <f>IF(Prospecting!L891&lt;&gt;"",Prospecting!L891,"")</f>
        <v/>
      </c>
      <c r="Q889" s="2" t="str">
        <f>IF(Prospecting!M891&lt;&gt;"",Prospecting!M891,"")</f>
        <v/>
      </c>
      <c r="R889" s="2" t="str">
        <f t="shared" ca="1" si="94"/>
        <v/>
      </c>
      <c r="S889" s="10" t="str">
        <f>IF(OR(Prospecting!N891&lt;&gt;"",Prospecting!N891&lt;&gt;0),Prospecting!N891,"")</f>
        <v/>
      </c>
      <c r="T889" s="11" t="str">
        <f>IF(Prospecting!O891&lt;&gt;"",Prospecting!O891,"")</f>
        <v/>
      </c>
      <c r="U889" s="2" t="str">
        <f t="shared" si="95"/>
        <v/>
      </c>
      <c r="V889" s="2" t="str">
        <f t="shared" si="96"/>
        <v/>
      </c>
      <c r="W889" s="2" t="str" cm="1">
        <f t="array" ref="W889">IF(V889&lt;&gt;"",_xlfn.IFS(OR(V889=1,V889=2,V889=3),1,OR(V889=4,V889=5,V889=6),2,OR(V889=7,V889=8,V889=9),3,OR(V889=10,V889=11,V889=12),4),"")</f>
        <v/>
      </c>
      <c r="X889" s="2" t="str">
        <f t="shared" si="97"/>
        <v/>
      </c>
      <c r="Y889" s="2" t="str">
        <f t="shared" si="98"/>
        <v/>
      </c>
    </row>
    <row r="890" spans="7:25" x14ac:dyDescent="0.3">
      <c r="G890" s="2" t="str">
        <f>IF(Prospecting!D892&lt;&gt;"", Prospecting!D892, "")</f>
        <v/>
      </c>
      <c r="H890" s="2" t="str">
        <f>IF(Prospecting!E892&lt;&gt;"",Prospecting!E892, "")</f>
        <v/>
      </c>
      <c r="I890" s="2" t="str">
        <f t="shared" ca="1" si="93"/>
        <v/>
      </c>
      <c r="J890" s="2" t="str">
        <f>IF(Prospecting!F892="Completed", 1, "")</f>
        <v/>
      </c>
      <c r="K890" s="2" t="str">
        <f>IF(Prospecting!G892="Completed", 1, "")</f>
        <v/>
      </c>
      <c r="L890" s="2" t="str">
        <f>IF(Prospecting!H892="Completed", 1, "")</f>
        <v/>
      </c>
      <c r="M890" s="2" t="str">
        <f>IF(Prospecting!I892="Completed", 1, "")</f>
        <v/>
      </c>
      <c r="N890" s="2" t="str">
        <f>IF(Prospecting!J892="Completed", 1, "")</f>
        <v/>
      </c>
      <c r="O890" s="2" t="str">
        <f>IF(Prospecting!K892="Completed", 1, "")</f>
        <v/>
      </c>
      <c r="P890" s="2" t="str">
        <f>IF(Prospecting!L892&lt;&gt;"",Prospecting!L892,"")</f>
        <v/>
      </c>
      <c r="Q890" s="2" t="str">
        <f>IF(Prospecting!M892&lt;&gt;"",Prospecting!M892,"")</f>
        <v/>
      </c>
      <c r="R890" s="2" t="str">
        <f t="shared" ca="1" si="94"/>
        <v/>
      </c>
      <c r="S890" s="10" t="str">
        <f>IF(OR(Prospecting!N892&lt;&gt;"",Prospecting!N892&lt;&gt;0),Prospecting!N892,"")</f>
        <v/>
      </c>
      <c r="T890" s="11" t="str">
        <f>IF(Prospecting!O892&lt;&gt;"",Prospecting!O892,"")</f>
        <v/>
      </c>
      <c r="U890" s="2" t="str">
        <f t="shared" si="95"/>
        <v/>
      </c>
      <c r="V890" s="2" t="str">
        <f t="shared" si="96"/>
        <v/>
      </c>
      <c r="W890" s="2" t="str" cm="1">
        <f t="array" ref="W890">IF(V890&lt;&gt;"",_xlfn.IFS(OR(V890=1,V890=2,V890=3),1,OR(V890=4,V890=5,V890=6),2,OR(V890=7,V890=8,V890=9),3,OR(V890=10,V890=11,V890=12),4),"")</f>
        <v/>
      </c>
      <c r="X890" s="2" t="str">
        <f t="shared" si="97"/>
        <v/>
      </c>
      <c r="Y890" s="2" t="str">
        <f t="shared" si="98"/>
        <v/>
      </c>
    </row>
    <row r="891" spans="7:25" x14ac:dyDescent="0.3">
      <c r="G891" s="2" t="str">
        <f>IF(Prospecting!D893&lt;&gt;"", Prospecting!D893, "")</f>
        <v/>
      </c>
      <c r="H891" s="2" t="str">
        <f>IF(Prospecting!E893&lt;&gt;"",Prospecting!E893, "")</f>
        <v/>
      </c>
      <c r="I891" s="2" t="str">
        <f t="shared" ca="1" si="93"/>
        <v/>
      </c>
      <c r="J891" s="2" t="str">
        <f>IF(Prospecting!F893="Completed", 1, "")</f>
        <v/>
      </c>
      <c r="K891" s="2" t="str">
        <f>IF(Prospecting!G893="Completed", 1, "")</f>
        <v/>
      </c>
      <c r="L891" s="2" t="str">
        <f>IF(Prospecting!H893="Completed", 1, "")</f>
        <v/>
      </c>
      <c r="M891" s="2" t="str">
        <f>IF(Prospecting!I893="Completed", 1, "")</f>
        <v/>
      </c>
      <c r="N891" s="2" t="str">
        <f>IF(Prospecting!J893="Completed", 1, "")</f>
        <v/>
      </c>
      <c r="O891" s="2" t="str">
        <f>IF(Prospecting!K893="Completed", 1, "")</f>
        <v/>
      </c>
      <c r="P891" s="2" t="str">
        <f>IF(Prospecting!L893&lt;&gt;"",Prospecting!L893,"")</f>
        <v/>
      </c>
      <c r="Q891" s="2" t="str">
        <f>IF(Prospecting!M893&lt;&gt;"",Prospecting!M893,"")</f>
        <v/>
      </c>
      <c r="R891" s="2" t="str">
        <f t="shared" ca="1" si="94"/>
        <v/>
      </c>
      <c r="S891" s="10" t="str">
        <f>IF(OR(Prospecting!N893&lt;&gt;"",Prospecting!N893&lt;&gt;0),Prospecting!N893,"")</f>
        <v/>
      </c>
      <c r="T891" s="11" t="str">
        <f>IF(Prospecting!O893&lt;&gt;"",Prospecting!O893,"")</f>
        <v/>
      </c>
      <c r="U891" s="2" t="str">
        <f t="shared" si="95"/>
        <v/>
      </c>
      <c r="V891" s="2" t="str">
        <f t="shared" si="96"/>
        <v/>
      </c>
      <c r="W891" s="2" t="str" cm="1">
        <f t="array" ref="W891">IF(V891&lt;&gt;"",_xlfn.IFS(OR(V891=1,V891=2,V891=3),1,OR(V891=4,V891=5,V891=6),2,OR(V891=7,V891=8,V891=9),3,OR(V891=10,V891=11,V891=12),4),"")</f>
        <v/>
      </c>
      <c r="X891" s="2" t="str">
        <f t="shared" si="97"/>
        <v/>
      </c>
      <c r="Y891" s="2" t="str">
        <f t="shared" si="98"/>
        <v/>
      </c>
    </row>
    <row r="892" spans="7:25" x14ac:dyDescent="0.3">
      <c r="G892" s="2" t="str">
        <f>IF(Prospecting!D894&lt;&gt;"", Prospecting!D894, "")</f>
        <v/>
      </c>
      <c r="H892" s="2" t="str">
        <f>IF(Prospecting!E894&lt;&gt;"",Prospecting!E894, "")</f>
        <v/>
      </c>
      <c r="I892" s="2" t="str">
        <f t="shared" ca="1" si="93"/>
        <v/>
      </c>
      <c r="J892" s="2" t="str">
        <f>IF(Prospecting!F894="Completed", 1, "")</f>
        <v/>
      </c>
      <c r="K892" s="2" t="str">
        <f>IF(Prospecting!G894="Completed", 1, "")</f>
        <v/>
      </c>
      <c r="L892" s="2" t="str">
        <f>IF(Prospecting!H894="Completed", 1, "")</f>
        <v/>
      </c>
      <c r="M892" s="2" t="str">
        <f>IF(Prospecting!I894="Completed", 1, "")</f>
        <v/>
      </c>
      <c r="N892" s="2" t="str">
        <f>IF(Prospecting!J894="Completed", 1, "")</f>
        <v/>
      </c>
      <c r="O892" s="2" t="str">
        <f>IF(Prospecting!K894="Completed", 1, "")</f>
        <v/>
      </c>
      <c r="P892" s="2" t="str">
        <f>IF(Prospecting!L894&lt;&gt;"",Prospecting!L894,"")</f>
        <v/>
      </c>
      <c r="Q892" s="2" t="str">
        <f>IF(Prospecting!M894&lt;&gt;"",Prospecting!M894,"")</f>
        <v/>
      </c>
      <c r="R892" s="2" t="str">
        <f t="shared" ca="1" si="94"/>
        <v/>
      </c>
      <c r="S892" s="10" t="str">
        <f>IF(OR(Prospecting!N894&lt;&gt;"",Prospecting!N894&lt;&gt;0),Prospecting!N894,"")</f>
        <v/>
      </c>
      <c r="T892" s="11" t="str">
        <f>IF(Prospecting!O894&lt;&gt;"",Prospecting!O894,"")</f>
        <v/>
      </c>
      <c r="U892" s="2" t="str">
        <f t="shared" si="95"/>
        <v/>
      </c>
      <c r="V892" s="2" t="str">
        <f t="shared" si="96"/>
        <v/>
      </c>
      <c r="W892" s="2" t="str" cm="1">
        <f t="array" ref="W892">IF(V892&lt;&gt;"",_xlfn.IFS(OR(V892=1,V892=2,V892=3),1,OR(V892=4,V892=5,V892=6),2,OR(V892=7,V892=8,V892=9),3,OR(V892=10,V892=11,V892=12),4),"")</f>
        <v/>
      </c>
      <c r="X892" s="2" t="str">
        <f t="shared" si="97"/>
        <v/>
      </c>
      <c r="Y892" s="2" t="str">
        <f t="shared" si="98"/>
        <v/>
      </c>
    </row>
    <row r="893" spans="7:25" x14ac:dyDescent="0.3">
      <c r="G893" s="2" t="str">
        <f>IF(Prospecting!D895&lt;&gt;"", Prospecting!D895, "")</f>
        <v/>
      </c>
      <c r="H893" s="2" t="str">
        <f>IF(Prospecting!E895&lt;&gt;"",Prospecting!E895, "")</f>
        <v/>
      </c>
      <c r="I893" s="2" t="str">
        <f t="shared" ca="1" si="93"/>
        <v/>
      </c>
      <c r="J893" s="2" t="str">
        <f>IF(Prospecting!F895="Completed", 1, "")</f>
        <v/>
      </c>
      <c r="K893" s="2" t="str">
        <f>IF(Prospecting!G895="Completed", 1, "")</f>
        <v/>
      </c>
      <c r="L893" s="2" t="str">
        <f>IF(Prospecting!H895="Completed", 1, "")</f>
        <v/>
      </c>
      <c r="M893" s="2" t="str">
        <f>IF(Prospecting!I895="Completed", 1, "")</f>
        <v/>
      </c>
      <c r="N893" s="2" t="str">
        <f>IF(Prospecting!J895="Completed", 1, "")</f>
        <v/>
      </c>
      <c r="O893" s="2" t="str">
        <f>IF(Prospecting!K895="Completed", 1, "")</f>
        <v/>
      </c>
      <c r="P893" s="2" t="str">
        <f>IF(Prospecting!L895&lt;&gt;"",Prospecting!L895,"")</f>
        <v/>
      </c>
      <c r="Q893" s="2" t="str">
        <f>IF(Prospecting!M895&lt;&gt;"",Prospecting!M895,"")</f>
        <v/>
      </c>
      <c r="R893" s="2" t="str">
        <f t="shared" ca="1" si="94"/>
        <v/>
      </c>
      <c r="S893" s="10" t="str">
        <f>IF(OR(Prospecting!N895&lt;&gt;"",Prospecting!N895&lt;&gt;0),Prospecting!N895,"")</f>
        <v/>
      </c>
      <c r="T893" s="11" t="str">
        <f>IF(Prospecting!O895&lt;&gt;"",Prospecting!O895,"")</f>
        <v/>
      </c>
      <c r="U893" s="2" t="str">
        <f t="shared" si="95"/>
        <v/>
      </c>
      <c r="V893" s="2" t="str">
        <f t="shared" si="96"/>
        <v/>
      </c>
      <c r="W893" s="2" t="str" cm="1">
        <f t="array" ref="W893">IF(V893&lt;&gt;"",_xlfn.IFS(OR(V893=1,V893=2,V893=3),1,OR(V893=4,V893=5,V893=6),2,OR(V893=7,V893=8,V893=9),3,OR(V893=10,V893=11,V893=12),4),"")</f>
        <v/>
      </c>
      <c r="X893" s="2" t="str">
        <f t="shared" si="97"/>
        <v/>
      </c>
      <c r="Y893" s="2" t="str">
        <f t="shared" si="98"/>
        <v/>
      </c>
    </row>
    <row r="894" spans="7:25" x14ac:dyDescent="0.3">
      <c r="G894" s="2" t="str">
        <f>IF(Prospecting!D896&lt;&gt;"", Prospecting!D896, "")</f>
        <v/>
      </c>
      <c r="H894" s="2" t="str">
        <f>IF(Prospecting!E896&lt;&gt;"",Prospecting!E896, "")</f>
        <v/>
      </c>
      <c r="I894" s="2" t="str">
        <f t="shared" ca="1" si="93"/>
        <v/>
      </c>
      <c r="J894" s="2" t="str">
        <f>IF(Prospecting!F896="Completed", 1, "")</f>
        <v/>
      </c>
      <c r="K894" s="2" t="str">
        <f>IF(Prospecting!G896="Completed", 1, "")</f>
        <v/>
      </c>
      <c r="L894" s="2" t="str">
        <f>IF(Prospecting!H896="Completed", 1, "")</f>
        <v/>
      </c>
      <c r="M894" s="2" t="str">
        <f>IF(Prospecting!I896="Completed", 1, "")</f>
        <v/>
      </c>
      <c r="N894" s="2" t="str">
        <f>IF(Prospecting!J896="Completed", 1, "")</f>
        <v/>
      </c>
      <c r="O894" s="2" t="str">
        <f>IF(Prospecting!K896="Completed", 1, "")</f>
        <v/>
      </c>
      <c r="P894" s="2" t="str">
        <f>IF(Prospecting!L896&lt;&gt;"",Prospecting!L896,"")</f>
        <v/>
      </c>
      <c r="Q894" s="2" t="str">
        <f>IF(Prospecting!M896&lt;&gt;"",Prospecting!M896,"")</f>
        <v/>
      </c>
      <c r="R894" s="2" t="str">
        <f t="shared" ca="1" si="94"/>
        <v/>
      </c>
      <c r="S894" s="10" t="str">
        <f>IF(OR(Prospecting!N896&lt;&gt;"",Prospecting!N896&lt;&gt;0),Prospecting!N896,"")</f>
        <v/>
      </c>
      <c r="T894" s="11" t="str">
        <f>IF(Prospecting!O896&lt;&gt;"",Prospecting!O896,"")</f>
        <v/>
      </c>
      <c r="U894" s="2" t="str">
        <f t="shared" si="95"/>
        <v/>
      </c>
      <c r="V894" s="2" t="str">
        <f t="shared" si="96"/>
        <v/>
      </c>
      <c r="W894" s="2" t="str" cm="1">
        <f t="array" ref="W894">IF(V894&lt;&gt;"",_xlfn.IFS(OR(V894=1,V894=2,V894=3),1,OR(V894=4,V894=5,V894=6),2,OR(V894=7,V894=8,V894=9),3,OR(V894=10,V894=11,V894=12),4),"")</f>
        <v/>
      </c>
      <c r="X894" s="2" t="str">
        <f t="shared" si="97"/>
        <v/>
      </c>
      <c r="Y894" s="2" t="str">
        <f t="shared" si="98"/>
        <v/>
      </c>
    </row>
    <row r="895" spans="7:25" x14ac:dyDescent="0.3">
      <c r="G895" s="2" t="str">
        <f>IF(Prospecting!D897&lt;&gt;"", Prospecting!D897, "")</f>
        <v/>
      </c>
      <c r="H895" s="2" t="str">
        <f>IF(Prospecting!E897&lt;&gt;"",Prospecting!E897, "")</f>
        <v/>
      </c>
      <c r="I895" s="2" t="str">
        <f t="shared" ca="1" si="93"/>
        <v/>
      </c>
      <c r="J895" s="2" t="str">
        <f>IF(Prospecting!F897="Completed", 1, "")</f>
        <v/>
      </c>
      <c r="K895" s="2" t="str">
        <f>IF(Prospecting!G897="Completed", 1, "")</f>
        <v/>
      </c>
      <c r="L895" s="2" t="str">
        <f>IF(Prospecting!H897="Completed", 1, "")</f>
        <v/>
      </c>
      <c r="M895" s="2" t="str">
        <f>IF(Prospecting!I897="Completed", 1, "")</f>
        <v/>
      </c>
      <c r="N895" s="2" t="str">
        <f>IF(Prospecting!J897="Completed", 1, "")</f>
        <v/>
      </c>
      <c r="O895" s="2" t="str">
        <f>IF(Prospecting!K897="Completed", 1, "")</f>
        <v/>
      </c>
      <c r="P895" s="2" t="str">
        <f>IF(Prospecting!L897&lt;&gt;"",Prospecting!L897,"")</f>
        <v/>
      </c>
      <c r="Q895" s="2" t="str">
        <f>IF(Prospecting!M897&lt;&gt;"",Prospecting!M897,"")</f>
        <v/>
      </c>
      <c r="R895" s="2" t="str">
        <f t="shared" ca="1" si="94"/>
        <v/>
      </c>
      <c r="S895" s="10" t="str">
        <f>IF(OR(Prospecting!N897&lt;&gt;"",Prospecting!N897&lt;&gt;0),Prospecting!N897,"")</f>
        <v/>
      </c>
      <c r="T895" s="11" t="str">
        <f>IF(Prospecting!O897&lt;&gt;"",Prospecting!O897,"")</f>
        <v/>
      </c>
      <c r="U895" s="2" t="str">
        <f t="shared" si="95"/>
        <v/>
      </c>
      <c r="V895" s="2" t="str">
        <f t="shared" si="96"/>
        <v/>
      </c>
      <c r="W895" s="2" t="str" cm="1">
        <f t="array" ref="W895">IF(V895&lt;&gt;"",_xlfn.IFS(OR(V895=1,V895=2,V895=3),1,OR(V895=4,V895=5,V895=6),2,OR(V895=7,V895=8,V895=9),3,OR(V895=10,V895=11,V895=12),4),"")</f>
        <v/>
      </c>
      <c r="X895" s="2" t="str">
        <f t="shared" si="97"/>
        <v/>
      </c>
      <c r="Y895" s="2" t="str">
        <f t="shared" si="98"/>
        <v/>
      </c>
    </row>
    <row r="896" spans="7:25" x14ac:dyDescent="0.3">
      <c r="G896" s="2" t="str">
        <f>IF(Prospecting!D898&lt;&gt;"", Prospecting!D898, "")</f>
        <v/>
      </c>
      <c r="H896" s="2" t="str">
        <f>IF(Prospecting!E898&lt;&gt;"",Prospecting!E898, "")</f>
        <v/>
      </c>
      <c r="I896" s="2" t="str">
        <f t="shared" ca="1" si="93"/>
        <v/>
      </c>
      <c r="J896" s="2" t="str">
        <f>IF(Prospecting!F898="Completed", 1, "")</f>
        <v/>
      </c>
      <c r="K896" s="2" t="str">
        <f>IF(Prospecting!G898="Completed", 1, "")</f>
        <v/>
      </c>
      <c r="L896" s="2" t="str">
        <f>IF(Prospecting!H898="Completed", 1, "")</f>
        <v/>
      </c>
      <c r="M896" s="2" t="str">
        <f>IF(Prospecting!I898="Completed", 1, "")</f>
        <v/>
      </c>
      <c r="N896" s="2" t="str">
        <f>IF(Prospecting!J898="Completed", 1, "")</f>
        <v/>
      </c>
      <c r="O896" s="2" t="str">
        <f>IF(Prospecting!K898="Completed", 1, "")</f>
        <v/>
      </c>
      <c r="P896" s="2" t="str">
        <f>IF(Prospecting!L898&lt;&gt;"",Prospecting!L898,"")</f>
        <v/>
      </c>
      <c r="Q896" s="2" t="str">
        <f>IF(Prospecting!M898&lt;&gt;"",Prospecting!M898,"")</f>
        <v/>
      </c>
      <c r="R896" s="2" t="str">
        <f t="shared" ca="1" si="94"/>
        <v/>
      </c>
      <c r="S896" s="10" t="str">
        <f>IF(OR(Prospecting!N898&lt;&gt;"",Prospecting!N898&lt;&gt;0),Prospecting!N898,"")</f>
        <v/>
      </c>
      <c r="T896" s="11" t="str">
        <f>IF(Prospecting!O898&lt;&gt;"",Prospecting!O898,"")</f>
        <v/>
      </c>
      <c r="U896" s="2" t="str">
        <f t="shared" si="95"/>
        <v/>
      </c>
      <c r="V896" s="2" t="str">
        <f t="shared" si="96"/>
        <v/>
      </c>
      <c r="W896" s="2" t="str" cm="1">
        <f t="array" ref="W896">IF(V896&lt;&gt;"",_xlfn.IFS(OR(V896=1,V896=2,V896=3),1,OR(V896=4,V896=5,V896=6),2,OR(V896=7,V896=8,V896=9),3,OR(V896=10,V896=11,V896=12),4),"")</f>
        <v/>
      </c>
      <c r="X896" s="2" t="str">
        <f t="shared" si="97"/>
        <v/>
      </c>
      <c r="Y896" s="2" t="str">
        <f t="shared" si="98"/>
        <v/>
      </c>
    </row>
    <row r="897" spans="7:25" x14ac:dyDescent="0.3">
      <c r="G897" s="2" t="str">
        <f>IF(Prospecting!D899&lt;&gt;"", Prospecting!D899, "")</f>
        <v/>
      </c>
      <c r="H897" s="2" t="str">
        <f>IF(Prospecting!E899&lt;&gt;"",Prospecting!E899, "")</f>
        <v/>
      </c>
      <c r="I897" s="2" t="str">
        <f t="shared" ca="1" si="93"/>
        <v/>
      </c>
      <c r="J897" s="2" t="str">
        <f>IF(Prospecting!F899="Completed", 1, "")</f>
        <v/>
      </c>
      <c r="K897" s="2" t="str">
        <f>IF(Prospecting!G899="Completed", 1, "")</f>
        <v/>
      </c>
      <c r="L897" s="2" t="str">
        <f>IF(Prospecting!H899="Completed", 1, "")</f>
        <v/>
      </c>
      <c r="M897" s="2" t="str">
        <f>IF(Prospecting!I899="Completed", 1, "")</f>
        <v/>
      </c>
      <c r="N897" s="2" t="str">
        <f>IF(Prospecting!J899="Completed", 1, "")</f>
        <v/>
      </c>
      <c r="O897" s="2" t="str">
        <f>IF(Prospecting!K899="Completed", 1, "")</f>
        <v/>
      </c>
      <c r="P897" s="2" t="str">
        <f>IF(Prospecting!L899&lt;&gt;"",Prospecting!L899,"")</f>
        <v/>
      </c>
      <c r="Q897" s="2" t="str">
        <f>IF(Prospecting!M899&lt;&gt;"",Prospecting!M899,"")</f>
        <v/>
      </c>
      <c r="R897" s="2" t="str">
        <f t="shared" ca="1" si="94"/>
        <v/>
      </c>
      <c r="S897" s="10" t="str">
        <f>IF(OR(Prospecting!N899&lt;&gt;"",Prospecting!N899&lt;&gt;0),Prospecting!N899,"")</f>
        <v/>
      </c>
      <c r="T897" s="11" t="str">
        <f>IF(Prospecting!O899&lt;&gt;"",Prospecting!O899,"")</f>
        <v/>
      </c>
      <c r="U897" s="2" t="str">
        <f t="shared" si="95"/>
        <v/>
      </c>
      <c r="V897" s="2" t="str">
        <f t="shared" si="96"/>
        <v/>
      </c>
      <c r="W897" s="2" t="str" cm="1">
        <f t="array" ref="W897">IF(V897&lt;&gt;"",_xlfn.IFS(OR(V897=1,V897=2,V897=3),1,OR(V897=4,V897=5,V897=6),2,OR(V897=7,V897=8,V897=9),3,OR(V897=10,V897=11,V897=12),4),"")</f>
        <v/>
      </c>
      <c r="X897" s="2" t="str">
        <f t="shared" si="97"/>
        <v/>
      </c>
      <c r="Y897" s="2" t="str">
        <f t="shared" si="98"/>
        <v/>
      </c>
    </row>
    <row r="898" spans="7:25" x14ac:dyDescent="0.3">
      <c r="G898" s="2" t="str">
        <f>IF(Prospecting!D900&lt;&gt;"", Prospecting!D900, "")</f>
        <v/>
      </c>
      <c r="H898" s="2" t="str">
        <f>IF(Prospecting!E900&lt;&gt;"",Prospecting!E900, "")</f>
        <v/>
      </c>
      <c r="I898" s="2" t="str">
        <f t="shared" ca="1" si="93"/>
        <v/>
      </c>
      <c r="J898" s="2" t="str">
        <f>IF(Prospecting!F900="Completed", 1, "")</f>
        <v/>
      </c>
      <c r="K898" s="2" t="str">
        <f>IF(Prospecting!G900="Completed", 1, "")</f>
        <v/>
      </c>
      <c r="L898" s="2" t="str">
        <f>IF(Prospecting!H900="Completed", 1, "")</f>
        <v/>
      </c>
      <c r="M898" s="2" t="str">
        <f>IF(Prospecting!I900="Completed", 1, "")</f>
        <v/>
      </c>
      <c r="N898" s="2" t="str">
        <f>IF(Prospecting!J900="Completed", 1, "")</f>
        <v/>
      </c>
      <c r="O898" s="2" t="str">
        <f>IF(Prospecting!K900="Completed", 1, "")</f>
        <v/>
      </c>
      <c r="P898" s="2" t="str">
        <f>IF(Prospecting!L900&lt;&gt;"",Prospecting!L900,"")</f>
        <v/>
      </c>
      <c r="Q898" s="2" t="str">
        <f>IF(Prospecting!M900&lt;&gt;"",Prospecting!M900,"")</f>
        <v/>
      </c>
      <c r="R898" s="2" t="str">
        <f t="shared" ca="1" si="94"/>
        <v/>
      </c>
      <c r="S898" s="10" t="str">
        <f>IF(OR(Prospecting!N900&lt;&gt;"",Prospecting!N900&lt;&gt;0),Prospecting!N900,"")</f>
        <v/>
      </c>
      <c r="T898" s="11" t="str">
        <f>IF(Prospecting!O900&lt;&gt;"",Prospecting!O900,"")</f>
        <v/>
      </c>
      <c r="U898" s="2" t="str">
        <f t="shared" si="95"/>
        <v/>
      </c>
      <c r="V898" s="2" t="str">
        <f t="shared" si="96"/>
        <v/>
      </c>
      <c r="W898" s="2" t="str" cm="1">
        <f t="array" ref="W898">IF(V898&lt;&gt;"",_xlfn.IFS(OR(V898=1,V898=2,V898=3),1,OR(V898=4,V898=5,V898=6),2,OR(V898=7,V898=8,V898=9),3,OR(V898=10,V898=11,V898=12),4),"")</f>
        <v/>
      </c>
      <c r="X898" s="2" t="str">
        <f t="shared" si="97"/>
        <v/>
      </c>
      <c r="Y898" s="2" t="str">
        <f t="shared" si="98"/>
        <v/>
      </c>
    </row>
    <row r="899" spans="7:25" x14ac:dyDescent="0.3">
      <c r="G899" s="2" t="str">
        <f>IF(Prospecting!D901&lt;&gt;"", Prospecting!D901, "")</f>
        <v/>
      </c>
      <c r="H899" s="2" t="str">
        <f>IF(Prospecting!E901&lt;&gt;"",Prospecting!E901, "")</f>
        <v/>
      </c>
      <c r="I899" s="2" t="str">
        <f t="shared" ca="1" si="93"/>
        <v/>
      </c>
      <c r="J899" s="2" t="str">
        <f>IF(Prospecting!F901="Completed", 1, "")</f>
        <v/>
      </c>
      <c r="K899" s="2" t="str">
        <f>IF(Prospecting!G901="Completed", 1, "")</f>
        <v/>
      </c>
      <c r="L899" s="2" t="str">
        <f>IF(Prospecting!H901="Completed", 1, "")</f>
        <v/>
      </c>
      <c r="M899" s="2" t="str">
        <f>IF(Prospecting!I901="Completed", 1, "")</f>
        <v/>
      </c>
      <c r="N899" s="2" t="str">
        <f>IF(Prospecting!J901="Completed", 1, "")</f>
        <v/>
      </c>
      <c r="O899" s="2" t="str">
        <f>IF(Prospecting!K901="Completed", 1, "")</f>
        <v/>
      </c>
      <c r="P899" s="2" t="str">
        <f>IF(Prospecting!L901&lt;&gt;"",Prospecting!L901,"")</f>
        <v/>
      </c>
      <c r="Q899" s="2" t="str">
        <f>IF(Prospecting!M901&lt;&gt;"",Prospecting!M901,"")</f>
        <v/>
      </c>
      <c r="R899" s="2" t="str">
        <f t="shared" ca="1" si="94"/>
        <v/>
      </c>
      <c r="S899" s="10" t="str">
        <f>IF(OR(Prospecting!N901&lt;&gt;"",Prospecting!N901&lt;&gt;0),Prospecting!N901,"")</f>
        <v/>
      </c>
      <c r="T899" s="11" t="str">
        <f>IF(Prospecting!O901&lt;&gt;"",Prospecting!O901,"")</f>
        <v/>
      </c>
      <c r="U899" s="2" t="str">
        <f t="shared" si="95"/>
        <v/>
      </c>
      <c r="V899" s="2" t="str">
        <f t="shared" si="96"/>
        <v/>
      </c>
      <c r="W899" s="2" t="str" cm="1">
        <f t="array" ref="W899">IF(V899&lt;&gt;"",_xlfn.IFS(OR(V899=1,V899=2,V899=3),1,OR(V899=4,V899=5,V899=6),2,OR(V899=7,V899=8,V899=9),3,OR(V899=10,V899=11,V899=12),4),"")</f>
        <v/>
      </c>
      <c r="X899" s="2" t="str">
        <f t="shared" si="97"/>
        <v/>
      </c>
      <c r="Y899" s="2" t="str">
        <f t="shared" si="98"/>
        <v/>
      </c>
    </row>
    <row r="900" spans="7:25" x14ac:dyDescent="0.3">
      <c r="G900" s="2" t="str">
        <f>IF(Prospecting!D902&lt;&gt;"", Prospecting!D902, "")</f>
        <v/>
      </c>
      <c r="H900" s="2" t="str">
        <f>IF(Prospecting!E902&lt;&gt;"",Prospecting!E902, "")</f>
        <v/>
      </c>
      <c r="I900" s="2" t="str">
        <f t="shared" ref="I900:I963" ca="1" si="99">IF(AND($B$9&gt;$B$10,S900&lt;&gt;"",S900&lt;&gt;0,V900&lt;&gt;"",O900=1),"Client",IF(V900&lt;$B$6,"Lead",IF(AND(H900&lt;&gt;"",S900&lt;&gt;"",S900&lt;&gt;0,V900&lt;=$B$3,O900=1),"Client",IF(OR(AND(H900&lt;&gt;"",O900&lt;&gt;1),AND(H900&lt;&gt;"",S900=""),AND(H900&lt;&gt;"",S900&lt;&gt;"",V900&gt;$B$3), AND(H900&lt;&gt;"",S900&lt;=0)),"Lead",""))))</f>
        <v/>
      </c>
      <c r="J900" s="2" t="str">
        <f>IF(Prospecting!F902="Completed", 1, "")</f>
        <v/>
      </c>
      <c r="K900" s="2" t="str">
        <f>IF(Prospecting!G902="Completed", 1, "")</f>
        <v/>
      </c>
      <c r="L900" s="2" t="str">
        <f>IF(Prospecting!H902="Completed", 1, "")</f>
        <v/>
      </c>
      <c r="M900" s="2" t="str">
        <f>IF(Prospecting!I902="Completed", 1, "")</f>
        <v/>
      </c>
      <c r="N900" s="2" t="str">
        <f>IF(Prospecting!J902="Completed", 1, "")</f>
        <v/>
      </c>
      <c r="O900" s="2" t="str">
        <f>IF(Prospecting!K902="Completed", 1, "")</f>
        <v/>
      </c>
      <c r="P900" s="2" t="str">
        <f>IF(Prospecting!L902&lt;&gt;"",Prospecting!L902,"")</f>
        <v/>
      </c>
      <c r="Q900" s="2" t="str">
        <f>IF(Prospecting!M902&lt;&gt;"",Prospecting!M902,"")</f>
        <v/>
      </c>
      <c r="R900" s="2" t="str">
        <f t="shared" ref="R900:R963" ca="1" si="100">IF(AND(Q900&lt;&gt;"",V900&gt;=$B$6,V900&lt;=$B$3,Y900=$B$10),"Valid","")</f>
        <v/>
      </c>
      <c r="S900" s="10" t="str">
        <f>IF(OR(Prospecting!N902&lt;&gt;"",Prospecting!N902&lt;&gt;0),Prospecting!N902,"")</f>
        <v/>
      </c>
      <c r="T900" s="11" t="str">
        <f>IF(Prospecting!O902&lt;&gt;"",Prospecting!O902,"")</f>
        <v/>
      </c>
      <c r="U900" s="2" t="str">
        <f t="shared" ref="U900:U963" si="101">IF(V900&lt;&gt;"",CHOOSE(V900,"January","February","March","April","May","June","July","August","September","October","November","December"),"")</f>
        <v/>
      </c>
      <c r="V900" s="2" t="str">
        <f t="shared" ref="V900:V963" si="102">IF(AND(T900&lt;&gt;"",Y900=$B$10),MONTH(T900),"")</f>
        <v/>
      </c>
      <c r="W900" s="2" t="str" cm="1">
        <f t="array" ref="W900">IF(V900&lt;&gt;"",_xlfn.IFS(OR(V900=1,V900=2,V900=3),1,OR(V900=4,V900=5,V900=6),2,OR(V900=7,V900=8,V900=9),3,OR(V900=10,V900=11,V900=12),4),"")</f>
        <v/>
      </c>
      <c r="X900" s="2" t="str">
        <f t="shared" ref="X900:X963" si="103">IF(AND(Q900&lt;&gt;"",S900&lt;&gt;"",S900&lt;&gt;0,O900=1),IF(OR(Q900="AnugerahPlus",Q900="Anggun"), (S900-5)*12,S900*12), "")</f>
        <v/>
      </c>
      <c r="Y900" s="2" t="str">
        <f t="shared" ref="Y900:Y963" si="104">IF(T900&lt;&gt;"",YEAR(T900),"")</f>
        <v/>
      </c>
    </row>
    <row r="901" spans="7:25" x14ac:dyDescent="0.3">
      <c r="G901" s="2" t="str">
        <f>IF(Prospecting!D903&lt;&gt;"", Prospecting!D903, "")</f>
        <v/>
      </c>
      <c r="H901" s="2" t="str">
        <f>IF(Prospecting!E903&lt;&gt;"",Prospecting!E903, "")</f>
        <v/>
      </c>
      <c r="I901" s="2" t="str">
        <f t="shared" ca="1" si="99"/>
        <v/>
      </c>
      <c r="J901" s="2" t="str">
        <f>IF(Prospecting!F903="Completed", 1, "")</f>
        <v/>
      </c>
      <c r="K901" s="2" t="str">
        <f>IF(Prospecting!G903="Completed", 1, "")</f>
        <v/>
      </c>
      <c r="L901" s="2" t="str">
        <f>IF(Prospecting!H903="Completed", 1, "")</f>
        <v/>
      </c>
      <c r="M901" s="2" t="str">
        <f>IF(Prospecting!I903="Completed", 1, "")</f>
        <v/>
      </c>
      <c r="N901" s="2" t="str">
        <f>IF(Prospecting!J903="Completed", 1, "")</f>
        <v/>
      </c>
      <c r="O901" s="2" t="str">
        <f>IF(Prospecting!K903="Completed", 1, "")</f>
        <v/>
      </c>
      <c r="P901" s="2" t="str">
        <f>IF(Prospecting!L903&lt;&gt;"",Prospecting!L903,"")</f>
        <v/>
      </c>
      <c r="Q901" s="2" t="str">
        <f>IF(Prospecting!M903&lt;&gt;"",Prospecting!M903,"")</f>
        <v/>
      </c>
      <c r="R901" s="2" t="str">
        <f t="shared" ca="1" si="100"/>
        <v/>
      </c>
      <c r="S901" s="10" t="str">
        <f>IF(OR(Prospecting!N903&lt;&gt;"",Prospecting!N903&lt;&gt;0),Prospecting!N903,"")</f>
        <v/>
      </c>
      <c r="T901" s="11" t="str">
        <f>IF(Prospecting!O903&lt;&gt;"",Prospecting!O903,"")</f>
        <v/>
      </c>
      <c r="U901" s="2" t="str">
        <f t="shared" si="101"/>
        <v/>
      </c>
      <c r="V901" s="2" t="str">
        <f t="shared" si="102"/>
        <v/>
      </c>
      <c r="W901" s="2" t="str" cm="1">
        <f t="array" ref="W901">IF(V901&lt;&gt;"",_xlfn.IFS(OR(V901=1,V901=2,V901=3),1,OR(V901=4,V901=5,V901=6),2,OR(V901=7,V901=8,V901=9),3,OR(V901=10,V901=11,V901=12),4),"")</f>
        <v/>
      </c>
      <c r="X901" s="2" t="str">
        <f t="shared" si="103"/>
        <v/>
      </c>
      <c r="Y901" s="2" t="str">
        <f t="shared" si="104"/>
        <v/>
      </c>
    </row>
    <row r="902" spans="7:25" x14ac:dyDescent="0.3">
      <c r="G902" s="2" t="str">
        <f>IF(Prospecting!D904&lt;&gt;"", Prospecting!D904, "")</f>
        <v/>
      </c>
      <c r="H902" s="2" t="str">
        <f>IF(Prospecting!E904&lt;&gt;"",Prospecting!E904, "")</f>
        <v/>
      </c>
      <c r="I902" s="2" t="str">
        <f t="shared" ca="1" si="99"/>
        <v/>
      </c>
      <c r="J902" s="2" t="str">
        <f>IF(Prospecting!F904="Completed", 1, "")</f>
        <v/>
      </c>
      <c r="K902" s="2" t="str">
        <f>IF(Prospecting!G904="Completed", 1, "")</f>
        <v/>
      </c>
      <c r="L902" s="2" t="str">
        <f>IF(Prospecting!H904="Completed", 1, "")</f>
        <v/>
      </c>
      <c r="M902" s="2" t="str">
        <f>IF(Prospecting!I904="Completed", 1, "")</f>
        <v/>
      </c>
      <c r="N902" s="2" t="str">
        <f>IF(Prospecting!J904="Completed", 1, "")</f>
        <v/>
      </c>
      <c r="O902" s="2" t="str">
        <f>IF(Prospecting!K904="Completed", 1, "")</f>
        <v/>
      </c>
      <c r="P902" s="2" t="str">
        <f>IF(Prospecting!L904&lt;&gt;"",Prospecting!L904,"")</f>
        <v/>
      </c>
      <c r="Q902" s="2" t="str">
        <f>IF(Prospecting!M904&lt;&gt;"",Prospecting!M904,"")</f>
        <v/>
      </c>
      <c r="R902" s="2" t="str">
        <f t="shared" ca="1" si="100"/>
        <v/>
      </c>
      <c r="S902" s="10" t="str">
        <f>IF(OR(Prospecting!N904&lt;&gt;"",Prospecting!N904&lt;&gt;0),Prospecting!N904,"")</f>
        <v/>
      </c>
      <c r="T902" s="11" t="str">
        <f>IF(Prospecting!O904&lt;&gt;"",Prospecting!O904,"")</f>
        <v/>
      </c>
      <c r="U902" s="2" t="str">
        <f t="shared" si="101"/>
        <v/>
      </c>
      <c r="V902" s="2" t="str">
        <f t="shared" si="102"/>
        <v/>
      </c>
      <c r="W902" s="2" t="str" cm="1">
        <f t="array" ref="W902">IF(V902&lt;&gt;"",_xlfn.IFS(OR(V902=1,V902=2,V902=3),1,OR(V902=4,V902=5,V902=6),2,OR(V902=7,V902=8,V902=9),3,OR(V902=10,V902=11,V902=12),4),"")</f>
        <v/>
      </c>
      <c r="X902" s="2" t="str">
        <f t="shared" si="103"/>
        <v/>
      </c>
      <c r="Y902" s="2" t="str">
        <f t="shared" si="104"/>
        <v/>
      </c>
    </row>
    <row r="903" spans="7:25" x14ac:dyDescent="0.3">
      <c r="G903" s="2" t="str">
        <f>IF(Prospecting!D905&lt;&gt;"", Prospecting!D905, "")</f>
        <v/>
      </c>
      <c r="H903" s="2" t="str">
        <f>IF(Prospecting!E905&lt;&gt;"",Prospecting!E905, "")</f>
        <v/>
      </c>
      <c r="I903" s="2" t="str">
        <f t="shared" ca="1" si="99"/>
        <v/>
      </c>
      <c r="J903" s="2" t="str">
        <f>IF(Prospecting!F905="Completed", 1, "")</f>
        <v/>
      </c>
      <c r="K903" s="2" t="str">
        <f>IF(Prospecting!G905="Completed", 1, "")</f>
        <v/>
      </c>
      <c r="L903" s="2" t="str">
        <f>IF(Prospecting!H905="Completed", 1, "")</f>
        <v/>
      </c>
      <c r="M903" s="2" t="str">
        <f>IF(Prospecting!I905="Completed", 1, "")</f>
        <v/>
      </c>
      <c r="N903" s="2" t="str">
        <f>IF(Prospecting!J905="Completed", 1, "")</f>
        <v/>
      </c>
      <c r="O903" s="2" t="str">
        <f>IF(Prospecting!K905="Completed", 1, "")</f>
        <v/>
      </c>
      <c r="P903" s="2" t="str">
        <f>IF(Prospecting!L905&lt;&gt;"",Prospecting!L905,"")</f>
        <v/>
      </c>
      <c r="Q903" s="2" t="str">
        <f>IF(Prospecting!M905&lt;&gt;"",Prospecting!M905,"")</f>
        <v/>
      </c>
      <c r="R903" s="2" t="str">
        <f t="shared" ca="1" si="100"/>
        <v/>
      </c>
      <c r="S903" s="10" t="str">
        <f>IF(OR(Prospecting!N905&lt;&gt;"",Prospecting!N905&lt;&gt;0),Prospecting!N905,"")</f>
        <v/>
      </c>
      <c r="T903" s="11" t="str">
        <f>IF(Prospecting!O905&lt;&gt;"",Prospecting!O905,"")</f>
        <v/>
      </c>
      <c r="U903" s="2" t="str">
        <f t="shared" si="101"/>
        <v/>
      </c>
      <c r="V903" s="2" t="str">
        <f t="shared" si="102"/>
        <v/>
      </c>
      <c r="W903" s="2" t="str" cm="1">
        <f t="array" ref="W903">IF(V903&lt;&gt;"",_xlfn.IFS(OR(V903=1,V903=2,V903=3),1,OR(V903=4,V903=5,V903=6),2,OR(V903=7,V903=8,V903=9),3,OR(V903=10,V903=11,V903=12),4),"")</f>
        <v/>
      </c>
      <c r="X903" s="2" t="str">
        <f t="shared" si="103"/>
        <v/>
      </c>
      <c r="Y903" s="2" t="str">
        <f t="shared" si="104"/>
        <v/>
      </c>
    </row>
    <row r="904" spans="7:25" x14ac:dyDescent="0.3">
      <c r="G904" s="2" t="str">
        <f>IF(Prospecting!D906&lt;&gt;"", Prospecting!D906, "")</f>
        <v/>
      </c>
      <c r="H904" s="2" t="str">
        <f>IF(Prospecting!E906&lt;&gt;"",Prospecting!E906, "")</f>
        <v/>
      </c>
      <c r="I904" s="2" t="str">
        <f t="shared" ca="1" si="99"/>
        <v/>
      </c>
      <c r="J904" s="2" t="str">
        <f>IF(Prospecting!F906="Completed", 1, "")</f>
        <v/>
      </c>
      <c r="K904" s="2" t="str">
        <f>IF(Prospecting!G906="Completed", 1, "")</f>
        <v/>
      </c>
      <c r="L904" s="2" t="str">
        <f>IF(Prospecting!H906="Completed", 1, "")</f>
        <v/>
      </c>
      <c r="M904" s="2" t="str">
        <f>IF(Prospecting!I906="Completed", 1, "")</f>
        <v/>
      </c>
      <c r="N904" s="2" t="str">
        <f>IF(Prospecting!J906="Completed", 1, "")</f>
        <v/>
      </c>
      <c r="O904" s="2" t="str">
        <f>IF(Prospecting!K906="Completed", 1, "")</f>
        <v/>
      </c>
      <c r="P904" s="2" t="str">
        <f>IF(Prospecting!L906&lt;&gt;"",Prospecting!L906,"")</f>
        <v/>
      </c>
      <c r="Q904" s="2" t="str">
        <f>IF(Prospecting!M906&lt;&gt;"",Prospecting!M906,"")</f>
        <v/>
      </c>
      <c r="R904" s="2" t="str">
        <f t="shared" ca="1" si="100"/>
        <v/>
      </c>
      <c r="S904" s="10" t="str">
        <f>IF(OR(Prospecting!N906&lt;&gt;"",Prospecting!N906&lt;&gt;0),Prospecting!N906,"")</f>
        <v/>
      </c>
      <c r="T904" s="11" t="str">
        <f>IF(Prospecting!O906&lt;&gt;"",Prospecting!O906,"")</f>
        <v/>
      </c>
      <c r="U904" s="2" t="str">
        <f t="shared" si="101"/>
        <v/>
      </c>
      <c r="V904" s="2" t="str">
        <f t="shared" si="102"/>
        <v/>
      </c>
      <c r="W904" s="2" t="str" cm="1">
        <f t="array" ref="W904">IF(V904&lt;&gt;"",_xlfn.IFS(OR(V904=1,V904=2,V904=3),1,OR(V904=4,V904=5,V904=6),2,OR(V904=7,V904=8,V904=9),3,OR(V904=10,V904=11,V904=12),4),"")</f>
        <v/>
      </c>
      <c r="X904" s="2" t="str">
        <f t="shared" si="103"/>
        <v/>
      </c>
      <c r="Y904" s="2" t="str">
        <f t="shared" si="104"/>
        <v/>
      </c>
    </row>
    <row r="905" spans="7:25" x14ac:dyDescent="0.3">
      <c r="G905" s="2" t="str">
        <f>IF(Prospecting!D907&lt;&gt;"", Prospecting!D907, "")</f>
        <v/>
      </c>
      <c r="H905" s="2" t="str">
        <f>IF(Prospecting!E907&lt;&gt;"",Prospecting!E907, "")</f>
        <v/>
      </c>
      <c r="I905" s="2" t="str">
        <f t="shared" ca="1" si="99"/>
        <v/>
      </c>
      <c r="J905" s="2" t="str">
        <f>IF(Prospecting!F907="Completed", 1, "")</f>
        <v/>
      </c>
      <c r="K905" s="2" t="str">
        <f>IF(Prospecting!G907="Completed", 1, "")</f>
        <v/>
      </c>
      <c r="L905" s="2" t="str">
        <f>IF(Prospecting!H907="Completed", 1, "")</f>
        <v/>
      </c>
      <c r="M905" s="2" t="str">
        <f>IF(Prospecting!I907="Completed", 1, "")</f>
        <v/>
      </c>
      <c r="N905" s="2" t="str">
        <f>IF(Prospecting!J907="Completed", 1, "")</f>
        <v/>
      </c>
      <c r="O905" s="2" t="str">
        <f>IF(Prospecting!K907="Completed", 1, "")</f>
        <v/>
      </c>
      <c r="P905" s="2" t="str">
        <f>IF(Prospecting!L907&lt;&gt;"",Prospecting!L907,"")</f>
        <v/>
      </c>
      <c r="Q905" s="2" t="str">
        <f>IF(Prospecting!M907&lt;&gt;"",Prospecting!M907,"")</f>
        <v/>
      </c>
      <c r="R905" s="2" t="str">
        <f t="shared" ca="1" si="100"/>
        <v/>
      </c>
      <c r="S905" s="10" t="str">
        <f>IF(OR(Prospecting!N907&lt;&gt;"",Prospecting!N907&lt;&gt;0),Prospecting!N907,"")</f>
        <v/>
      </c>
      <c r="T905" s="11" t="str">
        <f>IF(Prospecting!O907&lt;&gt;"",Prospecting!O907,"")</f>
        <v/>
      </c>
      <c r="U905" s="2" t="str">
        <f t="shared" si="101"/>
        <v/>
      </c>
      <c r="V905" s="2" t="str">
        <f t="shared" si="102"/>
        <v/>
      </c>
      <c r="W905" s="2" t="str" cm="1">
        <f t="array" ref="W905">IF(V905&lt;&gt;"",_xlfn.IFS(OR(V905=1,V905=2,V905=3),1,OR(V905=4,V905=5,V905=6),2,OR(V905=7,V905=8,V905=9),3,OR(V905=10,V905=11,V905=12),4),"")</f>
        <v/>
      </c>
      <c r="X905" s="2" t="str">
        <f t="shared" si="103"/>
        <v/>
      </c>
      <c r="Y905" s="2" t="str">
        <f t="shared" si="104"/>
        <v/>
      </c>
    </row>
    <row r="906" spans="7:25" x14ac:dyDescent="0.3">
      <c r="G906" s="2" t="str">
        <f>IF(Prospecting!D908&lt;&gt;"", Prospecting!D908, "")</f>
        <v/>
      </c>
      <c r="H906" s="2" t="str">
        <f>IF(Prospecting!E908&lt;&gt;"",Prospecting!E908, "")</f>
        <v/>
      </c>
      <c r="I906" s="2" t="str">
        <f t="shared" ca="1" si="99"/>
        <v/>
      </c>
      <c r="J906" s="2" t="str">
        <f>IF(Prospecting!F908="Completed", 1, "")</f>
        <v/>
      </c>
      <c r="K906" s="2" t="str">
        <f>IF(Prospecting!G908="Completed", 1, "")</f>
        <v/>
      </c>
      <c r="L906" s="2" t="str">
        <f>IF(Prospecting!H908="Completed", 1, "")</f>
        <v/>
      </c>
      <c r="M906" s="2" t="str">
        <f>IF(Prospecting!I908="Completed", 1, "")</f>
        <v/>
      </c>
      <c r="N906" s="2" t="str">
        <f>IF(Prospecting!J908="Completed", 1, "")</f>
        <v/>
      </c>
      <c r="O906" s="2" t="str">
        <f>IF(Prospecting!K908="Completed", 1, "")</f>
        <v/>
      </c>
      <c r="P906" s="2" t="str">
        <f>IF(Prospecting!L908&lt;&gt;"",Prospecting!L908,"")</f>
        <v/>
      </c>
      <c r="Q906" s="2" t="str">
        <f>IF(Prospecting!M908&lt;&gt;"",Prospecting!M908,"")</f>
        <v/>
      </c>
      <c r="R906" s="2" t="str">
        <f t="shared" ca="1" si="100"/>
        <v/>
      </c>
      <c r="S906" s="10" t="str">
        <f>IF(OR(Prospecting!N908&lt;&gt;"",Prospecting!N908&lt;&gt;0),Prospecting!N908,"")</f>
        <v/>
      </c>
      <c r="T906" s="11" t="str">
        <f>IF(Prospecting!O908&lt;&gt;"",Prospecting!O908,"")</f>
        <v/>
      </c>
      <c r="U906" s="2" t="str">
        <f t="shared" si="101"/>
        <v/>
      </c>
      <c r="V906" s="2" t="str">
        <f t="shared" si="102"/>
        <v/>
      </c>
      <c r="W906" s="2" t="str" cm="1">
        <f t="array" ref="W906">IF(V906&lt;&gt;"",_xlfn.IFS(OR(V906=1,V906=2,V906=3),1,OR(V906=4,V906=5,V906=6),2,OR(V906=7,V906=8,V906=9),3,OR(V906=10,V906=11,V906=12),4),"")</f>
        <v/>
      </c>
      <c r="X906" s="2" t="str">
        <f t="shared" si="103"/>
        <v/>
      </c>
      <c r="Y906" s="2" t="str">
        <f t="shared" si="104"/>
        <v/>
      </c>
    </row>
    <row r="907" spans="7:25" x14ac:dyDescent="0.3">
      <c r="G907" s="2" t="str">
        <f>IF(Prospecting!D909&lt;&gt;"", Prospecting!D909, "")</f>
        <v/>
      </c>
      <c r="H907" s="2" t="str">
        <f>IF(Prospecting!E909&lt;&gt;"",Prospecting!E909, "")</f>
        <v/>
      </c>
      <c r="I907" s="2" t="str">
        <f t="shared" ca="1" si="99"/>
        <v/>
      </c>
      <c r="J907" s="2" t="str">
        <f>IF(Prospecting!F909="Completed", 1, "")</f>
        <v/>
      </c>
      <c r="K907" s="2" t="str">
        <f>IF(Prospecting!G909="Completed", 1, "")</f>
        <v/>
      </c>
      <c r="L907" s="2" t="str">
        <f>IF(Prospecting!H909="Completed", 1, "")</f>
        <v/>
      </c>
      <c r="M907" s="2" t="str">
        <f>IF(Prospecting!I909="Completed", 1, "")</f>
        <v/>
      </c>
      <c r="N907" s="2" t="str">
        <f>IF(Prospecting!J909="Completed", 1, "")</f>
        <v/>
      </c>
      <c r="O907" s="2" t="str">
        <f>IF(Prospecting!K909="Completed", 1, "")</f>
        <v/>
      </c>
      <c r="P907" s="2" t="str">
        <f>IF(Prospecting!L909&lt;&gt;"",Prospecting!L909,"")</f>
        <v/>
      </c>
      <c r="Q907" s="2" t="str">
        <f>IF(Prospecting!M909&lt;&gt;"",Prospecting!M909,"")</f>
        <v/>
      </c>
      <c r="R907" s="2" t="str">
        <f t="shared" ca="1" si="100"/>
        <v/>
      </c>
      <c r="S907" s="10" t="str">
        <f>IF(OR(Prospecting!N909&lt;&gt;"",Prospecting!N909&lt;&gt;0),Prospecting!N909,"")</f>
        <v/>
      </c>
      <c r="T907" s="11" t="str">
        <f>IF(Prospecting!O909&lt;&gt;"",Prospecting!O909,"")</f>
        <v/>
      </c>
      <c r="U907" s="2" t="str">
        <f t="shared" si="101"/>
        <v/>
      </c>
      <c r="V907" s="2" t="str">
        <f t="shared" si="102"/>
        <v/>
      </c>
      <c r="W907" s="2" t="str" cm="1">
        <f t="array" ref="W907">IF(V907&lt;&gt;"",_xlfn.IFS(OR(V907=1,V907=2,V907=3),1,OR(V907=4,V907=5,V907=6),2,OR(V907=7,V907=8,V907=9),3,OR(V907=10,V907=11,V907=12),4),"")</f>
        <v/>
      </c>
      <c r="X907" s="2" t="str">
        <f t="shared" si="103"/>
        <v/>
      </c>
      <c r="Y907" s="2" t="str">
        <f t="shared" si="104"/>
        <v/>
      </c>
    </row>
    <row r="908" spans="7:25" x14ac:dyDescent="0.3">
      <c r="G908" s="2" t="str">
        <f>IF(Prospecting!D910&lt;&gt;"", Prospecting!D910, "")</f>
        <v/>
      </c>
      <c r="H908" s="2" t="str">
        <f>IF(Prospecting!E910&lt;&gt;"",Prospecting!E910, "")</f>
        <v/>
      </c>
      <c r="I908" s="2" t="str">
        <f t="shared" ca="1" si="99"/>
        <v/>
      </c>
      <c r="J908" s="2" t="str">
        <f>IF(Prospecting!F910="Completed", 1, "")</f>
        <v/>
      </c>
      <c r="K908" s="2" t="str">
        <f>IF(Prospecting!G910="Completed", 1, "")</f>
        <v/>
      </c>
      <c r="L908" s="2" t="str">
        <f>IF(Prospecting!H910="Completed", 1, "")</f>
        <v/>
      </c>
      <c r="M908" s="2" t="str">
        <f>IF(Prospecting!I910="Completed", 1, "")</f>
        <v/>
      </c>
      <c r="N908" s="2" t="str">
        <f>IF(Prospecting!J910="Completed", 1, "")</f>
        <v/>
      </c>
      <c r="O908" s="2" t="str">
        <f>IF(Prospecting!K910="Completed", 1, "")</f>
        <v/>
      </c>
      <c r="P908" s="2" t="str">
        <f>IF(Prospecting!L910&lt;&gt;"",Prospecting!L910,"")</f>
        <v/>
      </c>
      <c r="Q908" s="2" t="str">
        <f>IF(Prospecting!M910&lt;&gt;"",Prospecting!M910,"")</f>
        <v/>
      </c>
      <c r="R908" s="2" t="str">
        <f t="shared" ca="1" si="100"/>
        <v/>
      </c>
      <c r="S908" s="10" t="str">
        <f>IF(OR(Prospecting!N910&lt;&gt;"",Prospecting!N910&lt;&gt;0),Prospecting!N910,"")</f>
        <v/>
      </c>
      <c r="T908" s="11" t="str">
        <f>IF(Prospecting!O910&lt;&gt;"",Prospecting!O910,"")</f>
        <v/>
      </c>
      <c r="U908" s="2" t="str">
        <f t="shared" si="101"/>
        <v/>
      </c>
      <c r="V908" s="2" t="str">
        <f t="shared" si="102"/>
        <v/>
      </c>
      <c r="W908" s="2" t="str" cm="1">
        <f t="array" ref="W908">IF(V908&lt;&gt;"",_xlfn.IFS(OR(V908=1,V908=2,V908=3),1,OR(V908=4,V908=5,V908=6),2,OR(V908=7,V908=8,V908=9),3,OR(V908=10,V908=11,V908=12),4),"")</f>
        <v/>
      </c>
      <c r="X908" s="2" t="str">
        <f t="shared" si="103"/>
        <v/>
      </c>
      <c r="Y908" s="2" t="str">
        <f t="shared" si="104"/>
        <v/>
      </c>
    </row>
    <row r="909" spans="7:25" x14ac:dyDescent="0.3">
      <c r="G909" s="2" t="str">
        <f>IF(Prospecting!D911&lt;&gt;"", Prospecting!D911, "")</f>
        <v/>
      </c>
      <c r="H909" s="2" t="str">
        <f>IF(Prospecting!E911&lt;&gt;"",Prospecting!E911, "")</f>
        <v/>
      </c>
      <c r="I909" s="2" t="str">
        <f t="shared" ca="1" si="99"/>
        <v/>
      </c>
      <c r="J909" s="2" t="str">
        <f>IF(Prospecting!F911="Completed", 1, "")</f>
        <v/>
      </c>
      <c r="K909" s="2" t="str">
        <f>IF(Prospecting!G911="Completed", 1, "")</f>
        <v/>
      </c>
      <c r="L909" s="2" t="str">
        <f>IF(Prospecting!H911="Completed", 1, "")</f>
        <v/>
      </c>
      <c r="M909" s="2" t="str">
        <f>IF(Prospecting!I911="Completed", 1, "")</f>
        <v/>
      </c>
      <c r="N909" s="2" t="str">
        <f>IF(Prospecting!J911="Completed", 1, "")</f>
        <v/>
      </c>
      <c r="O909" s="2" t="str">
        <f>IF(Prospecting!K911="Completed", 1, "")</f>
        <v/>
      </c>
      <c r="P909" s="2" t="str">
        <f>IF(Prospecting!L911&lt;&gt;"",Prospecting!L911,"")</f>
        <v/>
      </c>
      <c r="Q909" s="2" t="str">
        <f>IF(Prospecting!M911&lt;&gt;"",Prospecting!M911,"")</f>
        <v/>
      </c>
      <c r="R909" s="2" t="str">
        <f t="shared" ca="1" si="100"/>
        <v/>
      </c>
      <c r="S909" s="10" t="str">
        <f>IF(OR(Prospecting!N911&lt;&gt;"",Prospecting!N911&lt;&gt;0),Prospecting!N911,"")</f>
        <v/>
      </c>
      <c r="T909" s="11" t="str">
        <f>IF(Prospecting!O911&lt;&gt;"",Prospecting!O911,"")</f>
        <v/>
      </c>
      <c r="U909" s="2" t="str">
        <f t="shared" si="101"/>
        <v/>
      </c>
      <c r="V909" s="2" t="str">
        <f t="shared" si="102"/>
        <v/>
      </c>
      <c r="W909" s="2" t="str" cm="1">
        <f t="array" ref="W909">IF(V909&lt;&gt;"",_xlfn.IFS(OR(V909=1,V909=2,V909=3),1,OR(V909=4,V909=5,V909=6),2,OR(V909=7,V909=8,V909=9),3,OR(V909=10,V909=11,V909=12),4),"")</f>
        <v/>
      </c>
      <c r="X909" s="2" t="str">
        <f t="shared" si="103"/>
        <v/>
      </c>
      <c r="Y909" s="2" t="str">
        <f t="shared" si="104"/>
        <v/>
      </c>
    </row>
    <row r="910" spans="7:25" x14ac:dyDescent="0.3">
      <c r="G910" s="2" t="str">
        <f>IF(Prospecting!D912&lt;&gt;"", Prospecting!D912, "")</f>
        <v/>
      </c>
      <c r="H910" s="2" t="str">
        <f>IF(Prospecting!E912&lt;&gt;"",Prospecting!E912, "")</f>
        <v/>
      </c>
      <c r="I910" s="2" t="str">
        <f t="shared" ca="1" si="99"/>
        <v/>
      </c>
      <c r="J910" s="2" t="str">
        <f>IF(Prospecting!F912="Completed", 1, "")</f>
        <v/>
      </c>
      <c r="K910" s="2" t="str">
        <f>IF(Prospecting!G912="Completed", 1, "")</f>
        <v/>
      </c>
      <c r="L910" s="2" t="str">
        <f>IF(Prospecting!H912="Completed", 1, "")</f>
        <v/>
      </c>
      <c r="M910" s="2" t="str">
        <f>IF(Prospecting!I912="Completed", 1, "")</f>
        <v/>
      </c>
      <c r="N910" s="2" t="str">
        <f>IF(Prospecting!J912="Completed", 1, "")</f>
        <v/>
      </c>
      <c r="O910" s="2" t="str">
        <f>IF(Prospecting!K912="Completed", 1, "")</f>
        <v/>
      </c>
      <c r="P910" s="2" t="str">
        <f>IF(Prospecting!L912&lt;&gt;"",Prospecting!L912,"")</f>
        <v/>
      </c>
      <c r="Q910" s="2" t="str">
        <f>IF(Prospecting!M912&lt;&gt;"",Prospecting!M912,"")</f>
        <v/>
      </c>
      <c r="R910" s="2" t="str">
        <f t="shared" ca="1" si="100"/>
        <v/>
      </c>
      <c r="S910" s="10" t="str">
        <f>IF(OR(Prospecting!N912&lt;&gt;"",Prospecting!N912&lt;&gt;0),Prospecting!N912,"")</f>
        <v/>
      </c>
      <c r="T910" s="11" t="str">
        <f>IF(Prospecting!O912&lt;&gt;"",Prospecting!O912,"")</f>
        <v/>
      </c>
      <c r="U910" s="2" t="str">
        <f t="shared" si="101"/>
        <v/>
      </c>
      <c r="V910" s="2" t="str">
        <f t="shared" si="102"/>
        <v/>
      </c>
      <c r="W910" s="2" t="str" cm="1">
        <f t="array" ref="W910">IF(V910&lt;&gt;"",_xlfn.IFS(OR(V910=1,V910=2,V910=3),1,OR(V910=4,V910=5,V910=6),2,OR(V910=7,V910=8,V910=9),3,OR(V910=10,V910=11,V910=12),4),"")</f>
        <v/>
      </c>
      <c r="X910" s="2" t="str">
        <f t="shared" si="103"/>
        <v/>
      </c>
      <c r="Y910" s="2" t="str">
        <f t="shared" si="104"/>
        <v/>
      </c>
    </row>
    <row r="911" spans="7:25" x14ac:dyDescent="0.3">
      <c r="G911" s="2" t="str">
        <f>IF(Prospecting!D913&lt;&gt;"", Prospecting!D913, "")</f>
        <v/>
      </c>
      <c r="H911" s="2" t="str">
        <f>IF(Prospecting!E913&lt;&gt;"",Prospecting!E913, "")</f>
        <v/>
      </c>
      <c r="I911" s="2" t="str">
        <f t="shared" ca="1" si="99"/>
        <v/>
      </c>
      <c r="J911" s="2" t="str">
        <f>IF(Prospecting!F913="Completed", 1, "")</f>
        <v/>
      </c>
      <c r="K911" s="2" t="str">
        <f>IF(Prospecting!G913="Completed", 1, "")</f>
        <v/>
      </c>
      <c r="L911" s="2" t="str">
        <f>IF(Prospecting!H913="Completed", 1, "")</f>
        <v/>
      </c>
      <c r="M911" s="2" t="str">
        <f>IF(Prospecting!I913="Completed", 1, "")</f>
        <v/>
      </c>
      <c r="N911" s="2" t="str">
        <f>IF(Prospecting!J913="Completed", 1, "")</f>
        <v/>
      </c>
      <c r="O911" s="2" t="str">
        <f>IF(Prospecting!K913="Completed", 1, "")</f>
        <v/>
      </c>
      <c r="P911" s="2" t="str">
        <f>IF(Prospecting!L913&lt;&gt;"",Prospecting!L913,"")</f>
        <v/>
      </c>
      <c r="Q911" s="2" t="str">
        <f>IF(Prospecting!M913&lt;&gt;"",Prospecting!M913,"")</f>
        <v/>
      </c>
      <c r="R911" s="2" t="str">
        <f t="shared" ca="1" si="100"/>
        <v/>
      </c>
      <c r="S911" s="10" t="str">
        <f>IF(OR(Prospecting!N913&lt;&gt;"",Prospecting!N913&lt;&gt;0),Prospecting!N913,"")</f>
        <v/>
      </c>
      <c r="T911" s="11" t="str">
        <f>IF(Prospecting!O913&lt;&gt;"",Prospecting!O913,"")</f>
        <v/>
      </c>
      <c r="U911" s="2" t="str">
        <f t="shared" si="101"/>
        <v/>
      </c>
      <c r="V911" s="2" t="str">
        <f t="shared" si="102"/>
        <v/>
      </c>
      <c r="W911" s="2" t="str" cm="1">
        <f t="array" ref="W911">IF(V911&lt;&gt;"",_xlfn.IFS(OR(V911=1,V911=2,V911=3),1,OR(V911=4,V911=5,V911=6),2,OR(V911=7,V911=8,V911=9),3,OR(V911=10,V911=11,V911=12),4),"")</f>
        <v/>
      </c>
      <c r="X911" s="2" t="str">
        <f t="shared" si="103"/>
        <v/>
      </c>
      <c r="Y911" s="2" t="str">
        <f t="shared" si="104"/>
        <v/>
      </c>
    </row>
    <row r="912" spans="7:25" x14ac:dyDescent="0.3">
      <c r="G912" s="2" t="str">
        <f>IF(Prospecting!D914&lt;&gt;"", Prospecting!D914, "")</f>
        <v/>
      </c>
      <c r="H912" s="2" t="str">
        <f>IF(Prospecting!E914&lt;&gt;"",Prospecting!E914, "")</f>
        <v/>
      </c>
      <c r="I912" s="2" t="str">
        <f t="shared" ca="1" si="99"/>
        <v/>
      </c>
      <c r="J912" s="2" t="str">
        <f>IF(Prospecting!F914="Completed", 1, "")</f>
        <v/>
      </c>
      <c r="K912" s="2" t="str">
        <f>IF(Prospecting!G914="Completed", 1, "")</f>
        <v/>
      </c>
      <c r="L912" s="2" t="str">
        <f>IF(Prospecting!H914="Completed", 1, "")</f>
        <v/>
      </c>
      <c r="M912" s="2" t="str">
        <f>IF(Prospecting!I914="Completed", 1, "")</f>
        <v/>
      </c>
      <c r="N912" s="2" t="str">
        <f>IF(Prospecting!J914="Completed", 1, "")</f>
        <v/>
      </c>
      <c r="O912" s="2" t="str">
        <f>IF(Prospecting!K914="Completed", 1, "")</f>
        <v/>
      </c>
      <c r="P912" s="2" t="str">
        <f>IF(Prospecting!L914&lt;&gt;"",Prospecting!L914,"")</f>
        <v/>
      </c>
      <c r="Q912" s="2" t="str">
        <f>IF(Prospecting!M914&lt;&gt;"",Prospecting!M914,"")</f>
        <v/>
      </c>
      <c r="R912" s="2" t="str">
        <f t="shared" ca="1" si="100"/>
        <v/>
      </c>
      <c r="S912" s="10" t="str">
        <f>IF(OR(Prospecting!N914&lt;&gt;"",Prospecting!N914&lt;&gt;0),Prospecting!N914,"")</f>
        <v/>
      </c>
      <c r="T912" s="11" t="str">
        <f>IF(Prospecting!O914&lt;&gt;"",Prospecting!O914,"")</f>
        <v/>
      </c>
      <c r="U912" s="2" t="str">
        <f t="shared" si="101"/>
        <v/>
      </c>
      <c r="V912" s="2" t="str">
        <f t="shared" si="102"/>
        <v/>
      </c>
      <c r="W912" s="2" t="str" cm="1">
        <f t="array" ref="W912">IF(V912&lt;&gt;"",_xlfn.IFS(OR(V912=1,V912=2,V912=3),1,OR(V912=4,V912=5,V912=6),2,OR(V912=7,V912=8,V912=9),3,OR(V912=10,V912=11,V912=12),4),"")</f>
        <v/>
      </c>
      <c r="X912" s="2" t="str">
        <f t="shared" si="103"/>
        <v/>
      </c>
      <c r="Y912" s="2" t="str">
        <f t="shared" si="104"/>
        <v/>
      </c>
    </row>
    <row r="913" spans="7:25" x14ac:dyDescent="0.3">
      <c r="G913" s="2" t="str">
        <f>IF(Prospecting!D915&lt;&gt;"", Prospecting!D915, "")</f>
        <v/>
      </c>
      <c r="H913" s="2" t="str">
        <f>IF(Prospecting!E915&lt;&gt;"",Prospecting!E915, "")</f>
        <v/>
      </c>
      <c r="I913" s="2" t="str">
        <f t="shared" ca="1" si="99"/>
        <v/>
      </c>
      <c r="J913" s="2" t="str">
        <f>IF(Prospecting!F915="Completed", 1, "")</f>
        <v/>
      </c>
      <c r="K913" s="2" t="str">
        <f>IF(Prospecting!G915="Completed", 1, "")</f>
        <v/>
      </c>
      <c r="L913" s="2" t="str">
        <f>IF(Prospecting!H915="Completed", 1, "")</f>
        <v/>
      </c>
      <c r="M913" s="2" t="str">
        <f>IF(Prospecting!I915="Completed", 1, "")</f>
        <v/>
      </c>
      <c r="N913" s="2" t="str">
        <f>IF(Prospecting!J915="Completed", 1, "")</f>
        <v/>
      </c>
      <c r="O913" s="2" t="str">
        <f>IF(Prospecting!K915="Completed", 1, "")</f>
        <v/>
      </c>
      <c r="P913" s="2" t="str">
        <f>IF(Prospecting!L915&lt;&gt;"",Prospecting!L915,"")</f>
        <v/>
      </c>
      <c r="Q913" s="2" t="str">
        <f>IF(Prospecting!M915&lt;&gt;"",Prospecting!M915,"")</f>
        <v/>
      </c>
      <c r="R913" s="2" t="str">
        <f t="shared" ca="1" si="100"/>
        <v/>
      </c>
      <c r="S913" s="10" t="str">
        <f>IF(OR(Prospecting!N915&lt;&gt;"",Prospecting!N915&lt;&gt;0),Prospecting!N915,"")</f>
        <v/>
      </c>
      <c r="T913" s="11" t="str">
        <f>IF(Prospecting!O915&lt;&gt;"",Prospecting!O915,"")</f>
        <v/>
      </c>
      <c r="U913" s="2" t="str">
        <f t="shared" si="101"/>
        <v/>
      </c>
      <c r="V913" s="2" t="str">
        <f t="shared" si="102"/>
        <v/>
      </c>
      <c r="W913" s="2" t="str" cm="1">
        <f t="array" ref="W913">IF(V913&lt;&gt;"",_xlfn.IFS(OR(V913=1,V913=2,V913=3),1,OR(V913=4,V913=5,V913=6),2,OR(V913=7,V913=8,V913=9),3,OR(V913=10,V913=11,V913=12),4),"")</f>
        <v/>
      </c>
      <c r="X913" s="2" t="str">
        <f t="shared" si="103"/>
        <v/>
      </c>
      <c r="Y913" s="2" t="str">
        <f t="shared" si="104"/>
        <v/>
      </c>
    </row>
    <row r="914" spans="7:25" x14ac:dyDescent="0.3">
      <c r="G914" s="2" t="str">
        <f>IF(Prospecting!D916&lt;&gt;"", Prospecting!D916, "")</f>
        <v/>
      </c>
      <c r="H914" s="2" t="str">
        <f>IF(Prospecting!E916&lt;&gt;"",Prospecting!E916, "")</f>
        <v/>
      </c>
      <c r="I914" s="2" t="str">
        <f t="shared" ca="1" si="99"/>
        <v/>
      </c>
      <c r="J914" s="2" t="str">
        <f>IF(Prospecting!F916="Completed", 1, "")</f>
        <v/>
      </c>
      <c r="K914" s="2" t="str">
        <f>IF(Prospecting!G916="Completed", 1, "")</f>
        <v/>
      </c>
      <c r="L914" s="2" t="str">
        <f>IF(Prospecting!H916="Completed", 1, "")</f>
        <v/>
      </c>
      <c r="M914" s="2" t="str">
        <f>IF(Prospecting!I916="Completed", 1, "")</f>
        <v/>
      </c>
      <c r="N914" s="2" t="str">
        <f>IF(Prospecting!J916="Completed", 1, "")</f>
        <v/>
      </c>
      <c r="O914" s="2" t="str">
        <f>IF(Prospecting!K916="Completed", 1, "")</f>
        <v/>
      </c>
      <c r="P914" s="2" t="str">
        <f>IF(Prospecting!L916&lt;&gt;"",Prospecting!L916,"")</f>
        <v/>
      </c>
      <c r="Q914" s="2" t="str">
        <f>IF(Prospecting!M916&lt;&gt;"",Prospecting!M916,"")</f>
        <v/>
      </c>
      <c r="R914" s="2" t="str">
        <f t="shared" ca="1" si="100"/>
        <v/>
      </c>
      <c r="S914" s="10" t="str">
        <f>IF(OR(Prospecting!N916&lt;&gt;"",Prospecting!N916&lt;&gt;0),Prospecting!N916,"")</f>
        <v/>
      </c>
      <c r="T914" s="11" t="str">
        <f>IF(Prospecting!O916&lt;&gt;"",Prospecting!O916,"")</f>
        <v/>
      </c>
      <c r="U914" s="2" t="str">
        <f t="shared" si="101"/>
        <v/>
      </c>
      <c r="V914" s="2" t="str">
        <f t="shared" si="102"/>
        <v/>
      </c>
      <c r="W914" s="2" t="str" cm="1">
        <f t="array" ref="W914">IF(V914&lt;&gt;"",_xlfn.IFS(OR(V914=1,V914=2,V914=3),1,OR(V914=4,V914=5,V914=6),2,OR(V914=7,V914=8,V914=9),3,OR(V914=10,V914=11,V914=12),4),"")</f>
        <v/>
      </c>
      <c r="X914" s="2" t="str">
        <f t="shared" si="103"/>
        <v/>
      </c>
      <c r="Y914" s="2" t="str">
        <f t="shared" si="104"/>
        <v/>
      </c>
    </row>
    <row r="915" spans="7:25" x14ac:dyDescent="0.3">
      <c r="G915" s="2" t="str">
        <f>IF(Prospecting!D917&lt;&gt;"", Prospecting!D917, "")</f>
        <v/>
      </c>
      <c r="H915" s="2" t="str">
        <f>IF(Prospecting!E917&lt;&gt;"",Prospecting!E917, "")</f>
        <v/>
      </c>
      <c r="I915" s="2" t="str">
        <f t="shared" ca="1" si="99"/>
        <v/>
      </c>
      <c r="J915" s="2" t="str">
        <f>IF(Prospecting!F917="Completed", 1, "")</f>
        <v/>
      </c>
      <c r="K915" s="2" t="str">
        <f>IF(Prospecting!G917="Completed", 1, "")</f>
        <v/>
      </c>
      <c r="L915" s="2" t="str">
        <f>IF(Prospecting!H917="Completed", 1, "")</f>
        <v/>
      </c>
      <c r="M915" s="2" t="str">
        <f>IF(Prospecting!I917="Completed", 1, "")</f>
        <v/>
      </c>
      <c r="N915" s="2" t="str">
        <f>IF(Prospecting!J917="Completed", 1, "")</f>
        <v/>
      </c>
      <c r="O915" s="2" t="str">
        <f>IF(Prospecting!K917="Completed", 1, "")</f>
        <v/>
      </c>
      <c r="P915" s="2" t="str">
        <f>IF(Prospecting!L917&lt;&gt;"",Prospecting!L917,"")</f>
        <v/>
      </c>
      <c r="Q915" s="2" t="str">
        <f>IF(Prospecting!M917&lt;&gt;"",Prospecting!M917,"")</f>
        <v/>
      </c>
      <c r="R915" s="2" t="str">
        <f t="shared" ca="1" si="100"/>
        <v/>
      </c>
      <c r="S915" s="10" t="str">
        <f>IF(OR(Prospecting!N917&lt;&gt;"",Prospecting!N917&lt;&gt;0),Prospecting!N917,"")</f>
        <v/>
      </c>
      <c r="T915" s="11" t="str">
        <f>IF(Prospecting!O917&lt;&gt;"",Prospecting!O917,"")</f>
        <v/>
      </c>
      <c r="U915" s="2" t="str">
        <f t="shared" si="101"/>
        <v/>
      </c>
      <c r="V915" s="2" t="str">
        <f t="shared" si="102"/>
        <v/>
      </c>
      <c r="W915" s="2" t="str" cm="1">
        <f t="array" ref="W915">IF(V915&lt;&gt;"",_xlfn.IFS(OR(V915=1,V915=2,V915=3),1,OR(V915=4,V915=5,V915=6),2,OR(V915=7,V915=8,V915=9),3,OR(V915=10,V915=11,V915=12),4),"")</f>
        <v/>
      </c>
      <c r="X915" s="2" t="str">
        <f t="shared" si="103"/>
        <v/>
      </c>
      <c r="Y915" s="2" t="str">
        <f t="shared" si="104"/>
        <v/>
      </c>
    </row>
    <row r="916" spans="7:25" x14ac:dyDescent="0.3">
      <c r="G916" s="2" t="str">
        <f>IF(Prospecting!D918&lt;&gt;"", Prospecting!D918, "")</f>
        <v/>
      </c>
      <c r="H916" s="2" t="str">
        <f>IF(Prospecting!E918&lt;&gt;"",Prospecting!E918, "")</f>
        <v/>
      </c>
      <c r="I916" s="2" t="str">
        <f t="shared" ca="1" si="99"/>
        <v/>
      </c>
      <c r="J916" s="2" t="str">
        <f>IF(Prospecting!F918="Completed", 1, "")</f>
        <v/>
      </c>
      <c r="K916" s="2" t="str">
        <f>IF(Prospecting!G918="Completed", 1, "")</f>
        <v/>
      </c>
      <c r="L916" s="2" t="str">
        <f>IF(Prospecting!H918="Completed", 1, "")</f>
        <v/>
      </c>
      <c r="M916" s="2" t="str">
        <f>IF(Prospecting!I918="Completed", 1, "")</f>
        <v/>
      </c>
      <c r="N916" s="2" t="str">
        <f>IF(Prospecting!J918="Completed", 1, "")</f>
        <v/>
      </c>
      <c r="O916" s="2" t="str">
        <f>IF(Prospecting!K918="Completed", 1, "")</f>
        <v/>
      </c>
      <c r="P916" s="2" t="str">
        <f>IF(Prospecting!L918&lt;&gt;"",Prospecting!L918,"")</f>
        <v/>
      </c>
      <c r="Q916" s="2" t="str">
        <f>IF(Prospecting!M918&lt;&gt;"",Prospecting!M918,"")</f>
        <v/>
      </c>
      <c r="R916" s="2" t="str">
        <f t="shared" ca="1" si="100"/>
        <v/>
      </c>
      <c r="S916" s="10" t="str">
        <f>IF(OR(Prospecting!N918&lt;&gt;"",Prospecting!N918&lt;&gt;0),Prospecting!N918,"")</f>
        <v/>
      </c>
      <c r="T916" s="11" t="str">
        <f>IF(Prospecting!O918&lt;&gt;"",Prospecting!O918,"")</f>
        <v/>
      </c>
      <c r="U916" s="2" t="str">
        <f t="shared" si="101"/>
        <v/>
      </c>
      <c r="V916" s="2" t="str">
        <f t="shared" si="102"/>
        <v/>
      </c>
      <c r="W916" s="2" t="str" cm="1">
        <f t="array" ref="W916">IF(V916&lt;&gt;"",_xlfn.IFS(OR(V916=1,V916=2,V916=3),1,OR(V916=4,V916=5,V916=6),2,OR(V916=7,V916=8,V916=9),3,OR(V916=10,V916=11,V916=12),4),"")</f>
        <v/>
      </c>
      <c r="X916" s="2" t="str">
        <f t="shared" si="103"/>
        <v/>
      </c>
      <c r="Y916" s="2" t="str">
        <f t="shared" si="104"/>
        <v/>
      </c>
    </row>
    <row r="917" spans="7:25" x14ac:dyDescent="0.3">
      <c r="G917" s="2" t="str">
        <f>IF(Prospecting!D919&lt;&gt;"", Prospecting!D919, "")</f>
        <v/>
      </c>
      <c r="H917" s="2" t="str">
        <f>IF(Prospecting!E919&lt;&gt;"",Prospecting!E919, "")</f>
        <v/>
      </c>
      <c r="I917" s="2" t="str">
        <f t="shared" ca="1" si="99"/>
        <v/>
      </c>
      <c r="J917" s="2" t="str">
        <f>IF(Prospecting!F919="Completed", 1, "")</f>
        <v/>
      </c>
      <c r="K917" s="2" t="str">
        <f>IF(Prospecting!G919="Completed", 1, "")</f>
        <v/>
      </c>
      <c r="L917" s="2" t="str">
        <f>IF(Prospecting!H919="Completed", 1, "")</f>
        <v/>
      </c>
      <c r="M917" s="2" t="str">
        <f>IF(Prospecting!I919="Completed", 1, "")</f>
        <v/>
      </c>
      <c r="N917" s="2" t="str">
        <f>IF(Prospecting!J919="Completed", 1, "")</f>
        <v/>
      </c>
      <c r="O917" s="2" t="str">
        <f>IF(Prospecting!K919="Completed", 1, "")</f>
        <v/>
      </c>
      <c r="P917" s="2" t="str">
        <f>IF(Prospecting!L919&lt;&gt;"",Prospecting!L919,"")</f>
        <v/>
      </c>
      <c r="Q917" s="2" t="str">
        <f>IF(Prospecting!M919&lt;&gt;"",Prospecting!M919,"")</f>
        <v/>
      </c>
      <c r="R917" s="2" t="str">
        <f t="shared" ca="1" si="100"/>
        <v/>
      </c>
      <c r="S917" s="10" t="str">
        <f>IF(OR(Prospecting!N919&lt;&gt;"",Prospecting!N919&lt;&gt;0),Prospecting!N919,"")</f>
        <v/>
      </c>
      <c r="T917" s="11" t="str">
        <f>IF(Prospecting!O919&lt;&gt;"",Prospecting!O919,"")</f>
        <v/>
      </c>
      <c r="U917" s="2" t="str">
        <f t="shared" si="101"/>
        <v/>
      </c>
      <c r="V917" s="2" t="str">
        <f t="shared" si="102"/>
        <v/>
      </c>
      <c r="W917" s="2" t="str" cm="1">
        <f t="array" ref="W917">IF(V917&lt;&gt;"",_xlfn.IFS(OR(V917=1,V917=2,V917=3),1,OR(V917=4,V917=5,V917=6),2,OR(V917=7,V917=8,V917=9),3,OR(V917=10,V917=11,V917=12),4),"")</f>
        <v/>
      </c>
      <c r="X917" s="2" t="str">
        <f t="shared" si="103"/>
        <v/>
      </c>
      <c r="Y917" s="2" t="str">
        <f t="shared" si="104"/>
        <v/>
      </c>
    </row>
    <row r="918" spans="7:25" x14ac:dyDescent="0.3">
      <c r="G918" s="2" t="str">
        <f>IF(Prospecting!D920&lt;&gt;"", Prospecting!D920, "")</f>
        <v/>
      </c>
      <c r="H918" s="2" t="str">
        <f>IF(Prospecting!E920&lt;&gt;"",Prospecting!E920, "")</f>
        <v/>
      </c>
      <c r="I918" s="2" t="str">
        <f t="shared" ca="1" si="99"/>
        <v/>
      </c>
      <c r="J918" s="2" t="str">
        <f>IF(Prospecting!F920="Completed", 1, "")</f>
        <v/>
      </c>
      <c r="K918" s="2" t="str">
        <f>IF(Prospecting!G920="Completed", 1, "")</f>
        <v/>
      </c>
      <c r="L918" s="2" t="str">
        <f>IF(Prospecting!H920="Completed", 1, "")</f>
        <v/>
      </c>
      <c r="M918" s="2" t="str">
        <f>IF(Prospecting!I920="Completed", 1, "")</f>
        <v/>
      </c>
      <c r="N918" s="2" t="str">
        <f>IF(Prospecting!J920="Completed", 1, "")</f>
        <v/>
      </c>
      <c r="O918" s="2" t="str">
        <f>IF(Prospecting!K920="Completed", 1, "")</f>
        <v/>
      </c>
      <c r="P918" s="2" t="str">
        <f>IF(Prospecting!L920&lt;&gt;"",Prospecting!L920,"")</f>
        <v/>
      </c>
      <c r="Q918" s="2" t="str">
        <f>IF(Prospecting!M920&lt;&gt;"",Prospecting!M920,"")</f>
        <v/>
      </c>
      <c r="R918" s="2" t="str">
        <f t="shared" ca="1" si="100"/>
        <v/>
      </c>
      <c r="S918" s="10" t="str">
        <f>IF(OR(Prospecting!N920&lt;&gt;"",Prospecting!N920&lt;&gt;0),Prospecting!N920,"")</f>
        <v/>
      </c>
      <c r="T918" s="11" t="str">
        <f>IF(Prospecting!O920&lt;&gt;"",Prospecting!O920,"")</f>
        <v/>
      </c>
      <c r="U918" s="2" t="str">
        <f t="shared" si="101"/>
        <v/>
      </c>
      <c r="V918" s="2" t="str">
        <f t="shared" si="102"/>
        <v/>
      </c>
      <c r="W918" s="2" t="str" cm="1">
        <f t="array" ref="W918">IF(V918&lt;&gt;"",_xlfn.IFS(OR(V918=1,V918=2,V918=3),1,OR(V918=4,V918=5,V918=6),2,OR(V918=7,V918=8,V918=9),3,OR(V918=10,V918=11,V918=12),4),"")</f>
        <v/>
      </c>
      <c r="X918" s="2" t="str">
        <f t="shared" si="103"/>
        <v/>
      </c>
      <c r="Y918" s="2" t="str">
        <f t="shared" si="104"/>
        <v/>
      </c>
    </row>
    <row r="919" spans="7:25" x14ac:dyDescent="0.3">
      <c r="G919" s="2" t="str">
        <f>IF(Prospecting!D921&lt;&gt;"", Prospecting!D921, "")</f>
        <v/>
      </c>
      <c r="H919" s="2" t="str">
        <f>IF(Prospecting!E921&lt;&gt;"",Prospecting!E921, "")</f>
        <v/>
      </c>
      <c r="I919" s="2" t="str">
        <f t="shared" ca="1" si="99"/>
        <v/>
      </c>
      <c r="J919" s="2" t="str">
        <f>IF(Prospecting!F921="Completed", 1, "")</f>
        <v/>
      </c>
      <c r="K919" s="2" t="str">
        <f>IF(Prospecting!G921="Completed", 1, "")</f>
        <v/>
      </c>
      <c r="L919" s="2" t="str">
        <f>IF(Prospecting!H921="Completed", 1, "")</f>
        <v/>
      </c>
      <c r="M919" s="2" t="str">
        <f>IF(Prospecting!I921="Completed", 1, "")</f>
        <v/>
      </c>
      <c r="N919" s="2" t="str">
        <f>IF(Prospecting!J921="Completed", 1, "")</f>
        <v/>
      </c>
      <c r="O919" s="2" t="str">
        <f>IF(Prospecting!K921="Completed", 1, "")</f>
        <v/>
      </c>
      <c r="P919" s="2" t="str">
        <f>IF(Prospecting!L921&lt;&gt;"",Prospecting!L921,"")</f>
        <v/>
      </c>
      <c r="Q919" s="2" t="str">
        <f>IF(Prospecting!M921&lt;&gt;"",Prospecting!M921,"")</f>
        <v/>
      </c>
      <c r="R919" s="2" t="str">
        <f t="shared" ca="1" si="100"/>
        <v/>
      </c>
      <c r="S919" s="10" t="str">
        <f>IF(OR(Prospecting!N921&lt;&gt;"",Prospecting!N921&lt;&gt;0),Prospecting!N921,"")</f>
        <v/>
      </c>
      <c r="T919" s="11" t="str">
        <f>IF(Prospecting!O921&lt;&gt;"",Prospecting!O921,"")</f>
        <v/>
      </c>
      <c r="U919" s="2" t="str">
        <f t="shared" si="101"/>
        <v/>
      </c>
      <c r="V919" s="2" t="str">
        <f t="shared" si="102"/>
        <v/>
      </c>
      <c r="W919" s="2" t="str" cm="1">
        <f t="array" ref="W919">IF(V919&lt;&gt;"",_xlfn.IFS(OR(V919=1,V919=2,V919=3),1,OR(V919=4,V919=5,V919=6),2,OR(V919=7,V919=8,V919=9),3,OR(V919=10,V919=11,V919=12),4),"")</f>
        <v/>
      </c>
      <c r="X919" s="2" t="str">
        <f t="shared" si="103"/>
        <v/>
      </c>
      <c r="Y919" s="2" t="str">
        <f t="shared" si="104"/>
        <v/>
      </c>
    </row>
    <row r="920" spans="7:25" x14ac:dyDescent="0.3">
      <c r="G920" s="2" t="str">
        <f>IF(Prospecting!D922&lt;&gt;"", Prospecting!D922, "")</f>
        <v/>
      </c>
      <c r="H920" s="2" t="str">
        <f>IF(Prospecting!E922&lt;&gt;"",Prospecting!E922, "")</f>
        <v/>
      </c>
      <c r="I920" s="2" t="str">
        <f t="shared" ca="1" si="99"/>
        <v/>
      </c>
      <c r="J920" s="2" t="str">
        <f>IF(Prospecting!F922="Completed", 1, "")</f>
        <v/>
      </c>
      <c r="K920" s="2" t="str">
        <f>IF(Prospecting!G922="Completed", 1, "")</f>
        <v/>
      </c>
      <c r="L920" s="2" t="str">
        <f>IF(Prospecting!H922="Completed", 1, "")</f>
        <v/>
      </c>
      <c r="M920" s="2" t="str">
        <f>IF(Prospecting!I922="Completed", 1, "")</f>
        <v/>
      </c>
      <c r="N920" s="2" t="str">
        <f>IF(Prospecting!J922="Completed", 1, "")</f>
        <v/>
      </c>
      <c r="O920" s="2" t="str">
        <f>IF(Prospecting!K922="Completed", 1, "")</f>
        <v/>
      </c>
      <c r="P920" s="2" t="str">
        <f>IF(Prospecting!L922&lt;&gt;"",Prospecting!L922,"")</f>
        <v/>
      </c>
      <c r="Q920" s="2" t="str">
        <f>IF(Prospecting!M922&lt;&gt;"",Prospecting!M922,"")</f>
        <v/>
      </c>
      <c r="R920" s="2" t="str">
        <f t="shared" ca="1" si="100"/>
        <v/>
      </c>
      <c r="S920" s="10" t="str">
        <f>IF(OR(Prospecting!N922&lt;&gt;"",Prospecting!N922&lt;&gt;0),Prospecting!N922,"")</f>
        <v/>
      </c>
      <c r="T920" s="11" t="str">
        <f>IF(Prospecting!O922&lt;&gt;"",Prospecting!O922,"")</f>
        <v/>
      </c>
      <c r="U920" s="2" t="str">
        <f t="shared" si="101"/>
        <v/>
      </c>
      <c r="V920" s="2" t="str">
        <f t="shared" si="102"/>
        <v/>
      </c>
      <c r="W920" s="2" t="str" cm="1">
        <f t="array" ref="W920">IF(V920&lt;&gt;"",_xlfn.IFS(OR(V920=1,V920=2,V920=3),1,OR(V920=4,V920=5,V920=6),2,OR(V920=7,V920=8,V920=9),3,OR(V920=10,V920=11,V920=12),4),"")</f>
        <v/>
      </c>
      <c r="X920" s="2" t="str">
        <f t="shared" si="103"/>
        <v/>
      </c>
      <c r="Y920" s="2" t="str">
        <f t="shared" si="104"/>
        <v/>
      </c>
    </row>
    <row r="921" spans="7:25" x14ac:dyDescent="0.3">
      <c r="G921" s="2" t="str">
        <f>IF(Prospecting!D923&lt;&gt;"", Prospecting!D923, "")</f>
        <v/>
      </c>
      <c r="H921" s="2" t="str">
        <f>IF(Prospecting!E923&lt;&gt;"",Prospecting!E923, "")</f>
        <v/>
      </c>
      <c r="I921" s="2" t="str">
        <f t="shared" ca="1" si="99"/>
        <v/>
      </c>
      <c r="J921" s="2" t="str">
        <f>IF(Prospecting!F923="Completed", 1, "")</f>
        <v/>
      </c>
      <c r="K921" s="2" t="str">
        <f>IF(Prospecting!G923="Completed", 1, "")</f>
        <v/>
      </c>
      <c r="L921" s="2" t="str">
        <f>IF(Prospecting!H923="Completed", 1, "")</f>
        <v/>
      </c>
      <c r="M921" s="2" t="str">
        <f>IF(Prospecting!I923="Completed", 1, "")</f>
        <v/>
      </c>
      <c r="N921" s="2" t="str">
        <f>IF(Prospecting!J923="Completed", 1, "")</f>
        <v/>
      </c>
      <c r="O921" s="2" t="str">
        <f>IF(Prospecting!K923="Completed", 1, "")</f>
        <v/>
      </c>
      <c r="P921" s="2" t="str">
        <f>IF(Prospecting!L923&lt;&gt;"",Prospecting!L923,"")</f>
        <v/>
      </c>
      <c r="Q921" s="2" t="str">
        <f>IF(Prospecting!M923&lt;&gt;"",Prospecting!M923,"")</f>
        <v/>
      </c>
      <c r="R921" s="2" t="str">
        <f t="shared" ca="1" si="100"/>
        <v/>
      </c>
      <c r="S921" s="10" t="str">
        <f>IF(OR(Prospecting!N923&lt;&gt;"",Prospecting!N923&lt;&gt;0),Prospecting!N923,"")</f>
        <v/>
      </c>
      <c r="T921" s="11" t="str">
        <f>IF(Prospecting!O923&lt;&gt;"",Prospecting!O923,"")</f>
        <v/>
      </c>
      <c r="U921" s="2" t="str">
        <f t="shared" si="101"/>
        <v/>
      </c>
      <c r="V921" s="2" t="str">
        <f t="shared" si="102"/>
        <v/>
      </c>
      <c r="W921" s="2" t="str" cm="1">
        <f t="array" ref="W921">IF(V921&lt;&gt;"",_xlfn.IFS(OR(V921=1,V921=2,V921=3),1,OR(V921=4,V921=5,V921=6),2,OR(V921=7,V921=8,V921=9),3,OR(V921=10,V921=11,V921=12),4),"")</f>
        <v/>
      </c>
      <c r="X921" s="2" t="str">
        <f t="shared" si="103"/>
        <v/>
      </c>
      <c r="Y921" s="2" t="str">
        <f t="shared" si="104"/>
        <v/>
      </c>
    </row>
    <row r="922" spans="7:25" x14ac:dyDescent="0.3">
      <c r="G922" s="2" t="str">
        <f>IF(Prospecting!D924&lt;&gt;"", Prospecting!D924, "")</f>
        <v/>
      </c>
      <c r="H922" s="2" t="str">
        <f>IF(Prospecting!E924&lt;&gt;"",Prospecting!E924, "")</f>
        <v/>
      </c>
      <c r="I922" s="2" t="str">
        <f t="shared" ca="1" si="99"/>
        <v/>
      </c>
      <c r="J922" s="2" t="str">
        <f>IF(Prospecting!F924="Completed", 1, "")</f>
        <v/>
      </c>
      <c r="K922" s="2" t="str">
        <f>IF(Prospecting!G924="Completed", 1, "")</f>
        <v/>
      </c>
      <c r="L922" s="2" t="str">
        <f>IF(Prospecting!H924="Completed", 1, "")</f>
        <v/>
      </c>
      <c r="M922" s="2" t="str">
        <f>IF(Prospecting!I924="Completed", 1, "")</f>
        <v/>
      </c>
      <c r="N922" s="2" t="str">
        <f>IF(Prospecting!J924="Completed", 1, "")</f>
        <v/>
      </c>
      <c r="O922" s="2" t="str">
        <f>IF(Prospecting!K924="Completed", 1, "")</f>
        <v/>
      </c>
      <c r="P922" s="2" t="str">
        <f>IF(Prospecting!L924&lt;&gt;"",Prospecting!L924,"")</f>
        <v/>
      </c>
      <c r="Q922" s="2" t="str">
        <f>IF(Prospecting!M924&lt;&gt;"",Prospecting!M924,"")</f>
        <v/>
      </c>
      <c r="R922" s="2" t="str">
        <f t="shared" ca="1" si="100"/>
        <v/>
      </c>
      <c r="S922" s="10" t="str">
        <f>IF(OR(Prospecting!N924&lt;&gt;"",Prospecting!N924&lt;&gt;0),Prospecting!N924,"")</f>
        <v/>
      </c>
      <c r="T922" s="11" t="str">
        <f>IF(Prospecting!O924&lt;&gt;"",Prospecting!O924,"")</f>
        <v/>
      </c>
      <c r="U922" s="2" t="str">
        <f t="shared" si="101"/>
        <v/>
      </c>
      <c r="V922" s="2" t="str">
        <f t="shared" si="102"/>
        <v/>
      </c>
      <c r="W922" s="2" t="str" cm="1">
        <f t="array" ref="W922">IF(V922&lt;&gt;"",_xlfn.IFS(OR(V922=1,V922=2,V922=3),1,OR(V922=4,V922=5,V922=6),2,OR(V922=7,V922=8,V922=9),3,OR(V922=10,V922=11,V922=12),4),"")</f>
        <v/>
      </c>
      <c r="X922" s="2" t="str">
        <f t="shared" si="103"/>
        <v/>
      </c>
      <c r="Y922" s="2" t="str">
        <f t="shared" si="104"/>
        <v/>
      </c>
    </row>
    <row r="923" spans="7:25" x14ac:dyDescent="0.3">
      <c r="G923" s="2" t="str">
        <f>IF(Prospecting!D925&lt;&gt;"", Prospecting!D925, "")</f>
        <v/>
      </c>
      <c r="H923" s="2" t="str">
        <f>IF(Prospecting!E925&lt;&gt;"",Prospecting!E925, "")</f>
        <v/>
      </c>
      <c r="I923" s="2" t="str">
        <f t="shared" ca="1" si="99"/>
        <v/>
      </c>
      <c r="J923" s="2" t="str">
        <f>IF(Prospecting!F925="Completed", 1, "")</f>
        <v/>
      </c>
      <c r="K923" s="2" t="str">
        <f>IF(Prospecting!G925="Completed", 1, "")</f>
        <v/>
      </c>
      <c r="L923" s="2" t="str">
        <f>IF(Prospecting!H925="Completed", 1, "")</f>
        <v/>
      </c>
      <c r="M923" s="2" t="str">
        <f>IF(Prospecting!I925="Completed", 1, "")</f>
        <v/>
      </c>
      <c r="N923" s="2" t="str">
        <f>IF(Prospecting!J925="Completed", 1, "")</f>
        <v/>
      </c>
      <c r="O923" s="2" t="str">
        <f>IF(Prospecting!K925="Completed", 1, "")</f>
        <v/>
      </c>
      <c r="P923" s="2" t="str">
        <f>IF(Prospecting!L925&lt;&gt;"",Prospecting!L925,"")</f>
        <v/>
      </c>
      <c r="Q923" s="2" t="str">
        <f>IF(Prospecting!M925&lt;&gt;"",Prospecting!M925,"")</f>
        <v/>
      </c>
      <c r="R923" s="2" t="str">
        <f t="shared" ca="1" si="100"/>
        <v/>
      </c>
      <c r="S923" s="10" t="str">
        <f>IF(OR(Prospecting!N925&lt;&gt;"",Prospecting!N925&lt;&gt;0),Prospecting!N925,"")</f>
        <v/>
      </c>
      <c r="T923" s="11" t="str">
        <f>IF(Prospecting!O925&lt;&gt;"",Prospecting!O925,"")</f>
        <v/>
      </c>
      <c r="U923" s="2" t="str">
        <f t="shared" si="101"/>
        <v/>
      </c>
      <c r="V923" s="2" t="str">
        <f t="shared" si="102"/>
        <v/>
      </c>
      <c r="W923" s="2" t="str" cm="1">
        <f t="array" ref="W923">IF(V923&lt;&gt;"",_xlfn.IFS(OR(V923=1,V923=2,V923=3),1,OR(V923=4,V923=5,V923=6),2,OR(V923=7,V923=8,V923=9),3,OR(V923=10,V923=11,V923=12),4),"")</f>
        <v/>
      </c>
      <c r="X923" s="2" t="str">
        <f t="shared" si="103"/>
        <v/>
      </c>
      <c r="Y923" s="2" t="str">
        <f t="shared" si="104"/>
        <v/>
      </c>
    </row>
    <row r="924" spans="7:25" x14ac:dyDescent="0.3">
      <c r="G924" s="2" t="str">
        <f>IF(Prospecting!D926&lt;&gt;"", Prospecting!D926, "")</f>
        <v/>
      </c>
      <c r="H924" s="2" t="str">
        <f>IF(Prospecting!E926&lt;&gt;"",Prospecting!E926, "")</f>
        <v/>
      </c>
      <c r="I924" s="2" t="str">
        <f t="shared" ca="1" si="99"/>
        <v/>
      </c>
      <c r="J924" s="2" t="str">
        <f>IF(Prospecting!F926="Completed", 1, "")</f>
        <v/>
      </c>
      <c r="K924" s="2" t="str">
        <f>IF(Prospecting!G926="Completed", 1, "")</f>
        <v/>
      </c>
      <c r="L924" s="2" t="str">
        <f>IF(Prospecting!H926="Completed", 1, "")</f>
        <v/>
      </c>
      <c r="M924" s="2" t="str">
        <f>IF(Prospecting!I926="Completed", 1, "")</f>
        <v/>
      </c>
      <c r="N924" s="2" t="str">
        <f>IF(Prospecting!J926="Completed", 1, "")</f>
        <v/>
      </c>
      <c r="O924" s="2" t="str">
        <f>IF(Prospecting!K926="Completed", 1, "")</f>
        <v/>
      </c>
      <c r="P924" s="2" t="str">
        <f>IF(Prospecting!L926&lt;&gt;"",Prospecting!L926,"")</f>
        <v/>
      </c>
      <c r="Q924" s="2" t="str">
        <f>IF(Prospecting!M926&lt;&gt;"",Prospecting!M926,"")</f>
        <v/>
      </c>
      <c r="R924" s="2" t="str">
        <f t="shared" ca="1" si="100"/>
        <v/>
      </c>
      <c r="S924" s="10" t="str">
        <f>IF(OR(Prospecting!N926&lt;&gt;"",Prospecting!N926&lt;&gt;0),Prospecting!N926,"")</f>
        <v/>
      </c>
      <c r="T924" s="11" t="str">
        <f>IF(Prospecting!O926&lt;&gt;"",Prospecting!O926,"")</f>
        <v/>
      </c>
      <c r="U924" s="2" t="str">
        <f t="shared" si="101"/>
        <v/>
      </c>
      <c r="V924" s="2" t="str">
        <f t="shared" si="102"/>
        <v/>
      </c>
      <c r="W924" s="2" t="str" cm="1">
        <f t="array" ref="W924">IF(V924&lt;&gt;"",_xlfn.IFS(OR(V924=1,V924=2,V924=3),1,OR(V924=4,V924=5,V924=6),2,OR(V924=7,V924=8,V924=9),3,OR(V924=10,V924=11,V924=12),4),"")</f>
        <v/>
      </c>
      <c r="X924" s="2" t="str">
        <f t="shared" si="103"/>
        <v/>
      </c>
      <c r="Y924" s="2" t="str">
        <f t="shared" si="104"/>
        <v/>
      </c>
    </row>
    <row r="925" spans="7:25" x14ac:dyDescent="0.3">
      <c r="G925" s="2" t="str">
        <f>IF(Prospecting!D927&lt;&gt;"", Prospecting!D927, "")</f>
        <v/>
      </c>
      <c r="H925" s="2" t="str">
        <f>IF(Prospecting!E927&lt;&gt;"",Prospecting!E927, "")</f>
        <v/>
      </c>
      <c r="I925" s="2" t="str">
        <f t="shared" ca="1" si="99"/>
        <v/>
      </c>
      <c r="J925" s="2" t="str">
        <f>IF(Prospecting!F927="Completed", 1, "")</f>
        <v/>
      </c>
      <c r="K925" s="2" t="str">
        <f>IF(Prospecting!G927="Completed", 1, "")</f>
        <v/>
      </c>
      <c r="L925" s="2" t="str">
        <f>IF(Prospecting!H927="Completed", 1, "")</f>
        <v/>
      </c>
      <c r="M925" s="2" t="str">
        <f>IF(Prospecting!I927="Completed", 1, "")</f>
        <v/>
      </c>
      <c r="N925" s="2" t="str">
        <f>IF(Prospecting!J927="Completed", 1, "")</f>
        <v/>
      </c>
      <c r="O925" s="2" t="str">
        <f>IF(Prospecting!K927="Completed", 1, "")</f>
        <v/>
      </c>
      <c r="P925" s="2" t="str">
        <f>IF(Prospecting!L927&lt;&gt;"",Prospecting!L927,"")</f>
        <v/>
      </c>
      <c r="Q925" s="2" t="str">
        <f>IF(Prospecting!M927&lt;&gt;"",Prospecting!M927,"")</f>
        <v/>
      </c>
      <c r="R925" s="2" t="str">
        <f t="shared" ca="1" si="100"/>
        <v/>
      </c>
      <c r="S925" s="10" t="str">
        <f>IF(OR(Prospecting!N927&lt;&gt;"",Prospecting!N927&lt;&gt;0),Prospecting!N927,"")</f>
        <v/>
      </c>
      <c r="T925" s="11" t="str">
        <f>IF(Prospecting!O927&lt;&gt;"",Prospecting!O927,"")</f>
        <v/>
      </c>
      <c r="U925" s="2" t="str">
        <f t="shared" si="101"/>
        <v/>
      </c>
      <c r="V925" s="2" t="str">
        <f t="shared" si="102"/>
        <v/>
      </c>
      <c r="W925" s="2" t="str" cm="1">
        <f t="array" ref="W925">IF(V925&lt;&gt;"",_xlfn.IFS(OR(V925=1,V925=2,V925=3),1,OR(V925=4,V925=5,V925=6),2,OR(V925=7,V925=8,V925=9),3,OR(V925=10,V925=11,V925=12),4),"")</f>
        <v/>
      </c>
      <c r="X925" s="2" t="str">
        <f t="shared" si="103"/>
        <v/>
      </c>
      <c r="Y925" s="2" t="str">
        <f t="shared" si="104"/>
        <v/>
      </c>
    </row>
    <row r="926" spans="7:25" x14ac:dyDescent="0.3">
      <c r="G926" s="2" t="str">
        <f>IF(Prospecting!D928&lt;&gt;"", Prospecting!D928, "")</f>
        <v/>
      </c>
      <c r="H926" s="2" t="str">
        <f>IF(Prospecting!E928&lt;&gt;"",Prospecting!E928, "")</f>
        <v/>
      </c>
      <c r="I926" s="2" t="str">
        <f t="shared" ca="1" si="99"/>
        <v/>
      </c>
      <c r="J926" s="2" t="str">
        <f>IF(Prospecting!F928="Completed", 1, "")</f>
        <v/>
      </c>
      <c r="K926" s="2" t="str">
        <f>IF(Prospecting!G928="Completed", 1, "")</f>
        <v/>
      </c>
      <c r="L926" s="2" t="str">
        <f>IF(Prospecting!H928="Completed", 1, "")</f>
        <v/>
      </c>
      <c r="M926" s="2" t="str">
        <f>IF(Prospecting!I928="Completed", 1, "")</f>
        <v/>
      </c>
      <c r="N926" s="2" t="str">
        <f>IF(Prospecting!J928="Completed", 1, "")</f>
        <v/>
      </c>
      <c r="O926" s="2" t="str">
        <f>IF(Prospecting!K928="Completed", 1, "")</f>
        <v/>
      </c>
      <c r="P926" s="2" t="str">
        <f>IF(Prospecting!L928&lt;&gt;"",Prospecting!L928,"")</f>
        <v/>
      </c>
      <c r="Q926" s="2" t="str">
        <f>IF(Prospecting!M928&lt;&gt;"",Prospecting!M928,"")</f>
        <v/>
      </c>
      <c r="R926" s="2" t="str">
        <f t="shared" ca="1" si="100"/>
        <v/>
      </c>
      <c r="S926" s="10" t="str">
        <f>IF(OR(Prospecting!N928&lt;&gt;"",Prospecting!N928&lt;&gt;0),Prospecting!N928,"")</f>
        <v/>
      </c>
      <c r="T926" s="11" t="str">
        <f>IF(Prospecting!O928&lt;&gt;"",Prospecting!O928,"")</f>
        <v/>
      </c>
      <c r="U926" s="2" t="str">
        <f t="shared" si="101"/>
        <v/>
      </c>
      <c r="V926" s="2" t="str">
        <f t="shared" si="102"/>
        <v/>
      </c>
      <c r="W926" s="2" t="str" cm="1">
        <f t="array" ref="W926">IF(V926&lt;&gt;"",_xlfn.IFS(OR(V926=1,V926=2,V926=3),1,OR(V926=4,V926=5,V926=6),2,OR(V926=7,V926=8,V926=9),3,OR(V926=10,V926=11,V926=12),4),"")</f>
        <v/>
      </c>
      <c r="X926" s="2" t="str">
        <f t="shared" si="103"/>
        <v/>
      </c>
      <c r="Y926" s="2" t="str">
        <f t="shared" si="104"/>
        <v/>
      </c>
    </row>
    <row r="927" spans="7:25" x14ac:dyDescent="0.3">
      <c r="G927" s="2" t="str">
        <f>IF(Prospecting!D929&lt;&gt;"", Prospecting!D929, "")</f>
        <v/>
      </c>
      <c r="H927" s="2" t="str">
        <f>IF(Prospecting!E929&lt;&gt;"",Prospecting!E929, "")</f>
        <v/>
      </c>
      <c r="I927" s="2" t="str">
        <f t="shared" ca="1" si="99"/>
        <v/>
      </c>
      <c r="J927" s="2" t="str">
        <f>IF(Prospecting!F929="Completed", 1, "")</f>
        <v/>
      </c>
      <c r="K927" s="2" t="str">
        <f>IF(Prospecting!G929="Completed", 1, "")</f>
        <v/>
      </c>
      <c r="L927" s="2" t="str">
        <f>IF(Prospecting!H929="Completed", 1, "")</f>
        <v/>
      </c>
      <c r="M927" s="2" t="str">
        <f>IF(Prospecting!I929="Completed", 1, "")</f>
        <v/>
      </c>
      <c r="N927" s="2" t="str">
        <f>IF(Prospecting!J929="Completed", 1, "")</f>
        <v/>
      </c>
      <c r="O927" s="2" t="str">
        <f>IF(Prospecting!K929="Completed", 1, "")</f>
        <v/>
      </c>
      <c r="P927" s="2" t="str">
        <f>IF(Prospecting!L929&lt;&gt;"",Prospecting!L929,"")</f>
        <v/>
      </c>
      <c r="Q927" s="2" t="str">
        <f>IF(Prospecting!M929&lt;&gt;"",Prospecting!M929,"")</f>
        <v/>
      </c>
      <c r="R927" s="2" t="str">
        <f t="shared" ca="1" si="100"/>
        <v/>
      </c>
      <c r="S927" s="10" t="str">
        <f>IF(OR(Prospecting!N929&lt;&gt;"",Prospecting!N929&lt;&gt;0),Prospecting!N929,"")</f>
        <v/>
      </c>
      <c r="T927" s="11" t="str">
        <f>IF(Prospecting!O929&lt;&gt;"",Prospecting!O929,"")</f>
        <v/>
      </c>
      <c r="U927" s="2" t="str">
        <f t="shared" si="101"/>
        <v/>
      </c>
      <c r="V927" s="2" t="str">
        <f t="shared" si="102"/>
        <v/>
      </c>
      <c r="W927" s="2" t="str" cm="1">
        <f t="array" ref="W927">IF(V927&lt;&gt;"",_xlfn.IFS(OR(V927=1,V927=2,V927=3),1,OR(V927=4,V927=5,V927=6),2,OR(V927=7,V927=8,V927=9),3,OR(V927=10,V927=11,V927=12),4),"")</f>
        <v/>
      </c>
      <c r="X927" s="2" t="str">
        <f t="shared" si="103"/>
        <v/>
      </c>
      <c r="Y927" s="2" t="str">
        <f t="shared" si="104"/>
        <v/>
      </c>
    </row>
    <row r="928" spans="7:25" x14ac:dyDescent="0.3">
      <c r="G928" s="2" t="str">
        <f>IF(Prospecting!D930&lt;&gt;"", Prospecting!D930, "")</f>
        <v/>
      </c>
      <c r="H928" s="2" t="str">
        <f>IF(Prospecting!E930&lt;&gt;"",Prospecting!E930, "")</f>
        <v/>
      </c>
      <c r="I928" s="2" t="str">
        <f t="shared" ca="1" si="99"/>
        <v/>
      </c>
      <c r="J928" s="2" t="str">
        <f>IF(Prospecting!F930="Completed", 1, "")</f>
        <v/>
      </c>
      <c r="K928" s="2" t="str">
        <f>IF(Prospecting!G930="Completed", 1, "")</f>
        <v/>
      </c>
      <c r="L928" s="2" t="str">
        <f>IF(Prospecting!H930="Completed", 1, "")</f>
        <v/>
      </c>
      <c r="M928" s="2" t="str">
        <f>IF(Prospecting!I930="Completed", 1, "")</f>
        <v/>
      </c>
      <c r="N928" s="2" t="str">
        <f>IF(Prospecting!J930="Completed", 1, "")</f>
        <v/>
      </c>
      <c r="O928" s="2" t="str">
        <f>IF(Prospecting!K930="Completed", 1, "")</f>
        <v/>
      </c>
      <c r="P928" s="2" t="str">
        <f>IF(Prospecting!L930&lt;&gt;"",Prospecting!L930,"")</f>
        <v/>
      </c>
      <c r="Q928" s="2" t="str">
        <f>IF(Prospecting!M930&lt;&gt;"",Prospecting!M930,"")</f>
        <v/>
      </c>
      <c r="R928" s="2" t="str">
        <f t="shared" ca="1" si="100"/>
        <v/>
      </c>
      <c r="S928" s="10" t="str">
        <f>IF(OR(Prospecting!N930&lt;&gt;"",Prospecting!N930&lt;&gt;0),Prospecting!N930,"")</f>
        <v/>
      </c>
      <c r="T928" s="11" t="str">
        <f>IF(Prospecting!O930&lt;&gt;"",Prospecting!O930,"")</f>
        <v/>
      </c>
      <c r="U928" s="2" t="str">
        <f t="shared" si="101"/>
        <v/>
      </c>
      <c r="V928" s="2" t="str">
        <f t="shared" si="102"/>
        <v/>
      </c>
      <c r="W928" s="2" t="str" cm="1">
        <f t="array" ref="W928">IF(V928&lt;&gt;"",_xlfn.IFS(OR(V928=1,V928=2,V928=3),1,OR(V928=4,V928=5,V928=6),2,OR(V928=7,V928=8,V928=9),3,OR(V928=10,V928=11,V928=12),4),"")</f>
        <v/>
      </c>
      <c r="X928" s="2" t="str">
        <f t="shared" si="103"/>
        <v/>
      </c>
      <c r="Y928" s="2" t="str">
        <f t="shared" si="104"/>
        <v/>
      </c>
    </row>
    <row r="929" spans="7:25" x14ac:dyDescent="0.3">
      <c r="G929" s="2" t="str">
        <f>IF(Prospecting!D931&lt;&gt;"", Prospecting!D931, "")</f>
        <v/>
      </c>
      <c r="H929" s="2" t="str">
        <f>IF(Prospecting!E931&lt;&gt;"",Prospecting!E931, "")</f>
        <v/>
      </c>
      <c r="I929" s="2" t="str">
        <f t="shared" ca="1" si="99"/>
        <v/>
      </c>
      <c r="J929" s="2" t="str">
        <f>IF(Prospecting!F931="Completed", 1, "")</f>
        <v/>
      </c>
      <c r="K929" s="2" t="str">
        <f>IF(Prospecting!G931="Completed", 1, "")</f>
        <v/>
      </c>
      <c r="L929" s="2" t="str">
        <f>IF(Prospecting!H931="Completed", 1, "")</f>
        <v/>
      </c>
      <c r="M929" s="2" t="str">
        <f>IF(Prospecting!I931="Completed", 1, "")</f>
        <v/>
      </c>
      <c r="N929" s="2" t="str">
        <f>IF(Prospecting!J931="Completed", 1, "")</f>
        <v/>
      </c>
      <c r="O929" s="2" t="str">
        <f>IF(Prospecting!K931="Completed", 1, "")</f>
        <v/>
      </c>
      <c r="P929" s="2" t="str">
        <f>IF(Prospecting!L931&lt;&gt;"",Prospecting!L931,"")</f>
        <v/>
      </c>
      <c r="Q929" s="2" t="str">
        <f>IF(Prospecting!M931&lt;&gt;"",Prospecting!M931,"")</f>
        <v/>
      </c>
      <c r="R929" s="2" t="str">
        <f t="shared" ca="1" si="100"/>
        <v/>
      </c>
      <c r="S929" s="10" t="str">
        <f>IF(OR(Prospecting!N931&lt;&gt;"",Prospecting!N931&lt;&gt;0),Prospecting!N931,"")</f>
        <v/>
      </c>
      <c r="T929" s="11" t="str">
        <f>IF(Prospecting!O931&lt;&gt;"",Prospecting!O931,"")</f>
        <v/>
      </c>
      <c r="U929" s="2" t="str">
        <f t="shared" si="101"/>
        <v/>
      </c>
      <c r="V929" s="2" t="str">
        <f t="shared" si="102"/>
        <v/>
      </c>
      <c r="W929" s="2" t="str" cm="1">
        <f t="array" ref="W929">IF(V929&lt;&gt;"",_xlfn.IFS(OR(V929=1,V929=2,V929=3),1,OR(V929=4,V929=5,V929=6),2,OR(V929=7,V929=8,V929=9),3,OR(V929=10,V929=11,V929=12),4),"")</f>
        <v/>
      </c>
      <c r="X929" s="2" t="str">
        <f t="shared" si="103"/>
        <v/>
      </c>
      <c r="Y929" s="2" t="str">
        <f t="shared" si="104"/>
        <v/>
      </c>
    </row>
    <row r="930" spans="7:25" x14ac:dyDescent="0.3">
      <c r="G930" s="2" t="str">
        <f>IF(Prospecting!D932&lt;&gt;"", Prospecting!D932, "")</f>
        <v/>
      </c>
      <c r="H930" s="2" t="str">
        <f>IF(Prospecting!E932&lt;&gt;"",Prospecting!E932, "")</f>
        <v/>
      </c>
      <c r="I930" s="2" t="str">
        <f t="shared" ca="1" si="99"/>
        <v/>
      </c>
      <c r="J930" s="2" t="str">
        <f>IF(Prospecting!F932="Completed", 1, "")</f>
        <v/>
      </c>
      <c r="K930" s="2" t="str">
        <f>IF(Prospecting!G932="Completed", 1, "")</f>
        <v/>
      </c>
      <c r="L930" s="2" t="str">
        <f>IF(Prospecting!H932="Completed", 1, "")</f>
        <v/>
      </c>
      <c r="M930" s="2" t="str">
        <f>IF(Prospecting!I932="Completed", 1, "")</f>
        <v/>
      </c>
      <c r="N930" s="2" t="str">
        <f>IF(Prospecting!J932="Completed", 1, "")</f>
        <v/>
      </c>
      <c r="O930" s="2" t="str">
        <f>IF(Prospecting!K932="Completed", 1, "")</f>
        <v/>
      </c>
      <c r="P930" s="2" t="str">
        <f>IF(Prospecting!L932&lt;&gt;"",Prospecting!L932,"")</f>
        <v/>
      </c>
      <c r="Q930" s="2" t="str">
        <f>IF(Prospecting!M932&lt;&gt;"",Prospecting!M932,"")</f>
        <v/>
      </c>
      <c r="R930" s="2" t="str">
        <f t="shared" ca="1" si="100"/>
        <v/>
      </c>
      <c r="S930" s="10" t="str">
        <f>IF(OR(Prospecting!N932&lt;&gt;"",Prospecting!N932&lt;&gt;0),Prospecting!N932,"")</f>
        <v/>
      </c>
      <c r="T930" s="11" t="str">
        <f>IF(Prospecting!O932&lt;&gt;"",Prospecting!O932,"")</f>
        <v/>
      </c>
      <c r="U930" s="2" t="str">
        <f t="shared" si="101"/>
        <v/>
      </c>
      <c r="V930" s="2" t="str">
        <f t="shared" si="102"/>
        <v/>
      </c>
      <c r="W930" s="2" t="str" cm="1">
        <f t="array" ref="W930">IF(V930&lt;&gt;"",_xlfn.IFS(OR(V930=1,V930=2,V930=3),1,OR(V930=4,V930=5,V930=6),2,OR(V930=7,V930=8,V930=9),3,OR(V930=10,V930=11,V930=12),4),"")</f>
        <v/>
      </c>
      <c r="X930" s="2" t="str">
        <f t="shared" si="103"/>
        <v/>
      </c>
      <c r="Y930" s="2" t="str">
        <f t="shared" si="104"/>
        <v/>
      </c>
    </row>
    <row r="931" spans="7:25" x14ac:dyDescent="0.3">
      <c r="G931" s="2" t="str">
        <f>IF(Prospecting!D933&lt;&gt;"", Prospecting!D933, "")</f>
        <v/>
      </c>
      <c r="H931" s="2" t="str">
        <f>IF(Prospecting!E933&lt;&gt;"",Prospecting!E933, "")</f>
        <v/>
      </c>
      <c r="I931" s="2" t="str">
        <f t="shared" ca="1" si="99"/>
        <v/>
      </c>
      <c r="J931" s="2" t="str">
        <f>IF(Prospecting!F933="Completed", 1, "")</f>
        <v/>
      </c>
      <c r="K931" s="2" t="str">
        <f>IF(Prospecting!G933="Completed", 1, "")</f>
        <v/>
      </c>
      <c r="L931" s="2" t="str">
        <f>IF(Prospecting!H933="Completed", 1, "")</f>
        <v/>
      </c>
      <c r="M931" s="2" t="str">
        <f>IF(Prospecting!I933="Completed", 1, "")</f>
        <v/>
      </c>
      <c r="N931" s="2" t="str">
        <f>IF(Prospecting!J933="Completed", 1, "")</f>
        <v/>
      </c>
      <c r="O931" s="2" t="str">
        <f>IF(Prospecting!K933="Completed", 1, "")</f>
        <v/>
      </c>
      <c r="P931" s="2" t="str">
        <f>IF(Prospecting!L933&lt;&gt;"",Prospecting!L933,"")</f>
        <v/>
      </c>
      <c r="Q931" s="2" t="str">
        <f>IF(Prospecting!M933&lt;&gt;"",Prospecting!M933,"")</f>
        <v/>
      </c>
      <c r="R931" s="2" t="str">
        <f t="shared" ca="1" si="100"/>
        <v/>
      </c>
      <c r="S931" s="10" t="str">
        <f>IF(OR(Prospecting!N933&lt;&gt;"",Prospecting!N933&lt;&gt;0),Prospecting!N933,"")</f>
        <v/>
      </c>
      <c r="T931" s="11" t="str">
        <f>IF(Prospecting!O933&lt;&gt;"",Prospecting!O933,"")</f>
        <v/>
      </c>
      <c r="U931" s="2" t="str">
        <f t="shared" si="101"/>
        <v/>
      </c>
      <c r="V931" s="2" t="str">
        <f t="shared" si="102"/>
        <v/>
      </c>
      <c r="W931" s="2" t="str" cm="1">
        <f t="array" ref="W931">IF(V931&lt;&gt;"",_xlfn.IFS(OR(V931=1,V931=2,V931=3),1,OR(V931=4,V931=5,V931=6),2,OR(V931=7,V931=8,V931=9),3,OR(V931=10,V931=11,V931=12),4),"")</f>
        <v/>
      </c>
      <c r="X931" s="2" t="str">
        <f t="shared" si="103"/>
        <v/>
      </c>
      <c r="Y931" s="2" t="str">
        <f t="shared" si="104"/>
        <v/>
      </c>
    </row>
    <row r="932" spans="7:25" x14ac:dyDescent="0.3">
      <c r="G932" s="2" t="str">
        <f>IF(Prospecting!D934&lt;&gt;"", Prospecting!D934, "")</f>
        <v/>
      </c>
      <c r="H932" s="2" t="str">
        <f>IF(Prospecting!E934&lt;&gt;"",Prospecting!E934, "")</f>
        <v/>
      </c>
      <c r="I932" s="2" t="str">
        <f t="shared" ca="1" si="99"/>
        <v/>
      </c>
      <c r="J932" s="2" t="str">
        <f>IF(Prospecting!F934="Completed", 1, "")</f>
        <v/>
      </c>
      <c r="K932" s="2" t="str">
        <f>IF(Prospecting!G934="Completed", 1, "")</f>
        <v/>
      </c>
      <c r="L932" s="2" t="str">
        <f>IF(Prospecting!H934="Completed", 1, "")</f>
        <v/>
      </c>
      <c r="M932" s="2" t="str">
        <f>IF(Prospecting!I934="Completed", 1, "")</f>
        <v/>
      </c>
      <c r="N932" s="2" t="str">
        <f>IF(Prospecting!J934="Completed", 1, "")</f>
        <v/>
      </c>
      <c r="O932" s="2" t="str">
        <f>IF(Prospecting!K934="Completed", 1, "")</f>
        <v/>
      </c>
      <c r="P932" s="2" t="str">
        <f>IF(Prospecting!L934&lt;&gt;"",Prospecting!L934,"")</f>
        <v/>
      </c>
      <c r="Q932" s="2" t="str">
        <f>IF(Prospecting!M934&lt;&gt;"",Prospecting!M934,"")</f>
        <v/>
      </c>
      <c r="R932" s="2" t="str">
        <f t="shared" ca="1" si="100"/>
        <v/>
      </c>
      <c r="S932" s="10" t="str">
        <f>IF(OR(Prospecting!N934&lt;&gt;"",Prospecting!N934&lt;&gt;0),Prospecting!N934,"")</f>
        <v/>
      </c>
      <c r="T932" s="11" t="str">
        <f>IF(Prospecting!O934&lt;&gt;"",Prospecting!O934,"")</f>
        <v/>
      </c>
      <c r="U932" s="2" t="str">
        <f t="shared" si="101"/>
        <v/>
      </c>
      <c r="V932" s="2" t="str">
        <f t="shared" si="102"/>
        <v/>
      </c>
      <c r="W932" s="2" t="str" cm="1">
        <f t="array" ref="W932">IF(V932&lt;&gt;"",_xlfn.IFS(OR(V932=1,V932=2,V932=3),1,OR(V932=4,V932=5,V932=6),2,OR(V932=7,V932=8,V932=9),3,OR(V932=10,V932=11,V932=12),4),"")</f>
        <v/>
      </c>
      <c r="X932" s="2" t="str">
        <f t="shared" si="103"/>
        <v/>
      </c>
      <c r="Y932" s="2" t="str">
        <f t="shared" si="104"/>
        <v/>
      </c>
    </row>
    <row r="933" spans="7:25" x14ac:dyDescent="0.3">
      <c r="G933" s="2" t="str">
        <f>IF(Prospecting!D935&lt;&gt;"", Prospecting!D935, "")</f>
        <v/>
      </c>
      <c r="H933" s="2" t="str">
        <f>IF(Prospecting!E935&lt;&gt;"",Prospecting!E935, "")</f>
        <v/>
      </c>
      <c r="I933" s="2" t="str">
        <f t="shared" ca="1" si="99"/>
        <v/>
      </c>
      <c r="J933" s="2" t="str">
        <f>IF(Prospecting!F935="Completed", 1, "")</f>
        <v/>
      </c>
      <c r="K933" s="2" t="str">
        <f>IF(Prospecting!G935="Completed", 1, "")</f>
        <v/>
      </c>
      <c r="L933" s="2" t="str">
        <f>IF(Prospecting!H935="Completed", 1, "")</f>
        <v/>
      </c>
      <c r="M933" s="2" t="str">
        <f>IF(Prospecting!I935="Completed", 1, "")</f>
        <v/>
      </c>
      <c r="N933" s="2" t="str">
        <f>IF(Prospecting!J935="Completed", 1, "")</f>
        <v/>
      </c>
      <c r="O933" s="2" t="str">
        <f>IF(Prospecting!K935="Completed", 1, "")</f>
        <v/>
      </c>
      <c r="P933" s="2" t="str">
        <f>IF(Prospecting!L935&lt;&gt;"",Prospecting!L935,"")</f>
        <v/>
      </c>
      <c r="Q933" s="2" t="str">
        <f>IF(Prospecting!M935&lt;&gt;"",Prospecting!M935,"")</f>
        <v/>
      </c>
      <c r="R933" s="2" t="str">
        <f t="shared" ca="1" si="100"/>
        <v/>
      </c>
      <c r="S933" s="10" t="str">
        <f>IF(OR(Prospecting!N935&lt;&gt;"",Prospecting!N935&lt;&gt;0),Prospecting!N935,"")</f>
        <v/>
      </c>
      <c r="T933" s="11" t="str">
        <f>IF(Prospecting!O935&lt;&gt;"",Prospecting!O935,"")</f>
        <v/>
      </c>
      <c r="U933" s="2" t="str">
        <f t="shared" si="101"/>
        <v/>
      </c>
      <c r="V933" s="2" t="str">
        <f t="shared" si="102"/>
        <v/>
      </c>
      <c r="W933" s="2" t="str" cm="1">
        <f t="array" ref="W933">IF(V933&lt;&gt;"",_xlfn.IFS(OR(V933=1,V933=2,V933=3),1,OR(V933=4,V933=5,V933=6),2,OR(V933=7,V933=8,V933=9),3,OR(V933=10,V933=11,V933=12),4),"")</f>
        <v/>
      </c>
      <c r="X933" s="2" t="str">
        <f t="shared" si="103"/>
        <v/>
      </c>
      <c r="Y933" s="2" t="str">
        <f t="shared" si="104"/>
        <v/>
      </c>
    </row>
    <row r="934" spans="7:25" x14ac:dyDescent="0.3">
      <c r="G934" s="2" t="str">
        <f>IF(Prospecting!D936&lt;&gt;"", Prospecting!D936, "")</f>
        <v/>
      </c>
      <c r="H934" s="2" t="str">
        <f>IF(Prospecting!E936&lt;&gt;"",Prospecting!E936, "")</f>
        <v/>
      </c>
      <c r="I934" s="2" t="str">
        <f t="shared" ca="1" si="99"/>
        <v/>
      </c>
      <c r="J934" s="2" t="str">
        <f>IF(Prospecting!F936="Completed", 1, "")</f>
        <v/>
      </c>
      <c r="K934" s="2" t="str">
        <f>IF(Prospecting!G936="Completed", 1, "")</f>
        <v/>
      </c>
      <c r="L934" s="2" t="str">
        <f>IF(Prospecting!H936="Completed", 1, "")</f>
        <v/>
      </c>
      <c r="M934" s="2" t="str">
        <f>IF(Prospecting!I936="Completed", 1, "")</f>
        <v/>
      </c>
      <c r="N934" s="2" t="str">
        <f>IF(Prospecting!J936="Completed", 1, "")</f>
        <v/>
      </c>
      <c r="O934" s="2" t="str">
        <f>IF(Prospecting!K936="Completed", 1, "")</f>
        <v/>
      </c>
      <c r="P934" s="2" t="str">
        <f>IF(Prospecting!L936&lt;&gt;"",Prospecting!L936,"")</f>
        <v/>
      </c>
      <c r="Q934" s="2" t="str">
        <f>IF(Prospecting!M936&lt;&gt;"",Prospecting!M936,"")</f>
        <v/>
      </c>
      <c r="R934" s="2" t="str">
        <f t="shared" ca="1" si="100"/>
        <v/>
      </c>
      <c r="S934" s="10" t="str">
        <f>IF(OR(Prospecting!N936&lt;&gt;"",Prospecting!N936&lt;&gt;0),Prospecting!N936,"")</f>
        <v/>
      </c>
      <c r="T934" s="11" t="str">
        <f>IF(Prospecting!O936&lt;&gt;"",Prospecting!O936,"")</f>
        <v/>
      </c>
      <c r="U934" s="2" t="str">
        <f t="shared" si="101"/>
        <v/>
      </c>
      <c r="V934" s="2" t="str">
        <f t="shared" si="102"/>
        <v/>
      </c>
      <c r="W934" s="2" t="str" cm="1">
        <f t="array" ref="W934">IF(V934&lt;&gt;"",_xlfn.IFS(OR(V934=1,V934=2,V934=3),1,OR(V934=4,V934=5,V934=6),2,OR(V934=7,V934=8,V934=9),3,OR(V934=10,V934=11,V934=12),4),"")</f>
        <v/>
      </c>
      <c r="X934" s="2" t="str">
        <f t="shared" si="103"/>
        <v/>
      </c>
      <c r="Y934" s="2" t="str">
        <f t="shared" si="104"/>
        <v/>
      </c>
    </row>
    <row r="935" spans="7:25" x14ac:dyDescent="0.3">
      <c r="G935" s="2" t="str">
        <f>IF(Prospecting!D937&lt;&gt;"", Prospecting!D937, "")</f>
        <v/>
      </c>
      <c r="H935" s="2" t="str">
        <f>IF(Prospecting!E937&lt;&gt;"",Prospecting!E937, "")</f>
        <v/>
      </c>
      <c r="I935" s="2" t="str">
        <f t="shared" ca="1" si="99"/>
        <v/>
      </c>
      <c r="J935" s="2" t="str">
        <f>IF(Prospecting!F937="Completed", 1, "")</f>
        <v/>
      </c>
      <c r="K935" s="2" t="str">
        <f>IF(Prospecting!G937="Completed", 1, "")</f>
        <v/>
      </c>
      <c r="L935" s="2" t="str">
        <f>IF(Prospecting!H937="Completed", 1, "")</f>
        <v/>
      </c>
      <c r="M935" s="2" t="str">
        <f>IF(Prospecting!I937="Completed", 1, "")</f>
        <v/>
      </c>
      <c r="N935" s="2" t="str">
        <f>IF(Prospecting!J937="Completed", 1, "")</f>
        <v/>
      </c>
      <c r="O935" s="2" t="str">
        <f>IF(Prospecting!K937="Completed", 1, "")</f>
        <v/>
      </c>
      <c r="P935" s="2" t="str">
        <f>IF(Prospecting!L937&lt;&gt;"",Prospecting!L937,"")</f>
        <v/>
      </c>
      <c r="Q935" s="2" t="str">
        <f>IF(Prospecting!M937&lt;&gt;"",Prospecting!M937,"")</f>
        <v/>
      </c>
      <c r="R935" s="2" t="str">
        <f t="shared" ca="1" si="100"/>
        <v/>
      </c>
      <c r="S935" s="10" t="str">
        <f>IF(OR(Prospecting!N937&lt;&gt;"",Prospecting!N937&lt;&gt;0),Prospecting!N937,"")</f>
        <v/>
      </c>
      <c r="T935" s="11" t="str">
        <f>IF(Prospecting!O937&lt;&gt;"",Prospecting!O937,"")</f>
        <v/>
      </c>
      <c r="U935" s="2" t="str">
        <f t="shared" si="101"/>
        <v/>
      </c>
      <c r="V935" s="2" t="str">
        <f t="shared" si="102"/>
        <v/>
      </c>
      <c r="W935" s="2" t="str" cm="1">
        <f t="array" ref="W935">IF(V935&lt;&gt;"",_xlfn.IFS(OR(V935=1,V935=2,V935=3),1,OR(V935=4,V935=5,V935=6),2,OR(V935=7,V935=8,V935=9),3,OR(V935=10,V935=11,V935=12),4),"")</f>
        <v/>
      </c>
      <c r="X935" s="2" t="str">
        <f t="shared" si="103"/>
        <v/>
      </c>
      <c r="Y935" s="2" t="str">
        <f t="shared" si="104"/>
        <v/>
      </c>
    </row>
    <row r="936" spans="7:25" x14ac:dyDescent="0.3">
      <c r="G936" s="2" t="str">
        <f>IF(Prospecting!D938&lt;&gt;"", Prospecting!D938, "")</f>
        <v/>
      </c>
      <c r="H936" s="2" t="str">
        <f>IF(Prospecting!E938&lt;&gt;"",Prospecting!E938, "")</f>
        <v/>
      </c>
      <c r="I936" s="2" t="str">
        <f t="shared" ca="1" si="99"/>
        <v/>
      </c>
      <c r="J936" s="2" t="str">
        <f>IF(Prospecting!F938="Completed", 1, "")</f>
        <v/>
      </c>
      <c r="K936" s="2" t="str">
        <f>IF(Prospecting!G938="Completed", 1, "")</f>
        <v/>
      </c>
      <c r="L936" s="2" t="str">
        <f>IF(Prospecting!H938="Completed", 1, "")</f>
        <v/>
      </c>
      <c r="M936" s="2" t="str">
        <f>IF(Prospecting!I938="Completed", 1, "")</f>
        <v/>
      </c>
      <c r="N936" s="2" t="str">
        <f>IF(Prospecting!J938="Completed", 1, "")</f>
        <v/>
      </c>
      <c r="O936" s="2" t="str">
        <f>IF(Prospecting!K938="Completed", 1, "")</f>
        <v/>
      </c>
      <c r="P936" s="2" t="str">
        <f>IF(Prospecting!L938&lt;&gt;"",Prospecting!L938,"")</f>
        <v/>
      </c>
      <c r="Q936" s="2" t="str">
        <f>IF(Prospecting!M938&lt;&gt;"",Prospecting!M938,"")</f>
        <v/>
      </c>
      <c r="R936" s="2" t="str">
        <f t="shared" ca="1" si="100"/>
        <v/>
      </c>
      <c r="S936" s="10" t="str">
        <f>IF(OR(Prospecting!N938&lt;&gt;"",Prospecting!N938&lt;&gt;0),Prospecting!N938,"")</f>
        <v/>
      </c>
      <c r="T936" s="11" t="str">
        <f>IF(Prospecting!O938&lt;&gt;"",Prospecting!O938,"")</f>
        <v/>
      </c>
      <c r="U936" s="2" t="str">
        <f t="shared" si="101"/>
        <v/>
      </c>
      <c r="V936" s="2" t="str">
        <f t="shared" si="102"/>
        <v/>
      </c>
      <c r="W936" s="2" t="str" cm="1">
        <f t="array" ref="W936">IF(V936&lt;&gt;"",_xlfn.IFS(OR(V936=1,V936=2,V936=3),1,OR(V936=4,V936=5,V936=6),2,OR(V936=7,V936=8,V936=9),3,OR(V936=10,V936=11,V936=12),4),"")</f>
        <v/>
      </c>
      <c r="X936" s="2" t="str">
        <f t="shared" si="103"/>
        <v/>
      </c>
      <c r="Y936" s="2" t="str">
        <f t="shared" si="104"/>
        <v/>
      </c>
    </row>
    <row r="937" spans="7:25" x14ac:dyDescent="0.3">
      <c r="G937" s="2" t="str">
        <f>IF(Prospecting!D939&lt;&gt;"", Prospecting!D939, "")</f>
        <v/>
      </c>
      <c r="H937" s="2" t="str">
        <f>IF(Prospecting!E939&lt;&gt;"",Prospecting!E939, "")</f>
        <v/>
      </c>
      <c r="I937" s="2" t="str">
        <f t="shared" ca="1" si="99"/>
        <v/>
      </c>
      <c r="J937" s="2" t="str">
        <f>IF(Prospecting!F939="Completed", 1, "")</f>
        <v/>
      </c>
      <c r="K937" s="2" t="str">
        <f>IF(Prospecting!G939="Completed", 1, "")</f>
        <v/>
      </c>
      <c r="L937" s="2" t="str">
        <f>IF(Prospecting!H939="Completed", 1, "")</f>
        <v/>
      </c>
      <c r="M937" s="2" t="str">
        <f>IF(Prospecting!I939="Completed", 1, "")</f>
        <v/>
      </c>
      <c r="N937" s="2" t="str">
        <f>IF(Prospecting!J939="Completed", 1, "")</f>
        <v/>
      </c>
      <c r="O937" s="2" t="str">
        <f>IF(Prospecting!K939="Completed", 1, "")</f>
        <v/>
      </c>
      <c r="P937" s="2" t="str">
        <f>IF(Prospecting!L939&lt;&gt;"",Prospecting!L939,"")</f>
        <v/>
      </c>
      <c r="Q937" s="2" t="str">
        <f>IF(Prospecting!M939&lt;&gt;"",Prospecting!M939,"")</f>
        <v/>
      </c>
      <c r="R937" s="2" t="str">
        <f t="shared" ca="1" si="100"/>
        <v/>
      </c>
      <c r="S937" s="10" t="str">
        <f>IF(OR(Prospecting!N939&lt;&gt;"",Prospecting!N939&lt;&gt;0),Prospecting!N939,"")</f>
        <v/>
      </c>
      <c r="T937" s="11" t="str">
        <f>IF(Prospecting!O939&lt;&gt;"",Prospecting!O939,"")</f>
        <v/>
      </c>
      <c r="U937" s="2" t="str">
        <f t="shared" si="101"/>
        <v/>
      </c>
      <c r="V937" s="2" t="str">
        <f t="shared" si="102"/>
        <v/>
      </c>
      <c r="W937" s="2" t="str" cm="1">
        <f t="array" ref="W937">IF(V937&lt;&gt;"",_xlfn.IFS(OR(V937=1,V937=2,V937=3),1,OR(V937=4,V937=5,V937=6),2,OR(V937=7,V937=8,V937=9),3,OR(V937=10,V937=11,V937=12),4),"")</f>
        <v/>
      </c>
      <c r="X937" s="2" t="str">
        <f t="shared" si="103"/>
        <v/>
      </c>
      <c r="Y937" s="2" t="str">
        <f t="shared" si="104"/>
        <v/>
      </c>
    </row>
    <row r="938" spans="7:25" x14ac:dyDescent="0.3">
      <c r="G938" s="2" t="str">
        <f>IF(Prospecting!D940&lt;&gt;"", Prospecting!D940, "")</f>
        <v/>
      </c>
      <c r="H938" s="2" t="str">
        <f>IF(Prospecting!E940&lt;&gt;"",Prospecting!E940, "")</f>
        <v/>
      </c>
      <c r="I938" s="2" t="str">
        <f t="shared" ca="1" si="99"/>
        <v/>
      </c>
      <c r="J938" s="2" t="str">
        <f>IF(Prospecting!F940="Completed", 1, "")</f>
        <v/>
      </c>
      <c r="K938" s="2" t="str">
        <f>IF(Prospecting!G940="Completed", 1, "")</f>
        <v/>
      </c>
      <c r="L938" s="2" t="str">
        <f>IF(Prospecting!H940="Completed", 1, "")</f>
        <v/>
      </c>
      <c r="M938" s="2" t="str">
        <f>IF(Prospecting!I940="Completed", 1, "")</f>
        <v/>
      </c>
      <c r="N938" s="2" t="str">
        <f>IF(Prospecting!J940="Completed", 1, "")</f>
        <v/>
      </c>
      <c r="O938" s="2" t="str">
        <f>IF(Prospecting!K940="Completed", 1, "")</f>
        <v/>
      </c>
      <c r="P938" s="2" t="str">
        <f>IF(Prospecting!L940&lt;&gt;"",Prospecting!L940,"")</f>
        <v/>
      </c>
      <c r="Q938" s="2" t="str">
        <f>IF(Prospecting!M940&lt;&gt;"",Prospecting!M940,"")</f>
        <v/>
      </c>
      <c r="R938" s="2" t="str">
        <f t="shared" ca="1" si="100"/>
        <v/>
      </c>
      <c r="S938" s="10" t="str">
        <f>IF(OR(Prospecting!N940&lt;&gt;"",Prospecting!N940&lt;&gt;0),Prospecting!N940,"")</f>
        <v/>
      </c>
      <c r="T938" s="11" t="str">
        <f>IF(Prospecting!O940&lt;&gt;"",Prospecting!O940,"")</f>
        <v/>
      </c>
      <c r="U938" s="2" t="str">
        <f t="shared" si="101"/>
        <v/>
      </c>
      <c r="V938" s="2" t="str">
        <f t="shared" si="102"/>
        <v/>
      </c>
      <c r="W938" s="2" t="str" cm="1">
        <f t="array" ref="W938">IF(V938&lt;&gt;"",_xlfn.IFS(OR(V938=1,V938=2,V938=3),1,OR(V938=4,V938=5,V938=6),2,OR(V938=7,V938=8,V938=9),3,OR(V938=10,V938=11,V938=12),4),"")</f>
        <v/>
      </c>
      <c r="X938" s="2" t="str">
        <f t="shared" si="103"/>
        <v/>
      </c>
      <c r="Y938" s="2" t="str">
        <f t="shared" si="104"/>
        <v/>
      </c>
    </row>
    <row r="939" spans="7:25" x14ac:dyDescent="0.3">
      <c r="G939" s="2" t="str">
        <f>IF(Prospecting!D941&lt;&gt;"", Prospecting!D941, "")</f>
        <v/>
      </c>
      <c r="H939" s="2" t="str">
        <f>IF(Prospecting!E941&lt;&gt;"",Prospecting!E941, "")</f>
        <v/>
      </c>
      <c r="I939" s="2" t="str">
        <f t="shared" ca="1" si="99"/>
        <v/>
      </c>
      <c r="J939" s="2" t="str">
        <f>IF(Prospecting!F941="Completed", 1, "")</f>
        <v/>
      </c>
      <c r="K939" s="2" t="str">
        <f>IF(Prospecting!G941="Completed", 1, "")</f>
        <v/>
      </c>
      <c r="L939" s="2" t="str">
        <f>IF(Prospecting!H941="Completed", 1, "")</f>
        <v/>
      </c>
      <c r="M939" s="2" t="str">
        <f>IF(Prospecting!I941="Completed", 1, "")</f>
        <v/>
      </c>
      <c r="N939" s="2" t="str">
        <f>IF(Prospecting!J941="Completed", 1, "")</f>
        <v/>
      </c>
      <c r="O939" s="2" t="str">
        <f>IF(Prospecting!K941="Completed", 1, "")</f>
        <v/>
      </c>
      <c r="P939" s="2" t="str">
        <f>IF(Prospecting!L941&lt;&gt;"",Prospecting!L941,"")</f>
        <v/>
      </c>
      <c r="Q939" s="2" t="str">
        <f>IF(Prospecting!M941&lt;&gt;"",Prospecting!M941,"")</f>
        <v/>
      </c>
      <c r="R939" s="2" t="str">
        <f t="shared" ca="1" si="100"/>
        <v/>
      </c>
      <c r="S939" s="10" t="str">
        <f>IF(OR(Prospecting!N941&lt;&gt;"",Prospecting!N941&lt;&gt;0),Prospecting!N941,"")</f>
        <v/>
      </c>
      <c r="T939" s="11" t="str">
        <f>IF(Prospecting!O941&lt;&gt;"",Prospecting!O941,"")</f>
        <v/>
      </c>
      <c r="U939" s="2" t="str">
        <f t="shared" si="101"/>
        <v/>
      </c>
      <c r="V939" s="2" t="str">
        <f t="shared" si="102"/>
        <v/>
      </c>
      <c r="W939" s="2" t="str" cm="1">
        <f t="array" ref="W939">IF(V939&lt;&gt;"",_xlfn.IFS(OR(V939=1,V939=2,V939=3),1,OR(V939=4,V939=5,V939=6),2,OR(V939=7,V939=8,V939=9),3,OR(V939=10,V939=11,V939=12),4),"")</f>
        <v/>
      </c>
      <c r="X939" s="2" t="str">
        <f t="shared" si="103"/>
        <v/>
      </c>
      <c r="Y939" s="2" t="str">
        <f t="shared" si="104"/>
        <v/>
      </c>
    </row>
    <row r="940" spans="7:25" x14ac:dyDescent="0.3">
      <c r="G940" s="2" t="str">
        <f>IF(Prospecting!D942&lt;&gt;"", Prospecting!D942, "")</f>
        <v/>
      </c>
      <c r="H940" s="2" t="str">
        <f>IF(Prospecting!E942&lt;&gt;"",Prospecting!E942, "")</f>
        <v/>
      </c>
      <c r="I940" s="2" t="str">
        <f t="shared" ca="1" si="99"/>
        <v/>
      </c>
      <c r="J940" s="2" t="str">
        <f>IF(Prospecting!F942="Completed", 1, "")</f>
        <v/>
      </c>
      <c r="K940" s="2" t="str">
        <f>IF(Prospecting!G942="Completed", 1, "")</f>
        <v/>
      </c>
      <c r="L940" s="2" t="str">
        <f>IF(Prospecting!H942="Completed", 1, "")</f>
        <v/>
      </c>
      <c r="M940" s="2" t="str">
        <f>IF(Prospecting!I942="Completed", 1, "")</f>
        <v/>
      </c>
      <c r="N940" s="2" t="str">
        <f>IF(Prospecting!J942="Completed", 1, "")</f>
        <v/>
      </c>
      <c r="O940" s="2" t="str">
        <f>IF(Prospecting!K942="Completed", 1, "")</f>
        <v/>
      </c>
      <c r="P940" s="2" t="str">
        <f>IF(Prospecting!L942&lt;&gt;"",Prospecting!L942,"")</f>
        <v/>
      </c>
      <c r="Q940" s="2" t="str">
        <f>IF(Prospecting!M942&lt;&gt;"",Prospecting!M942,"")</f>
        <v/>
      </c>
      <c r="R940" s="2" t="str">
        <f t="shared" ca="1" si="100"/>
        <v/>
      </c>
      <c r="S940" s="10" t="str">
        <f>IF(OR(Prospecting!N942&lt;&gt;"",Prospecting!N942&lt;&gt;0),Prospecting!N942,"")</f>
        <v/>
      </c>
      <c r="T940" s="11" t="str">
        <f>IF(Prospecting!O942&lt;&gt;"",Prospecting!O942,"")</f>
        <v/>
      </c>
      <c r="U940" s="2" t="str">
        <f t="shared" si="101"/>
        <v/>
      </c>
      <c r="V940" s="2" t="str">
        <f t="shared" si="102"/>
        <v/>
      </c>
      <c r="W940" s="2" t="str" cm="1">
        <f t="array" ref="W940">IF(V940&lt;&gt;"",_xlfn.IFS(OR(V940=1,V940=2,V940=3),1,OR(V940=4,V940=5,V940=6),2,OR(V940=7,V940=8,V940=9),3,OR(V940=10,V940=11,V940=12),4),"")</f>
        <v/>
      </c>
      <c r="X940" s="2" t="str">
        <f t="shared" si="103"/>
        <v/>
      </c>
      <c r="Y940" s="2" t="str">
        <f t="shared" si="104"/>
        <v/>
      </c>
    </row>
    <row r="941" spans="7:25" x14ac:dyDescent="0.3">
      <c r="G941" s="2" t="str">
        <f>IF(Prospecting!D943&lt;&gt;"", Prospecting!D943, "")</f>
        <v/>
      </c>
      <c r="H941" s="2" t="str">
        <f>IF(Prospecting!E943&lt;&gt;"",Prospecting!E943, "")</f>
        <v/>
      </c>
      <c r="I941" s="2" t="str">
        <f t="shared" ca="1" si="99"/>
        <v/>
      </c>
      <c r="J941" s="2" t="str">
        <f>IF(Prospecting!F943="Completed", 1, "")</f>
        <v/>
      </c>
      <c r="K941" s="2" t="str">
        <f>IF(Prospecting!G943="Completed", 1, "")</f>
        <v/>
      </c>
      <c r="L941" s="2" t="str">
        <f>IF(Prospecting!H943="Completed", 1, "")</f>
        <v/>
      </c>
      <c r="M941" s="2" t="str">
        <f>IF(Prospecting!I943="Completed", 1, "")</f>
        <v/>
      </c>
      <c r="N941" s="2" t="str">
        <f>IF(Prospecting!J943="Completed", 1, "")</f>
        <v/>
      </c>
      <c r="O941" s="2" t="str">
        <f>IF(Prospecting!K943="Completed", 1, "")</f>
        <v/>
      </c>
      <c r="P941" s="2" t="str">
        <f>IF(Prospecting!L943&lt;&gt;"",Prospecting!L943,"")</f>
        <v/>
      </c>
      <c r="Q941" s="2" t="str">
        <f>IF(Prospecting!M943&lt;&gt;"",Prospecting!M943,"")</f>
        <v/>
      </c>
      <c r="R941" s="2" t="str">
        <f t="shared" ca="1" si="100"/>
        <v/>
      </c>
      <c r="S941" s="10" t="str">
        <f>IF(OR(Prospecting!N943&lt;&gt;"",Prospecting!N943&lt;&gt;0),Prospecting!N943,"")</f>
        <v/>
      </c>
      <c r="T941" s="11" t="str">
        <f>IF(Prospecting!O943&lt;&gt;"",Prospecting!O943,"")</f>
        <v/>
      </c>
      <c r="U941" s="2" t="str">
        <f t="shared" si="101"/>
        <v/>
      </c>
      <c r="V941" s="2" t="str">
        <f t="shared" si="102"/>
        <v/>
      </c>
      <c r="W941" s="2" t="str" cm="1">
        <f t="array" ref="W941">IF(V941&lt;&gt;"",_xlfn.IFS(OR(V941=1,V941=2,V941=3),1,OR(V941=4,V941=5,V941=6),2,OR(V941=7,V941=8,V941=9),3,OR(V941=10,V941=11,V941=12),4),"")</f>
        <v/>
      </c>
      <c r="X941" s="2" t="str">
        <f t="shared" si="103"/>
        <v/>
      </c>
      <c r="Y941" s="2" t="str">
        <f t="shared" si="104"/>
        <v/>
      </c>
    </row>
    <row r="942" spans="7:25" x14ac:dyDescent="0.3">
      <c r="G942" s="2" t="str">
        <f>IF(Prospecting!D944&lt;&gt;"", Prospecting!D944, "")</f>
        <v/>
      </c>
      <c r="H942" s="2" t="str">
        <f>IF(Prospecting!E944&lt;&gt;"",Prospecting!E944, "")</f>
        <v/>
      </c>
      <c r="I942" s="2" t="str">
        <f t="shared" ca="1" si="99"/>
        <v/>
      </c>
      <c r="J942" s="2" t="str">
        <f>IF(Prospecting!F944="Completed", 1, "")</f>
        <v/>
      </c>
      <c r="K942" s="2" t="str">
        <f>IF(Prospecting!G944="Completed", 1, "")</f>
        <v/>
      </c>
      <c r="L942" s="2" t="str">
        <f>IF(Prospecting!H944="Completed", 1, "")</f>
        <v/>
      </c>
      <c r="M942" s="2" t="str">
        <f>IF(Prospecting!I944="Completed", 1, "")</f>
        <v/>
      </c>
      <c r="N942" s="2" t="str">
        <f>IF(Prospecting!J944="Completed", 1, "")</f>
        <v/>
      </c>
      <c r="O942" s="2" t="str">
        <f>IF(Prospecting!K944="Completed", 1, "")</f>
        <v/>
      </c>
      <c r="P942" s="2" t="str">
        <f>IF(Prospecting!L944&lt;&gt;"",Prospecting!L944,"")</f>
        <v/>
      </c>
      <c r="Q942" s="2" t="str">
        <f>IF(Prospecting!M944&lt;&gt;"",Prospecting!M944,"")</f>
        <v/>
      </c>
      <c r="R942" s="2" t="str">
        <f t="shared" ca="1" si="100"/>
        <v/>
      </c>
      <c r="S942" s="10" t="str">
        <f>IF(OR(Prospecting!N944&lt;&gt;"",Prospecting!N944&lt;&gt;0),Prospecting!N944,"")</f>
        <v/>
      </c>
      <c r="T942" s="11" t="str">
        <f>IF(Prospecting!O944&lt;&gt;"",Prospecting!O944,"")</f>
        <v/>
      </c>
      <c r="U942" s="2" t="str">
        <f t="shared" si="101"/>
        <v/>
      </c>
      <c r="V942" s="2" t="str">
        <f t="shared" si="102"/>
        <v/>
      </c>
      <c r="W942" s="2" t="str" cm="1">
        <f t="array" ref="W942">IF(V942&lt;&gt;"",_xlfn.IFS(OR(V942=1,V942=2,V942=3),1,OR(V942=4,V942=5,V942=6),2,OR(V942=7,V942=8,V942=9),3,OR(V942=10,V942=11,V942=12),4),"")</f>
        <v/>
      </c>
      <c r="X942" s="2" t="str">
        <f t="shared" si="103"/>
        <v/>
      </c>
      <c r="Y942" s="2" t="str">
        <f t="shared" si="104"/>
        <v/>
      </c>
    </row>
    <row r="943" spans="7:25" x14ac:dyDescent="0.3">
      <c r="G943" s="2" t="str">
        <f>IF(Prospecting!D945&lt;&gt;"", Prospecting!D945, "")</f>
        <v/>
      </c>
      <c r="H943" s="2" t="str">
        <f>IF(Prospecting!E945&lt;&gt;"",Prospecting!E945, "")</f>
        <v/>
      </c>
      <c r="I943" s="2" t="str">
        <f t="shared" ca="1" si="99"/>
        <v/>
      </c>
      <c r="J943" s="2" t="str">
        <f>IF(Prospecting!F945="Completed", 1, "")</f>
        <v/>
      </c>
      <c r="K943" s="2" t="str">
        <f>IF(Prospecting!G945="Completed", 1, "")</f>
        <v/>
      </c>
      <c r="L943" s="2" t="str">
        <f>IF(Prospecting!H945="Completed", 1, "")</f>
        <v/>
      </c>
      <c r="M943" s="2" t="str">
        <f>IF(Prospecting!I945="Completed", 1, "")</f>
        <v/>
      </c>
      <c r="N943" s="2" t="str">
        <f>IF(Prospecting!J945="Completed", 1, "")</f>
        <v/>
      </c>
      <c r="O943" s="2" t="str">
        <f>IF(Prospecting!K945="Completed", 1, "")</f>
        <v/>
      </c>
      <c r="P943" s="2" t="str">
        <f>IF(Prospecting!L945&lt;&gt;"",Prospecting!L945,"")</f>
        <v/>
      </c>
      <c r="Q943" s="2" t="str">
        <f>IF(Prospecting!M945&lt;&gt;"",Prospecting!M945,"")</f>
        <v/>
      </c>
      <c r="R943" s="2" t="str">
        <f t="shared" ca="1" si="100"/>
        <v/>
      </c>
      <c r="S943" s="10" t="str">
        <f>IF(OR(Prospecting!N945&lt;&gt;"",Prospecting!N945&lt;&gt;0),Prospecting!N945,"")</f>
        <v/>
      </c>
      <c r="T943" s="11" t="str">
        <f>IF(Prospecting!O945&lt;&gt;"",Prospecting!O945,"")</f>
        <v/>
      </c>
      <c r="U943" s="2" t="str">
        <f t="shared" si="101"/>
        <v/>
      </c>
      <c r="V943" s="2" t="str">
        <f t="shared" si="102"/>
        <v/>
      </c>
      <c r="W943" s="2" t="str" cm="1">
        <f t="array" ref="W943">IF(V943&lt;&gt;"",_xlfn.IFS(OR(V943=1,V943=2,V943=3),1,OR(V943=4,V943=5,V943=6),2,OR(V943=7,V943=8,V943=9),3,OR(V943=10,V943=11,V943=12),4),"")</f>
        <v/>
      </c>
      <c r="X943" s="2" t="str">
        <f t="shared" si="103"/>
        <v/>
      </c>
      <c r="Y943" s="2" t="str">
        <f t="shared" si="104"/>
        <v/>
      </c>
    </row>
    <row r="944" spans="7:25" x14ac:dyDescent="0.3">
      <c r="G944" s="2" t="str">
        <f>IF(Prospecting!D946&lt;&gt;"", Prospecting!D946, "")</f>
        <v/>
      </c>
      <c r="H944" s="2" t="str">
        <f>IF(Prospecting!E946&lt;&gt;"",Prospecting!E946, "")</f>
        <v/>
      </c>
      <c r="I944" s="2" t="str">
        <f t="shared" ca="1" si="99"/>
        <v/>
      </c>
      <c r="J944" s="2" t="str">
        <f>IF(Prospecting!F946="Completed", 1, "")</f>
        <v/>
      </c>
      <c r="K944" s="2" t="str">
        <f>IF(Prospecting!G946="Completed", 1, "")</f>
        <v/>
      </c>
      <c r="L944" s="2" t="str">
        <f>IF(Prospecting!H946="Completed", 1, "")</f>
        <v/>
      </c>
      <c r="M944" s="2" t="str">
        <f>IF(Prospecting!I946="Completed", 1, "")</f>
        <v/>
      </c>
      <c r="N944" s="2" t="str">
        <f>IF(Prospecting!J946="Completed", 1, "")</f>
        <v/>
      </c>
      <c r="O944" s="2" t="str">
        <f>IF(Prospecting!K946="Completed", 1, "")</f>
        <v/>
      </c>
      <c r="P944" s="2" t="str">
        <f>IF(Prospecting!L946&lt;&gt;"",Prospecting!L946,"")</f>
        <v/>
      </c>
      <c r="Q944" s="2" t="str">
        <f>IF(Prospecting!M946&lt;&gt;"",Prospecting!M946,"")</f>
        <v/>
      </c>
      <c r="R944" s="2" t="str">
        <f t="shared" ca="1" si="100"/>
        <v/>
      </c>
      <c r="S944" s="10" t="str">
        <f>IF(OR(Prospecting!N946&lt;&gt;"",Prospecting!N946&lt;&gt;0),Prospecting!N946,"")</f>
        <v/>
      </c>
      <c r="T944" s="11" t="str">
        <f>IF(Prospecting!O946&lt;&gt;"",Prospecting!O946,"")</f>
        <v/>
      </c>
      <c r="U944" s="2" t="str">
        <f t="shared" si="101"/>
        <v/>
      </c>
      <c r="V944" s="2" t="str">
        <f t="shared" si="102"/>
        <v/>
      </c>
      <c r="W944" s="2" t="str" cm="1">
        <f t="array" ref="W944">IF(V944&lt;&gt;"",_xlfn.IFS(OR(V944=1,V944=2,V944=3),1,OR(V944=4,V944=5,V944=6),2,OR(V944=7,V944=8,V944=9),3,OR(V944=10,V944=11,V944=12),4),"")</f>
        <v/>
      </c>
      <c r="X944" s="2" t="str">
        <f t="shared" si="103"/>
        <v/>
      </c>
      <c r="Y944" s="2" t="str">
        <f t="shared" si="104"/>
        <v/>
      </c>
    </row>
    <row r="945" spans="7:25" x14ac:dyDescent="0.3">
      <c r="G945" s="2" t="str">
        <f>IF(Prospecting!D947&lt;&gt;"", Prospecting!D947, "")</f>
        <v/>
      </c>
      <c r="H945" s="2" t="str">
        <f>IF(Prospecting!E947&lt;&gt;"",Prospecting!E947, "")</f>
        <v/>
      </c>
      <c r="I945" s="2" t="str">
        <f t="shared" ca="1" si="99"/>
        <v/>
      </c>
      <c r="J945" s="2" t="str">
        <f>IF(Prospecting!F947="Completed", 1, "")</f>
        <v/>
      </c>
      <c r="K945" s="2" t="str">
        <f>IF(Prospecting!G947="Completed", 1, "")</f>
        <v/>
      </c>
      <c r="L945" s="2" t="str">
        <f>IF(Prospecting!H947="Completed", 1, "")</f>
        <v/>
      </c>
      <c r="M945" s="2" t="str">
        <f>IF(Prospecting!I947="Completed", 1, "")</f>
        <v/>
      </c>
      <c r="N945" s="2" t="str">
        <f>IF(Prospecting!J947="Completed", 1, "")</f>
        <v/>
      </c>
      <c r="O945" s="2" t="str">
        <f>IF(Prospecting!K947="Completed", 1, "")</f>
        <v/>
      </c>
      <c r="P945" s="2" t="str">
        <f>IF(Prospecting!L947&lt;&gt;"",Prospecting!L947,"")</f>
        <v/>
      </c>
      <c r="Q945" s="2" t="str">
        <f>IF(Prospecting!M947&lt;&gt;"",Prospecting!M947,"")</f>
        <v/>
      </c>
      <c r="R945" s="2" t="str">
        <f t="shared" ca="1" si="100"/>
        <v/>
      </c>
      <c r="S945" s="10" t="str">
        <f>IF(OR(Prospecting!N947&lt;&gt;"",Prospecting!N947&lt;&gt;0),Prospecting!N947,"")</f>
        <v/>
      </c>
      <c r="T945" s="11" t="str">
        <f>IF(Prospecting!O947&lt;&gt;"",Prospecting!O947,"")</f>
        <v/>
      </c>
      <c r="U945" s="2" t="str">
        <f t="shared" si="101"/>
        <v/>
      </c>
      <c r="V945" s="2" t="str">
        <f t="shared" si="102"/>
        <v/>
      </c>
      <c r="W945" s="2" t="str" cm="1">
        <f t="array" ref="W945">IF(V945&lt;&gt;"",_xlfn.IFS(OR(V945=1,V945=2,V945=3),1,OR(V945=4,V945=5,V945=6),2,OR(V945=7,V945=8,V945=9),3,OR(V945=10,V945=11,V945=12),4),"")</f>
        <v/>
      </c>
      <c r="X945" s="2" t="str">
        <f t="shared" si="103"/>
        <v/>
      </c>
      <c r="Y945" s="2" t="str">
        <f t="shared" si="104"/>
        <v/>
      </c>
    </row>
    <row r="946" spans="7:25" x14ac:dyDescent="0.3">
      <c r="G946" s="2" t="str">
        <f>IF(Prospecting!D948&lt;&gt;"", Prospecting!D948, "")</f>
        <v/>
      </c>
      <c r="H946" s="2" t="str">
        <f>IF(Prospecting!E948&lt;&gt;"",Prospecting!E948, "")</f>
        <v/>
      </c>
      <c r="I946" s="2" t="str">
        <f t="shared" ca="1" si="99"/>
        <v/>
      </c>
      <c r="J946" s="2" t="str">
        <f>IF(Prospecting!F948="Completed", 1, "")</f>
        <v/>
      </c>
      <c r="K946" s="2" t="str">
        <f>IF(Prospecting!G948="Completed", 1, "")</f>
        <v/>
      </c>
      <c r="L946" s="2" t="str">
        <f>IF(Prospecting!H948="Completed", 1, "")</f>
        <v/>
      </c>
      <c r="M946" s="2" t="str">
        <f>IF(Prospecting!I948="Completed", 1, "")</f>
        <v/>
      </c>
      <c r="N946" s="2" t="str">
        <f>IF(Prospecting!J948="Completed", 1, "")</f>
        <v/>
      </c>
      <c r="O946" s="2" t="str">
        <f>IF(Prospecting!K948="Completed", 1, "")</f>
        <v/>
      </c>
      <c r="P946" s="2" t="str">
        <f>IF(Prospecting!L948&lt;&gt;"",Prospecting!L948,"")</f>
        <v/>
      </c>
      <c r="Q946" s="2" t="str">
        <f>IF(Prospecting!M948&lt;&gt;"",Prospecting!M948,"")</f>
        <v/>
      </c>
      <c r="R946" s="2" t="str">
        <f t="shared" ca="1" si="100"/>
        <v/>
      </c>
      <c r="S946" s="10" t="str">
        <f>IF(OR(Prospecting!N948&lt;&gt;"",Prospecting!N948&lt;&gt;0),Prospecting!N948,"")</f>
        <v/>
      </c>
      <c r="T946" s="11" t="str">
        <f>IF(Prospecting!O948&lt;&gt;"",Prospecting!O948,"")</f>
        <v/>
      </c>
      <c r="U946" s="2" t="str">
        <f t="shared" si="101"/>
        <v/>
      </c>
      <c r="V946" s="2" t="str">
        <f t="shared" si="102"/>
        <v/>
      </c>
      <c r="W946" s="2" t="str" cm="1">
        <f t="array" ref="W946">IF(V946&lt;&gt;"",_xlfn.IFS(OR(V946=1,V946=2,V946=3),1,OR(V946=4,V946=5,V946=6),2,OR(V946=7,V946=8,V946=9),3,OR(V946=10,V946=11,V946=12),4),"")</f>
        <v/>
      </c>
      <c r="X946" s="2" t="str">
        <f t="shared" si="103"/>
        <v/>
      </c>
      <c r="Y946" s="2" t="str">
        <f t="shared" si="104"/>
        <v/>
      </c>
    </row>
    <row r="947" spans="7:25" x14ac:dyDescent="0.3">
      <c r="G947" s="2" t="str">
        <f>IF(Prospecting!D949&lt;&gt;"", Prospecting!D949, "")</f>
        <v/>
      </c>
      <c r="H947" s="2" t="str">
        <f>IF(Prospecting!E949&lt;&gt;"",Prospecting!E949, "")</f>
        <v/>
      </c>
      <c r="I947" s="2" t="str">
        <f t="shared" ca="1" si="99"/>
        <v/>
      </c>
      <c r="J947" s="2" t="str">
        <f>IF(Prospecting!F949="Completed", 1, "")</f>
        <v/>
      </c>
      <c r="K947" s="2" t="str">
        <f>IF(Prospecting!G949="Completed", 1, "")</f>
        <v/>
      </c>
      <c r="L947" s="2" t="str">
        <f>IF(Prospecting!H949="Completed", 1, "")</f>
        <v/>
      </c>
      <c r="M947" s="2" t="str">
        <f>IF(Prospecting!I949="Completed", 1, "")</f>
        <v/>
      </c>
      <c r="N947" s="2" t="str">
        <f>IF(Prospecting!J949="Completed", 1, "")</f>
        <v/>
      </c>
      <c r="O947" s="2" t="str">
        <f>IF(Prospecting!K949="Completed", 1, "")</f>
        <v/>
      </c>
      <c r="P947" s="2" t="str">
        <f>IF(Prospecting!L949&lt;&gt;"",Prospecting!L949,"")</f>
        <v/>
      </c>
      <c r="Q947" s="2" t="str">
        <f>IF(Prospecting!M949&lt;&gt;"",Prospecting!M949,"")</f>
        <v/>
      </c>
      <c r="R947" s="2" t="str">
        <f t="shared" ca="1" si="100"/>
        <v/>
      </c>
      <c r="S947" s="10" t="str">
        <f>IF(OR(Prospecting!N949&lt;&gt;"",Prospecting!N949&lt;&gt;0),Prospecting!N949,"")</f>
        <v/>
      </c>
      <c r="T947" s="11" t="str">
        <f>IF(Prospecting!O949&lt;&gt;"",Prospecting!O949,"")</f>
        <v/>
      </c>
      <c r="U947" s="2" t="str">
        <f t="shared" si="101"/>
        <v/>
      </c>
      <c r="V947" s="2" t="str">
        <f t="shared" si="102"/>
        <v/>
      </c>
      <c r="W947" s="2" t="str" cm="1">
        <f t="array" ref="W947">IF(V947&lt;&gt;"",_xlfn.IFS(OR(V947=1,V947=2,V947=3),1,OR(V947=4,V947=5,V947=6),2,OR(V947=7,V947=8,V947=9),3,OR(V947=10,V947=11,V947=12),4),"")</f>
        <v/>
      </c>
      <c r="X947" s="2" t="str">
        <f t="shared" si="103"/>
        <v/>
      </c>
      <c r="Y947" s="2" t="str">
        <f t="shared" si="104"/>
        <v/>
      </c>
    </row>
    <row r="948" spans="7:25" x14ac:dyDescent="0.3">
      <c r="G948" s="2" t="str">
        <f>IF(Prospecting!D950&lt;&gt;"", Prospecting!D950, "")</f>
        <v/>
      </c>
      <c r="H948" s="2" t="str">
        <f>IF(Prospecting!E950&lt;&gt;"",Prospecting!E950, "")</f>
        <v/>
      </c>
      <c r="I948" s="2" t="str">
        <f t="shared" ca="1" si="99"/>
        <v/>
      </c>
      <c r="J948" s="2" t="str">
        <f>IF(Prospecting!F950="Completed", 1, "")</f>
        <v/>
      </c>
      <c r="K948" s="2" t="str">
        <f>IF(Prospecting!G950="Completed", 1, "")</f>
        <v/>
      </c>
      <c r="L948" s="2" t="str">
        <f>IF(Prospecting!H950="Completed", 1, "")</f>
        <v/>
      </c>
      <c r="M948" s="2" t="str">
        <f>IF(Prospecting!I950="Completed", 1, "")</f>
        <v/>
      </c>
      <c r="N948" s="2" t="str">
        <f>IF(Prospecting!J950="Completed", 1, "")</f>
        <v/>
      </c>
      <c r="O948" s="2" t="str">
        <f>IF(Prospecting!K950="Completed", 1, "")</f>
        <v/>
      </c>
      <c r="P948" s="2" t="str">
        <f>IF(Prospecting!L950&lt;&gt;"",Prospecting!L950,"")</f>
        <v/>
      </c>
      <c r="Q948" s="2" t="str">
        <f>IF(Prospecting!M950&lt;&gt;"",Prospecting!M950,"")</f>
        <v/>
      </c>
      <c r="R948" s="2" t="str">
        <f t="shared" ca="1" si="100"/>
        <v/>
      </c>
      <c r="S948" s="10" t="str">
        <f>IF(OR(Prospecting!N950&lt;&gt;"",Prospecting!N950&lt;&gt;0),Prospecting!N950,"")</f>
        <v/>
      </c>
      <c r="T948" s="11" t="str">
        <f>IF(Prospecting!O950&lt;&gt;"",Prospecting!O950,"")</f>
        <v/>
      </c>
      <c r="U948" s="2" t="str">
        <f t="shared" si="101"/>
        <v/>
      </c>
      <c r="V948" s="2" t="str">
        <f t="shared" si="102"/>
        <v/>
      </c>
      <c r="W948" s="2" t="str" cm="1">
        <f t="array" ref="W948">IF(V948&lt;&gt;"",_xlfn.IFS(OR(V948=1,V948=2,V948=3),1,OR(V948=4,V948=5,V948=6),2,OR(V948=7,V948=8,V948=9),3,OR(V948=10,V948=11,V948=12),4),"")</f>
        <v/>
      </c>
      <c r="X948" s="2" t="str">
        <f t="shared" si="103"/>
        <v/>
      </c>
      <c r="Y948" s="2" t="str">
        <f t="shared" si="104"/>
        <v/>
      </c>
    </row>
    <row r="949" spans="7:25" x14ac:dyDescent="0.3">
      <c r="G949" s="2" t="str">
        <f>IF(Prospecting!D951&lt;&gt;"", Prospecting!D951, "")</f>
        <v/>
      </c>
      <c r="H949" s="2" t="str">
        <f>IF(Prospecting!E951&lt;&gt;"",Prospecting!E951, "")</f>
        <v/>
      </c>
      <c r="I949" s="2" t="str">
        <f t="shared" ca="1" si="99"/>
        <v/>
      </c>
      <c r="J949" s="2" t="str">
        <f>IF(Prospecting!F951="Completed", 1, "")</f>
        <v/>
      </c>
      <c r="K949" s="2" t="str">
        <f>IF(Prospecting!G951="Completed", 1, "")</f>
        <v/>
      </c>
      <c r="L949" s="2" t="str">
        <f>IF(Prospecting!H951="Completed", 1, "")</f>
        <v/>
      </c>
      <c r="M949" s="2" t="str">
        <f>IF(Prospecting!I951="Completed", 1, "")</f>
        <v/>
      </c>
      <c r="N949" s="2" t="str">
        <f>IF(Prospecting!J951="Completed", 1, "")</f>
        <v/>
      </c>
      <c r="O949" s="2" t="str">
        <f>IF(Prospecting!K951="Completed", 1, "")</f>
        <v/>
      </c>
      <c r="P949" s="2" t="str">
        <f>IF(Prospecting!L951&lt;&gt;"",Prospecting!L951,"")</f>
        <v/>
      </c>
      <c r="Q949" s="2" t="str">
        <f>IF(Prospecting!M951&lt;&gt;"",Prospecting!M951,"")</f>
        <v/>
      </c>
      <c r="R949" s="2" t="str">
        <f t="shared" ca="1" si="100"/>
        <v/>
      </c>
      <c r="S949" s="10" t="str">
        <f>IF(OR(Prospecting!N951&lt;&gt;"",Prospecting!N951&lt;&gt;0),Prospecting!N951,"")</f>
        <v/>
      </c>
      <c r="T949" s="11" t="str">
        <f>IF(Prospecting!O951&lt;&gt;"",Prospecting!O951,"")</f>
        <v/>
      </c>
      <c r="U949" s="2" t="str">
        <f t="shared" si="101"/>
        <v/>
      </c>
      <c r="V949" s="2" t="str">
        <f t="shared" si="102"/>
        <v/>
      </c>
      <c r="W949" s="2" t="str" cm="1">
        <f t="array" ref="W949">IF(V949&lt;&gt;"",_xlfn.IFS(OR(V949=1,V949=2,V949=3),1,OR(V949=4,V949=5,V949=6),2,OR(V949=7,V949=8,V949=9),3,OR(V949=10,V949=11,V949=12),4),"")</f>
        <v/>
      </c>
      <c r="X949" s="2" t="str">
        <f t="shared" si="103"/>
        <v/>
      </c>
      <c r="Y949" s="2" t="str">
        <f t="shared" si="104"/>
        <v/>
      </c>
    </row>
    <row r="950" spans="7:25" x14ac:dyDescent="0.3">
      <c r="G950" s="2" t="str">
        <f>IF(Prospecting!D952&lt;&gt;"", Prospecting!D952, "")</f>
        <v/>
      </c>
      <c r="H950" s="2" t="str">
        <f>IF(Prospecting!E952&lt;&gt;"",Prospecting!E952, "")</f>
        <v/>
      </c>
      <c r="I950" s="2" t="str">
        <f t="shared" ca="1" si="99"/>
        <v/>
      </c>
      <c r="J950" s="2" t="str">
        <f>IF(Prospecting!F952="Completed", 1, "")</f>
        <v/>
      </c>
      <c r="K950" s="2" t="str">
        <f>IF(Prospecting!G952="Completed", 1, "")</f>
        <v/>
      </c>
      <c r="L950" s="2" t="str">
        <f>IF(Prospecting!H952="Completed", 1, "")</f>
        <v/>
      </c>
      <c r="M950" s="2" t="str">
        <f>IF(Prospecting!I952="Completed", 1, "")</f>
        <v/>
      </c>
      <c r="N950" s="2" t="str">
        <f>IF(Prospecting!J952="Completed", 1, "")</f>
        <v/>
      </c>
      <c r="O950" s="2" t="str">
        <f>IF(Prospecting!K952="Completed", 1, "")</f>
        <v/>
      </c>
      <c r="P950" s="2" t="str">
        <f>IF(Prospecting!L952&lt;&gt;"",Prospecting!L952,"")</f>
        <v/>
      </c>
      <c r="Q950" s="2" t="str">
        <f>IF(Prospecting!M952&lt;&gt;"",Prospecting!M952,"")</f>
        <v/>
      </c>
      <c r="R950" s="2" t="str">
        <f t="shared" ca="1" si="100"/>
        <v/>
      </c>
      <c r="S950" s="10" t="str">
        <f>IF(OR(Prospecting!N952&lt;&gt;"",Prospecting!N952&lt;&gt;0),Prospecting!N952,"")</f>
        <v/>
      </c>
      <c r="T950" s="11" t="str">
        <f>IF(Prospecting!O952&lt;&gt;"",Prospecting!O952,"")</f>
        <v/>
      </c>
      <c r="U950" s="2" t="str">
        <f t="shared" si="101"/>
        <v/>
      </c>
      <c r="V950" s="2" t="str">
        <f t="shared" si="102"/>
        <v/>
      </c>
      <c r="W950" s="2" t="str" cm="1">
        <f t="array" ref="W950">IF(V950&lt;&gt;"",_xlfn.IFS(OR(V950=1,V950=2,V950=3),1,OR(V950=4,V950=5,V950=6),2,OR(V950=7,V950=8,V950=9),3,OR(V950=10,V950=11,V950=12),4),"")</f>
        <v/>
      </c>
      <c r="X950" s="2" t="str">
        <f t="shared" si="103"/>
        <v/>
      </c>
      <c r="Y950" s="2" t="str">
        <f t="shared" si="104"/>
        <v/>
      </c>
    </row>
    <row r="951" spans="7:25" x14ac:dyDescent="0.3">
      <c r="G951" s="2" t="str">
        <f>IF(Prospecting!D953&lt;&gt;"", Prospecting!D953, "")</f>
        <v/>
      </c>
      <c r="H951" s="2" t="str">
        <f>IF(Prospecting!E953&lt;&gt;"",Prospecting!E953, "")</f>
        <v/>
      </c>
      <c r="I951" s="2" t="str">
        <f t="shared" ca="1" si="99"/>
        <v/>
      </c>
      <c r="J951" s="2" t="str">
        <f>IF(Prospecting!F953="Completed", 1, "")</f>
        <v/>
      </c>
      <c r="K951" s="2" t="str">
        <f>IF(Prospecting!G953="Completed", 1, "")</f>
        <v/>
      </c>
      <c r="L951" s="2" t="str">
        <f>IF(Prospecting!H953="Completed", 1, "")</f>
        <v/>
      </c>
      <c r="M951" s="2" t="str">
        <f>IF(Prospecting!I953="Completed", 1, "")</f>
        <v/>
      </c>
      <c r="N951" s="2" t="str">
        <f>IF(Prospecting!J953="Completed", 1, "")</f>
        <v/>
      </c>
      <c r="O951" s="2" t="str">
        <f>IF(Prospecting!K953="Completed", 1, "")</f>
        <v/>
      </c>
      <c r="P951" s="2" t="str">
        <f>IF(Prospecting!L953&lt;&gt;"",Prospecting!L953,"")</f>
        <v/>
      </c>
      <c r="Q951" s="2" t="str">
        <f>IF(Prospecting!M953&lt;&gt;"",Prospecting!M953,"")</f>
        <v/>
      </c>
      <c r="R951" s="2" t="str">
        <f t="shared" ca="1" si="100"/>
        <v/>
      </c>
      <c r="S951" s="10" t="str">
        <f>IF(OR(Prospecting!N953&lt;&gt;"",Prospecting!N953&lt;&gt;0),Prospecting!N953,"")</f>
        <v/>
      </c>
      <c r="T951" s="11" t="str">
        <f>IF(Prospecting!O953&lt;&gt;"",Prospecting!O953,"")</f>
        <v/>
      </c>
      <c r="U951" s="2" t="str">
        <f t="shared" si="101"/>
        <v/>
      </c>
      <c r="V951" s="2" t="str">
        <f t="shared" si="102"/>
        <v/>
      </c>
      <c r="W951" s="2" t="str" cm="1">
        <f t="array" ref="W951">IF(V951&lt;&gt;"",_xlfn.IFS(OR(V951=1,V951=2,V951=3),1,OR(V951=4,V951=5,V951=6),2,OR(V951=7,V951=8,V951=9),3,OR(V951=10,V951=11,V951=12),4),"")</f>
        <v/>
      </c>
      <c r="X951" s="2" t="str">
        <f t="shared" si="103"/>
        <v/>
      </c>
      <c r="Y951" s="2" t="str">
        <f t="shared" si="104"/>
        <v/>
      </c>
    </row>
    <row r="952" spans="7:25" x14ac:dyDescent="0.3">
      <c r="G952" s="2" t="str">
        <f>IF(Prospecting!D954&lt;&gt;"", Prospecting!D954, "")</f>
        <v/>
      </c>
      <c r="H952" s="2" t="str">
        <f>IF(Prospecting!E954&lt;&gt;"",Prospecting!E954, "")</f>
        <v/>
      </c>
      <c r="I952" s="2" t="str">
        <f t="shared" ca="1" si="99"/>
        <v/>
      </c>
      <c r="J952" s="2" t="str">
        <f>IF(Prospecting!F954="Completed", 1, "")</f>
        <v/>
      </c>
      <c r="K952" s="2" t="str">
        <f>IF(Prospecting!G954="Completed", 1, "")</f>
        <v/>
      </c>
      <c r="L952" s="2" t="str">
        <f>IF(Prospecting!H954="Completed", 1, "")</f>
        <v/>
      </c>
      <c r="M952" s="2" t="str">
        <f>IF(Prospecting!I954="Completed", 1, "")</f>
        <v/>
      </c>
      <c r="N952" s="2" t="str">
        <f>IF(Prospecting!J954="Completed", 1, "")</f>
        <v/>
      </c>
      <c r="O952" s="2" t="str">
        <f>IF(Prospecting!K954="Completed", 1, "")</f>
        <v/>
      </c>
      <c r="P952" s="2" t="str">
        <f>IF(Prospecting!L954&lt;&gt;"",Prospecting!L954,"")</f>
        <v/>
      </c>
      <c r="Q952" s="2" t="str">
        <f>IF(Prospecting!M954&lt;&gt;"",Prospecting!M954,"")</f>
        <v/>
      </c>
      <c r="R952" s="2" t="str">
        <f t="shared" ca="1" si="100"/>
        <v/>
      </c>
      <c r="S952" s="10" t="str">
        <f>IF(OR(Prospecting!N954&lt;&gt;"",Prospecting!N954&lt;&gt;0),Prospecting!N954,"")</f>
        <v/>
      </c>
      <c r="T952" s="11" t="str">
        <f>IF(Prospecting!O954&lt;&gt;"",Prospecting!O954,"")</f>
        <v/>
      </c>
      <c r="U952" s="2" t="str">
        <f t="shared" si="101"/>
        <v/>
      </c>
      <c r="V952" s="2" t="str">
        <f t="shared" si="102"/>
        <v/>
      </c>
      <c r="W952" s="2" t="str" cm="1">
        <f t="array" ref="W952">IF(V952&lt;&gt;"",_xlfn.IFS(OR(V952=1,V952=2,V952=3),1,OR(V952=4,V952=5,V952=6),2,OR(V952=7,V952=8,V952=9),3,OR(V952=10,V952=11,V952=12),4),"")</f>
        <v/>
      </c>
      <c r="X952" s="2" t="str">
        <f t="shared" si="103"/>
        <v/>
      </c>
      <c r="Y952" s="2" t="str">
        <f t="shared" si="104"/>
        <v/>
      </c>
    </row>
    <row r="953" spans="7:25" x14ac:dyDescent="0.3">
      <c r="G953" s="2" t="str">
        <f>IF(Prospecting!D955&lt;&gt;"", Prospecting!D955, "")</f>
        <v/>
      </c>
      <c r="H953" s="2" t="str">
        <f>IF(Prospecting!E955&lt;&gt;"",Prospecting!E955, "")</f>
        <v/>
      </c>
      <c r="I953" s="2" t="str">
        <f t="shared" ca="1" si="99"/>
        <v/>
      </c>
      <c r="J953" s="2" t="str">
        <f>IF(Prospecting!F955="Completed", 1, "")</f>
        <v/>
      </c>
      <c r="K953" s="2" t="str">
        <f>IF(Prospecting!G955="Completed", 1, "")</f>
        <v/>
      </c>
      <c r="L953" s="2" t="str">
        <f>IF(Prospecting!H955="Completed", 1, "")</f>
        <v/>
      </c>
      <c r="M953" s="2" t="str">
        <f>IF(Prospecting!I955="Completed", 1, "")</f>
        <v/>
      </c>
      <c r="N953" s="2" t="str">
        <f>IF(Prospecting!J955="Completed", 1, "")</f>
        <v/>
      </c>
      <c r="O953" s="2" t="str">
        <f>IF(Prospecting!K955="Completed", 1, "")</f>
        <v/>
      </c>
      <c r="P953" s="2" t="str">
        <f>IF(Prospecting!L955&lt;&gt;"",Prospecting!L955,"")</f>
        <v/>
      </c>
      <c r="Q953" s="2" t="str">
        <f>IF(Prospecting!M955&lt;&gt;"",Prospecting!M955,"")</f>
        <v/>
      </c>
      <c r="R953" s="2" t="str">
        <f t="shared" ca="1" si="100"/>
        <v/>
      </c>
      <c r="S953" s="10" t="str">
        <f>IF(OR(Prospecting!N955&lt;&gt;"",Prospecting!N955&lt;&gt;0),Prospecting!N955,"")</f>
        <v/>
      </c>
      <c r="T953" s="11" t="str">
        <f>IF(Prospecting!O955&lt;&gt;"",Prospecting!O955,"")</f>
        <v/>
      </c>
      <c r="U953" s="2" t="str">
        <f t="shared" si="101"/>
        <v/>
      </c>
      <c r="V953" s="2" t="str">
        <f t="shared" si="102"/>
        <v/>
      </c>
      <c r="W953" s="2" t="str" cm="1">
        <f t="array" ref="W953">IF(V953&lt;&gt;"",_xlfn.IFS(OR(V953=1,V953=2,V953=3),1,OR(V953=4,V953=5,V953=6),2,OR(V953=7,V953=8,V953=9),3,OR(V953=10,V953=11,V953=12),4),"")</f>
        <v/>
      </c>
      <c r="X953" s="2" t="str">
        <f t="shared" si="103"/>
        <v/>
      </c>
      <c r="Y953" s="2" t="str">
        <f t="shared" si="104"/>
        <v/>
      </c>
    </row>
    <row r="954" spans="7:25" x14ac:dyDescent="0.3">
      <c r="G954" s="2" t="str">
        <f>IF(Prospecting!D956&lt;&gt;"", Prospecting!D956, "")</f>
        <v/>
      </c>
      <c r="H954" s="2" t="str">
        <f>IF(Prospecting!E956&lt;&gt;"",Prospecting!E956, "")</f>
        <v/>
      </c>
      <c r="I954" s="2" t="str">
        <f t="shared" ca="1" si="99"/>
        <v/>
      </c>
      <c r="J954" s="2" t="str">
        <f>IF(Prospecting!F956="Completed", 1, "")</f>
        <v/>
      </c>
      <c r="K954" s="2" t="str">
        <f>IF(Prospecting!G956="Completed", 1, "")</f>
        <v/>
      </c>
      <c r="L954" s="2" t="str">
        <f>IF(Prospecting!H956="Completed", 1, "")</f>
        <v/>
      </c>
      <c r="M954" s="2" t="str">
        <f>IF(Prospecting!I956="Completed", 1, "")</f>
        <v/>
      </c>
      <c r="N954" s="2" t="str">
        <f>IF(Prospecting!J956="Completed", 1, "")</f>
        <v/>
      </c>
      <c r="O954" s="2" t="str">
        <f>IF(Prospecting!K956="Completed", 1, "")</f>
        <v/>
      </c>
      <c r="P954" s="2" t="str">
        <f>IF(Prospecting!L956&lt;&gt;"",Prospecting!L956,"")</f>
        <v/>
      </c>
      <c r="Q954" s="2" t="str">
        <f>IF(Prospecting!M956&lt;&gt;"",Prospecting!M956,"")</f>
        <v/>
      </c>
      <c r="R954" s="2" t="str">
        <f t="shared" ca="1" si="100"/>
        <v/>
      </c>
      <c r="S954" s="10" t="str">
        <f>IF(OR(Prospecting!N956&lt;&gt;"",Prospecting!N956&lt;&gt;0),Prospecting!N956,"")</f>
        <v/>
      </c>
      <c r="T954" s="11" t="str">
        <f>IF(Prospecting!O956&lt;&gt;"",Prospecting!O956,"")</f>
        <v/>
      </c>
      <c r="U954" s="2" t="str">
        <f t="shared" si="101"/>
        <v/>
      </c>
      <c r="V954" s="2" t="str">
        <f t="shared" si="102"/>
        <v/>
      </c>
      <c r="W954" s="2" t="str" cm="1">
        <f t="array" ref="W954">IF(V954&lt;&gt;"",_xlfn.IFS(OR(V954=1,V954=2,V954=3),1,OR(V954=4,V954=5,V954=6),2,OR(V954=7,V954=8,V954=9),3,OR(V954=10,V954=11,V954=12),4),"")</f>
        <v/>
      </c>
      <c r="X954" s="2" t="str">
        <f t="shared" si="103"/>
        <v/>
      </c>
      <c r="Y954" s="2" t="str">
        <f t="shared" si="104"/>
        <v/>
      </c>
    </row>
    <row r="955" spans="7:25" x14ac:dyDescent="0.3">
      <c r="G955" s="2" t="str">
        <f>IF(Prospecting!D957&lt;&gt;"", Prospecting!D957, "")</f>
        <v/>
      </c>
      <c r="H955" s="2" t="str">
        <f>IF(Prospecting!E957&lt;&gt;"",Prospecting!E957, "")</f>
        <v/>
      </c>
      <c r="I955" s="2" t="str">
        <f t="shared" ca="1" si="99"/>
        <v/>
      </c>
      <c r="J955" s="2" t="str">
        <f>IF(Prospecting!F957="Completed", 1, "")</f>
        <v/>
      </c>
      <c r="K955" s="2" t="str">
        <f>IF(Prospecting!G957="Completed", 1, "")</f>
        <v/>
      </c>
      <c r="L955" s="2" t="str">
        <f>IF(Prospecting!H957="Completed", 1, "")</f>
        <v/>
      </c>
      <c r="M955" s="2" t="str">
        <f>IF(Prospecting!I957="Completed", 1, "")</f>
        <v/>
      </c>
      <c r="N955" s="2" t="str">
        <f>IF(Prospecting!J957="Completed", 1, "")</f>
        <v/>
      </c>
      <c r="O955" s="2" t="str">
        <f>IF(Prospecting!K957="Completed", 1, "")</f>
        <v/>
      </c>
      <c r="P955" s="2" t="str">
        <f>IF(Prospecting!L957&lt;&gt;"",Prospecting!L957,"")</f>
        <v/>
      </c>
      <c r="Q955" s="2" t="str">
        <f>IF(Prospecting!M957&lt;&gt;"",Prospecting!M957,"")</f>
        <v/>
      </c>
      <c r="R955" s="2" t="str">
        <f t="shared" ca="1" si="100"/>
        <v/>
      </c>
      <c r="S955" s="10" t="str">
        <f>IF(OR(Prospecting!N957&lt;&gt;"",Prospecting!N957&lt;&gt;0),Prospecting!N957,"")</f>
        <v/>
      </c>
      <c r="T955" s="11" t="str">
        <f>IF(Prospecting!O957&lt;&gt;"",Prospecting!O957,"")</f>
        <v/>
      </c>
      <c r="U955" s="2" t="str">
        <f t="shared" si="101"/>
        <v/>
      </c>
      <c r="V955" s="2" t="str">
        <f t="shared" si="102"/>
        <v/>
      </c>
      <c r="W955" s="2" t="str" cm="1">
        <f t="array" ref="W955">IF(V955&lt;&gt;"",_xlfn.IFS(OR(V955=1,V955=2,V955=3),1,OR(V955=4,V955=5,V955=6),2,OR(V955=7,V955=8,V955=9),3,OR(V955=10,V955=11,V955=12),4),"")</f>
        <v/>
      </c>
      <c r="X955" s="2" t="str">
        <f t="shared" si="103"/>
        <v/>
      </c>
      <c r="Y955" s="2" t="str">
        <f t="shared" si="104"/>
        <v/>
      </c>
    </row>
    <row r="956" spans="7:25" x14ac:dyDescent="0.3">
      <c r="G956" s="2" t="str">
        <f>IF(Prospecting!D958&lt;&gt;"", Prospecting!D958, "")</f>
        <v/>
      </c>
      <c r="H956" s="2" t="str">
        <f>IF(Prospecting!E958&lt;&gt;"",Prospecting!E958, "")</f>
        <v/>
      </c>
      <c r="I956" s="2" t="str">
        <f t="shared" ca="1" si="99"/>
        <v/>
      </c>
      <c r="J956" s="2" t="str">
        <f>IF(Prospecting!F958="Completed", 1, "")</f>
        <v/>
      </c>
      <c r="K956" s="2" t="str">
        <f>IF(Prospecting!G958="Completed", 1, "")</f>
        <v/>
      </c>
      <c r="L956" s="2" t="str">
        <f>IF(Prospecting!H958="Completed", 1, "")</f>
        <v/>
      </c>
      <c r="M956" s="2" t="str">
        <f>IF(Prospecting!I958="Completed", 1, "")</f>
        <v/>
      </c>
      <c r="N956" s="2" t="str">
        <f>IF(Prospecting!J958="Completed", 1, "")</f>
        <v/>
      </c>
      <c r="O956" s="2" t="str">
        <f>IF(Prospecting!K958="Completed", 1, "")</f>
        <v/>
      </c>
      <c r="P956" s="2" t="str">
        <f>IF(Prospecting!L958&lt;&gt;"",Prospecting!L958,"")</f>
        <v/>
      </c>
      <c r="Q956" s="2" t="str">
        <f>IF(Prospecting!M958&lt;&gt;"",Prospecting!M958,"")</f>
        <v/>
      </c>
      <c r="R956" s="2" t="str">
        <f t="shared" ca="1" si="100"/>
        <v/>
      </c>
      <c r="S956" s="10" t="str">
        <f>IF(OR(Prospecting!N958&lt;&gt;"",Prospecting!N958&lt;&gt;0),Prospecting!N958,"")</f>
        <v/>
      </c>
      <c r="T956" s="11" t="str">
        <f>IF(Prospecting!O958&lt;&gt;"",Prospecting!O958,"")</f>
        <v/>
      </c>
      <c r="U956" s="2" t="str">
        <f t="shared" si="101"/>
        <v/>
      </c>
      <c r="V956" s="2" t="str">
        <f t="shared" si="102"/>
        <v/>
      </c>
      <c r="W956" s="2" t="str" cm="1">
        <f t="array" ref="W956">IF(V956&lt;&gt;"",_xlfn.IFS(OR(V956=1,V956=2,V956=3),1,OR(V956=4,V956=5,V956=6),2,OR(V956=7,V956=8,V956=9),3,OR(V956=10,V956=11,V956=12),4),"")</f>
        <v/>
      </c>
      <c r="X956" s="2" t="str">
        <f t="shared" si="103"/>
        <v/>
      </c>
      <c r="Y956" s="2" t="str">
        <f t="shared" si="104"/>
        <v/>
      </c>
    </row>
    <row r="957" spans="7:25" x14ac:dyDescent="0.3">
      <c r="G957" s="2" t="str">
        <f>IF(Prospecting!D959&lt;&gt;"", Prospecting!D959, "")</f>
        <v/>
      </c>
      <c r="H957" s="2" t="str">
        <f>IF(Prospecting!E959&lt;&gt;"",Prospecting!E959, "")</f>
        <v/>
      </c>
      <c r="I957" s="2" t="str">
        <f t="shared" ca="1" si="99"/>
        <v/>
      </c>
      <c r="J957" s="2" t="str">
        <f>IF(Prospecting!F959="Completed", 1, "")</f>
        <v/>
      </c>
      <c r="K957" s="2" t="str">
        <f>IF(Prospecting!G959="Completed", 1, "")</f>
        <v/>
      </c>
      <c r="L957" s="2" t="str">
        <f>IF(Prospecting!H959="Completed", 1, "")</f>
        <v/>
      </c>
      <c r="M957" s="2" t="str">
        <f>IF(Prospecting!I959="Completed", 1, "")</f>
        <v/>
      </c>
      <c r="N957" s="2" t="str">
        <f>IF(Prospecting!J959="Completed", 1, "")</f>
        <v/>
      </c>
      <c r="O957" s="2" t="str">
        <f>IF(Prospecting!K959="Completed", 1, "")</f>
        <v/>
      </c>
      <c r="P957" s="2" t="str">
        <f>IF(Prospecting!L959&lt;&gt;"",Prospecting!L959,"")</f>
        <v/>
      </c>
      <c r="Q957" s="2" t="str">
        <f>IF(Prospecting!M959&lt;&gt;"",Prospecting!M959,"")</f>
        <v/>
      </c>
      <c r="R957" s="2" t="str">
        <f t="shared" ca="1" si="100"/>
        <v/>
      </c>
      <c r="S957" s="10" t="str">
        <f>IF(OR(Prospecting!N959&lt;&gt;"",Prospecting!N959&lt;&gt;0),Prospecting!N959,"")</f>
        <v/>
      </c>
      <c r="T957" s="11" t="str">
        <f>IF(Prospecting!O959&lt;&gt;"",Prospecting!O959,"")</f>
        <v/>
      </c>
      <c r="U957" s="2" t="str">
        <f t="shared" si="101"/>
        <v/>
      </c>
      <c r="V957" s="2" t="str">
        <f t="shared" si="102"/>
        <v/>
      </c>
      <c r="W957" s="2" t="str" cm="1">
        <f t="array" ref="W957">IF(V957&lt;&gt;"",_xlfn.IFS(OR(V957=1,V957=2,V957=3),1,OR(V957=4,V957=5,V957=6),2,OR(V957=7,V957=8,V957=9),3,OR(V957=10,V957=11,V957=12),4),"")</f>
        <v/>
      </c>
      <c r="X957" s="2" t="str">
        <f t="shared" si="103"/>
        <v/>
      </c>
      <c r="Y957" s="2" t="str">
        <f t="shared" si="104"/>
        <v/>
      </c>
    </row>
    <row r="958" spans="7:25" x14ac:dyDescent="0.3">
      <c r="G958" s="2" t="str">
        <f>IF(Prospecting!D960&lt;&gt;"", Prospecting!D960, "")</f>
        <v/>
      </c>
      <c r="H958" s="2" t="str">
        <f>IF(Prospecting!E960&lt;&gt;"",Prospecting!E960, "")</f>
        <v/>
      </c>
      <c r="I958" s="2" t="str">
        <f t="shared" ca="1" si="99"/>
        <v/>
      </c>
      <c r="J958" s="2" t="str">
        <f>IF(Prospecting!F960="Completed", 1, "")</f>
        <v/>
      </c>
      <c r="K958" s="2" t="str">
        <f>IF(Prospecting!G960="Completed", 1, "")</f>
        <v/>
      </c>
      <c r="L958" s="2" t="str">
        <f>IF(Prospecting!H960="Completed", 1, "")</f>
        <v/>
      </c>
      <c r="M958" s="2" t="str">
        <f>IF(Prospecting!I960="Completed", 1, "")</f>
        <v/>
      </c>
      <c r="N958" s="2" t="str">
        <f>IF(Prospecting!J960="Completed", 1, "")</f>
        <v/>
      </c>
      <c r="O958" s="2" t="str">
        <f>IF(Prospecting!K960="Completed", 1, "")</f>
        <v/>
      </c>
      <c r="P958" s="2" t="str">
        <f>IF(Prospecting!L960&lt;&gt;"",Prospecting!L960,"")</f>
        <v/>
      </c>
      <c r="Q958" s="2" t="str">
        <f>IF(Prospecting!M960&lt;&gt;"",Prospecting!M960,"")</f>
        <v/>
      </c>
      <c r="R958" s="2" t="str">
        <f t="shared" ca="1" si="100"/>
        <v/>
      </c>
      <c r="S958" s="10" t="str">
        <f>IF(OR(Prospecting!N960&lt;&gt;"",Prospecting!N960&lt;&gt;0),Prospecting!N960,"")</f>
        <v/>
      </c>
      <c r="T958" s="11" t="str">
        <f>IF(Prospecting!O960&lt;&gt;"",Prospecting!O960,"")</f>
        <v/>
      </c>
      <c r="U958" s="2" t="str">
        <f t="shared" si="101"/>
        <v/>
      </c>
      <c r="V958" s="2" t="str">
        <f t="shared" si="102"/>
        <v/>
      </c>
      <c r="W958" s="2" t="str" cm="1">
        <f t="array" ref="W958">IF(V958&lt;&gt;"",_xlfn.IFS(OR(V958=1,V958=2,V958=3),1,OR(V958=4,V958=5,V958=6),2,OR(V958=7,V958=8,V958=9),3,OR(V958=10,V958=11,V958=12),4),"")</f>
        <v/>
      </c>
      <c r="X958" s="2" t="str">
        <f t="shared" si="103"/>
        <v/>
      </c>
      <c r="Y958" s="2" t="str">
        <f t="shared" si="104"/>
        <v/>
      </c>
    </row>
    <row r="959" spans="7:25" x14ac:dyDescent="0.3">
      <c r="G959" s="2" t="str">
        <f>IF(Prospecting!D961&lt;&gt;"", Prospecting!D961, "")</f>
        <v/>
      </c>
      <c r="H959" s="2" t="str">
        <f>IF(Prospecting!E961&lt;&gt;"",Prospecting!E961, "")</f>
        <v/>
      </c>
      <c r="I959" s="2" t="str">
        <f t="shared" ca="1" si="99"/>
        <v/>
      </c>
      <c r="J959" s="2" t="str">
        <f>IF(Prospecting!F961="Completed", 1, "")</f>
        <v/>
      </c>
      <c r="K959" s="2" t="str">
        <f>IF(Prospecting!G961="Completed", 1, "")</f>
        <v/>
      </c>
      <c r="L959" s="2" t="str">
        <f>IF(Prospecting!H961="Completed", 1, "")</f>
        <v/>
      </c>
      <c r="M959" s="2" t="str">
        <f>IF(Prospecting!I961="Completed", 1, "")</f>
        <v/>
      </c>
      <c r="N959" s="2" t="str">
        <f>IF(Prospecting!J961="Completed", 1, "")</f>
        <v/>
      </c>
      <c r="O959" s="2" t="str">
        <f>IF(Prospecting!K961="Completed", 1, "")</f>
        <v/>
      </c>
      <c r="P959" s="2" t="str">
        <f>IF(Prospecting!L961&lt;&gt;"",Prospecting!L961,"")</f>
        <v/>
      </c>
      <c r="Q959" s="2" t="str">
        <f>IF(Prospecting!M961&lt;&gt;"",Prospecting!M961,"")</f>
        <v/>
      </c>
      <c r="R959" s="2" t="str">
        <f t="shared" ca="1" si="100"/>
        <v/>
      </c>
      <c r="S959" s="10" t="str">
        <f>IF(OR(Prospecting!N961&lt;&gt;"",Prospecting!N961&lt;&gt;0),Prospecting!N961,"")</f>
        <v/>
      </c>
      <c r="T959" s="11" t="str">
        <f>IF(Prospecting!O961&lt;&gt;"",Prospecting!O961,"")</f>
        <v/>
      </c>
      <c r="U959" s="2" t="str">
        <f t="shared" si="101"/>
        <v/>
      </c>
      <c r="V959" s="2" t="str">
        <f t="shared" si="102"/>
        <v/>
      </c>
      <c r="W959" s="2" t="str" cm="1">
        <f t="array" ref="W959">IF(V959&lt;&gt;"",_xlfn.IFS(OR(V959=1,V959=2,V959=3),1,OR(V959=4,V959=5,V959=6),2,OR(V959=7,V959=8,V959=9),3,OR(V959=10,V959=11,V959=12),4),"")</f>
        <v/>
      </c>
      <c r="X959" s="2" t="str">
        <f t="shared" si="103"/>
        <v/>
      </c>
      <c r="Y959" s="2" t="str">
        <f t="shared" si="104"/>
        <v/>
      </c>
    </row>
    <row r="960" spans="7:25" x14ac:dyDescent="0.3">
      <c r="G960" s="2" t="str">
        <f>IF(Prospecting!D962&lt;&gt;"", Prospecting!D962, "")</f>
        <v/>
      </c>
      <c r="H960" s="2" t="str">
        <f>IF(Prospecting!E962&lt;&gt;"",Prospecting!E962, "")</f>
        <v/>
      </c>
      <c r="I960" s="2" t="str">
        <f t="shared" ca="1" si="99"/>
        <v/>
      </c>
      <c r="J960" s="2" t="str">
        <f>IF(Prospecting!F962="Completed", 1, "")</f>
        <v/>
      </c>
      <c r="K960" s="2" t="str">
        <f>IF(Prospecting!G962="Completed", 1, "")</f>
        <v/>
      </c>
      <c r="L960" s="2" t="str">
        <f>IF(Prospecting!H962="Completed", 1, "")</f>
        <v/>
      </c>
      <c r="M960" s="2" t="str">
        <f>IF(Prospecting!I962="Completed", 1, "")</f>
        <v/>
      </c>
      <c r="N960" s="2" t="str">
        <f>IF(Prospecting!J962="Completed", 1, "")</f>
        <v/>
      </c>
      <c r="O960" s="2" t="str">
        <f>IF(Prospecting!K962="Completed", 1, "")</f>
        <v/>
      </c>
      <c r="P960" s="2" t="str">
        <f>IF(Prospecting!L962&lt;&gt;"",Prospecting!L962,"")</f>
        <v/>
      </c>
      <c r="Q960" s="2" t="str">
        <f>IF(Prospecting!M962&lt;&gt;"",Prospecting!M962,"")</f>
        <v/>
      </c>
      <c r="R960" s="2" t="str">
        <f t="shared" ca="1" si="100"/>
        <v/>
      </c>
      <c r="S960" s="10" t="str">
        <f>IF(OR(Prospecting!N962&lt;&gt;"",Prospecting!N962&lt;&gt;0),Prospecting!N962,"")</f>
        <v/>
      </c>
      <c r="T960" s="11" t="str">
        <f>IF(Prospecting!O962&lt;&gt;"",Prospecting!O962,"")</f>
        <v/>
      </c>
      <c r="U960" s="2" t="str">
        <f t="shared" si="101"/>
        <v/>
      </c>
      <c r="V960" s="2" t="str">
        <f t="shared" si="102"/>
        <v/>
      </c>
      <c r="W960" s="2" t="str" cm="1">
        <f t="array" ref="W960">IF(V960&lt;&gt;"",_xlfn.IFS(OR(V960=1,V960=2,V960=3),1,OR(V960=4,V960=5,V960=6),2,OR(V960=7,V960=8,V960=9),3,OR(V960=10,V960=11,V960=12),4),"")</f>
        <v/>
      </c>
      <c r="X960" s="2" t="str">
        <f t="shared" si="103"/>
        <v/>
      </c>
      <c r="Y960" s="2" t="str">
        <f t="shared" si="104"/>
        <v/>
      </c>
    </row>
    <row r="961" spans="7:25" x14ac:dyDescent="0.3">
      <c r="G961" s="2" t="str">
        <f>IF(Prospecting!D963&lt;&gt;"", Prospecting!D963, "")</f>
        <v/>
      </c>
      <c r="H961" s="2" t="str">
        <f>IF(Prospecting!E963&lt;&gt;"",Prospecting!E963, "")</f>
        <v/>
      </c>
      <c r="I961" s="2" t="str">
        <f t="shared" ca="1" si="99"/>
        <v/>
      </c>
      <c r="J961" s="2" t="str">
        <f>IF(Prospecting!F963="Completed", 1, "")</f>
        <v/>
      </c>
      <c r="K961" s="2" t="str">
        <f>IF(Prospecting!G963="Completed", 1, "")</f>
        <v/>
      </c>
      <c r="L961" s="2" t="str">
        <f>IF(Prospecting!H963="Completed", 1, "")</f>
        <v/>
      </c>
      <c r="M961" s="2" t="str">
        <f>IF(Prospecting!I963="Completed", 1, "")</f>
        <v/>
      </c>
      <c r="N961" s="2" t="str">
        <f>IF(Prospecting!J963="Completed", 1, "")</f>
        <v/>
      </c>
      <c r="O961" s="2" t="str">
        <f>IF(Prospecting!K963="Completed", 1, "")</f>
        <v/>
      </c>
      <c r="P961" s="2" t="str">
        <f>IF(Prospecting!L963&lt;&gt;"",Prospecting!L963,"")</f>
        <v/>
      </c>
      <c r="Q961" s="2" t="str">
        <f>IF(Prospecting!M963&lt;&gt;"",Prospecting!M963,"")</f>
        <v/>
      </c>
      <c r="R961" s="2" t="str">
        <f t="shared" ca="1" si="100"/>
        <v/>
      </c>
      <c r="S961" s="10" t="str">
        <f>IF(OR(Prospecting!N963&lt;&gt;"",Prospecting!N963&lt;&gt;0),Prospecting!N963,"")</f>
        <v/>
      </c>
      <c r="T961" s="11" t="str">
        <f>IF(Prospecting!O963&lt;&gt;"",Prospecting!O963,"")</f>
        <v/>
      </c>
      <c r="U961" s="2" t="str">
        <f t="shared" si="101"/>
        <v/>
      </c>
      <c r="V961" s="2" t="str">
        <f t="shared" si="102"/>
        <v/>
      </c>
      <c r="W961" s="2" t="str" cm="1">
        <f t="array" ref="W961">IF(V961&lt;&gt;"",_xlfn.IFS(OR(V961=1,V961=2,V961=3),1,OR(V961=4,V961=5,V961=6),2,OR(V961=7,V961=8,V961=9),3,OR(V961=10,V961=11,V961=12),4),"")</f>
        <v/>
      </c>
      <c r="X961" s="2" t="str">
        <f t="shared" si="103"/>
        <v/>
      </c>
      <c r="Y961" s="2" t="str">
        <f t="shared" si="104"/>
        <v/>
      </c>
    </row>
    <row r="962" spans="7:25" x14ac:dyDescent="0.3">
      <c r="G962" s="2" t="str">
        <f>IF(Prospecting!D964&lt;&gt;"", Prospecting!D964, "")</f>
        <v/>
      </c>
      <c r="H962" s="2" t="str">
        <f>IF(Prospecting!E964&lt;&gt;"",Prospecting!E964, "")</f>
        <v/>
      </c>
      <c r="I962" s="2" t="str">
        <f t="shared" ca="1" si="99"/>
        <v/>
      </c>
      <c r="J962" s="2" t="str">
        <f>IF(Prospecting!F964="Completed", 1, "")</f>
        <v/>
      </c>
      <c r="K962" s="2" t="str">
        <f>IF(Prospecting!G964="Completed", 1, "")</f>
        <v/>
      </c>
      <c r="L962" s="2" t="str">
        <f>IF(Prospecting!H964="Completed", 1, "")</f>
        <v/>
      </c>
      <c r="M962" s="2" t="str">
        <f>IF(Prospecting!I964="Completed", 1, "")</f>
        <v/>
      </c>
      <c r="N962" s="2" t="str">
        <f>IF(Prospecting!J964="Completed", 1, "")</f>
        <v/>
      </c>
      <c r="O962" s="2" t="str">
        <f>IF(Prospecting!K964="Completed", 1, "")</f>
        <v/>
      </c>
      <c r="P962" s="2" t="str">
        <f>IF(Prospecting!L964&lt;&gt;"",Prospecting!L964,"")</f>
        <v/>
      </c>
      <c r="Q962" s="2" t="str">
        <f>IF(Prospecting!M964&lt;&gt;"",Prospecting!M964,"")</f>
        <v/>
      </c>
      <c r="R962" s="2" t="str">
        <f t="shared" ca="1" si="100"/>
        <v/>
      </c>
      <c r="S962" s="10" t="str">
        <f>IF(OR(Prospecting!N964&lt;&gt;"",Prospecting!N964&lt;&gt;0),Prospecting!N964,"")</f>
        <v/>
      </c>
      <c r="T962" s="11" t="str">
        <f>IF(Prospecting!O964&lt;&gt;"",Prospecting!O964,"")</f>
        <v/>
      </c>
      <c r="U962" s="2" t="str">
        <f t="shared" si="101"/>
        <v/>
      </c>
      <c r="V962" s="2" t="str">
        <f t="shared" si="102"/>
        <v/>
      </c>
      <c r="W962" s="2" t="str" cm="1">
        <f t="array" ref="W962">IF(V962&lt;&gt;"",_xlfn.IFS(OR(V962=1,V962=2,V962=3),1,OR(V962=4,V962=5,V962=6),2,OR(V962=7,V962=8,V962=9),3,OR(V962=10,V962=11,V962=12),4),"")</f>
        <v/>
      </c>
      <c r="X962" s="2" t="str">
        <f t="shared" si="103"/>
        <v/>
      </c>
      <c r="Y962" s="2" t="str">
        <f t="shared" si="104"/>
        <v/>
      </c>
    </row>
    <row r="963" spans="7:25" x14ac:dyDescent="0.3">
      <c r="G963" s="2" t="str">
        <f>IF(Prospecting!D965&lt;&gt;"", Prospecting!D965, "")</f>
        <v/>
      </c>
      <c r="H963" s="2" t="str">
        <f>IF(Prospecting!E965&lt;&gt;"",Prospecting!E965, "")</f>
        <v/>
      </c>
      <c r="I963" s="2" t="str">
        <f t="shared" ca="1" si="99"/>
        <v/>
      </c>
      <c r="J963" s="2" t="str">
        <f>IF(Prospecting!F965="Completed", 1, "")</f>
        <v/>
      </c>
      <c r="K963" s="2" t="str">
        <f>IF(Prospecting!G965="Completed", 1, "")</f>
        <v/>
      </c>
      <c r="L963" s="2" t="str">
        <f>IF(Prospecting!H965="Completed", 1, "")</f>
        <v/>
      </c>
      <c r="M963" s="2" t="str">
        <f>IF(Prospecting!I965="Completed", 1, "")</f>
        <v/>
      </c>
      <c r="N963" s="2" t="str">
        <f>IF(Prospecting!J965="Completed", 1, "")</f>
        <v/>
      </c>
      <c r="O963" s="2" t="str">
        <f>IF(Prospecting!K965="Completed", 1, "")</f>
        <v/>
      </c>
      <c r="P963" s="2" t="str">
        <f>IF(Prospecting!L965&lt;&gt;"",Prospecting!L965,"")</f>
        <v/>
      </c>
      <c r="Q963" s="2" t="str">
        <f>IF(Prospecting!M965&lt;&gt;"",Prospecting!M965,"")</f>
        <v/>
      </c>
      <c r="R963" s="2" t="str">
        <f t="shared" ca="1" si="100"/>
        <v/>
      </c>
      <c r="S963" s="10" t="str">
        <f>IF(OR(Prospecting!N965&lt;&gt;"",Prospecting!N965&lt;&gt;0),Prospecting!N965,"")</f>
        <v/>
      </c>
      <c r="T963" s="11" t="str">
        <f>IF(Prospecting!O965&lt;&gt;"",Prospecting!O965,"")</f>
        <v/>
      </c>
      <c r="U963" s="2" t="str">
        <f t="shared" si="101"/>
        <v/>
      </c>
      <c r="V963" s="2" t="str">
        <f t="shared" si="102"/>
        <v/>
      </c>
      <c r="W963" s="2" t="str" cm="1">
        <f t="array" ref="W963">IF(V963&lt;&gt;"",_xlfn.IFS(OR(V963=1,V963=2,V963=3),1,OR(V963=4,V963=5,V963=6),2,OR(V963=7,V963=8,V963=9),3,OR(V963=10,V963=11,V963=12),4),"")</f>
        <v/>
      </c>
      <c r="X963" s="2" t="str">
        <f t="shared" si="103"/>
        <v/>
      </c>
      <c r="Y963" s="2" t="str">
        <f t="shared" si="104"/>
        <v/>
      </c>
    </row>
    <row r="964" spans="7:25" x14ac:dyDescent="0.3">
      <c r="G964" s="2" t="str">
        <f>IF(Prospecting!D966&lt;&gt;"", Prospecting!D966, "")</f>
        <v/>
      </c>
      <c r="H964" s="2" t="str">
        <f>IF(Prospecting!E966&lt;&gt;"",Prospecting!E966, "")</f>
        <v/>
      </c>
      <c r="I964" s="2" t="str">
        <f t="shared" ref="I964:I1027" ca="1" si="105">IF(AND($B$9&gt;$B$10,S964&lt;&gt;"",S964&lt;&gt;0,V964&lt;&gt;"",O964=1),"Client",IF(V964&lt;$B$6,"Lead",IF(AND(H964&lt;&gt;"",S964&lt;&gt;"",S964&lt;&gt;0,V964&lt;=$B$3,O964=1),"Client",IF(OR(AND(H964&lt;&gt;"",O964&lt;&gt;1),AND(H964&lt;&gt;"",S964=""),AND(H964&lt;&gt;"",S964&lt;&gt;"",V964&gt;$B$3), AND(H964&lt;&gt;"",S964&lt;=0)),"Lead",""))))</f>
        <v/>
      </c>
      <c r="J964" s="2" t="str">
        <f>IF(Prospecting!F966="Completed", 1, "")</f>
        <v/>
      </c>
      <c r="K964" s="2" t="str">
        <f>IF(Prospecting!G966="Completed", 1, "")</f>
        <v/>
      </c>
      <c r="L964" s="2" t="str">
        <f>IF(Prospecting!H966="Completed", 1, "")</f>
        <v/>
      </c>
      <c r="M964" s="2" t="str">
        <f>IF(Prospecting!I966="Completed", 1, "")</f>
        <v/>
      </c>
      <c r="N964" s="2" t="str">
        <f>IF(Prospecting!J966="Completed", 1, "")</f>
        <v/>
      </c>
      <c r="O964" s="2" t="str">
        <f>IF(Prospecting!K966="Completed", 1, "")</f>
        <v/>
      </c>
      <c r="P964" s="2" t="str">
        <f>IF(Prospecting!L966&lt;&gt;"",Prospecting!L966,"")</f>
        <v/>
      </c>
      <c r="Q964" s="2" t="str">
        <f>IF(Prospecting!M966&lt;&gt;"",Prospecting!M966,"")</f>
        <v/>
      </c>
      <c r="R964" s="2" t="str">
        <f t="shared" ref="R964:R1027" ca="1" si="106">IF(AND(Q964&lt;&gt;"",V964&gt;=$B$6,V964&lt;=$B$3,Y964=$B$10),"Valid","")</f>
        <v/>
      </c>
      <c r="S964" s="10" t="str">
        <f>IF(OR(Prospecting!N966&lt;&gt;"",Prospecting!N966&lt;&gt;0),Prospecting!N966,"")</f>
        <v/>
      </c>
      <c r="T964" s="11" t="str">
        <f>IF(Prospecting!O966&lt;&gt;"",Prospecting!O966,"")</f>
        <v/>
      </c>
      <c r="U964" s="2" t="str">
        <f t="shared" ref="U964:U1027" si="107">IF(V964&lt;&gt;"",CHOOSE(V964,"January","February","March","April","May","June","July","August","September","October","November","December"),"")</f>
        <v/>
      </c>
      <c r="V964" s="2" t="str">
        <f t="shared" ref="V964:V1027" si="108">IF(AND(T964&lt;&gt;"",Y964=$B$10),MONTH(T964),"")</f>
        <v/>
      </c>
      <c r="W964" s="2" t="str" cm="1">
        <f t="array" ref="W964">IF(V964&lt;&gt;"",_xlfn.IFS(OR(V964=1,V964=2,V964=3),1,OR(V964=4,V964=5,V964=6),2,OR(V964=7,V964=8,V964=9),3,OR(V964=10,V964=11,V964=12),4),"")</f>
        <v/>
      </c>
      <c r="X964" s="2" t="str">
        <f t="shared" ref="X964:X1027" si="109">IF(AND(Q964&lt;&gt;"",S964&lt;&gt;"",S964&lt;&gt;0,O964=1),IF(OR(Q964="AnugerahPlus",Q964="Anggun"), (S964-5)*12,S964*12), "")</f>
        <v/>
      </c>
      <c r="Y964" s="2" t="str">
        <f t="shared" ref="Y964:Y1027" si="110">IF(T964&lt;&gt;"",YEAR(T964),"")</f>
        <v/>
      </c>
    </row>
    <row r="965" spans="7:25" x14ac:dyDescent="0.3">
      <c r="G965" s="2" t="str">
        <f>IF(Prospecting!D967&lt;&gt;"", Prospecting!D967, "")</f>
        <v/>
      </c>
      <c r="H965" s="2" t="str">
        <f>IF(Prospecting!E967&lt;&gt;"",Prospecting!E967, "")</f>
        <v/>
      </c>
      <c r="I965" s="2" t="str">
        <f t="shared" ca="1" si="105"/>
        <v/>
      </c>
      <c r="J965" s="2" t="str">
        <f>IF(Prospecting!F967="Completed", 1, "")</f>
        <v/>
      </c>
      <c r="K965" s="2" t="str">
        <f>IF(Prospecting!G967="Completed", 1, "")</f>
        <v/>
      </c>
      <c r="L965" s="2" t="str">
        <f>IF(Prospecting!H967="Completed", 1, "")</f>
        <v/>
      </c>
      <c r="M965" s="2" t="str">
        <f>IF(Prospecting!I967="Completed", 1, "")</f>
        <v/>
      </c>
      <c r="N965" s="2" t="str">
        <f>IF(Prospecting!J967="Completed", 1, "")</f>
        <v/>
      </c>
      <c r="O965" s="2" t="str">
        <f>IF(Prospecting!K967="Completed", 1, "")</f>
        <v/>
      </c>
      <c r="P965" s="2" t="str">
        <f>IF(Prospecting!L967&lt;&gt;"",Prospecting!L967,"")</f>
        <v/>
      </c>
      <c r="Q965" s="2" t="str">
        <f>IF(Prospecting!M967&lt;&gt;"",Prospecting!M967,"")</f>
        <v/>
      </c>
      <c r="R965" s="2" t="str">
        <f t="shared" ca="1" si="106"/>
        <v/>
      </c>
      <c r="S965" s="10" t="str">
        <f>IF(OR(Prospecting!N967&lt;&gt;"",Prospecting!N967&lt;&gt;0),Prospecting!N967,"")</f>
        <v/>
      </c>
      <c r="T965" s="11" t="str">
        <f>IF(Prospecting!O967&lt;&gt;"",Prospecting!O967,"")</f>
        <v/>
      </c>
      <c r="U965" s="2" t="str">
        <f t="shared" si="107"/>
        <v/>
      </c>
      <c r="V965" s="2" t="str">
        <f t="shared" si="108"/>
        <v/>
      </c>
      <c r="W965" s="2" t="str" cm="1">
        <f t="array" ref="W965">IF(V965&lt;&gt;"",_xlfn.IFS(OR(V965=1,V965=2,V965=3),1,OR(V965=4,V965=5,V965=6),2,OR(V965=7,V965=8,V965=9),3,OR(V965=10,V965=11,V965=12),4),"")</f>
        <v/>
      </c>
      <c r="X965" s="2" t="str">
        <f t="shared" si="109"/>
        <v/>
      </c>
      <c r="Y965" s="2" t="str">
        <f t="shared" si="110"/>
        <v/>
      </c>
    </row>
    <row r="966" spans="7:25" x14ac:dyDescent="0.3">
      <c r="G966" s="2" t="str">
        <f>IF(Prospecting!D968&lt;&gt;"", Prospecting!D968, "")</f>
        <v/>
      </c>
      <c r="H966" s="2" t="str">
        <f>IF(Prospecting!E968&lt;&gt;"",Prospecting!E968, "")</f>
        <v/>
      </c>
      <c r="I966" s="2" t="str">
        <f t="shared" ca="1" si="105"/>
        <v/>
      </c>
      <c r="J966" s="2" t="str">
        <f>IF(Prospecting!F968="Completed", 1, "")</f>
        <v/>
      </c>
      <c r="K966" s="2" t="str">
        <f>IF(Prospecting!G968="Completed", 1, "")</f>
        <v/>
      </c>
      <c r="L966" s="2" t="str">
        <f>IF(Prospecting!H968="Completed", 1, "")</f>
        <v/>
      </c>
      <c r="M966" s="2" t="str">
        <f>IF(Prospecting!I968="Completed", 1, "")</f>
        <v/>
      </c>
      <c r="N966" s="2" t="str">
        <f>IF(Prospecting!J968="Completed", 1, "")</f>
        <v/>
      </c>
      <c r="O966" s="2" t="str">
        <f>IF(Prospecting!K968="Completed", 1, "")</f>
        <v/>
      </c>
      <c r="P966" s="2" t="str">
        <f>IF(Prospecting!L968&lt;&gt;"",Prospecting!L968,"")</f>
        <v/>
      </c>
      <c r="Q966" s="2" t="str">
        <f>IF(Prospecting!M968&lt;&gt;"",Prospecting!M968,"")</f>
        <v/>
      </c>
      <c r="R966" s="2" t="str">
        <f t="shared" ca="1" si="106"/>
        <v/>
      </c>
      <c r="S966" s="10" t="str">
        <f>IF(OR(Prospecting!N968&lt;&gt;"",Prospecting!N968&lt;&gt;0),Prospecting!N968,"")</f>
        <v/>
      </c>
      <c r="T966" s="11" t="str">
        <f>IF(Prospecting!O968&lt;&gt;"",Prospecting!O968,"")</f>
        <v/>
      </c>
      <c r="U966" s="2" t="str">
        <f t="shared" si="107"/>
        <v/>
      </c>
      <c r="V966" s="2" t="str">
        <f t="shared" si="108"/>
        <v/>
      </c>
      <c r="W966" s="2" t="str" cm="1">
        <f t="array" ref="W966">IF(V966&lt;&gt;"",_xlfn.IFS(OR(V966=1,V966=2,V966=3),1,OR(V966=4,V966=5,V966=6),2,OR(V966=7,V966=8,V966=9),3,OR(V966=10,V966=11,V966=12),4),"")</f>
        <v/>
      </c>
      <c r="X966" s="2" t="str">
        <f t="shared" si="109"/>
        <v/>
      </c>
      <c r="Y966" s="2" t="str">
        <f t="shared" si="110"/>
        <v/>
      </c>
    </row>
    <row r="967" spans="7:25" x14ac:dyDescent="0.3">
      <c r="G967" s="2" t="str">
        <f>IF(Prospecting!D969&lt;&gt;"", Prospecting!D969, "")</f>
        <v/>
      </c>
      <c r="H967" s="2" t="str">
        <f>IF(Prospecting!E969&lt;&gt;"",Prospecting!E969, "")</f>
        <v/>
      </c>
      <c r="I967" s="2" t="str">
        <f t="shared" ca="1" si="105"/>
        <v/>
      </c>
      <c r="J967" s="2" t="str">
        <f>IF(Prospecting!F969="Completed", 1, "")</f>
        <v/>
      </c>
      <c r="K967" s="2" t="str">
        <f>IF(Prospecting!G969="Completed", 1, "")</f>
        <v/>
      </c>
      <c r="L967" s="2" t="str">
        <f>IF(Prospecting!H969="Completed", 1, "")</f>
        <v/>
      </c>
      <c r="M967" s="2" t="str">
        <f>IF(Prospecting!I969="Completed", 1, "")</f>
        <v/>
      </c>
      <c r="N967" s="2" t="str">
        <f>IF(Prospecting!J969="Completed", 1, "")</f>
        <v/>
      </c>
      <c r="O967" s="2" t="str">
        <f>IF(Prospecting!K969="Completed", 1, "")</f>
        <v/>
      </c>
      <c r="P967" s="2" t="str">
        <f>IF(Prospecting!L969&lt;&gt;"",Prospecting!L969,"")</f>
        <v/>
      </c>
      <c r="Q967" s="2" t="str">
        <f>IF(Prospecting!M969&lt;&gt;"",Prospecting!M969,"")</f>
        <v/>
      </c>
      <c r="R967" s="2" t="str">
        <f t="shared" ca="1" si="106"/>
        <v/>
      </c>
      <c r="S967" s="10" t="str">
        <f>IF(OR(Prospecting!N969&lt;&gt;"",Prospecting!N969&lt;&gt;0),Prospecting!N969,"")</f>
        <v/>
      </c>
      <c r="T967" s="11" t="str">
        <f>IF(Prospecting!O969&lt;&gt;"",Prospecting!O969,"")</f>
        <v/>
      </c>
      <c r="U967" s="2" t="str">
        <f t="shared" si="107"/>
        <v/>
      </c>
      <c r="V967" s="2" t="str">
        <f t="shared" si="108"/>
        <v/>
      </c>
      <c r="W967" s="2" t="str" cm="1">
        <f t="array" ref="W967">IF(V967&lt;&gt;"",_xlfn.IFS(OR(V967=1,V967=2,V967=3),1,OR(V967=4,V967=5,V967=6),2,OR(V967=7,V967=8,V967=9),3,OR(V967=10,V967=11,V967=12),4),"")</f>
        <v/>
      </c>
      <c r="X967" s="2" t="str">
        <f t="shared" si="109"/>
        <v/>
      </c>
      <c r="Y967" s="2" t="str">
        <f t="shared" si="110"/>
        <v/>
      </c>
    </row>
    <row r="968" spans="7:25" x14ac:dyDescent="0.3">
      <c r="G968" s="2" t="str">
        <f>IF(Prospecting!D970&lt;&gt;"", Prospecting!D970, "")</f>
        <v/>
      </c>
      <c r="H968" s="2" t="str">
        <f>IF(Prospecting!E970&lt;&gt;"",Prospecting!E970, "")</f>
        <v/>
      </c>
      <c r="I968" s="2" t="str">
        <f t="shared" ca="1" si="105"/>
        <v/>
      </c>
      <c r="J968" s="2" t="str">
        <f>IF(Prospecting!F970="Completed", 1, "")</f>
        <v/>
      </c>
      <c r="K968" s="2" t="str">
        <f>IF(Prospecting!G970="Completed", 1, "")</f>
        <v/>
      </c>
      <c r="L968" s="2" t="str">
        <f>IF(Prospecting!H970="Completed", 1, "")</f>
        <v/>
      </c>
      <c r="M968" s="2" t="str">
        <f>IF(Prospecting!I970="Completed", 1, "")</f>
        <v/>
      </c>
      <c r="N968" s="2" t="str">
        <f>IF(Prospecting!J970="Completed", 1, "")</f>
        <v/>
      </c>
      <c r="O968" s="2" t="str">
        <f>IF(Prospecting!K970="Completed", 1, "")</f>
        <v/>
      </c>
      <c r="P968" s="2" t="str">
        <f>IF(Prospecting!L970&lt;&gt;"",Prospecting!L970,"")</f>
        <v/>
      </c>
      <c r="Q968" s="2" t="str">
        <f>IF(Prospecting!M970&lt;&gt;"",Prospecting!M970,"")</f>
        <v/>
      </c>
      <c r="R968" s="2" t="str">
        <f t="shared" ca="1" si="106"/>
        <v/>
      </c>
      <c r="S968" s="10" t="str">
        <f>IF(OR(Prospecting!N970&lt;&gt;"",Prospecting!N970&lt;&gt;0),Prospecting!N970,"")</f>
        <v/>
      </c>
      <c r="T968" s="11" t="str">
        <f>IF(Prospecting!O970&lt;&gt;"",Prospecting!O970,"")</f>
        <v/>
      </c>
      <c r="U968" s="2" t="str">
        <f t="shared" si="107"/>
        <v/>
      </c>
      <c r="V968" s="2" t="str">
        <f t="shared" si="108"/>
        <v/>
      </c>
      <c r="W968" s="2" t="str" cm="1">
        <f t="array" ref="W968">IF(V968&lt;&gt;"",_xlfn.IFS(OR(V968=1,V968=2,V968=3),1,OR(V968=4,V968=5,V968=6),2,OR(V968=7,V968=8,V968=9),3,OR(V968=10,V968=11,V968=12),4),"")</f>
        <v/>
      </c>
      <c r="X968" s="2" t="str">
        <f t="shared" si="109"/>
        <v/>
      </c>
      <c r="Y968" s="2" t="str">
        <f t="shared" si="110"/>
        <v/>
      </c>
    </row>
    <row r="969" spans="7:25" x14ac:dyDescent="0.3">
      <c r="G969" s="2" t="str">
        <f>IF(Prospecting!D971&lt;&gt;"", Prospecting!D971, "")</f>
        <v/>
      </c>
      <c r="H969" s="2" t="str">
        <f>IF(Prospecting!E971&lt;&gt;"",Prospecting!E971, "")</f>
        <v/>
      </c>
      <c r="I969" s="2" t="str">
        <f t="shared" ca="1" si="105"/>
        <v/>
      </c>
      <c r="J969" s="2" t="str">
        <f>IF(Prospecting!F971="Completed", 1, "")</f>
        <v/>
      </c>
      <c r="K969" s="2" t="str">
        <f>IF(Prospecting!G971="Completed", 1, "")</f>
        <v/>
      </c>
      <c r="L969" s="2" t="str">
        <f>IF(Prospecting!H971="Completed", 1, "")</f>
        <v/>
      </c>
      <c r="M969" s="2" t="str">
        <f>IF(Prospecting!I971="Completed", 1, "")</f>
        <v/>
      </c>
      <c r="N969" s="2" t="str">
        <f>IF(Prospecting!J971="Completed", 1, "")</f>
        <v/>
      </c>
      <c r="O969" s="2" t="str">
        <f>IF(Prospecting!K971="Completed", 1, "")</f>
        <v/>
      </c>
      <c r="P969" s="2" t="str">
        <f>IF(Prospecting!L971&lt;&gt;"",Prospecting!L971,"")</f>
        <v/>
      </c>
      <c r="Q969" s="2" t="str">
        <f>IF(Prospecting!M971&lt;&gt;"",Prospecting!M971,"")</f>
        <v/>
      </c>
      <c r="R969" s="2" t="str">
        <f t="shared" ca="1" si="106"/>
        <v/>
      </c>
      <c r="S969" s="10" t="str">
        <f>IF(OR(Prospecting!N971&lt;&gt;"",Prospecting!N971&lt;&gt;0),Prospecting!N971,"")</f>
        <v/>
      </c>
      <c r="T969" s="11" t="str">
        <f>IF(Prospecting!O971&lt;&gt;"",Prospecting!O971,"")</f>
        <v/>
      </c>
      <c r="U969" s="2" t="str">
        <f t="shared" si="107"/>
        <v/>
      </c>
      <c r="V969" s="2" t="str">
        <f t="shared" si="108"/>
        <v/>
      </c>
      <c r="W969" s="2" t="str" cm="1">
        <f t="array" ref="W969">IF(V969&lt;&gt;"",_xlfn.IFS(OR(V969=1,V969=2,V969=3),1,OR(V969=4,V969=5,V969=6),2,OR(V969=7,V969=8,V969=9),3,OR(V969=10,V969=11,V969=12),4),"")</f>
        <v/>
      </c>
      <c r="X969" s="2" t="str">
        <f t="shared" si="109"/>
        <v/>
      </c>
      <c r="Y969" s="2" t="str">
        <f t="shared" si="110"/>
        <v/>
      </c>
    </row>
    <row r="970" spans="7:25" x14ac:dyDescent="0.3">
      <c r="G970" s="2" t="str">
        <f>IF(Prospecting!D972&lt;&gt;"", Prospecting!D972, "")</f>
        <v/>
      </c>
      <c r="H970" s="2" t="str">
        <f>IF(Prospecting!E972&lt;&gt;"",Prospecting!E972, "")</f>
        <v/>
      </c>
      <c r="I970" s="2" t="str">
        <f t="shared" ca="1" si="105"/>
        <v/>
      </c>
      <c r="J970" s="2" t="str">
        <f>IF(Prospecting!F972="Completed", 1, "")</f>
        <v/>
      </c>
      <c r="K970" s="2" t="str">
        <f>IF(Prospecting!G972="Completed", 1, "")</f>
        <v/>
      </c>
      <c r="L970" s="2" t="str">
        <f>IF(Prospecting!H972="Completed", 1, "")</f>
        <v/>
      </c>
      <c r="M970" s="2" t="str">
        <f>IF(Prospecting!I972="Completed", 1, "")</f>
        <v/>
      </c>
      <c r="N970" s="2" t="str">
        <f>IF(Prospecting!J972="Completed", 1, "")</f>
        <v/>
      </c>
      <c r="O970" s="2" t="str">
        <f>IF(Prospecting!K972="Completed", 1, "")</f>
        <v/>
      </c>
      <c r="P970" s="2" t="str">
        <f>IF(Prospecting!L972&lt;&gt;"",Prospecting!L972,"")</f>
        <v/>
      </c>
      <c r="Q970" s="2" t="str">
        <f>IF(Prospecting!M972&lt;&gt;"",Prospecting!M972,"")</f>
        <v/>
      </c>
      <c r="R970" s="2" t="str">
        <f t="shared" ca="1" si="106"/>
        <v/>
      </c>
      <c r="S970" s="10" t="str">
        <f>IF(OR(Prospecting!N972&lt;&gt;"",Prospecting!N972&lt;&gt;0),Prospecting!N972,"")</f>
        <v/>
      </c>
      <c r="T970" s="11" t="str">
        <f>IF(Prospecting!O972&lt;&gt;"",Prospecting!O972,"")</f>
        <v/>
      </c>
      <c r="U970" s="2" t="str">
        <f t="shared" si="107"/>
        <v/>
      </c>
      <c r="V970" s="2" t="str">
        <f t="shared" si="108"/>
        <v/>
      </c>
      <c r="W970" s="2" t="str" cm="1">
        <f t="array" ref="W970">IF(V970&lt;&gt;"",_xlfn.IFS(OR(V970=1,V970=2,V970=3),1,OR(V970=4,V970=5,V970=6),2,OR(V970=7,V970=8,V970=9),3,OR(V970=10,V970=11,V970=12),4),"")</f>
        <v/>
      </c>
      <c r="X970" s="2" t="str">
        <f t="shared" si="109"/>
        <v/>
      </c>
      <c r="Y970" s="2" t="str">
        <f t="shared" si="110"/>
        <v/>
      </c>
    </row>
    <row r="971" spans="7:25" x14ac:dyDescent="0.3">
      <c r="G971" s="2" t="str">
        <f>IF(Prospecting!D973&lt;&gt;"", Prospecting!D973, "")</f>
        <v/>
      </c>
      <c r="H971" s="2" t="str">
        <f>IF(Prospecting!E973&lt;&gt;"",Prospecting!E973, "")</f>
        <v/>
      </c>
      <c r="I971" s="2" t="str">
        <f t="shared" ca="1" si="105"/>
        <v/>
      </c>
      <c r="J971" s="2" t="str">
        <f>IF(Prospecting!F973="Completed", 1, "")</f>
        <v/>
      </c>
      <c r="K971" s="2" t="str">
        <f>IF(Prospecting!G973="Completed", 1, "")</f>
        <v/>
      </c>
      <c r="L971" s="2" t="str">
        <f>IF(Prospecting!H973="Completed", 1, "")</f>
        <v/>
      </c>
      <c r="M971" s="2" t="str">
        <f>IF(Prospecting!I973="Completed", 1, "")</f>
        <v/>
      </c>
      <c r="N971" s="2" t="str">
        <f>IF(Prospecting!J973="Completed", 1, "")</f>
        <v/>
      </c>
      <c r="O971" s="2" t="str">
        <f>IF(Prospecting!K973="Completed", 1, "")</f>
        <v/>
      </c>
      <c r="P971" s="2" t="str">
        <f>IF(Prospecting!L973&lt;&gt;"",Prospecting!L973,"")</f>
        <v/>
      </c>
      <c r="Q971" s="2" t="str">
        <f>IF(Prospecting!M973&lt;&gt;"",Prospecting!M973,"")</f>
        <v/>
      </c>
      <c r="R971" s="2" t="str">
        <f t="shared" ca="1" si="106"/>
        <v/>
      </c>
      <c r="S971" s="10" t="str">
        <f>IF(OR(Prospecting!N973&lt;&gt;"",Prospecting!N973&lt;&gt;0),Prospecting!N973,"")</f>
        <v/>
      </c>
      <c r="T971" s="11" t="str">
        <f>IF(Prospecting!O973&lt;&gt;"",Prospecting!O973,"")</f>
        <v/>
      </c>
      <c r="U971" s="2" t="str">
        <f t="shared" si="107"/>
        <v/>
      </c>
      <c r="V971" s="2" t="str">
        <f t="shared" si="108"/>
        <v/>
      </c>
      <c r="W971" s="2" t="str" cm="1">
        <f t="array" ref="W971">IF(V971&lt;&gt;"",_xlfn.IFS(OR(V971=1,V971=2,V971=3),1,OR(V971=4,V971=5,V971=6),2,OR(V971=7,V971=8,V971=9),3,OR(V971=10,V971=11,V971=12),4),"")</f>
        <v/>
      </c>
      <c r="X971" s="2" t="str">
        <f t="shared" si="109"/>
        <v/>
      </c>
      <c r="Y971" s="2" t="str">
        <f t="shared" si="110"/>
        <v/>
      </c>
    </row>
    <row r="972" spans="7:25" x14ac:dyDescent="0.3">
      <c r="G972" s="2" t="str">
        <f>IF(Prospecting!D974&lt;&gt;"", Prospecting!D974, "")</f>
        <v/>
      </c>
      <c r="H972" s="2" t="str">
        <f>IF(Prospecting!E974&lt;&gt;"",Prospecting!E974, "")</f>
        <v/>
      </c>
      <c r="I972" s="2" t="str">
        <f t="shared" ca="1" si="105"/>
        <v/>
      </c>
      <c r="J972" s="2" t="str">
        <f>IF(Prospecting!F974="Completed", 1, "")</f>
        <v/>
      </c>
      <c r="K972" s="2" t="str">
        <f>IF(Prospecting!G974="Completed", 1, "")</f>
        <v/>
      </c>
      <c r="L972" s="2" t="str">
        <f>IF(Prospecting!H974="Completed", 1, "")</f>
        <v/>
      </c>
      <c r="M972" s="2" t="str">
        <f>IF(Prospecting!I974="Completed", 1, "")</f>
        <v/>
      </c>
      <c r="N972" s="2" t="str">
        <f>IF(Prospecting!J974="Completed", 1, "")</f>
        <v/>
      </c>
      <c r="O972" s="2" t="str">
        <f>IF(Prospecting!K974="Completed", 1, "")</f>
        <v/>
      </c>
      <c r="P972" s="2" t="str">
        <f>IF(Prospecting!L974&lt;&gt;"",Prospecting!L974,"")</f>
        <v/>
      </c>
      <c r="Q972" s="2" t="str">
        <f>IF(Prospecting!M974&lt;&gt;"",Prospecting!M974,"")</f>
        <v/>
      </c>
      <c r="R972" s="2" t="str">
        <f t="shared" ca="1" si="106"/>
        <v/>
      </c>
      <c r="S972" s="10" t="str">
        <f>IF(OR(Prospecting!N974&lt;&gt;"",Prospecting!N974&lt;&gt;0),Prospecting!N974,"")</f>
        <v/>
      </c>
      <c r="T972" s="11" t="str">
        <f>IF(Prospecting!O974&lt;&gt;"",Prospecting!O974,"")</f>
        <v/>
      </c>
      <c r="U972" s="2" t="str">
        <f t="shared" si="107"/>
        <v/>
      </c>
      <c r="V972" s="2" t="str">
        <f t="shared" si="108"/>
        <v/>
      </c>
      <c r="W972" s="2" t="str" cm="1">
        <f t="array" ref="W972">IF(V972&lt;&gt;"",_xlfn.IFS(OR(V972=1,V972=2,V972=3),1,OR(V972=4,V972=5,V972=6),2,OR(V972=7,V972=8,V972=9),3,OR(V972=10,V972=11,V972=12),4),"")</f>
        <v/>
      </c>
      <c r="X972" s="2" t="str">
        <f t="shared" si="109"/>
        <v/>
      </c>
      <c r="Y972" s="2" t="str">
        <f t="shared" si="110"/>
        <v/>
      </c>
    </row>
    <row r="973" spans="7:25" x14ac:dyDescent="0.3">
      <c r="G973" s="2" t="str">
        <f>IF(Prospecting!D975&lt;&gt;"", Prospecting!D975, "")</f>
        <v/>
      </c>
      <c r="H973" s="2" t="str">
        <f>IF(Prospecting!E975&lt;&gt;"",Prospecting!E975, "")</f>
        <v/>
      </c>
      <c r="I973" s="2" t="str">
        <f t="shared" ca="1" si="105"/>
        <v/>
      </c>
      <c r="J973" s="2" t="str">
        <f>IF(Prospecting!F975="Completed", 1, "")</f>
        <v/>
      </c>
      <c r="K973" s="2" t="str">
        <f>IF(Prospecting!G975="Completed", 1, "")</f>
        <v/>
      </c>
      <c r="L973" s="2" t="str">
        <f>IF(Prospecting!H975="Completed", 1, "")</f>
        <v/>
      </c>
      <c r="M973" s="2" t="str">
        <f>IF(Prospecting!I975="Completed", 1, "")</f>
        <v/>
      </c>
      <c r="N973" s="2" t="str">
        <f>IF(Prospecting!J975="Completed", 1, "")</f>
        <v/>
      </c>
      <c r="O973" s="2" t="str">
        <f>IF(Prospecting!K975="Completed", 1, "")</f>
        <v/>
      </c>
      <c r="P973" s="2" t="str">
        <f>IF(Prospecting!L975&lt;&gt;"",Prospecting!L975,"")</f>
        <v/>
      </c>
      <c r="Q973" s="2" t="str">
        <f>IF(Prospecting!M975&lt;&gt;"",Prospecting!M975,"")</f>
        <v/>
      </c>
      <c r="R973" s="2" t="str">
        <f t="shared" ca="1" si="106"/>
        <v/>
      </c>
      <c r="S973" s="10" t="str">
        <f>IF(OR(Prospecting!N975&lt;&gt;"",Prospecting!N975&lt;&gt;0),Prospecting!N975,"")</f>
        <v/>
      </c>
      <c r="T973" s="11" t="str">
        <f>IF(Prospecting!O975&lt;&gt;"",Prospecting!O975,"")</f>
        <v/>
      </c>
      <c r="U973" s="2" t="str">
        <f t="shared" si="107"/>
        <v/>
      </c>
      <c r="V973" s="2" t="str">
        <f t="shared" si="108"/>
        <v/>
      </c>
      <c r="W973" s="2" t="str" cm="1">
        <f t="array" ref="W973">IF(V973&lt;&gt;"",_xlfn.IFS(OR(V973=1,V973=2,V973=3),1,OR(V973=4,V973=5,V973=6),2,OR(V973=7,V973=8,V973=9),3,OR(V973=10,V973=11,V973=12),4),"")</f>
        <v/>
      </c>
      <c r="X973" s="2" t="str">
        <f t="shared" si="109"/>
        <v/>
      </c>
      <c r="Y973" s="2" t="str">
        <f t="shared" si="110"/>
        <v/>
      </c>
    </row>
    <row r="974" spans="7:25" x14ac:dyDescent="0.3">
      <c r="G974" s="2" t="str">
        <f>IF(Prospecting!D976&lt;&gt;"", Prospecting!D976, "")</f>
        <v/>
      </c>
      <c r="H974" s="2" t="str">
        <f>IF(Prospecting!E976&lt;&gt;"",Prospecting!E976, "")</f>
        <v/>
      </c>
      <c r="I974" s="2" t="str">
        <f t="shared" ca="1" si="105"/>
        <v/>
      </c>
      <c r="J974" s="2" t="str">
        <f>IF(Prospecting!F976="Completed", 1, "")</f>
        <v/>
      </c>
      <c r="K974" s="2" t="str">
        <f>IF(Prospecting!G976="Completed", 1, "")</f>
        <v/>
      </c>
      <c r="L974" s="2" t="str">
        <f>IF(Prospecting!H976="Completed", 1, "")</f>
        <v/>
      </c>
      <c r="M974" s="2" t="str">
        <f>IF(Prospecting!I976="Completed", 1, "")</f>
        <v/>
      </c>
      <c r="N974" s="2" t="str">
        <f>IF(Prospecting!J976="Completed", 1, "")</f>
        <v/>
      </c>
      <c r="O974" s="2" t="str">
        <f>IF(Prospecting!K976="Completed", 1, "")</f>
        <v/>
      </c>
      <c r="P974" s="2" t="str">
        <f>IF(Prospecting!L976&lt;&gt;"",Prospecting!L976,"")</f>
        <v/>
      </c>
      <c r="Q974" s="2" t="str">
        <f>IF(Prospecting!M976&lt;&gt;"",Prospecting!M976,"")</f>
        <v/>
      </c>
      <c r="R974" s="2" t="str">
        <f t="shared" ca="1" si="106"/>
        <v/>
      </c>
      <c r="S974" s="10" t="str">
        <f>IF(OR(Prospecting!N976&lt;&gt;"",Prospecting!N976&lt;&gt;0),Prospecting!N976,"")</f>
        <v/>
      </c>
      <c r="T974" s="11" t="str">
        <f>IF(Prospecting!O976&lt;&gt;"",Prospecting!O976,"")</f>
        <v/>
      </c>
      <c r="U974" s="2" t="str">
        <f t="shared" si="107"/>
        <v/>
      </c>
      <c r="V974" s="2" t="str">
        <f t="shared" si="108"/>
        <v/>
      </c>
      <c r="W974" s="2" t="str" cm="1">
        <f t="array" ref="W974">IF(V974&lt;&gt;"",_xlfn.IFS(OR(V974=1,V974=2,V974=3),1,OR(V974=4,V974=5,V974=6),2,OR(V974=7,V974=8,V974=9),3,OR(V974=10,V974=11,V974=12),4),"")</f>
        <v/>
      </c>
      <c r="X974" s="2" t="str">
        <f t="shared" si="109"/>
        <v/>
      </c>
      <c r="Y974" s="2" t="str">
        <f t="shared" si="110"/>
        <v/>
      </c>
    </row>
    <row r="975" spans="7:25" x14ac:dyDescent="0.3">
      <c r="G975" s="2" t="str">
        <f>IF(Prospecting!D977&lt;&gt;"", Prospecting!D977, "")</f>
        <v/>
      </c>
      <c r="H975" s="2" t="str">
        <f>IF(Prospecting!E977&lt;&gt;"",Prospecting!E977, "")</f>
        <v/>
      </c>
      <c r="I975" s="2" t="str">
        <f t="shared" ca="1" si="105"/>
        <v/>
      </c>
      <c r="J975" s="2" t="str">
        <f>IF(Prospecting!F977="Completed", 1, "")</f>
        <v/>
      </c>
      <c r="K975" s="2" t="str">
        <f>IF(Prospecting!G977="Completed", 1, "")</f>
        <v/>
      </c>
      <c r="L975" s="2" t="str">
        <f>IF(Prospecting!H977="Completed", 1, "")</f>
        <v/>
      </c>
      <c r="M975" s="2" t="str">
        <f>IF(Prospecting!I977="Completed", 1, "")</f>
        <v/>
      </c>
      <c r="N975" s="2" t="str">
        <f>IF(Prospecting!J977="Completed", 1, "")</f>
        <v/>
      </c>
      <c r="O975" s="2" t="str">
        <f>IF(Prospecting!K977="Completed", 1, "")</f>
        <v/>
      </c>
      <c r="P975" s="2" t="str">
        <f>IF(Prospecting!L977&lt;&gt;"",Prospecting!L977,"")</f>
        <v/>
      </c>
      <c r="Q975" s="2" t="str">
        <f>IF(Prospecting!M977&lt;&gt;"",Prospecting!M977,"")</f>
        <v/>
      </c>
      <c r="R975" s="2" t="str">
        <f t="shared" ca="1" si="106"/>
        <v/>
      </c>
      <c r="S975" s="10" t="str">
        <f>IF(OR(Prospecting!N977&lt;&gt;"",Prospecting!N977&lt;&gt;0),Prospecting!N977,"")</f>
        <v/>
      </c>
      <c r="T975" s="11" t="str">
        <f>IF(Prospecting!O977&lt;&gt;"",Prospecting!O977,"")</f>
        <v/>
      </c>
      <c r="U975" s="2" t="str">
        <f t="shared" si="107"/>
        <v/>
      </c>
      <c r="V975" s="2" t="str">
        <f t="shared" si="108"/>
        <v/>
      </c>
      <c r="W975" s="2" t="str" cm="1">
        <f t="array" ref="W975">IF(V975&lt;&gt;"",_xlfn.IFS(OR(V975=1,V975=2,V975=3),1,OR(V975=4,V975=5,V975=6),2,OR(V975=7,V975=8,V975=9),3,OR(V975=10,V975=11,V975=12),4),"")</f>
        <v/>
      </c>
      <c r="X975" s="2" t="str">
        <f t="shared" si="109"/>
        <v/>
      </c>
      <c r="Y975" s="2" t="str">
        <f t="shared" si="110"/>
        <v/>
      </c>
    </row>
    <row r="976" spans="7:25" x14ac:dyDescent="0.3">
      <c r="G976" s="2" t="str">
        <f>IF(Prospecting!D978&lt;&gt;"", Prospecting!D978, "")</f>
        <v/>
      </c>
      <c r="H976" s="2" t="str">
        <f>IF(Prospecting!E978&lt;&gt;"",Prospecting!E978, "")</f>
        <v/>
      </c>
      <c r="I976" s="2" t="str">
        <f t="shared" ca="1" si="105"/>
        <v/>
      </c>
      <c r="J976" s="2" t="str">
        <f>IF(Prospecting!F978="Completed", 1, "")</f>
        <v/>
      </c>
      <c r="K976" s="2" t="str">
        <f>IF(Prospecting!G978="Completed", 1, "")</f>
        <v/>
      </c>
      <c r="L976" s="2" t="str">
        <f>IF(Prospecting!H978="Completed", 1, "")</f>
        <v/>
      </c>
      <c r="M976" s="2" t="str">
        <f>IF(Prospecting!I978="Completed", 1, "")</f>
        <v/>
      </c>
      <c r="N976" s="2" t="str">
        <f>IF(Prospecting!J978="Completed", 1, "")</f>
        <v/>
      </c>
      <c r="O976" s="2" t="str">
        <f>IF(Prospecting!K978="Completed", 1, "")</f>
        <v/>
      </c>
      <c r="P976" s="2" t="str">
        <f>IF(Prospecting!L978&lt;&gt;"",Prospecting!L978,"")</f>
        <v/>
      </c>
      <c r="Q976" s="2" t="str">
        <f>IF(Prospecting!M978&lt;&gt;"",Prospecting!M978,"")</f>
        <v/>
      </c>
      <c r="R976" s="2" t="str">
        <f t="shared" ca="1" si="106"/>
        <v/>
      </c>
      <c r="S976" s="10" t="str">
        <f>IF(OR(Prospecting!N978&lt;&gt;"",Prospecting!N978&lt;&gt;0),Prospecting!N978,"")</f>
        <v/>
      </c>
      <c r="T976" s="11" t="str">
        <f>IF(Prospecting!O978&lt;&gt;"",Prospecting!O978,"")</f>
        <v/>
      </c>
      <c r="U976" s="2" t="str">
        <f t="shared" si="107"/>
        <v/>
      </c>
      <c r="V976" s="2" t="str">
        <f t="shared" si="108"/>
        <v/>
      </c>
      <c r="W976" s="2" t="str" cm="1">
        <f t="array" ref="W976">IF(V976&lt;&gt;"",_xlfn.IFS(OR(V976=1,V976=2,V976=3),1,OR(V976=4,V976=5,V976=6),2,OR(V976=7,V976=8,V976=9),3,OR(V976=10,V976=11,V976=12),4),"")</f>
        <v/>
      </c>
      <c r="X976" s="2" t="str">
        <f t="shared" si="109"/>
        <v/>
      </c>
      <c r="Y976" s="2" t="str">
        <f t="shared" si="110"/>
        <v/>
      </c>
    </row>
    <row r="977" spans="7:25" x14ac:dyDescent="0.3">
      <c r="G977" s="2" t="str">
        <f>IF(Prospecting!D979&lt;&gt;"", Prospecting!D979, "")</f>
        <v/>
      </c>
      <c r="H977" s="2" t="str">
        <f>IF(Prospecting!E979&lt;&gt;"",Prospecting!E979, "")</f>
        <v/>
      </c>
      <c r="I977" s="2" t="str">
        <f t="shared" ca="1" si="105"/>
        <v/>
      </c>
      <c r="J977" s="2" t="str">
        <f>IF(Prospecting!F979="Completed", 1, "")</f>
        <v/>
      </c>
      <c r="K977" s="2" t="str">
        <f>IF(Prospecting!G979="Completed", 1, "")</f>
        <v/>
      </c>
      <c r="L977" s="2" t="str">
        <f>IF(Prospecting!H979="Completed", 1, "")</f>
        <v/>
      </c>
      <c r="M977" s="2" t="str">
        <f>IF(Prospecting!I979="Completed", 1, "")</f>
        <v/>
      </c>
      <c r="N977" s="2" t="str">
        <f>IF(Prospecting!J979="Completed", 1, "")</f>
        <v/>
      </c>
      <c r="O977" s="2" t="str">
        <f>IF(Prospecting!K979="Completed", 1, "")</f>
        <v/>
      </c>
      <c r="P977" s="2" t="str">
        <f>IF(Prospecting!L979&lt;&gt;"",Prospecting!L979,"")</f>
        <v/>
      </c>
      <c r="Q977" s="2" t="str">
        <f>IF(Prospecting!M979&lt;&gt;"",Prospecting!M979,"")</f>
        <v/>
      </c>
      <c r="R977" s="2" t="str">
        <f t="shared" ca="1" si="106"/>
        <v/>
      </c>
      <c r="S977" s="10" t="str">
        <f>IF(OR(Prospecting!N979&lt;&gt;"",Prospecting!N979&lt;&gt;0),Prospecting!N979,"")</f>
        <v/>
      </c>
      <c r="T977" s="11" t="str">
        <f>IF(Prospecting!O979&lt;&gt;"",Prospecting!O979,"")</f>
        <v/>
      </c>
      <c r="U977" s="2" t="str">
        <f t="shared" si="107"/>
        <v/>
      </c>
      <c r="V977" s="2" t="str">
        <f t="shared" si="108"/>
        <v/>
      </c>
      <c r="W977" s="2" t="str" cm="1">
        <f t="array" ref="W977">IF(V977&lt;&gt;"",_xlfn.IFS(OR(V977=1,V977=2,V977=3),1,OR(V977=4,V977=5,V977=6),2,OR(V977=7,V977=8,V977=9),3,OR(V977=10,V977=11,V977=12),4),"")</f>
        <v/>
      </c>
      <c r="X977" s="2" t="str">
        <f t="shared" si="109"/>
        <v/>
      </c>
      <c r="Y977" s="2" t="str">
        <f t="shared" si="110"/>
        <v/>
      </c>
    </row>
    <row r="978" spans="7:25" x14ac:dyDescent="0.3">
      <c r="G978" s="2" t="str">
        <f>IF(Prospecting!D980&lt;&gt;"", Prospecting!D980, "")</f>
        <v/>
      </c>
      <c r="H978" s="2" t="str">
        <f>IF(Prospecting!E980&lt;&gt;"",Prospecting!E980, "")</f>
        <v/>
      </c>
      <c r="I978" s="2" t="str">
        <f t="shared" ca="1" si="105"/>
        <v/>
      </c>
      <c r="J978" s="2" t="str">
        <f>IF(Prospecting!F980="Completed", 1, "")</f>
        <v/>
      </c>
      <c r="K978" s="2" t="str">
        <f>IF(Prospecting!G980="Completed", 1, "")</f>
        <v/>
      </c>
      <c r="L978" s="2" t="str">
        <f>IF(Prospecting!H980="Completed", 1, "")</f>
        <v/>
      </c>
      <c r="M978" s="2" t="str">
        <f>IF(Prospecting!I980="Completed", 1, "")</f>
        <v/>
      </c>
      <c r="N978" s="2" t="str">
        <f>IF(Prospecting!J980="Completed", 1, "")</f>
        <v/>
      </c>
      <c r="O978" s="2" t="str">
        <f>IF(Prospecting!K980="Completed", 1, "")</f>
        <v/>
      </c>
      <c r="P978" s="2" t="str">
        <f>IF(Prospecting!L980&lt;&gt;"",Prospecting!L980,"")</f>
        <v/>
      </c>
      <c r="Q978" s="2" t="str">
        <f>IF(Prospecting!M980&lt;&gt;"",Prospecting!M980,"")</f>
        <v/>
      </c>
      <c r="R978" s="2" t="str">
        <f t="shared" ca="1" si="106"/>
        <v/>
      </c>
      <c r="S978" s="10" t="str">
        <f>IF(OR(Prospecting!N980&lt;&gt;"",Prospecting!N980&lt;&gt;0),Prospecting!N980,"")</f>
        <v/>
      </c>
      <c r="T978" s="11" t="str">
        <f>IF(Prospecting!O980&lt;&gt;"",Prospecting!O980,"")</f>
        <v/>
      </c>
      <c r="U978" s="2" t="str">
        <f t="shared" si="107"/>
        <v/>
      </c>
      <c r="V978" s="2" t="str">
        <f t="shared" si="108"/>
        <v/>
      </c>
      <c r="W978" s="2" t="str" cm="1">
        <f t="array" ref="W978">IF(V978&lt;&gt;"",_xlfn.IFS(OR(V978=1,V978=2,V978=3),1,OR(V978=4,V978=5,V978=6),2,OR(V978=7,V978=8,V978=9),3,OR(V978=10,V978=11,V978=12),4),"")</f>
        <v/>
      </c>
      <c r="X978" s="2" t="str">
        <f t="shared" si="109"/>
        <v/>
      </c>
      <c r="Y978" s="2" t="str">
        <f t="shared" si="110"/>
        <v/>
      </c>
    </row>
    <row r="979" spans="7:25" x14ac:dyDescent="0.3">
      <c r="G979" s="2" t="str">
        <f>IF(Prospecting!D981&lt;&gt;"", Prospecting!D981, "")</f>
        <v/>
      </c>
      <c r="H979" s="2" t="str">
        <f>IF(Prospecting!E981&lt;&gt;"",Prospecting!E981, "")</f>
        <v/>
      </c>
      <c r="I979" s="2" t="str">
        <f t="shared" ca="1" si="105"/>
        <v/>
      </c>
      <c r="J979" s="2" t="str">
        <f>IF(Prospecting!F981="Completed", 1, "")</f>
        <v/>
      </c>
      <c r="K979" s="2" t="str">
        <f>IF(Prospecting!G981="Completed", 1, "")</f>
        <v/>
      </c>
      <c r="L979" s="2" t="str">
        <f>IF(Prospecting!H981="Completed", 1, "")</f>
        <v/>
      </c>
      <c r="M979" s="2" t="str">
        <f>IF(Prospecting!I981="Completed", 1, "")</f>
        <v/>
      </c>
      <c r="N979" s="2" t="str">
        <f>IF(Prospecting!J981="Completed", 1, "")</f>
        <v/>
      </c>
      <c r="O979" s="2" t="str">
        <f>IF(Prospecting!K981="Completed", 1, "")</f>
        <v/>
      </c>
      <c r="P979" s="2" t="str">
        <f>IF(Prospecting!L981&lt;&gt;"",Prospecting!L981,"")</f>
        <v/>
      </c>
      <c r="Q979" s="2" t="str">
        <f>IF(Prospecting!M981&lt;&gt;"",Prospecting!M981,"")</f>
        <v/>
      </c>
      <c r="R979" s="2" t="str">
        <f t="shared" ca="1" si="106"/>
        <v/>
      </c>
      <c r="S979" s="10" t="str">
        <f>IF(OR(Prospecting!N981&lt;&gt;"",Prospecting!N981&lt;&gt;0),Prospecting!N981,"")</f>
        <v/>
      </c>
      <c r="T979" s="11" t="str">
        <f>IF(Prospecting!O981&lt;&gt;"",Prospecting!O981,"")</f>
        <v/>
      </c>
      <c r="U979" s="2" t="str">
        <f t="shared" si="107"/>
        <v/>
      </c>
      <c r="V979" s="2" t="str">
        <f t="shared" si="108"/>
        <v/>
      </c>
      <c r="W979" s="2" t="str" cm="1">
        <f t="array" ref="W979">IF(V979&lt;&gt;"",_xlfn.IFS(OR(V979=1,V979=2,V979=3),1,OR(V979=4,V979=5,V979=6),2,OR(V979=7,V979=8,V979=9),3,OR(V979=10,V979=11,V979=12),4),"")</f>
        <v/>
      </c>
      <c r="X979" s="2" t="str">
        <f t="shared" si="109"/>
        <v/>
      </c>
      <c r="Y979" s="2" t="str">
        <f t="shared" si="110"/>
        <v/>
      </c>
    </row>
    <row r="980" spans="7:25" x14ac:dyDescent="0.3">
      <c r="G980" s="2" t="str">
        <f>IF(Prospecting!D982&lt;&gt;"", Prospecting!D982, "")</f>
        <v/>
      </c>
      <c r="H980" s="2" t="str">
        <f>IF(Prospecting!E982&lt;&gt;"",Prospecting!E982, "")</f>
        <v/>
      </c>
      <c r="I980" s="2" t="str">
        <f t="shared" ca="1" si="105"/>
        <v/>
      </c>
      <c r="J980" s="2" t="str">
        <f>IF(Prospecting!F982="Completed", 1, "")</f>
        <v/>
      </c>
      <c r="K980" s="2" t="str">
        <f>IF(Prospecting!G982="Completed", 1, "")</f>
        <v/>
      </c>
      <c r="L980" s="2" t="str">
        <f>IF(Prospecting!H982="Completed", 1, "")</f>
        <v/>
      </c>
      <c r="M980" s="2" t="str">
        <f>IF(Prospecting!I982="Completed", 1, "")</f>
        <v/>
      </c>
      <c r="N980" s="2" t="str">
        <f>IF(Prospecting!J982="Completed", 1, "")</f>
        <v/>
      </c>
      <c r="O980" s="2" t="str">
        <f>IF(Prospecting!K982="Completed", 1, "")</f>
        <v/>
      </c>
      <c r="P980" s="2" t="str">
        <f>IF(Prospecting!L982&lt;&gt;"",Prospecting!L982,"")</f>
        <v/>
      </c>
      <c r="Q980" s="2" t="str">
        <f>IF(Prospecting!M982&lt;&gt;"",Prospecting!M982,"")</f>
        <v/>
      </c>
      <c r="R980" s="2" t="str">
        <f t="shared" ca="1" si="106"/>
        <v/>
      </c>
      <c r="S980" s="10" t="str">
        <f>IF(OR(Prospecting!N982&lt;&gt;"",Prospecting!N982&lt;&gt;0),Prospecting!N982,"")</f>
        <v/>
      </c>
      <c r="T980" s="11" t="str">
        <f>IF(Prospecting!O982&lt;&gt;"",Prospecting!O982,"")</f>
        <v/>
      </c>
      <c r="U980" s="2" t="str">
        <f t="shared" si="107"/>
        <v/>
      </c>
      <c r="V980" s="2" t="str">
        <f t="shared" si="108"/>
        <v/>
      </c>
      <c r="W980" s="2" t="str" cm="1">
        <f t="array" ref="W980">IF(V980&lt;&gt;"",_xlfn.IFS(OR(V980=1,V980=2,V980=3),1,OR(V980=4,V980=5,V980=6),2,OR(V980=7,V980=8,V980=9),3,OR(V980=10,V980=11,V980=12),4),"")</f>
        <v/>
      </c>
      <c r="X980" s="2" t="str">
        <f t="shared" si="109"/>
        <v/>
      </c>
      <c r="Y980" s="2" t="str">
        <f t="shared" si="110"/>
        <v/>
      </c>
    </row>
    <row r="981" spans="7:25" x14ac:dyDescent="0.3">
      <c r="G981" s="2" t="str">
        <f>IF(Prospecting!D983&lt;&gt;"", Prospecting!D983, "")</f>
        <v/>
      </c>
      <c r="H981" s="2" t="str">
        <f>IF(Prospecting!E983&lt;&gt;"",Prospecting!E983, "")</f>
        <v/>
      </c>
      <c r="I981" s="2" t="str">
        <f t="shared" ca="1" si="105"/>
        <v/>
      </c>
      <c r="J981" s="2" t="str">
        <f>IF(Prospecting!F983="Completed", 1, "")</f>
        <v/>
      </c>
      <c r="K981" s="2" t="str">
        <f>IF(Prospecting!G983="Completed", 1, "")</f>
        <v/>
      </c>
      <c r="L981" s="2" t="str">
        <f>IF(Prospecting!H983="Completed", 1, "")</f>
        <v/>
      </c>
      <c r="M981" s="2" t="str">
        <f>IF(Prospecting!I983="Completed", 1, "")</f>
        <v/>
      </c>
      <c r="N981" s="2" t="str">
        <f>IF(Prospecting!J983="Completed", 1, "")</f>
        <v/>
      </c>
      <c r="O981" s="2" t="str">
        <f>IF(Prospecting!K983="Completed", 1, "")</f>
        <v/>
      </c>
      <c r="P981" s="2" t="str">
        <f>IF(Prospecting!L983&lt;&gt;"",Prospecting!L983,"")</f>
        <v/>
      </c>
      <c r="Q981" s="2" t="str">
        <f>IF(Prospecting!M983&lt;&gt;"",Prospecting!M983,"")</f>
        <v/>
      </c>
      <c r="R981" s="2" t="str">
        <f t="shared" ca="1" si="106"/>
        <v/>
      </c>
      <c r="S981" s="10" t="str">
        <f>IF(OR(Prospecting!N983&lt;&gt;"",Prospecting!N983&lt;&gt;0),Prospecting!N983,"")</f>
        <v/>
      </c>
      <c r="T981" s="11" t="str">
        <f>IF(Prospecting!O983&lt;&gt;"",Prospecting!O983,"")</f>
        <v/>
      </c>
      <c r="U981" s="2" t="str">
        <f t="shared" si="107"/>
        <v/>
      </c>
      <c r="V981" s="2" t="str">
        <f t="shared" si="108"/>
        <v/>
      </c>
      <c r="W981" s="2" t="str" cm="1">
        <f t="array" ref="W981">IF(V981&lt;&gt;"",_xlfn.IFS(OR(V981=1,V981=2,V981=3),1,OR(V981=4,V981=5,V981=6),2,OR(V981=7,V981=8,V981=9),3,OR(V981=10,V981=11,V981=12),4),"")</f>
        <v/>
      </c>
      <c r="X981" s="2" t="str">
        <f t="shared" si="109"/>
        <v/>
      </c>
      <c r="Y981" s="2" t="str">
        <f t="shared" si="110"/>
        <v/>
      </c>
    </row>
    <row r="982" spans="7:25" x14ac:dyDescent="0.3">
      <c r="G982" s="2" t="str">
        <f>IF(Prospecting!D984&lt;&gt;"", Prospecting!D984, "")</f>
        <v/>
      </c>
      <c r="H982" s="2" t="str">
        <f>IF(Prospecting!E984&lt;&gt;"",Prospecting!E984, "")</f>
        <v/>
      </c>
      <c r="I982" s="2" t="str">
        <f t="shared" ca="1" si="105"/>
        <v/>
      </c>
      <c r="J982" s="2" t="str">
        <f>IF(Prospecting!F984="Completed", 1, "")</f>
        <v/>
      </c>
      <c r="K982" s="2" t="str">
        <f>IF(Prospecting!G984="Completed", 1, "")</f>
        <v/>
      </c>
      <c r="L982" s="2" t="str">
        <f>IF(Prospecting!H984="Completed", 1, "")</f>
        <v/>
      </c>
      <c r="M982" s="2" t="str">
        <f>IF(Prospecting!I984="Completed", 1, "")</f>
        <v/>
      </c>
      <c r="N982" s="2" t="str">
        <f>IF(Prospecting!J984="Completed", 1, "")</f>
        <v/>
      </c>
      <c r="O982" s="2" t="str">
        <f>IF(Prospecting!K984="Completed", 1, "")</f>
        <v/>
      </c>
      <c r="P982" s="2" t="str">
        <f>IF(Prospecting!L984&lt;&gt;"",Prospecting!L984,"")</f>
        <v/>
      </c>
      <c r="Q982" s="2" t="str">
        <f>IF(Prospecting!M984&lt;&gt;"",Prospecting!M984,"")</f>
        <v/>
      </c>
      <c r="R982" s="2" t="str">
        <f t="shared" ca="1" si="106"/>
        <v/>
      </c>
      <c r="S982" s="10" t="str">
        <f>IF(OR(Prospecting!N984&lt;&gt;"",Prospecting!N984&lt;&gt;0),Prospecting!N984,"")</f>
        <v/>
      </c>
      <c r="T982" s="11" t="str">
        <f>IF(Prospecting!O984&lt;&gt;"",Prospecting!O984,"")</f>
        <v/>
      </c>
      <c r="U982" s="2" t="str">
        <f t="shared" si="107"/>
        <v/>
      </c>
      <c r="V982" s="2" t="str">
        <f t="shared" si="108"/>
        <v/>
      </c>
      <c r="W982" s="2" t="str" cm="1">
        <f t="array" ref="W982">IF(V982&lt;&gt;"",_xlfn.IFS(OR(V982=1,V982=2,V982=3),1,OR(V982=4,V982=5,V982=6),2,OR(V982=7,V982=8,V982=9),3,OR(V982=10,V982=11,V982=12),4),"")</f>
        <v/>
      </c>
      <c r="X982" s="2" t="str">
        <f t="shared" si="109"/>
        <v/>
      </c>
      <c r="Y982" s="2" t="str">
        <f t="shared" si="110"/>
        <v/>
      </c>
    </row>
    <row r="983" spans="7:25" x14ac:dyDescent="0.3">
      <c r="G983" s="2" t="str">
        <f>IF(Prospecting!D985&lt;&gt;"", Prospecting!D985, "")</f>
        <v/>
      </c>
      <c r="H983" s="2" t="str">
        <f>IF(Prospecting!E985&lt;&gt;"",Prospecting!E985, "")</f>
        <v/>
      </c>
      <c r="I983" s="2" t="str">
        <f t="shared" ca="1" si="105"/>
        <v/>
      </c>
      <c r="J983" s="2" t="str">
        <f>IF(Prospecting!F985="Completed", 1, "")</f>
        <v/>
      </c>
      <c r="K983" s="2" t="str">
        <f>IF(Prospecting!G985="Completed", 1, "")</f>
        <v/>
      </c>
      <c r="L983" s="2" t="str">
        <f>IF(Prospecting!H985="Completed", 1, "")</f>
        <v/>
      </c>
      <c r="M983" s="2" t="str">
        <f>IF(Prospecting!I985="Completed", 1, "")</f>
        <v/>
      </c>
      <c r="N983" s="2" t="str">
        <f>IF(Prospecting!J985="Completed", 1, "")</f>
        <v/>
      </c>
      <c r="O983" s="2" t="str">
        <f>IF(Prospecting!K985="Completed", 1, "")</f>
        <v/>
      </c>
      <c r="P983" s="2" t="str">
        <f>IF(Prospecting!L985&lt;&gt;"",Prospecting!L985,"")</f>
        <v/>
      </c>
      <c r="Q983" s="2" t="str">
        <f>IF(Prospecting!M985&lt;&gt;"",Prospecting!M985,"")</f>
        <v/>
      </c>
      <c r="R983" s="2" t="str">
        <f t="shared" ca="1" si="106"/>
        <v/>
      </c>
      <c r="S983" s="10" t="str">
        <f>IF(OR(Prospecting!N985&lt;&gt;"",Prospecting!N985&lt;&gt;0),Prospecting!N985,"")</f>
        <v/>
      </c>
      <c r="T983" s="11" t="str">
        <f>IF(Prospecting!O985&lt;&gt;"",Prospecting!O985,"")</f>
        <v/>
      </c>
      <c r="U983" s="2" t="str">
        <f t="shared" si="107"/>
        <v/>
      </c>
      <c r="V983" s="2" t="str">
        <f t="shared" si="108"/>
        <v/>
      </c>
      <c r="W983" s="2" t="str" cm="1">
        <f t="array" ref="W983">IF(V983&lt;&gt;"",_xlfn.IFS(OR(V983=1,V983=2,V983=3),1,OR(V983=4,V983=5,V983=6),2,OR(V983=7,V983=8,V983=9),3,OR(V983=10,V983=11,V983=12),4),"")</f>
        <v/>
      </c>
      <c r="X983" s="2" t="str">
        <f t="shared" si="109"/>
        <v/>
      </c>
      <c r="Y983" s="2" t="str">
        <f t="shared" si="110"/>
        <v/>
      </c>
    </row>
    <row r="984" spans="7:25" x14ac:dyDescent="0.3">
      <c r="G984" s="2" t="str">
        <f>IF(Prospecting!D986&lt;&gt;"", Prospecting!D986, "")</f>
        <v/>
      </c>
      <c r="H984" s="2" t="str">
        <f>IF(Prospecting!E986&lt;&gt;"",Prospecting!E986, "")</f>
        <v/>
      </c>
      <c r="I984" s="2" t="str">
        <f t="shared" ca="1" si="105"/>
        <v/>
      </c>
      <c r="J984" s="2" t="str">
        <f>IF(Prospecting!F986="Completed", 1, "")</f>
        <v/>
      </c>
      <c r="K984" s="2" t="str">
        <f>IF(Prospecting!G986="Completed", 1, "")</f>
        <v/>
      </c>
      <c r="L984" s="2" t="str">
        <f>IF(Prospecting!H986="Completed", 1, "")</f>
        <v/>
      </c>
      <c r="M984" s="2" t="str">
        <f>IF(Prospecting!I986="Completed", 1, "")</f>
        <v/>
      </c>
      <c r="N984" s="2" t="str">
        <f>IF(Prospecting!J986="Completed", 1, "")</f>
        <v/>
      </c>
      <c r="O984" s="2" t="str">
        <f>IF(Prospecting!K986="Completed", 1, "")</f>
        <v/>
      </c>
      <c r="P984" s="2" t="str">
        <f>IF(Prospecting!L986&lt;&gt;"",Prospecting!L986,"")</f>
        <v/>
      </c>
      <c r="Q984" s="2" t="str">
        <f>IF(Prospecting!M986&lt;&gt;"",Prospecting!M986,"")</f>
        <v/>
      </c>
      <c r="R984" s="2" t="str">
        <f t="shared" ca="1" si="106"/>
        <v/>
      </c>
      <c r="S984" s="10" t="str">
        <f>IF(OR(Prospecting!N986&lt;&gt;"",Prospecting!N986&lt;&gt;0),Prospecting!N986,"")</f>
        <v/>
      </c>
      <c r="T984" s="11" t="str">
        <f>IF(Prospecting!O986&lt;&gt;"",Prospecting!O986,"")</f>
        <v/>
      </c>
      <c r="U984" s="2" t="str">
        <f t="shared" si="107"/>
        <v/>
      </c>
      <c r="V984" s="2" t="str">
        <f t="shared" si="108"/>
        <v/>
      </c>
      <c r="W984" s="2" t="str" cm="1">
        <f t="array" ref="W984">IF(V984&lt;&gt;"",_xlfn.IFS(OR(V984=1,V984=2,V984=3),1,OR(V984=4,V984=5,V984=6),2,OR(V984=7,V984=8,V984=9),3,OR(V984=10,V984=11,V984=12),4),"")</f>
        <v/>
      </c>
      <c r="X984" s="2" t="str">
        <f t="shared" si="109"/>
        <v/>
      </c>
      <c r="Y984" s="2" t="str">
        <f t="shared" si="110"/>
        <v/>
      </c>
    </row>
    <row r="985" spans="7:25" x14ac:dyDescent="0.3">
      <c r="G985" s="2" t="str">
        <f>IF(Prospecting!D987&lt;&gt;"", Prospecting!D987, "")</f>
        <v/>
      </c>
      <c r="H985" s="2" t="str">
        <f>IF(Prospecting!E987&lt;&gt;"",Prospecting!E987, "")</f>
        <v/>
      </c>
      <c r="I985" s="2" t="str">
        <f t="shared" ca="1" si="105"/>
        <v/>
      </c>
      <c r="J985" s="2" t="str">
        <f>IF(Prospecting!F987="Completed", 1, "")</f>
        <v/>
      </c>
      <c r="K985" s="2" t="str">
        <f>IF(Prospecting!G987="Completed", 1, "")</f>
        <v/>
      </c>
      <c r="L985" s="2" t="str">
        <f>IF(Prospecting!H987="Completed", 1, "")</f>
        <v/>
      </c>
      <c r="M985" s="2" t="str">
        <f>IF(Prospecting!I987="Completed", 1, "")</f>
        <v/>
      </c>
      <c r="N985" s="2" t="str">
        <f>IF(Prospecting!J987="Completed", 1, "")</f>
        <v/>
      </c>
      <c r="O985" s="2" t="str">
        <f>IF(Prospecting!K987="Completed", 1, "")</f>
        <v/>
      </c>
      <c r="P985" s="2" t="str">
        <f>IF(Prospecting!L987&lt;&gt;"",Prospecting!L987,"")</f>
        <v/>
      </c>
      <c r="Q985" s="2" t="str">
        <f>IF(Prospecting!M987&lt;&gt;"",Prospecting!M987,"")</f>
        <v/>
      </c>
      <c r="R985" s="2" t="str">
        <f t="shared" ca="1" si="106"/>
        <v/>
      </c>
      <c r="S985" s="10" t="str">
        <f>IF(OR(Prospecting!N987&lt;&gt;"",Prospecting!N987&lt;&gt;0),Prospecting!N987,"")</f>
        <v/>
      </c>
      <c r="T985" s="11" t="str">
        <f>IF(Prospecting!O987&lt;&gt;"",Prospecting!O987,"")</f>
        <v/>
      </c>
      <c r="U985" s="2" t="str">
        <f t="shared" si="107"/>
        <v/>
      </c>
      <c r="V985" s="2" t="str">
        <f t="shared" si="108"/>
        <v/>
      </c>
      <c r="W985" s="2" t="str" cm="1">
        <f t="array" ref="W985">IF(V985&lt;&gt;"",_xlfn.IFS(OR(V985=1,V985=2,V985=3),1,OR(V985=4,V985=5,V985=6),2,OR(V985=7,V985=8,V985=9),3,OR(V985=10,V985=11,V985=12),4),"")</f>
        <v/>
      </c>
      <c r="X985" s="2" t="str">
        <f t="shared" si="109"/>
        <v/>
      </c>
      <c r="Y985" s="2" t="str">
        <f t="shared" si="110"/>
        <v/>
      </c>
    </row>
    <row r="986" spans="7:25" x14ac:dyDescent="0.3">
      <c r="G986" s="2" t="str">
        <f>IF(Prospecting!D988&lt;&gt;"", Prospecting!D988, "")</f>
        <v/>
      </c>
      <c r="H986" s="2" t="str">
        <f>IF(Prospecting!E988&lt;&gt;"",Prospecting!E988, "")</f>
        <v/>
      </c>
      <c r="I986" s="2" t="str">
        <f t="shared" ca="1" si="105"/>
        <v/>
      </c>
      <c r="J986" s="2" t="str">
        <f>IF(Prospecting!F988="Completed", 1, "")</f>
        <v/>
      </c>
      <c r="K986" s="2" t="str">
        <f>IF(Prospecting!G988="Completed", 1, "")</f>
        <v/>
      </c>
      <c r="L986" s="2" t="str">
        <f>IF(Prospecting!H988="Completed", 1, "")</f>
        <v/>
      </c>
      <c r="M986" s="2" t="str">
        <f>IF(Prospecting!I988="Completed", 1, "")</f>
        <v/>
      </c>
      <c r="N986" s="2" t="str">
        <f>IF(Prospecting!J988="Completed", 1, "")</f>
        <v/>
      </c>
      <c r="O986" s="2" t="str">
        <f>IF(Prospecting!K988="Completed", 1, "")</f>
        <v/>
      </c>
      <c r="P986" s="2" t="str">
        <f>IF(Prospecting!L988&lt;&gt;"",Prospecting!L988,"")</f>
        <v/>
      </c>
      <c r="Q986" s="2" t="str">
        <f>IF(Prospecting!M988&lt;&gt;"",Prospecting!M988,"")</f>
        <v/>
      </c>
      <c r="R986" s="2" t="str">
        <f t="shared" ca="1" si="106"/>
        <v/>
      </c>
      <c r="S986" s="10" t="str">
        <f>IF(OR(Prospecting!N988&lt;&gt;"",Prospecting!N988&lt;&gt;0),Prospecting!N988,"")</f>
        <v/>
      </c>
      <c r="T986" s="11" t="str">
        <f>IF(Prospecting!O988&lt;&gt;"",Prospecting!O988,"")</f>
        <v/>
      </c>
      <c r="U986" s="2" t="str">
        <f t="shared" si="107"/>
        <v/>
      </c>
      <c r="V986" s="2" t="str">
        <f t="shared" si="108"/>
        <v/>
      </c>
      <c r="W986" s="2" t="str" cm="1">
        <f t="array" ref="W986">IF(V986&lt;&gt;"",_xlfn.IFS(OR(V986=1,V986=2,V986=3),1,OR(V986=4,V986=5,V986=6),2,OR(V986=7,V986=8,V986=9),3,OR(V986=10,V986=11,V986=12),4),"")</f>
        <v/>
      </c>
      <c r="X986" s="2" t="str">
        <f t="shared" si="109"/>
        <v/>
      </c>
      <c r="Y986" s="2" t="str">
        <f t="shared" si="110"/>
        <v/>
      </c>
    </row>
    <row r="987" spans="7:25" x14ac:dyDescent="0.3">
      <c r="G987" s="2" t="str">
        <f>IF(Prospecting!D989&lt;&gt;"", Prospecting!D989, "")</f>
        <v/>
      </c>
      <c r="H987" s="2" t="str">
        <f>IF(Prospecting!E989&lt;&gt;"",Prospecting!E989, "")</f>
        <v/>
      </c>
      <c r="I987" s="2" t="str">
        <f t="shared" ca="1" si="105"/>
        <v/>
      </c>
      <c r="J987" s="2" t="str">
        <f>IF(Prospecting!F989="Completed", 1, "")</f>
        <v/>
      </c>
      <c r="K987" s="2" t="str">
        <f>IF(Prospecting!G989="Completed", 1, "")</f>
        <v/>
      </c>
      <c r="L987" s="2" t="str">
        <f>IF(Prospecting!H989="Completed", 1, "")</f>
        <v/>
      </c>
      <c r="M987" s="2" t="str">
        <f>IF(Prospecting!I989="Completed", 1, "")</f>
        <v/>
      </c>
      <c r="N987" s="2" t="str">
        <f>IF(Prospecting!J989="Completed", 1, "")</f>
        <v/>
      </c>
      <c r="O987" s="2" t="str">
        <f>IF(Prospecting!K989="Completed", 1, "")</f>
        <v/>
      </c>
      <c r="P987" s="2" t="str">
        <f>IF(Prospecting!L989&lt;&gt;"",Prospecting!L989,"")</f>
        <v/>
      </c>
      <c r="Q987" s="2" t="str">
        <f>IF(Prospecting!M989&lt;&gt;"",Prospecting!M989,"")</f>
        <v/>
      </c>
      <c r="R987" s="2" t="str">
        <f t="shared" ca="1" si="106"/>
        <v/>
      </c>
      <c r="S987" s="10" t="str">
        <f>IF(OR(Prospecting!N989&lt;&gt;"",Prospecting!N989&lt;&gt;0),Prospecting!N989,"")</f>
        <v/>
      </c>
      <c r="T987" s="11" t="str">
        <f>IF(Prospecting!O989&lt;&gt;"",Prospecting!O989,"")</f>
        <v/>
      </c>
      <c r="U987" s="2" t="str">
        <f t="shared" si="107"/>
        <v/>
      </c>
      <c r="V987" s="2" t="str">
        <f t="shared" si="108"/>
        <v/>
      </c>
      <c r="W987" s="2" t="str" cm="1">
        <f t="array" ref="W987">IF(V987&lt;&gt;"",_xlfn.IFS(OR(V987=1,V987=2,V987=3),1,OR(V987=4,V987=5,V987=6),2,OR(V987=7,V987=8,V987=9),3,OR(V987=10,V987=11,V987=12),4),"")</f>
        <v/>
      </c>
      <c r="X987" s="2" t="str">
        <f t="shared" si="109"/>
        <v/>
      </c>
      <c r="Y987" s="2" t="str">
        <f t="shared" si="110"/>
        <v/>
      </c>
    </row>
    <row r="988" spans="7:25" x14ac:dyDescent="0.3">
      <c r="G988" s="2" t="str">
        <f>IF(Prospecting!D990&lt;&gt;"", Prospecting!D990, "")</f>
        <v/>
      </c>
      <c r="H988" s="2" t="str">
        <f>IF(Prospecting!E990&lt;&gt;"",Prospecting!E990, "")</f>
        <v/>
      </c>
      <c r="I988" s="2" t="str">
        <f t="shared" ca="1" si="105"/>
        <v/>
      </c>
      <c r="J988" s="2" t="str">
        <f>IF(Prospecting!F990="Completed", 1, "")</f>
        <v/>
      </c>
      <c r="K988" s="2" t="str">
        <f>IF(Prospecting!G990="Completed", 1, "")</f>
        <v/>
      </c>
      <c r="L988" s="2" t="str">
        <f>IF(Prospecting!H990="Completed", 1, "")</f>
        <v/>
      </c>
      <c r="M988" s="2" t="str">
        <f>IF(Prospecting!I990="Completed", 1, "")</f>
        <v/>
      </c>
      <c r="N988" s="2" t="str">
        <f>IF(Prospecting!J990="Completed", 1, "")</f>
        <v/>
      </c>
      <c r="O988" s="2" t="str">
        <f>IF(Prospecting!K990="Completed", 1, "")</f>
        <v/>
      </c>
      <c r="P988" s="2" t="str">
        <f>IF(Prospecting!L990&lt;&gt;"",Prospecting!L990,"")</f>
        <v/>
      </c>
      <c r="Q988" s="2" t="str">
        <f>IF(Prospecting!M990&lt;&gt;"",Prospecting!M990,"")</f>
        <v/>
      </c>
      <c r="R988" s="2" t="str">
        <f t="shared" ca="1" si="106"/>
        <v/>
      </c>
      <c r="S988" s="10" t="str">
        <f>IF(OR(Prospecting!N990&lt;&gt;"",Prospecting!N990&lt;&gt;0),Prospecting!N990,"")</f>
        <v/>
      </c>
      <c r="T988" s="11" t="str">
        <f>IF(Prospecting!O990&lt;&gt;"",Prospecting!O990,"")</f>
        <v/>
      </c>
      <c r="U988" s="2" t="str">
        <f t="shared" si="107"/>
        <v/>
      </c>
      <c r="V988" s="2" t="str">
        <f t="shared" si="108"/>
        <v/>
      </c>
      <c r="W988" s="2" t="str" cm="1">
        <f t="array" ref="W988">IF(V988&lt;&gt;"",_xlfn.IFS(OR(V988=1,V988=2,V988=3),1,OR(V988=4,V988=5,V988=6),2,OR(V988=7,V988=8,V988=9),3,OR(V988=10,V988=11,V988=12),4),"")</f>
        <v/>
      </c>
      <c r="X988" s="2" t="str">
        <f t="shared" si="109"/>
        <v/>
      </c>
      <c r="Y988" s="2" t="str">
        <f t="shared" si="110"/>
        <v/>
      </c>
    </row>
    <row r="989" spans="7:25" x14ac:dyDescent="0.3">
      <c r="G989" s="2" t="str">
        <f>IF(Prospecting!D991&lt;&gt;"", Prospecting!D991, "")</f>
        <v/>
      </c>
      <c r="H989" s="2" t="str">
        <f>IF(Prospecting!E991&lt;&gt;"",Prospecting!E991, "")</f>
        <v/>
      </c>
      <c r="I989" s="2" t="str">
        <f t="shared" ca="1" si="105"/>
        <v/>
      </c>
      <c r="J989" s="2" t="str">
        <f>IF(Prospecting!F991="Completed", 1, "")</f>
        <v/>
      </c>
      <c r="K989" s="2" t="str">
        <f>IF(Prospecting!G991="Completed", 1, "")</f>
        <v/>
      </c>
      <c r="L989" s="2" t="str">
        <f>IF(Prospecting!H991="Completed", 1, "")</f>
        <v/>
      </c>
      <c r="M989" s="2" t="str">
        <f>IF(Prospecting!I991="Completed", 1, "")</f>
        <v/>
      </c>
      <c r="N989" s="2" t="str">
        <f>IF(Prospecting!J991="Completed", 1, "")</f>
        <v/>
      </c>
      <c r="O989" s="2" t="str">
        <f>IF(Prospecting!K991="Completed", 1, "")</f>
        <v/>
      </c>
      <c r="P989" s="2" t="str">
        <f>IF(Prospecting!L991&lt;&gt;"",Prospecting!L991,"")</f>
        <v/>
      </c>
      <c r="Q989" s="2" t="str">
        <f>IF(Prospecting!M991&lt;&gt;"",Prospecting!M991,"")</f>
        <v/>
      </c>
      <c r="R989" s="2" t="str">
        <f t="shared" ca="1" si="106"/>
        <v/>
      </c>
      <c r="S989" s="10" t="str">
        <f>IF(OR(Prospecting!N991&lt;&gt;"",Prospecting!N991&lt;&gt;0),Prospecting!N991,"")</f>
        <v/>
      </c>
      <c r="T989" s="11" t="str">
        <f>IF(Prospecting!O991&lt;&gt;"",Prospecting!O991,"")</f>
        <v/>
      </c>
      <c r="U989" s="2" t="str">
        <f t="shared" si="107"/>
        <v/>
      </c>
      <c r="V989" s="2" t="str">
        <f t="shared" si="108"/>
        <v/>
      </c>
      <c r="W989" s="2" t="str" cm="1">
        <f t="array" ref="W989">IF(V989&lt;&gt;"",_xlfn.IFS(OR(V989=1,V989=2,V989=3),1,OR(V989=4,V989=5,V989=6),2,OR(V989=7,V989=8,V989=9),3,OR(V989=10,V989=11,V989=12),4),"")</f>
        <v/>
      </c>
      <c r="X989" s="2" t="str">
        <f t="shared" si="109"/>
        <v/>
      </c>
      <c r="Y989" s="2" t="str">
        <f t="shared" si="110"/>
        <v/>
      </c>
    </row>
    <row r="990" spans="7:25" x14ac:dyDescent="0.3">
      <c r="G990" s="2" t="str">
        <f>IF(Prospecting!D992&lt;&gt;"", Prospecting!D992, "")</f>
        <v/>
      </c>
      <c r="H990" s="2" t="str">
        <f>IF(Prospecting!E992&lt;&gt;"",Prospecting!E992, "")</f>
        <v/>
      </c>
      <c r="I990" s="2" t="str">
        <f t="shared" ca="1" si="105"/>
        <v/>
      </c>
      <c r="J990" s="2" t="str">
        <f>IF(Prospecting!F992="Completed", 1, "")</f>
        <v/>
      </c>
      <c r="K990" s="2" t="str">
        <f>IF(Prospecting!G992="Completed", 1, "")</f>
        <v/>
      </c>
      <c r="L990" s="2" t="str">
        <f>IF(Prospecting!H992="Completed", 1, "")</f>
        <v/>
      </c>
      <c r="M990" s="2" t="str">
        <f>IF(Prospecting!I992="Completed", 1, "")</f>
        <v/>
      </c>
      <c r="N990" s="2" t="str">
        <f>IF(Prospecting!J992="Completed", 1, "")</f>
        <v/>
      </c>
      <c r="O990" s="2" t="str">
        <f>IF(Prospecting!K992="Completed", 1, "")</f>
        <v/>
      </c>
      <c r="P990" s="2" t="str">
        <f>IF(Prospecting!L992&lt;&gt;"",Prospecting!L992,"")</f>
        <v/>
      </c>
      <c r="Q990" s="2" t="str">
        <f>IF(Prospecting!M992&lt;&gt;"",Prospecting!M992,"")</f>
        <v/>
      </c>
      <c r="R990" s="2" t="str">
        <f t="shared" ca="1" si="106"/>
        <v/>
      </c>
      <c r="S990" s="10" t="str">
        <f>IF(OR(Prospecting!N992&lt;&gt;"",Prospecting!N992&lt;&gt;0),Prospecting!N992,"")</f>
        <v/>
      </c>
      <c r="T990" s="11" t="str">
        <f>IF(Prospecting!O992&lt;&gt;"",Prospecting!O992,"")</f>
        <v/>
      </c>
      <c r="U990" s="2" t="str">
        <f t="shared" si="107"/>
        <v/>
      </c>
      <c r="V990" s="2" t="str">
        <f t="shared" si="108"/>
        <v/>
      </c>
      <c r="W990" s="2" t="str" cm="1">
        <f t="array" ref="W990">IF(V990&lt;&gt;"",_xlfn.IFS(OR(V990=1,V990=2,V990=3),1,OR(V990=4,V990=5,V990=6),2,OR(V990=7,V990=8,V990=9),3,OR(V990=10,V990=11,V990=12),4),"")</f>
        <v/>
      </c>
      <c r="X990" s="2" t="str">
        <f t="shared" si="109"/>
        <v/>
      </c>
      <c r="Y990" s="2" t="str">
        <f t="shared" si="110"/>
        <v/>
      </c>
    </row>
    <row r="991" spans="7:25" x14ac:dyDescent="0.3">
      <c r="G991" s="2" t="str">
        <f>IF(Prospecting!D993&lt;&gt;"", Prospecting!D993, "")</f>
        <v/>
      </c>
      <c r="H991" s="2" t="str">
        <f>IF(Prospecting!E993&lt;&gt;"",Prospecting!E993, "")</f>
        <v/>
      </c>
      <c r="I991" s="2" t="str">
        <f t="shared" ca="1" si="105"/>
        <v/>
      </c>
      <c r="J991" s="2" t="str">
        <f>IF(Prospecting!F993="Completed", 1, "")</f>
        <v/>
      </c>
      <c r="K991" s="2" t="str">
        <f>IF(Prospecting!G993="Completed", 1, "")</f>
        <v/>
      </c>
      <c r="L991" s="2" t="str">
        <f>IF(Prospecting!H993="Completed", 1, "")</f>
        <v/>
      </c>
      <c r="M991" s="2" t="str">
        <f>IF(Prospecting!I993="Completed", 1, "")</f>
        <v/>
      </c>
      <c r="N991" s="2" t="str">
        <f>IF(Prospecting!J993="Completed", 1, "")</f>
        <v/>
      </c>
      <c r="O991" s="2" t="str">
        <f>IF(Prospecting!K993="Completed", 1, "")</f>
        <v/>
      </c>
      <c r="P991" s="2" t="str">
        <f>IF(Prospecting!L993&lt;&gt;"",Prospecting!L993,"")</f>
        <v/>
      </c>
      <c r="Q991" s="2" t="str">
        <f>IF(Prospecting!M993&lt;&gt;"",Prospecting!M993,"")</f>
        <v/>
      </c>
      <c r="R991" s="2" t="str">
        <f t="shared" ca="1" si="106"/>
        <v/>
      </c>
      <c r="S991" s="10" t="str">
        <f>IF(OR(Prospecting!N993&lt;&gt;"",Prospecting!N993&lt;&gt;0),Prospecting!N993,"")</f>
        <v/>
      </c>
      <c r="T991" s="11" t="str">
        <f>IF(Prospecting!O993&lt;&gt;"",Prospecting!O993,"")</f>
        <v/>
      </c>
      <c r="U991" s="2" t="str">
        <f t="shared" si="107"/>
        <v/>
      </c>
      <c r="V991" s="2" t="str">
        <f t="shared" si="108"/>
        <v/>
      </c>
      <c r="W991" s="2" t="str" cm="1">
        <f t="array" ref="W991">IF(V991&lt;&gt;"",_xlfn.IFS(OR(V991=1,V991=2,V991=3),1,OR(V991=4,V991=5,V991=6),2,OR(V991=7,V991=8,V991=9),3,OR(V991=10,V991=11,V991=12),4),"")</f>
        <v/>
      </c>
      <c r="X991" s="2" t="str">
        <f t="shared" si="109"/>
        <v/>
      </c>
      <c r="Y991" s="2" t="str">
        <f t="shared" si="110"/>
        <v/>
      </c>
    </row>
    <row r="992" spans="7:25" x14ac:dyDescent="0.3">
      <c r="G992" s="2" t="str">
        <f>IF(Prospecting!D994&lt;&gt;"", Prospecting!D994, "")</f>
        <v/>
      </c>
      <c r="H992" s="2" t="str">
        <f>IF(Prospecting!E994&lt;&gt;"",Prospecting!E994, "")</f>
        <v/>
      </c>
      <c r="I992" s="2" t="str">
        <f t="shared" ca="1" si="105"/>
        <v/>
      </c>
      <c r="J992" s="2" t="str">
        <f>IF(Prospecting!F994="Completed", 1, "")</f>
        <v/>
      </c>
      <c r="K992" s="2" t="str">
        <f>IF(Prospecting!G994="Completed", 1, "")</f>
        <v/>
      </c>
      <c r="L992" s="2" t="str">
        <f>IF(Prospecting!H994="Completed", 1, "")</f>
        <v/>
      </c>
      <c r="M992" s="2" t="str">
        <f>IF(Prospecting!I994="Completed", 1, "")</f>
        <v/>
      </c>
      <c r="N992" s="2" t="str">
        <f>IF(Prospecting!J994="Completed", 1, "")</f>
        <v/>
      </c>
      <c r="O992" s="2" t="str">
        <f>IF(Prospecting!K994="Completed", 1, "")</f>
        <v/>
      </c>
      <c r="P992" s="2" t="str">
        <f>IF(Prospecting!L994&lt;&gt;"",Prospecting!L994,"")</f>
        <v/>
      </c>
      <c r="Q992" s="2" t="str">
        <f>IF(Prospecting!M994&lt;&gt;"",Prospecting!M994,"")</f>
        <v/>
      </c>
      <c r="R992" s="2" t="str">
        <f t="shared" ca="1" si="106"/>
        <v/>
      </c>
      <c r="S992" s="10" t="str">
        <f>IF(OR(Prospecting!N994&lt;&gt;"",Prospecting!N994&lt;&gt;0),Prospecting!N994,"")</f>
        <v/>
      </c>
      <c r="T992" s="11" t="str">
        <f>IF(Prospecting!O994&lt;&gt;"",Prospecting!O994,"")</f>
        <v/>
      </c>
      <c r="U992" s="2" t="str">
        <f t="shared" si="107"/>
        <v/>
      </c>
      <c r="V992" s="2" t="str">
        <f t="shared" si="108"/>
        <v/>
      </c>
      <c r="W992" s="2" t="str" cm="1">
        <f t="array" ref="W992">IF(V992&lt;&gt;"",_xlfn.IFS(OR(V992=1,V992=2,V992=3),1,OR(V992=4,V992=5,V992=6),2,OR(V992=7,V992=8,V992=9),3,OR(V992=10,V992=11,V992=12),4),"")</f>
        <v/>
      </c>
      <c r="X992" s="2" t="str">
        <f t="shared" si="109"/>
        <v/>
      </c>
      <c r="Y992" s="2" t="str">
        <f t="shared" si="110"/>
        <v/>
      </c>
    </row>
    <row r="993" spans="7:25" x14ac:dyDescent="0.3">
      <c r="G993" s="2" t="str">
        <f>IF(Prospecting!D995&lt;&gt;"", Prospecting!D995, "")</f>
        <v/>
      </c>
      <c r="H993" s="2" t="str">
        <f>IF(Prospecting!E995&lt;&gt;"",Prospecting!E995, "")</f>
        <v/>
      </c>
      <c r="I993" s="2" t="str">
        <f t="shared" ca="1" si="105"/>
        <v/>
      </c>
      <c r="J993" s="2" t="str">
        <f>IF(Prospecting!F995="Completed", 1, "")</f>
        <v/>
      </c>
      <c r="K993" s="2" t="str">
        <f>IF(Prospecting!G995="Completed", 1, "")</f>
        <v/>
      </c>
      <c r="L993" s="2" t="str">
        <f>IF(Prospecting!H995="Completed", 1, "")</f>
        <v/>
      </c>
      <c r="M993" s="2" t="str">
        <f>IF(Prospecting!I995="Completed", 1, "")</f>
        <v/>
      </c>
      <c r="N993" s="2" t="str">
        <f>IF(Prospecting!J995="Completed", 1, "")</f>
        <v/>
      </c>
      <c r="O993" s="2" t="str">
        <f>IF(Prospecting!K995="Completed", 1, "")</f>
        <v/>
      </c>
      <c r="P993" s="2" t="str">
        <f>IF(Prospecting!L995&lt;&gt;"",Prospecting!L995,"")</f>
        <v/>
      </c>
      <c r="Q993" s="2" t="str">
        <f>IF(Prospecting!M995&lt;&gt;"",Prospecting!M995,"")</f>
        <v/>
      </c>
      <c r="R993" s="2" t="str">
        <f t="shared" ca="1" si="106"/>
        <v/>
      </c>
      <c r="S993" s="10" t="str">
        <f>IF(OR(Prospecting!N995&lt;&gt;"",Prospecting!N995&lt;&gt;0),Prospecting!N995,"")</f>
        <v/>
      </c>
      <c r="T993" s="11" t="str">
        <f>IF(Prospecting!O995&lt;&gt;"",Prospecting!O995,"")</f>
        <v/>
      </c>
      <c r="U993" s="2" t="str">
        <f t="shared" si="107"/>
        <v/>
      </c>
      <c r="V993" s="2" t="str">
        <f t="shared" si="108"/>
        <v/>
      </c>
      <c r="W993" s="2" t="str" cm="1">
        <f t="array" ref="W993">IF(V993&lt;&gt;"",_xlfn.IFS(OR(V993=1,V993=2,V993=3),1,OR(V993=4,V993=5,V993=6),2,OR(V993=7,V993=8,V993=9),3,OR(V993=10,V993=11,V993=12),4),"")</f>
        <v/>
      </c>
      <c r="X993" s="2" t="str">
        <f t="shared" si="109"/>
        <v/>
      </c>
      <c r="Y993" s="2" t="str">
        <f t="shared" si="110"/>
        <v/>
      </c>
    </row>
    <row r="994" spans="7:25" x14ac:dyDescent="0.3">
      <c r="G994" s="2" t="str">
        <f>IF(Prospecting!D996&lt;&gt;"", Prospecting!D996, "")</f>
        <v/>
      </c>
      <c r="H994" s="2" t="str">
        <f>IF(Prospecting!E996&lt;&gt;"",Prospecting!E996, "")</f>
        <v/>
      </c>
      <c r="I994" s="2" t="str">
        <f t="shared" ca="1" si="105"/>
        <v/>
      </c>
      <c r="J994" s="2" t="str">
        <f>IF(Prospecting!F996="Completed", 1, "")</f>
        <v/>
      </c>
      <c r="K994" s="2" t="str">
        <f>IF(Prospecting!G996="Completed", 1, "")</f>
        <v/>
      </c>
      <c r="L994" s="2" t="str">
        <f>IF(Prospecting!H996="Completed", 1, "")</f>
        <v/>
      </c>
      <c r="M994" s="2" t="str">
        <f>IF(Prospecting!I996="Completed", 1, "")</f>
        <v/>
      </c>
      <c r="N994" s="2" t="str">
        <f>IF(Prospecting!J996="Completed", 1, "")</f>
        <v/>
      </c>
      <c r="O994" s="2" t="str">
        <f>IF(Prospecting!K996="Completed", 1, "")</f>
        <v/>
      </c>
      <c r="P994" s="2" t="str">
        <f>IF(Prospecting!L996&lt;&gt;"",Prospecting!L996,"")</f>
        <v/>
      </c>
      <c r="Q994" s="2" t="str">
        <f>IF(Prospecting!M996&lt;&gt;"",Prospecting!M996,"")</f>
        <v/>
      </c>
      <c r="R994" s="2" t="str">
        <f t="shared" ca="1" si="106"/>
        <v/>
      </c>
      <c r="S994" s="10" t="str">
        <f>IF(OR(Prospecting!N996&lt;&gt;"",Prospecting!N996&lt;&gt;0),Prospecting!N996,"")</f>
        <v/>
      </c>
      <c r="T994" s="11" t="str">
        <f>IF(Prospecting!O996&lt;&gt;"",Prospecting!O996,"")</f>
        <v/>
      </c>
      <c r="U994" s="2" t="str">
        <f t="shared" si="107"/>
        <v/>
      </c>
      <c r="V994" s="2" t="str">
        <f t="shared" si="108"/>
        <v/>
      </c>
      <c r="W994" s="2" t="str" cm="1">
        <f t="array" ref="W994">IF(V994&lt;&gt;"",_xlfn.IFS(OR(V994=1,V994=2,V994=3),1,OR(V994=4,V994=5,V994=6),2,OR(V994=7,V994=8,V994=9),3,OR(V994=10,V994=11,V994=12),4),"")</f>
        <v/>
      </c>
      <c r="X994" s="2" t="str">
        <f t="shared" si="109"/>
        <v/>
      </c>
      <c r="Y994" s="2" t="str">
        <f t="shared" si="110"/>
        <v/>
      </c>
    </row>
    <row r="995" spans="7:25" x14ac:dyDescent="0.3">
      <c r="G995" s="2" t="str">
        <f>IF(Prospecting!D997&lt;&gt;"", Prospecting!D997, "")</f>
        <v/>
      </c>
      <c r="H995" s="2" t="str">
        <f>IF(Prospecting!E997&lt;&gt;"",Prospecting!E997, "")</f>
        <v/>
      </c>
      <c r="I995" s="2" t="str">
        <f t="shared" ca="1" si="105"/>
        <v/>
      </c>
      <c r="J995" s="2" t="str">
        <f>IF(Prospecting!F997="Completed", 1, "")</f>
        <v/>
      </c>
      <c r="K995" s="2" t="str">
        <f>IF(Prospecting!G997="Completed", 1, "")</f>
        <v/>
      </c>
      <c r="L995" s="2" t="str">
        <f>IF(Prospecting!H997="Completed", 1, "")</f>
        <v/>
      </c>
      <c r="M995" s="2" t="str">
        <f>IF(Prospecting!I997="Completed", 1, "")</f>
        <v/>
      </c>
      <c r="N995" s="2" t="str">
        <f>IF(Prospecting!J997="Completed", 1, "")</f>
        <v/>
      </c>
      <c r="O995" s="2" t="str">
        <f>IF(Prospecting!K997="Completed", 1, "")</f>
        <v/>
      </c>
      <c r="P995" s="2" t="str">
        <f>IF(Prospecting!L997&lt;&gt;"",Prospecting!L997,"")</f>
        <v/>
      </c>
      <c r="Q995" s="2" t="str">
        <f>IF(Prospecting!M997&lt;&gt;"",Prospecting!M997,"")</f>
        <v/>
      </c>
      <c r="R995" s="2" t="str">
        <f t="shared" ca="1" si="106"/>
        <v/>
      </c>
      <c r="S995" s="10" t="str">
        <f>IF(OR(Prospecting!N997&lt;&gt;"",Prospecting!N997&lt;&gt;0),Prospecting!N997,"")</f>
        <v/>
      </c>
      <c r="T995" s="11" t="str">
        <f>IF(Prospecting!O997&lt;&gt;"",Prospecting!O997,"")</f>
        <v/>
      </c>
      <c r="U995" s="2" t="str">
        <f t="shared" si="107"/>
        <v/>
      </c>
      <c r="V995" s="2" t="str">
        <f t="shared" si="108"/>
        <v/>
      </c>
      <c r="W995" s="2" t="str" cm="1">
        <f t="array" ref="W995">IF(V995&lt;&gt;"",_xlfn.IFS(OR(V995=1,V995=2,V995=3),1,OR(V995=4,V995=5,V995=6),2,OR(V995=7,V995=8,V995=9),3,OR(V995=10,V995=11,V995=12),4),"")</f>
        <v/>
      </c>
      <c r="X995" s="2" t="str">
        <f t="shared" si="109"/>
        <v/>
      </c>
      <c r="Y995" s="2" t="str">
        <f t="shared" si="110"/>
        <v/>
      </c>
    </row>
    <row r="996" spans="7:25" x14ac:dyDescent="0.3">
      <c r="G996" s="2" t="str">
        <f>IF(Prospecting!D998&lt;&gt;"", Prospecting!D998, "")</f>
        <v/>
      </c>
      <c r="H996" s="2" t="str">
        <f>IF(Prospecting!E998&lt;&gt;"",Prospecting!E998, "")</f>
        <v/>
      </c>
      <c r="I996" s="2" t="str">
        <f t="shared" ca="1" si="105"/>
        <v/>
      </c>
      <c r="J996" s="2" t="str">
        <f>IF(Prospecting!F998="Completed", 1, "")</f>
        <v/>
      </c>
      <c r="K996" s="2" t="str">
        <f>IF(Prospecting!G998="Completed", 1, "")</f>
        <v/>
      </c>
      <c r="L996" s="2" t="str">
        <f>IF(Prospecting!H998="Completed", 1, "")</f>
        <v/>
      </c>
      <c r="M996" s="2" t="str">
        <f>IF(Prospecting!I998="Completed", 1, "")</f>
        <v/>
      </c>
      <c r="N996" s="2" t="str">
        <f>IF(Prospecting!J998="Completed", 1, "")</f>
        <v/>
      </c>
      <c r="O996" s="2" t="str">
        <f>IF(Prospecting!K998="Completed", 1, "")</f>
        <v/>
      </c>
      <c r="P996" s="2" t="str">
        <f>IF(Prospecting!L998&lt;&gt;"",Prospecting!L998,"")</f>
        <v/>
      </c>
      <c r="Q996" s="2" t="str">
        <f>IF(Prospecting!M998&lt;&gt;"",Prospecting!M998,"")</f>
        <v/>
      </c>
      <c r="R996" s="2" t="str">
        <f t="shared" ca="1" si="106"/>
        <v/>
      </c>
      <c r="S996" s="10" t="str">
        <f>IF(OR(Prospecting!N998&lt;&gt;"",Prospecting!N998&lt;&gt;0),Prospecting!N998,"")</f>
        <v/>
      </c>
      <c r="T996" s="11" t="str">
        <f>IF(Prospecting!O998&lt;&gt;"",Prospecting!O998,"")</f>
        <v/>
      </c>
      <c r="U996" s="2" t="str">
        <f t="shared" si="107"/>
        <v/>
      </c>
      <c r="V996" s="2" t="str">
        <f t="shared" si="108"/>
        <v/>
      </c>
      <c r="W996" s="2" t="str" cm="1">
        <f t="array" ref="W996">IF(V996&lt;&gt;"",_xlfn.IFS(OR(V996=1,V996=2,V996=3),1,OR(V996=4,V996=5,V996=6),2,OR(V996=7,V996=8,V996=9),3,OR(V996=10,V996=11,V996=12),4),"")</f>
        <v/>
      </c>
      <c r="X996" s="2" t="str">
        <f t="shared" si="109"/>
        <v/>
      </c>
      <c r="Y996" s="2" t="str">
        <f t="shared" si="110"/>
        <v/>
      </c>
    </row>
    <row r="997" spans="7:25" x14ac:dyDescent="0.3">
      <c r="G997" s="2" t="str">
        <f>IF(Prospecting!D999&lt;&gt;"", Prospecting!D999, "")</f>
        <v/>
      </c>
      <c r="H997" s="2" t="str">
        <f>IF(Prospecting!E999&lt;&gt;"",Prospecting!E999, "")</f>
        <v/>
      </c>
      <c r="I997" s="2" t="str">
        <f t="shared" ca="1" si="105"/>
        <v/>
      </c>
      <c r="J997" s="2" t="str">
        <f>IF(Prospecting!F999="Completed", 1, "")</f>
        <v/>
      </c>
      <c r="K997" s="2" t="str">
        <f>IF(Prospecting!G999="Completed", 1, "")</f>
        <v/>
      </c>
      <c r="L997" s="2" t="str">
        <f>IF(Prospecting!H999="Completed", 1, "")</f>
        <v/>
      </c>
      <c r="M997" s="2" t="str">
        <f>IF(Prospecting!I999="Completed", 1, "")</f>
        <v/>
      </c>
      <c r="N997" s="2" t="str">
        <f>IF(Prospecting!J999="Completed", 1, "")</f>
        <v/>
      </c>
      <c r="O997" s="2" t="str">
        <f>IF(Prospecting!K999="Completed", 1, "")</f>
        <v/>
      </c>
      <c r="P997" s="2" t="str">
        <f>IF(Prospecting!L999&lt;&gt;"",Prospecting!L999,"")</f>
        <v/>
      </c>
      <c r="Q997" s="2" t="str">
        <f>IF(Prospecting!M999&lt;&gt;"",Prospecting!M999,"")</f>
        <v/>
      </c>
      <c r="R997" s="2" t="str">
        <f t="shared" ca="1" si="106"/>
        <v/>
      </c>
      <c r="S997" s="10" t="str">
        <f>IF(OR(Prospecting!N999&lt;&gt;"",Prospecting!N999&lt;&gt;0),Prospecting!N999,"")</f>
        <v/>
      </c>
      <c r="T997" s="11" t="str">
        <f>IF(Prospecting!O999&lt;&gt;"",Prospecting!O999,"")</f>
        <v/>
      </c>
      <c r="U997" s="2" t="str">
        <f t="shared" si="107"/>
        <v/>
      </c>
      <c r="V997" s="2" t="str">
        <f t="shared" si="108"/>
        <v/>
      </c>
      <c r="W997" s="2" t="str" cm="1">
        <f t="array" ref="W997">IF(V997&lt;&gt;"",_xlfn.IFS(OR(V997=1,V997=2,V997=3),1,OR(V997=4,V997=5,V997=6),2,OR(V997=7,V997=8,V997=9),3,OR(V997=10,V997=11,V997=12),4),"")</f>
        <v/>
      </c>
      <c r="X997" s="2" t="str">
        <f t="shared" si="109"/>
        <v/>
      </c>
      <c r="Y997" s="2" t="str">
        <f t="shared" si="110"/>
        <v/>
      </c>
    </row>
    <row r="998" spans="7:25" x14ac:dyDescent="0.3">
      <c r="G998" s="2" t="str">
        <f>IF(Prospecting!D1000&lt;&gt;"", Prospecting!D1000, "")</f>
        <v/>
      </c>
      <c r="H998" s="2" t="str">
        <f>IF(Prospecting!E1000&lt;&gt;"",Prospecting!E1000, "")</f>
        <v/>
      </c>
      <c r="I998" s="2" t="str">
        <f t="shared" ca="1" si="105"/>
        <v/>
      </c>
      <c r="J998" s="2" t="str">
        <f>IF(Prospecting!F1000="Completed", 1, "")</f>
        <v/>
      </c>
      <c r="K998" s="2" t="str">
        <f>IF(Prospecting!G1000="Completed", 1, "")</f>
        <v/>
      </c>
      <c r="L998" s="2" t="str">
        <f>IF(Prospecting!H1000="Completed", 1, "")</f>
        <v/>
      </c>
      <c r="M998" s="2" t="str">
        <f>IF(Prospecting!I1000="Completed", 1, "")</f>
        <v/>
      </c>
      <c r="N998" s="2" t="str">
        <f>IF(Prospecting!J1000="Completed", 1, "")</f>
        <v/>
      </c>
      <c r="O998" s="2" t="str">
        <f>IF(Prospecting!K1000="Completed", 1, "")</f>
        <v/>
      </c>
      <c r="P998" s="2" t="str">
        <f>IF(Prospecting!L1000&lt;&gt;"",Prospecting!L1000,"")</f>
        <v/>
      </c>
      <c r="Q998" s="2" t="str">
        <f>IF(Prospecting!M1000&lt;&gt;"",Prospecting!M1000,"")</f>
        <v/>
      </c>
      <c r="R998" s="2" t="str">
        <f t="shared" ca="1" si="106"/>
        <v/>
      </c>
      <c r="S998" s="10" t="str">
        <f>IF(OR(Prospecting!N1000&lt;&gt;"",Prospecting!N1000&lt;&gt;0),Prospecting!N1000,"")</f>
        <v/>
      </c>
      <c r="T998" s="11" t="str">
        <f>IF(Prospecting!O1000&lt;&gt;"",Prospecting!O1000,"")</f>
        <v/>
      </c>
      <c r="U998" s="2" t="str">
        <f t="shared" si="107"/>
        <v/>
      </c>
      <c r="V998" s="2" t="str">
        <f t="shared" si="108"/>
        <v/>
      </c>
      <c r="W998" s="2" t="str" cm="1">
        <f t="array" ref="W998">IF(V998&lt;&gt;"",_xlfn.IFS(OR(V998=1,V998=2,V998=3),1,OR(V998=4,V998=5,V998=6),2,OR(V998=7,V998=8,V998=9),3,OR(V998=10,V998=11,V998=12),4),"")</f>
        <v/>
      </c>
      <c r="X998" s="2" t="str">
        <f t="shared" si="109"/>
        <v/>
      </c>
      <c r="Y998" s="2" t="str">
        <f t="shared" si="110"/>
        <v/>
      </c>
    </row>
    <row r="999" spans="7:25" x14ac:dyDescent="0.3">
      <c r="G999" s="2" t="str">
        <f>IF(Prospecting!D1001&lt;&gt;"", Prospecting!D1001, "")</f>
        <v/>
      </c>
      <c r="H999" s="2" t="str">
        <f>IF(Prospecting!E1001&lt;&gt;"",Prospecting!E1001, "")</f>
        <v/>
      </c>
      <c r="I999" s="2" t="str">
        <f t="shared" ca="1" si="105"/>
        <v/>
      </c>
      <c r="J999" s="2" t="str">
        <f>IF(Prospecting!F1001="Completed", 1, "")</f>
        <v/>
      </c>
      <c r="K999" s="2" t="str">
        <f>IF(Prospecting!G1001="Completed", 1, "")</f>
        <v/>
      </c>
      <c r="L999" s="2" t="str">
        <f>IF(Prospecting!H1001="Completed", 1, "")</f>
        <v/>
      </c>
      <c r="M999" s="2" t="str">
        <f>IF(Prospecting!I1001="Completed", 1, "")</f>
        <v/>
      </c>
      <c r="N999" s="2" t="str">
        <f>IF(Prospecting!J1001="Completed", 1, "")</f>
        <v/>
      </c>
      <c r="O999" s="2" t="str">
        <f>IF(Prospecting!K1001="Completed", 1, "")</f>
        <v/>
      </c>
      <c r="P999" s="2" t="str">
        <f>IF(Prospecting!L1001&lt;&gt;"",Prospecting!L1001,"")</f>
        <v/>
      </c>
      <c r="Q999" s="2" t="str">
        <f>IF(Prospecting!M1001&lt;&gt;"",Prospecting!M1001,"")</f>
        <v/>
      </c>
      <c r="R999" s="2" t="str">
        <f t="shared" ca="1" si="106"/>
        <v/>
      </c>
      <c r="S999" s="10" t="str">
        <f>IF(OR(Prospecting!N1001&lt;&gt;"",Prospecting!N1001&lt;&gt;0),Prospecting!N1001,"")</f>
        <v/>
      </c>
      <c r="T999" s="11" t="str">
        <f>IF(Prospecting!O1001&lt;&gt;"",Prospecting!O1001,"")</f>
        <v/>
      </c>
      <c r="U999" s="2" t="str">
        <f t="shared" si="107"/>
        <v/>
      </c>
      <c r="V999" s="2" t="str">
        <f t="shared" si="108"/>
        <v/>
      </c>
      <c r="W999" s="2" t="str" cm="1">
        <f t="array" ref="W999">IF(V999&lt;&gt;"",_xlfn.IFS(OR(V999=1,V999=2,V999=3),1,OR(V999=4,V999=5,V999=6),2,OR(V999=7,V999=8,V999=9),3,OR(V999=10,V999=11,V999=12),4),"")</f>
        <v/>
      </c>
      <c r="X999" s="2" t="str">
        <f t="shared" si="109"/>
        <v/>
      </c>
      <c r="Y999" s="2" t="str">
        <f t="shared" si="110"/>
        <v/>
      </c>
    </row>
    <row r="1000" spans="7:25" x14ac:dyDescent="0.3">
      <c r="G1000" s="2" t="str">
        <f>IF(Prospecting!D1002&lt;&gt;"", Prospecting!D1002, "")</f>
        <v/>
      </c>
      <c r="H1000" s="2" t="str">
        <f>IF(Prospecting!E1002&lt;&gt;"",Prospecting!E1002, "")</f>
        <v/>
      </c>
      <c r="I1000" s="2" t="str">
        <f t="shared" ca="1" si="105"/>
        <v/>
      </c>
      <c r="J1000" s="2" t="str">
        <f>IF(Prospecting!F1002="Completed", 1, "")</f>
        <v/>
      </c>
      <c r="K1000" s="2" t="str">
        <f>IF(Prospecting!G1002="Completed", 1, "")</f>
        <v/>
      </c>
      <c r="L1000" s="2" t="str">
        <f>IF(Prospecting!H1002="Completed", 1, "")</f>
        <v/>
      </c>
      <c r="M1000" s="2" t="str">
        <f>IF(Prospecting!I1002="Completed", 1, "")</f>
        <v/>
      </c>
      <c r="N1000" s="2" t="str">
        <f>IF(Prospecting!J1002="Completed", 1, "")</f>
        <v/>
      </c>
      <c r="O1000" s="2" t="str">
        <f>IF(Prospecting!K1002="Completed", 1, "")</f>
        <v/>
      </c>
      <c r="P1000" s="2" t="str">
        <f>IF(Prospecting!L1002&lt;&gt;"",Prospecting!L1002,"")</f>
        <v/>
      </c>
      <c r="Q1000" s="2" t="str">
        <f>IF(Prospecting!M1002&lt;&gt;"",Prospecting!M1002,"")</f>
        <v/>
      </c>
      <c r="R1000" s="2" t="str">
        <f t="shared" ca="1" si="106"/>
        <v/>
      </c>
      <c r="S1000" s="10" t="str">
        <f>IF(OR(Prospecting!N1002&lt;&gt;"",Prospecting!N1002&lt;&gt;0),Prospecting!N1002,"")</f>
        <v/>
      </c>
      <c r="T1000" s="11" t="str">
        <f>IF(Prospecting!O1002&lt;&gt;"",Prospecting!O1002,"")</f>
        <v/>
      </c>
      <c r="U1000" s="2" t="str">
        <f t="shared" si="107"/>
        <v/>
      </c>
      <c r="V1000" s="2" t="str">
        <f t="shared" si="108"/>
        <v/>
      </c>
      <c r="W1000" s="2" t="str" cm="1">
        <f t="array" ref="W1000">IF(V1000&lt;&gt;"",_xlfn.IFS(OR(V1000=1,V1000=2,V1000=3),1,OR(V1000=4,V1000=5,V1000=6),2,OR(V1000=7,V1000=8,V1000=9),3,OR(V1000=10,V1000=11,V1000=12),4),"")</f>
        <v/>
      </c>
      <c r="X1000" s="2" t="str">
        <f t="shared" si="109"/>
        <v/>
      </c>
      <c r="Y1000" s="2" t="str">
        <f t="shared" si="110"/>
        <v/>
      </c>
    </row>
    <row r="1001" spans="7:25" x14ac:dyDescent="0.3">
      <c r="G1001" s="2" t="str">
        <f>IF(Prospecting!D1003&lt;&gt;"", Prospecting!D1003, "")</f>
        <v/>
      </c>
      <c r="H1001" s="2" t="str">
        <f>IF(Prospecting!E1003&lt;&gt;"",Prospecting!E1003, "")</f>
        <v/>
      </c>
      <c r="I1001" s="2" t="str">
        <f t="shared" ca="1" si="105"/>
        <v/>
      </c>
      <c r="J1001" s="2" t="str">
        <f>IF(Prospecting!F1003="Completed", 1, "")</f>
        <v/>
      </c>
      <c r="K1001" s="2" t="str">
        <f>IF(Prospecting!G1003="Completed", 1, "")</f>
        <v/>
      </c>
      <c r="L1001" s="2" t="str">
        <f>IF(Prospecting!H1003="Completed", 1, "")</f>
        <v/>
      </c>
      <c r="M1001" s="2" t="str">
        <f>IF(Prospecting!I1003="Completed", 1, "")</f>
        <v/>
      </c>
      <c r="N1001" s="2" t="str">
        <f>IF(Prospecting!J1003="Completed", 1, "")</f>
        <v/>
      </c>
      <c r="O1001" s="2" t="str">
        <f>IF(Prospecting!K1003="Completed", 1, "")</f>
        <v/>
      </c>
      <c r="P1001" s="2" t="str">
        <f>IF(Prospecting!L1003&lt;&gt;"",Prospecting!L1003,"")</f>
        <v/>
      </c>
      <c r="Q1001" s="2" t="str">
        <f>IF(Prospecting!M1003&lt;&gt;"",Prospecting!M1003,"")</f>
        <v/>
      </c>
      <c r="R1001" s="2" t="str">
        <f t="shared" ca="1" si="106"/>
        <v/>
      </c>
      <c r="S1001" s="10" t="str">
        <f>IF(OR(Prospecting!N1003&lt;&gt;"",Prospecting!N1003&lt;&gt;0),Prospecting!N1003,"")</f>
        <v/>
      </c>
      <c r="T1001" s="11" t="str">
        <f>IF(Prospecting!O1003&lt;&gt;"",Prospecting!O1003,"")</f>
        <v/>
      </c>
      <c r="U1001" s="2" t="str">
        <f t="shared" si="107"/>
        <v/>
      </c>
      <c r="V1001" s="2" t="str">
        <f t="shared" si="108"/>
        <v/>
      </c>
      <c r="W1001" s="2" t="str" cm="1">
        <f t="array" ref="W1001">IF(V1001&lt;&gt;"",_xlfn.IFS(OR(V1001=1,V1001=2,V1001=3),1,OR(V1001=4,V1001=5,V1001=6),2,OR(V1001=7,V1001=8,V1001=9),3,OR(V1001=10,V1001=11,V1001=12),4),"")</f>
        <v/>
      </c>
      <c r="X1001" s="2" t="str">
        <f t="shared" si="109"/>
        <v/>
      </c>
      <c r="Y1001" s="2" t="str">
        <f t="shared" si="110"/>
        <v/>
      </c>
    </row>
    <row r="1002" spans="7:25" x14ac:dyDescent="0.3">
      <c r="G1002" s="2" t="str">
        <f>IF(Prospecting!D1004&lt;&gt;"", Prospecting!D1004, "")</f>
        <v/>
      </c>
      <c r="H1002" s="2" t="str">
        <f>IF(Prospecting!E1004&lt;&gt;"",Prospecting!E1004, "")</f>
        <v/>
      </c>
      <c r="I1002" s="2" t="str">
        <f t="shared" ca="1" si="105"/>
        <v/>
      </c>
      <c r="J1002" s="2" t="str">
        <f>IF(Prospecting!F1004="Completed", 1, "")</f>
        <v/>
      </c>
      <c r="K1002" s="2" t="str">
        <f>IF(Prospecting!G1004="Completed", 1, "")</f>
        <v/>
      </c>
      <c r="L1002" s="2" t="str">
        <f>IF(Prospecting!H1004="Completed", 1, "")</f>
        <v/>
      </c>
      <c r="M1002" s="2" t="str">
        <f>IF(Prospecting!I1004="Completed", 1, "")</f>
        <v/>
      </c>
      <c r="N1002" s="2" t="str">
        <f>IF(Prospecting!J1004="Completed", 1, "")</f>
        <v/>
      </c>
      <c r="O1002" s="2" t="str">
        <f>IF(Prospecting!K1004="Completed", 1, "")</f>
        <v/>
      </c>
      <c r="P1002" s="2" t="str">
        <f>IF(Prospecting!L1004&lt;&gt;"",Prospecting!L1004,"")</f>
        <v/>
      </c>
      <c r="Q1002" s="2" t="str">
        <f>IF(Prospecting!M1004&lt;&gt;"",Prospecting!M1004,"")</f>
        <v/>
      </c>
      <c r="R1002" s="2" t="str">
        <f t="shared" ca="1" si="106"/>
        <v/>
      </c>
      <c r="S1002" s="10" t="str">
        <f>IF(OR(Prospecting!N1004&lt;&gt;"",Prospecting!N1004&lt;&gt;0),Prospecting!N1004,"")</f>
        <v/>
      </c>
      <c r="T1002" s="11" t="str">
        <f>IF(Prospecting!O1004&lt;&gt;"",Prospecting!O1004,"")</f>
        <v/>
      </c>
      <c r="U1002" s="2" t="str">
        <f t="shared" si="107"/>
        <v/>
      </c>
      <c r="V1002" s="2" t="str">
        <f t="shared" si="108"/>
        <v/>
      </c>
      <c r="W1002" s="2" t="str" cm="1">
        <f t="array" ref="W1002">IF(V1002&lt;&gt;"",_xlfn.IFS(OR(V1002=1,V1002=2,V1002=3),1,OR(V1002=4,V1002=5,V1002=6),2,OR(V1002=7,V1002=8,V1002=9),3,OR(V1002=10,V1002=11,V1002=12),4),"")</f>
        <v/>
      </c>
      <c r="X1002" s="2" t="str">
        <f t="shared" si="109"/>
        <v/>
      </c>
      <c r="Y1002" s="2" t="str">
        <f t="shared" si="110"/>
        <v/>
      </c>
    </row>
    <row r="1003" spans="7:25" x14ac:dyDescent="0.3">
      <c r="G1003" s="2" t="str">
        <f>IF(Prospecting!D1005&lt;&gt;"", Prospecting!D1005, "")</f>
        <v/>
      </c>
      <c r="H1003" s="2" t="str">
        <f>IF(Prospecting!E1005&lt;&gt;"",Prospecting!E1005, "")</f>
        <v/>
      </c>
      <c r="I1003" s="2" t="str">
        <f t="shared" ca="1" si="105"/>
        <v/>
      </c>
      <c r="J1003" s="2" t="str">
        <f>IF(Prospecting!F1005="Completed", 1, "")</f>
        <v/>
      </c>
      <c r="K1003" s="2" t="str">
        <f>IF(Prospecting!G1005="Completed", 1, "")</f>
        <v/>
      </c>
      <c r="L1003" s="2" t="str">
        <f>IF(Prospecting!H1005="Completed", 1, "")</f>
        <v/>
      </c>
      <c r="M1003" s="2" t="str">
        <f>IF(Prospecting!I1005="Completed", 1, "")</f>
        <v/>
      </c>
      <c r="N1003" s="2" t="str">
        <f>IF(Prospecting!J1005="Completed", 1, "")</f>
        <v/>
      </c>
      <c r="O1003" s="2" t="str">
        <f>IF(Prospecting!K1005="Completed", 1, "")</f>
        <v/>
      </c>
      <c r="P1003" s="2" t="str">
        <f>IF(Prospecting!L1005&lt;&gt;"",Prospecting!L1005,"")</f>
        <v/>
      </c>
      <c r="Q1003" s="2" t="str">
        <f>IF(Prospecting!M1005&lt;&gt;"",Prospecting!M1005,"")</f>
        <v/>
      </c>
      <c r="R1003" s="2" t="str">
        <f t="shared" ca="1" si="106"/>
        <v/>
      </c>
      <c r="S1003" s="10" t="str">
        <f>IF(OR(Prospecting!N1005&lt;&gt;"",Prospecting!N1005&lt;&gt;0),Prospecting!N1005,"")</f>
        <v/>
      </c>
      <c r="T1003" s="11" t="str">
        <f>IF(Prospecting!O1005&lt;&gt;"",Prospecting!O1005,"")</f>
        <v/>
      </c>
      <c r="U1003" s="2" t="str">
        <f t="shared" si="107"/>
        <v/>
      </c>
      <c r="V1003" s="2" t="str">
        <f t="shared" si="108"/>
        <v/>
      </c>
      <c r="W1003" s="2" t="str" cm="1">
        <f t="array" ref="W1003">IF(V1003&lt;&gt;"",_xlfn.IFS(OR(V1003=1,V1003=2,V1003=3),1,OR(V1003=4,V1003=5,V1003=6),2,OR(V1003=7,V1003=8,V1003=9),3,OR(V1003=10,V1003=11,V1003=12),4),"")</f>
        <v/>
      </c>
      <c r="X1003" s="2" t="str">
        <f t="shared" si="109"/>
        <v/>
      </c>
      <c r="Y1003" s="2" t="str">
        <f t="shared" si="110"/>
        <v/>
      </c>
    </row>
    <row r="1004" spans="7:25" x14ac:dyDescent="0.3">
      <c r="G1004" s="2" t="str">
        <f>IF(Prospecting!D1006&lt;&gt;"", Prospecting!D1006, "")</f>
        <v/>
      </c>
      <c r="H1004" s="2" t="str">
        <f>IF(Prospecting!E1006&lt;&gt;"",Prospecting!E1006, "")</f>
        <v/>
      </c>
      <c r="I1004" s="2" t="str">
        <f t="shared" ca="1" si="105"/>
        <v/>
      </c>
      <c r="J1004" s="2" t="str">
        <f>IF(Prospecting!F1006="Completed", 1, "")</f>
        <v/>
      </c>
      <c r="K1004" s="2" t="str">
        <f>IF(Prospecting!G1006="Completed", 1, "")</f>
        <v/>
      </c>
      <c r="L1004" s="2" t="str">
        <f>IF(Prospecting!H1006="Completed", 1, "")</f>
        <v/>
      </c>
      <c r="M1004" s="2" t="str">
        <f>IF(Prospecting!I1006="Completed", 1, "")</f>
        <v/>
      </c>
      <c r="N1004" s="2" t="str">
        <f>IF(Prospecting!J1006="Completed", 1, "")</f>
        <v/>
      </c>
      <c r="O1004" s="2" t="str">
        <f>IF(Prospecting!K1006="Completed", 1, "")</f>
        <v/>
      </c>
      <c r="P1004" s="2" t="str">
        <f>IF(Prospecting!L1006&lt;&gt;"",Prospecting!L1006,"")</f>
        <v/>
      </c>
      <c r="Q1004" s="2" t="str">
        <f>IF(Prospecting!M1006&lt;&gt;"",Prospecting!M1006,"")</f>
        <v/>
      </c>
      <c r="R1004" s="2" t="str">
        <f t="shared" ca="1" si="106"/>
        <v/>
      </c>
      <c r="S1004" s="10" t="str">
        <f>IF(OR(Prospecting!N1006&lt;&gt;"",Prospecting!N1006&lt;&gt;0),Prospecting!N1006,"")</f>
        <v/>
      </c>
      <c r="T1004" s="11" t="str">
        <f>IF(Prospecting!O1006&lt;&gt;"",Prospecting!O1006,"")</f>
        <v/>
      </c>
      <c r="U1004" s="2" t="str">
        <f t="shared" si="107"/>
        <v/>
      </c>
      <c r="V1004" s="2" t="str">
        <f t="shared" si="108"/>
        <v/>
      </c>
      <c r="W1004" s="2" t="str" cm="1">
        <f t="array" ref="W1004">IF(V1004&lt;&gt;"",_xlfn.IFS(OR(V1004=1,V1004=2,V1004=3),1,OR(V1004=4,V1004=5,V1004=6),2,OR(V1004=7,V1004=8,V1004=9),3,OR(V1004=10,V1004=11,V1004=12),4),"")</f>
        <v/>
      </c>
      <c r="X1004" s="2" t="str">
        <f t="shared" si="109"/>
        <v/>
      </c>
      <c r="Y1004" s="2" t="str">
        <f t="shared" si="110"/>
        <v/>
      </c>
    </row>
    <row r="1005" spans="7:25" x14ac:dyDescent="0.3">
      <c r="G1005" s="2" t="str">
        <f>IF(Prospecting!D1007&lt;&gt;"", Prospecting!D1007, "")</f>
        <v/>
      </c>
      <c r="H1005" s="2" t="str">
        <f>IF(Prospecting!E1007&lt;&gt;"",Prospecting!E1007, "")</f>
        <v/>
      </c>
      <c r="I1005" s="2" t="str">
        <f t="shared" ca="1" si="105"/>
        <v/>
      </c>
      <c r="J1005" s="2" t="str">
        <f>IF(Prospecting!F1007="Completed", 1, "")</f>
        <v/>
      </c>
      <c r="K1005" s="2" t="str">
        <f>IF(Prospecting!G1007="Completed", 1, "")</f>
        <v/>
      </c>
      <c r="L1005" s="2" t="str">
        <f>IF(Prospecting!H1007="Completed", 1, "")</f>
        <v/>
      </c>
      <c r="M1005" s="2" t="str">
        <f>IF(Prospecting!I1007="Completed", 1, "")</f>
        <v/>
      </c>
      <c r="N1005" s="2" t="str">
        <f>IF(Prospecting!J1007="Completed", 1, "")</f>
        <v/>
      </c>
      <c r="O1005" s="2" t="str">
        <f>IF(Prospecting!K1007="Completed", 1, "")</f>
        <v/>
      </c>
      <c r="P1005" s="2" t="str">
        <f>IF(Prospecting!L1007&lt;&gt;"",Prospecting!L1007,"")</f>
        <v/>
      </c>
      <c r="Q1005" s="2" t="str">
        <f>IF(Prospecting!M1007&lt;&gt;"",Prospecting!M1007,"")</f>
        <v/>
      </c>
      <c r="R1005" s="2" t="str">
        <f t="shared" ca="1" si="106"/>
        <v/>
      </c>
      <c r="S1005" s="10" t="str">
        <f>IF(OR(Prospecting!N1007&lt;&gt;"",Prospecting!N1007&lt;&gt;0),Prospecting!N1007,"")</f>
        <v/>
      </c>
      <c r="T1005" s="11" t="str">
        <f>IF(Prospecting!O1007&lt;&gt;"",Prospecting!O1007,"")</f>
        <v/>
      </c>
      <c r="U1005" s="2" t="str">
        <f t="shared" si="107"/>
        <v/>
      </c>
      <c r="V1005" s="2" t="str">
        <f t="shared" si="108"/>
        <v/>
      </c>
      <c r="W1005" s="2" t="str" cm="1">
        <f t="array" ref="W1005">IF(V1005&lt;&gt;"",_xlfn.IFS(OR(V1005=1,V1005=2,V1005=3),1,OR(V1005=4,V1005=5,V1005=6),2,OR(V1005=7,V1005=8,V1005=9),3,OR(V1005=10,V1005=11,V1005=12),4),"")</f>
        <v/>
      </c>
      <c r="X1005" s="2" t="str">
        <f t="shared" si="109"/>
        <v/>
      </c>
      <c r="Y1005" s="2" t="str">
        <f t="shared" si="110"/>
        <v/>
      </c>
    </row>
    <row r="1006" spans="7:25" x14ac:dyDescent="0.3">
      <c r="G1006" s="2" t="str">
        <f>IF(Prospecting!D1008&lt;&gt;"", Prospecting!D1008, "")</f>
        <v/>
      </c>
      <c r="H1006" s="2" t="str">
        <f>IF(Prospecting!E1008&lt;&gt;"",Prospecting!E1008, "")</f>
        <v/>
      </c>
      <c r="I1006" s="2" t="str">
        <f t="shared" ca="1" si="105"/>
        <v/>
      </c>
      <c r="J1006" s="2" t="str">
        <f>IF(Prospecting!F1008="Completed", 1, "")</f>
        <v/>
      </c>
      <c r="K1006" s="2" t="str">
        <f>IF(Prospecting!G1008="Completed", 1, "")</f>
        <v/>
      </c>
      <c r="L1006" s="2" t="str">
        <f>IF(Prospecting!H1008="Completed", 1, "")</f>
        <v/>
      </c>
      <c r="M1006" s="2" t="str">
        <f>IF(Prospecting!I1008="Completed", 1, "")</f>
        <v/>
      </c>
      <c r="N1006" s="2" t="str">
        <f>IF(Prospecting!J1008="Completed", 1, "")</f>
        <v/>
      </c>
      <c r="O1006" s="2" t="str">
        <f>IF(Prospecting!K1008="Completed", 1, "")</f>
        <v/>
      </c>
      <c r="P1006" s="2" t="str">
        <f>IF(Prospecting!L1008&lt;&gt;"",Prospecting!L1008,"")</f>
        <v/>
      </c>
      <c r="Q1006" s="2" t="str">
        <f>IF(Prospecting!M1008&lt;&gt;"",Prospecting!M1008,"")</f>
        <v/>
      </c>
      <c r="R1006" s="2" t="str">
        <f t="shared" ca="1" si="106"/>
        <v/>
      </c>
      <c r="S1006" s="10" t="str">
        <f>IF(OR(Prospecting!N1008&lt;&gt;"",Prospecting!N1008&lt;&gt;0),Prospecting!N1008,"")</f>
        <v/>
      </c>
      <c r="T1006" s="11" t="str">
        <f>IF(Prospecting!O1008&lt;&gt;"",Prospecting!O1008,"")</f>
        <v/>
      </c>
      <c r="U1006" s="2" t="str">
        <f t="shared" si="107"/>
        <v/>
      </c>
      <c r="V1006" s="2" t="str">
        <f t="shared" si="108"/>
        <v/>
      </c>
      <c r="W1006" s="2" t="str" cm="1">
        <f t="array" ref="W1006">IF(V1006&lt;&gt;"",_xlfn.IFS(OR(V1006=1,V1006=2,V1006=3),1,OR(V1006=4,V1006=5,V1006=6),2,OR(V1006=7,V1006=8,V1006=9),3,OR(V1006=10,V1006=11,V1006=12),4),"")</f>
        <v/>
      </c>
      <c r="X1006" s="2" t="str">
        <f t="shared" si="109"/>
        <v/>
      </c>
      <c r="Y1006" s="2" t="str">
        <f t="shared" si="110"/>
        <v/>
      </c>
    </row>
    <row r="1007" spans="7:25" x14ac:dyDescent="0.3">
      <c r="G1007" s="2" t="str">
        <f>IF(Prospecting!D1009&lt;&gt;"", Prospecting!D1009, "")</f>
        <v/>
      </c>
      <c r="H1007" s="2" t="str">
        <f>IF(Prospecting!E1009&lt;&gt;"",Prospecting!E1009, "")</f>
        <v/>
      </c>
      <c r="I1007" s="2" t="str">
        <f t="shared" ca="1" si="105"/>
        <v/>
      </c>
      <c r="J1007" s="2" t="str">
        <f>IF(Prospecting!F1009="Completed", 1, "")</f>
        <v/>
      </c>
      <c r="K1007" s="2" t="str">
        <f>IF(Prospecting!G1009="Completed", 1, "")</f>
        <v/>
      </c>
      <c r="L1007" s="2" t="str">
        <f>IF(Prospecting!H1009="Completed", 1, "")</f>
        <v/>
      </c>
      <c r="M1007" s="2" t="str">
        <f>IF(Prospecting!I1009="Completed", 1, "")</f>
        <v/>
      </c>
      <c r="N1007" s="2" t="str">
        <f>IF(Prospecting!J1009="Completed", 1, "")</f>
        <v/>
      </c>
      <c r="O1007" s="2" t="str">
        <f>IF(Prospecting!K1009="Completed", 1, "")</f>
        <v/>
      </c>
      <c r="P1007" s="2" t="str">
        <f>IF(Prospecting!L1009&lt;&gt;"",Prospecting!L1009,"")</f>
        <v/>
      </c>
      <c r="Q1007" s="2" t="str">
        <f>IF(Prospecting!M1009&lt;&gt;"",Prospecting!M1009,"")</f>
        <v/>
      </c>
      <c r="R1007" s="2" t="str">
        <f t="shared" ca="1" si="106"/>
        <v/>
      </c>
      <c r="S1007" s="10" t="str">
        <f>IF(OR(Prospecting!N1009&lt;&gt;"",Prospecting!N1009&lt;&gt;0),Prospecting!N1009,"")</f>
        <v/>
      </c>
      <c r="T1007" s="11" t="str">
        <f>IF(Prospecting!O1009&lt;&gt;"",Prospecting!O1009,"")</f>
        <v/>
      </c>
      <c r="U1007" s="2" t="str">
        <f t="shared" si="107"/>
        <v/>
      </c>
      <c r="V1007" s="2" t="str">
        <f t="shared" si="108"/>
        <v/>
      </c>
      <c r="W1007" s="2" t="str" cm="1">
        <f t="array" ref="W1007">IF(V1007&lt;&gt;"",_xlfn.IFS(OR(V1007=1,V1007=2,V1007=3),1,OR(V1007=4,V1007=5,V1007=6),2,OR(V1007=7,V1007=8,V1007=9),3,OR(V1007=10,V1007=11,V1007=12),4),"")</f>
        <v/>
      </c>
      <c r="X1007" s="2" t="str">
        <f t="shared" si="109"/>
        <v/>
      </c>
      <c r="Y1007" s="2" t="str">
        <f t="shared" si="110"/>
        <v/>
      </c>
    </row>
    <row r="1008" spans="7:25" x14ac:dyDescent="0.3">
      <c r="G1008" s="2" t="str">
        <f>IF(Prospecting!D1010&lt;&gt;"", Prospecting!D1010, "")</f>
        <v/>
      </c>
      <c r="H1008" s="2" t="str">
        <f>IF(Prospecting!E1010&lt;&gt;"",Prospecting!E1010, "")</f>
        <v/>
      </c>
      <c r="I1008" s="2" t="str">
        <f t="shared" ca="1" si="105"/>
        <v/>
      </c>
      <c r="J1008" s="2" t="str">
        <f>IF(Prospecting!F1010="Completed", 1, "")</f>
        <v/>
      </c>
      <c r="K1008" s="2" t="str">
        <f>IF(Prospecting!G1010="Completed", 1, "")</f>
        <v/>
      </c>
      <c r="L1008" s="2" t="str">
        <f>IF(Prospecting!H1010="Completed", 1, "")</f>
        <v/>
      </c>
      <c r="M1008" s="2" t="str">
        <f>IF(Prospecting!I1010="Completed", 1, "")</f>
        <v/>
      </c>
      <c r="N1008" s="2" t="str">
        <f>IF(Prospecting!J1010="Completed", 1, "")</f>
        <v/>
      </c>
      <c r="O1008" s="2" t="str">
        <f>IF(Prospecting!K1010="Completed", 1, "")</f>
        <v/>
      </c>
      <c r="P1008" s="2" t="str">
        <f>IF(Prospecting!L1010&lt;&gt;"",Prospecting!L1010,"")</f>
        <v/>
      </c>
      <c r="Q1008" s="2" t="str">
        <f>IF(Prospecting!M1010&lt;&gt;"",Prospecting!M1010,"")</f>
        <v/>
      </c>
      <c r="R1008" s="2" t="str">
        <f t="shared" ca="1" si="106"/>
        <v/>
      </c>
      <c r="S1008" s="10" t="str">
        <f>IF(OR(Prospecting!N1010&lt;&gt;"",Prospecting!N1010&lt;&gt;0),Prospecting!N1010,"")</f>
        <v/>
      </c>
      <c r="T1008" s="11" t="str">
        <f>IF(Prospecting!O1010&lt;&gt;"",Prospecting!O1010,"")</f>
        <v/>
      </c>
      <c r="U1008" s="2" t="str">
        <f t="shared" si="107"/>
        <v/>
      </c>
      <c r="V1008" s="2" t="str">
        <f t="shared" si="108"/>
        <v/>
      </c>
      <c r="W1008" s="2" t="str" cm="1">
        <f t="array" ref="W1008">IF(V1008&lt;&gt;"",_xlfn.IFS(OR(V1008=1,V1008=2,V1008=3),1,OR(V1008=4,V1008=5,V1008=6),2,OR(V1008=7,V1008=8,V1008=9),3,OR(V1008=10,V1008=11,V1008=12),4),"")</f>
        <v/>
      </c>
      <c r="X1008" s="2" t="str">
        <f t="shared" si="109"/>
        <v/>
      </c>
      <c r="Y1008" s="2" t="str">
        <f t="shared" si="110"/>
        <v/>
      </c>
    </row>
    <row r="1009" spans="7:25" x14ac:dyDescent="0.3">
      <c r="G1009" s="2" t="str">
        <f>IF(Prospecting!D1011&lt;&gt;"", Prospecting!D1011, "")</f>
        <v/>
      </c>
      <c r="H1009" s="2" t="str">
        <f>IF(Prospecting!E1011&lt;&gt;"",Prospecting!E1011, "")</f>
        <v/>
      </c>
      <c r="I1009" s="2" t="str">
        <f t="shared" ca="1" si="105"/>
        <v/>
      </c>
      <c r="J1009" s="2" t="str">
        <f>IF(Prospecting!F1011="Completed", 1, "")</f>
        <v/>
      </c>
      <c r="K1009" s="2" t="str">
        <f>IF(Prospecting!G1011="Completed", 1, "")</f>
        <v/>
      </c>
      <c r="L1009" s="2" t="str">
        <f>IF(Prospecting!H1011="Completed", 1, "")</f>
        <v/>
      </c>
      <c r="M1009" s="2" t="str">
        <f>IF(Prospecting!I1011="Completed", 1, "")</f>
        <v/>
      </c>
      <c r="N1009" s="2" t="str">
        <f>IF(Prospecting!J1011="Completed", 1, "")</f>
        <v/>
      </c>
      <c r="O1009" s="2" t="str">
        <f>IF(Prospecting!K1011="Completed", 1, "")</f>
        <v/>
      </c>
      <c r="P1009" s="2" t="str">
        <f>IF(Prospecting!L1011&lt;&gt;"",Prospecting!L1011,"")</f>
        <v/>
      </c>
      <c r="Q1009" s="2" t="str">
        <f>IF(Prospecting!M1011&lt;&gt;"",Prospecting!M1011,"")</f>
        <v/>
      </c>
      <c r="R1009" s="2" t="str">
        <f t="shared" ca="1" si="106"/>
        <v/>
      </c>
      <c r="S1009" s="10" t="str">
        <f>IF(OR(Prospecting!N1011&lt;&gt;"",Prospecting!N1011&lt;&gt;0),Prospecting!N1011,"")</f>
        <v/>
      </c>
      <c r="T1009" s="11" t="str">
        <f>IF(Prospecting!O1011&lt;&gt;"",Prospecting!O1011,"")</f>
        <v/>
      </c>
      <c r="U1009" s="2" t="str">
        <f t="shared" si="107"/>
        <v/>
      </c>
      <c r="V1009" s="2" t="str">
        <f t="shared" si="108"/>
        <v/>
      </c>
      <c r="W1009" s="2" t="str" cm="1">
        <f t="array" ref="W1009">IF(V1009&lt;&gt;"",_xlfn.IFS(OR(V1009=1,V1009=2,V1009=3),1,OR(V1009=4,V1009=5,V1009=6),2,OR(V1009=7,V1009=8,V1009=9),3,OR(V1009=10,V1009=11,V1009=12),4),"")</f>
        <v/>
      </c>
      <c r="X1009" s="2" t="str">
        <f t="shared" si="109"/>
        <v/>
      </c>
      <c r="Y1009" s="2" t="str">
        <f t="shared" si="110"/>
        <v/>
      </c>
    </row>
    <row r="1010" spans="7:25" x14ac:dyDescent="0.3">
      <c r="G1010" s="2" t="str">
        <f>IF(Prospecting!D1012&lt;&gt;"", Prospecting!D1012, "")</f>
        <v/>
      </c>
      <c r="H1010" s="2" t="str">
        <f>IF(Prospecting!E1012&lt;&gt;"",Prospecting!E1012, "")</f>
        <v/>
      </c>
      <c r="I1010" s="2" t="str">
        <f t="shared" ca="1" si="105"/>
        <v/>
      </c>
      <c r="J1010" s="2" t="str">
        <f>IF(Prospecting!F1012="Completed", 1, "")</f>
        <v/>
      </c>
      <c r="K1010" s="2" t="str">
        <f>IF(Prospecting!G1012="Completed", 1, "")</f>
        <v/>
      </c>
      <c r="L1010" s="2" t="str">
        <f>IF(Prospecting!H1012="Completed", 1, "")</f>
        <v/>
      </c>
      <c r="M1010" s="2" t="str">
        <f>IF(Prospecting!I1012="Completed", 1, "")</f>
        <v/>
      </c>
      <c r="N1010" s="2" t="str">
        <f>IF(Prospecting!J1012="Completed", 1, "")</f>
        <v/>
      </c>
      <c r="O1010" s="2" t="str">
        <f>IF(Prospecting!K1012="Completed", 1, "")</f>
        <v/>
      </c>
      <c r="P1010" s="2" t="str">
        <f>IF(Prospecting!L1012&lt;&gt;"",Prospecting!L1012,"")</f>
        <v/>
      </c>
      <c r="Q1010" s="2" t="str">
        <f>IF(Prospecting!M1012&lt;&gt;"",Prospecting!M1012,"")</f>
        <v/>
      </c>
      <c r="R1010" s="2" t="str">
        <f t="shared" ca="1" si="106"/>
        <v/>
      </c>
      <c r="S1010" s="10" t="str">
        <f>IF(OR(Prospecting!N1012&lt;&gt;"",Prospecting!N1012&lt;&gt;0),Prospecting!N1012,"")</f>
        <v/>
      </c>
      <c r="T1010" s="11" t="str">
        <f>IF(Prospecting!O1012&lt;&gt;"",Prospecting!O1012,"")</f>
        <v/>
      </c>
      <c r="U1010" s="2" t="str">
        <f t="shared" si="107"/>
        <v/>
      </c>
      <c r="V1010" s="2" t="str">
        <f t="shared" si="108"/>
        <v/>
      </c>
      <c r="W1010" s="2" t="str" cm="1">
        <f t="array" ref="W1010">IF(V1010&lt;&gt;"",_xlfn.IFS(OR(V1010=1,V1010=2,V1010=3),1,OR(V1010=4,V1010=5,V1010=6),2,OR(V1010=7,V1010=8,V1010=9),3,OR(V1010=10,V1010=11,V1010=12),4),"")</f>
        <v/>
      </c>
      <c r="X1010" s="2" t="str">
        <f t="shared" si="109"/>
        <v/>
      </c>
      <c r="Y1010" s="2" t="str">
        <f t="shared" si="110"/>
        <v/>
      </c>
    </row>
    <row r="1011" spans="7:25" x14ac:dyDescent="0.3">
      <c r="G1011" s="2" t="str">
        <f>IF(Prospecting!D1013&lt;&gt;"", Prospecting!D1013, "")</f>
        <v/>
      </c>
      <c r="H1011" s="2" t="str">
        <f>IF(Prospecting!E1013&lt;&gt;"",Prospecting!E1013, "")</f>
        <v/>
      </c>
      <c r="I1011" s="2" t="str">
        <f t="shared" ca="1" si="105"/>
        <v/>
      </c>
      <c r="J1011" s="2" t="str">
        <f>IF(Prospecting!F1013="Completed", 1, "")</f>
        <v/>
      </c>
      <c r="K1011" s="2" t="str">
        <f>IF(Prospecting!G1013="Completed", 1, "")</f>
        <v/>
      </c>
      <c r="L1011" s="2" t="str">
        <f>IF(Prospecting!H1013="Completed", 1, "")</f>
        <v/>
      </c>
      <c r="M1011" s="2" t="str">
        <f>IF(Prospecting!I1013="Completed", 1, "")</f>
        <v/>
      </c>
      <c r="N1011" s="2" t="str">
        <f>IF(Prospecting!J1013="Completed", 1, "")</f>
        <v/>
      </c>
      <c r="O1011" s="2" t="str">
        <f>IF(Prospecting!K1013="Completed", 1, "")</f>
        <v/>
      </c>
      <c r="P1011" s="2" t="str">
        <f>IF(Prospecting!L1013&lt;&gt;"",Prospecting!L1013,"")</f>
        <v/>
      </c>
      <c r="Q1011" s="2" t="str">
        <f>IF(Prospecting!M1013&lt;&gt;"",Prospecting!M1013,"")</f>
        <v/>
      </c>
      <c r="R1011" s="2" t="str">
        <f t="shared" ca="1" si="106"/>
        <v/>
      </c>
      <c r="S1011" s="10" t="str">
        <f>IF(OR(Prospecting!N1013&lt;&gt;"",Prospecting!N1013&lt;&gt;0),Prospecting!N1013,"")</f>
        <v/>
      </c>
      <c r="T1011" s="11" t="str">
        <f>IF(Prospecting!O1013&lt;&gt;"",Prospecting!O1013,"")</f>
        <v/>
      </c>
      <c r="U1011" s="2" t="str">
        <f t="shared" si="107"/>
        <v/>
      </c>
      <c r="V1011" s="2" t="str">
        <f t="shared" si="108"/>
        <v/>
      </c>
      <c r="W1011" s="2" t="str" cm="1">
        <f t="array" ref="W1011">IF(V1011&lt;&gt;"",_xlfn.IFS(OR(V1011=1,V1011=2,V1011=3),1,OR(V1011=4,V1011=5,V1011=6),2,OR(V1011=7,V1011=8,V1011=9),3,OR(V1011=10,V1011=11,V1011=12),4),"")</f>
        <v/>
      </c>
      <c r="X1011" s="2" t="str">
        <f t="shared" si="109"/>
        <v/>
      </c>
      <c r="Y1011" s="2" t="str">
        <f t="shared" si="110"/>
        <v/>
      </c>
    </row>
    <row r="1012" spans="7:25" x14ac:dyDescent="0.3">
      <c r="G1012" s="2" t="str">
        <f>IF(Prospecting!D1014&lt;&gt;"", Prospecting!D1014, "")</f>
        <v/>
      </c>
      <c r="H1012" s="2" t="str">
        <f>IF(Prospecting!E1014&lt;&gt;"",Prospecting!E1014, "")</f>
        <v/>
      </c>
      <c r="I1012" s="2" t="str">
        <f t="shared" ca="1" si="105"/>
        <v/>
      </c>
      <c r="J1012" s="2" t="str">
        <f>IF(Prospecting!F1014="Completed", 1, "")</f>
        <v/>
      </c>
      <c r="K1012" s="2" t="str">
        <f>IF(Prospecting!G1014="Completed", 1, "")</f>
        <v/>
      </c>
      <c r="L1012" s="2" t="str">
        <f>IF(Prospecting!H1014="Completed", 1, "")</f>
        <v/>
      </c>
      <c r="M1012" s="2" t="str">
        <f>IF(Prospecting!I1014="Completed", 1, "")</f>
        <v/>
      </c>
      <c r="N1012" s="2" t="str">
        <f>IF(Prospecting!J1014="Completed", 1, "")</f>
        <v/>
      </c>
      <c r="O1012" s="2" t="str">
        <f>IF(Prospecting!K1014="Completed", 1, "")</f>
        <v/>
      </c>
      <c r="P1012" s="2" t="str">
        <f>IF(Prospecting!L1014&lt;&gt;"",Prospecting!L1014,"")</f>
        <v/>
      </c>
      <c r="Q1012" s="2" t="str">
        <f>IF(Prospecting!M1014&lt;&gt;"",Prospecting!M1014,"")</f>
        <v/>
      </c>
      <c r="R1012" s="2" t="str">
        <f t="shared" ca="1" si="106"/>
        <v/>
      </c>
      <c r="S1012" s="10" t="str">
        <f>IF(OR(Prospecting!N1014&lt;&gt;"",Prospecting!N1014&lt;&gt;0),Prospecting!N1014,"")</f>
        <v/>
      </c>
      <c r="T1012" s="11" t="str">
        <f>IF(Prospecting!O1014&lt;&gt;"",Prospecting!O1014,"")</f>
        <v/>
      </c>
      <c r="U1012" s="2" t="str">
        <f t="shared" si="107"/>
        <v/>
      </c>
      <c r="V1012" s="2" t="str">
        <f t="shared" si="108"/>
        <v/>
      </c>
      <c r="W1012" s="2" t="str" cm="1">
        <f t="array" ref="W1012">IF(V1012&lt;&gt;"",_xlfn.IFS(OR(V1012=1,V1012=2,V1012=3),1,OR(V1012=4,V1012=5,V1012=6),2,OR(V1012=7,V1012=8,V1012=9),3,OR(V1012=10,V1012=11,V1012=12),4),"")</f>
        <v/>
      </c>
      <c r="X1012" s="2" t="str">
        <f t="shared" si="109"/>
        <v/>
      </c>
      <c r="Y1012" s="2" t="str">
        <f t="shared" si="110"/>
        <v/>
      </c>
    </row>
    <row r="1013" spans="7:25" x14ac:dyDescent="0.3">
      <c r="G1013" s="2" t="str">
        <f>IF(Prospecting!D1015&lt;&gt;"", Prospecting!D1015, "")</f>
        <v/>
      </c>
      <c r="H1013" s="2" t="str">
        <f>IF(Prospecting!E1015&lt;&gt;"",Prospecting!E1015, "")</f>
        <v/>
      </c>
      <c r="I1013" s="2" t="str">
        <f t="shared" ca="1" si="105"/>
        <v/>
      </c>
      <c r="J1013" s="2" t="str">
        <f>IF(Prospecting!F1015="Completed", 1, "")</f>
        <v/>
      </c>
      <c r="K1013" s="2" t="str">
        <f>IF(Prospecting!G1015="Completed", 1, "")</f>
        <v/>
      </c>
      <c r="L1013" s="2" t="str">
        <f>IF(Prospecting!H1015="Completed", 1, "")</f>
        <v/>
      </c>
      <c r="M1013" s="2" t="str">
        <f>IF(Prospecting!I1015="Completed", 1, "")</f>
        <v/>
      </c>
      <c r="N1013" s="2" t="str">
        <f>IF(Prospecting!J1015="Completed", 1, "")</f>
        <v/>
      </c>
      <c r="O1013" s="2" t="str">
        <f>IF(Prospecting!K1015="Completed", 1, "")</f>
        <v/>
      </c>
      <c r="P1013" s="2" t="str">
        <f>IF(Prospecting!L1015&lt;&gt;"",Prospecting!L1015,"")</f>
        <v/>
      </c>
      <c r="Q1013" s="2" t="str">
        <f>IF(Prospecting!M1015&lt;&gt;"",Prospecting!M1015,"")</f>
        <v/>
      </c>
      <c r="R1013" s="2" t="str">
        <f t="shared" ca="1" si="106"/>
        <v/>
      </c>
      <c r="S1013" s="10" t="str">
        <f>IF(OR(Prospecting!N1015&lt;&gt;"",Prospecting!N1015&lt;&gt;0),Prospecting!N1015,"")</f>
        <v/>
      </c>
      <c r="T1013" s="11" t="str">
        <f>IF(Prospecting!O1015&lt;&gt;"",Prospecting!O1015,"")</f>
        <v/>
      </c>
      <c r="U1013" s="2" t="str">
        <f t="shared" si="107"/>
        <v/>
      </c>
      <c r="V1013" s="2" t="str">
        <f t="shared" si="108"/>
        <v/>
      </c>
      <c r="W1013" s="2" t="str" cm="1">
        <f t="array" ref="W1013">IF(V1013&lt;&gt;"",_xlfn.IFS(OR(V1013=1,V1013=2,V1013=3),1,OR(V1013=4,V1013=5,V1013=6),2,OR(V1013=7,V1013=8,V1013=9),3,OR(V1013=10,V1013=11,V1013=12),4),"")</f>
        <v/>
      </c>
      <c r="X1013" s="2" t="str">
        <f t="shared" si="109"/>
        <v/>
      </c>
      <c r="Y1013" s="2" t="str">
        <f t="shared" si="110"/>
        <v/>
      </c>
    </row>
    <row r="1014" spans="7:25" x14ac:dyDescent="0.3">
      <c r="G1014" s="2" t="str">
        <f>IF(Prospecting!D1016&lt;&gt;"", Prospecting!D1016, "")</f>
        <v/>
      </c>
      <c r="H1014" s="2" t="str">
        <f>IF(Prospecting!E1016&lt;&gt;"",Prospecting!E1016, "")</f>
        <v/>
      </c>
      <c r="I1014" s="2" t="str">
        <f t="shared" ca="1" si="105"/>
        <v/>
      </c>
      <c r="J1014" s="2" t="str">
        <f>IF(Prospecting!F1016="Completed", 1, "")</f>
        <v/>
      </c>
      <c r="K1014" s="2" t="str">
        <f>IF(Prospecting!G1016="Completed", 1, "")</f>
        <v/>
      </c>
      <c r="L1014" s="2" t="str">
        <f>IF(Prospecting!H1016="Completed", 1, "")</f>
        <v/>
      </c>
      <c r="M1014" s="2" t="str">
        <f>IF(Prospecting!I1016="Completed", 1, "")</f>
        <v/>
      </c>
      <c r="N1014" s="2" t="str">
        <f>IF(Prospecting!J1016="Completed", 1, "")</f>
        <v/>
      </c>
      <c r="O1014" s="2" t="str">
        <f>IF(Prospecting!K1016="Completed", 1, "")</f>
        <v/>
      </c>
      <c r="P1014" s="2" t="str">
        <f>IF(Prospecting!L1016&lt;&gt;"",Prospecting!L1016,"")</f>
        <v/>
      </c>
      <c r="Q1014" s="2" t="str">
        <f>IF(Prospecting!M1016&lt;&gt;"",Prospecting!M1016,"")</f>
        <v/>
      </c>
      <c r="R1014" s="2" t="str">
        <f t="shared" ca="1" si="106"/>
        <v/>
      </c>
      <c r="S1014" s="10" t="str">
        <f>IF(OR(Prospecting!N1016&lt;&gt;"",Prospecting!N1016&lt;&gt;0),Prospecting!N1016,"")</f>
        <v/>
      </c>
      <c r="T1014" s="11" t="str">
        <f>IF(Prospecting!O1016&lt;&gt;"",Prospecting!O1016,"")</f>
        <v/>
      </c>
      <c r="U1014" s="2" t="str">
        <f t="shared" si="107"/>
        <v/>
      </c>
      <c r="V1014" s="2" t="str">
        <f t="shared" si="108"/>
        <v/>
      </c>
      <c r="W1014" s="2" t="str" cm="1">
        <f t="array" ref="W1014">IF(V1014&lt;&gt;"",_xlfn.IFS(OR(V1014=1,V1014=2,V1014=3),1,OR(V1014=4,V1014=5,V1014=6),2,OR(V1014=7,V1014=8,V1014=9),3,OR(V1014=10,V1014=11,V1014=12),4),"")</f>
        <v/>
      </c>
      <c r="X1014" s="2" t="str">
        <f t="shared" si="109"/>
        <v/>
      </c>
      <c r="Y1014" s="2" t="str">
        <f t="shared" si="110"/>
        <v/>
      </c>
    </row>
    <row r="1015" spans="7:25" x14ac:dyDescent="0.3">
      <c r="G1015" s="2" t="str">
        <f>IF(Prospecting!D1017&lt;&gt;"", Prospecting!D1017, "")</f>
        <v/>
      </c>
      <c r="H1015" s="2" t="str">
        <f>IF(Prospecting!E1017&lt;&gt;"",Prospecting!E1017, "")</f>
        <v/>
      </c>
      <c r="I1015" s="2" t="str">
        <f t="shared" ca="1" si="105"/>
        <v/>
      </c>
      <c r="J1015" s="2" t="str">
        <f>IF(Prospecting!F1017="Completed", 1, "")</f>
        <v/>
      </c>
      <c r="K1015" s="2" t="str">
        <f>IF(Prospecting!G1017="Completed", 1, "")</f>
        <v/>
      </c>
      <c r="L1015" s="2" t="str">
        <f>IF(Prospecting!H1017="Completed", 1, "")</f>
        <v/>
      </c>
      <c r="M1015" s="2" t="str">
        <f>IF(Prospecting!I1017="Completed", 1, "")</f>
        <v/>
      </c>
      <c r="N1015" s="2" t="str">
        <f>IF(Prospecting!J1017="Completed", 1, "")</f>
        <v/>
      </c>
      <c r="O1015" s="2" t="str">
        <f>IF(Prospecting!K1017="Completed", 1, "")</f>
        <v/>
      </c>
      <c r="P1015" s="2" t="str">
        <f>IF(Prospecting!L1017&lt;&gt;"",Prospecting!L1017,"")</f>
        <v/>
      </c>
      <c r="Q1015" s="2" t="str">
        <f>IF(Prospecting!M1017&lt;&gt;"",Prospecting!M1017,"")</f>
        <v/>
      </c>
      <c r="R1015" s="2" t="str">
        <f t="shared" ca="1" si="106"/>
        <v/>
      </c>
      <c r="S1015" s="10" t="str">
        <f>IF(OR(Prospecting!N1017&lt;&gt;"",Prospecting!N1017&lt;&gt;0),Prospecting!N1017,"")</f>
        <v/>
      </c>
      <c r="T1015" s="11" t="str">
        <f>IF(Prospecting!O1017&lt;&gt;"",Prospecting!O1017,"")</f>
        <v/>
      </c>
      <c r="U1015" s="2" t="str">
        <f t="shared" si="107"/>
        <v/>
      </c>
      <c r="V1015" s="2" t="str">
        <f t="shared" si="108"/>
        <v/>
      </c>
      <c r="W1015" s="2" t="str" cm="1">
        <f t="array" ref="W1015">IF(V1015&lt;&gt;"",_xlfn.IFS(OR(V1015=1,V1015=2,V1015=3),1,OR(V1015=4,V1015=5,V1015=6),2,OR(V1015=7,V1015=8,V1015=9),3,OR(V1015=10,V1015=11,V1015=12),4),"")</f>
        <v/>
      </c>
      <c r="X1015" s="2" t="str">
        <f t="shared" si="109"/>
        <v/>
      </c>
      <c r="Y1015" s="2" t="str">
        <f t="shared" si="110"/>
        <v/>
      </c>
    </row>
    <row r="1016" spans="7:25" x14ac:dyDescent="0.3">
      <c r="G1016" s="2" t="str">
        <f>IF(Prospecting!D1018&lt;&gt;"", Prospecting!D1018, "")</f>
        <v/>
      </c>
      <c r="H1016" s="2" t="str">
        <f>IF(Prospecting!E1018&lt;&gt;"",Prospecting!E1018, "")</f>
        <v/>
      </c>
      <c r="I1016" s="2" t="str">
        <f t="shared" ca="1" si="105"/>
        <v/>
      </c>
      <c r="J1016" s="2" t="str">
        <f>IF(Prospecting!F1018="Completed", 1, "")</f>
        <v/>
      </c>
      <c r="K1016" s="2" t="str">
        <f>IF(Prospecting!G1018="Completed", 1, "")</f>
        <v/>
      </c>
      <c r="L1016" s="2" t="str">
        <f>IF(Prospecting!H1018="Completed", 1, "")</f>
        <v/>
      </c>
      <c r="M1016" s="2" t="str">
        <f>IF(Prospecting!I1018="Completed", 1, "")</f>
        <v/>
      </c>
      <c r="N1016" s="2" t="str">
        <f>IF(Prospecting!J1018="Completed", 1, "")</f>
        <v/>
      </c>
      <c r="O1016" s="2" t="str">
        <f>IF(Prospecting!K1018="Completed", 1, "")</f>
        <v/>
      </c>
      <c r="P1016" s="2" t="str">
        <f>IF(Prospecting!L1018&lt;&gt;"",Prospecting!L1018,"")</f>
        <v/>
      </c>
      <c r="Q1016" s="2" t="str">
        <f>IF(Prospecting!M1018&lt;&gt;"",Prospecting!M1018,"")</f>
        <v/>
      </c>
      <c r="R1016" s="2" t="str">
        <f t="shared" ca="1" si="106"/>
        <v/>
      </c>
      <c r="S1016" s="10" t="str">
        <f>IF(OR(Prospecting!N1018&lt;&gt;"",Prospecting!N1018&lt;&gt;0),Prospecting!N1018,"")</f>
        <v/>
      </c>
      <c r="T1016" s="11" t="str">
        <f>IF(Prospecting!O1018&lt;&gt;"",Prospecting!O1018,"")</f>
        <v/>
      </c>
      <c r="U1016" s="2" t="str">
        <f t="shared" si="107"/>
        <v/>
      </c>
      <c r="V1016" s="2" t="str">
        <f t="shared" si="108"/>
        <v/>
      </c>
      <c r="W1016" s="2" t="str" cm="1">
        <f t="array" ref="W1016">IF(V1016&lt;&gt;"",_xlfn.IFS(OR(V1016=1,V1016=2,V1016=3),1,OR(V1016=4,V1016=5,V1016=6),2,OR(V1016=7,V1016=8,V1016=9),3,OR(V1016=10,V1016=11,V1016=12),4),"")</f>
        <v/>
      </c>
      <c r="X1016" s="2" t="str">
        <f t="shared" si="109"/>
        <v/>
      </c>
      <c r="Y1016" s="2" t="str">
        <f t="shared" si="110"/>
        <v/>
      </c>
    </row>
    <row r="1017" spans="7:25" x14ac:dyDescent="0.3">
      <c r="G1017" s="2" t="str">
        <f>IF(Prospecting!D1019&lt;&gt;"", Prospecting!D1019, "")</f>
        <v/>
      </c>
      <c r="H1017" s="2" t="str">
        <f>IF(Prospecting!E1019&lt;&gt;"",Prospecting!E1019, "")</f>
        <v/>
      </c>
      <c r="I1017" s="2" t="str">
        <f t="shared" ca="1" si="105"/>
        <v/>
      </c>
      <c r="J1017" s="2" t="str">
        <f>IF(Prospecting!F1019="Completed", 1, "")</f>
        <v/>
      </c>
      <c r="K1017" s="2" t="str">
        <f>IF(Prospecting!G1019="Completed", 1, "")</f>
        <v/>
      </c>
      <c r="L1017" s="2" t="str">
        <f>IF(Prospecting!H1019="Completed", 1, "")</f>
        <v/>
      </c>
      <c r="M1017" s="2" t="str">
        <f>IF(Prospecting!I1019="Completed", 1, "")</f>
        <v/>
      </c>
      <c r="N1017" s="2" t="str">
        <f>IF(Prospecting!J1019="Completed", 1, "")</f>
        <v/>
      </c>
      <c r="O1017" s="2" t="str">
        <f>IF(Prospecting!K1019="Completed", 1, "")</f>
        <v/>
      </c>
      <c r="P1017" s="2" t="str">
        <f>IF(Prospecting!L1019&lt;&gt;"",Prospecting!L1019,"")</f>
        <v/>
      </c>
      <c r="Q1017" s="2" t="str">
        <f>IF(Prospecting!M1019&lt;&gt;"",Prospecting!M1019,"")</f>
        <v/>
      </c>
      <c r="R1017" s="2" t="str">
        <f t="shared" ca="1" si="106"/>
        <v/>
      </c>
      <c r="S1017" s="10" t="str">
        <f>IF(OR(Prospecting!N1019&lt;&gt;"",Prospecting!N1019&lt;&gt;0),Prospecting!N1019,"")</f>
        <v/>
      </c>
      <c r="T1017" s="11" t="str">
        <f>IF(Prospecting!O1019&lt;&gt;"",Prospecting!O1019,"")</f>
        <v/>
      </c>
      <c r="U1017" s="2" t="str">
        <f t="shared" si="107"/>
        <v/>
      </c>
      <c r="V1017" s="2" t="str">
        <f t="shared" si="108"/>
        <v/>
      </c>
      <c r="W1017" s="2" t="str" cm="1">
        <f t="array" ref="W1017">IF(V1017&lt;&gt;"",_xlfn.IFS(OR(V1017=1,V1017=2,V1017=3),1,OR(V1017=4,V1017=5,V1017=6),2,OR(V1017=7,V1017=8,V1017=9),3,OR(V1017=10,V1017=11,V1017=12),4),"")</f>
        <v/>
      </c>
      <c r="X1017" s="2" t="str">
        <f t="shared" si="109"/>
        <v/>
      </c>
      <c r="Y1017" s="2" t="str">
        <f t="shared" si="110"/>
        <v/>
      </c>
    </row>
    <row r="1018" spans="7:25" x14ac:dyDescent="0.3">
      <c r="G1018" s="2" t="str">
        <f>IF(Prospecting!D1020&lt;&gt;"", Prospecting!D1020, "")</f>
        <v/>
      </c>
      <c r="H1018" s="2" t="str">
        <f>IF(Prospecting!E1020&lt;&gt;"",Prospecting!E1020, "")</f>
        <v/>
      </c>
      <c r="I1018" s="2" t="str">
        <f t="shared" ca="1" si="105"/>
        <v/>
      </c>
      <c r="J1018" s="2" t="str">
        <f>IF(Prospecting!F1020="Completed", 1, "")</f>
        <v/>
      </c>
      <c r="K1018" s="2" t="str">
        <f>IF(Prospecting!G1020="Completed", 1, "")</f>
        <v/>
      </c>
      <c r="L1018" s="2" t="str">
        <f>IF(Prospecting!H1020="Completed", 1, "")</f>
        <v/>
      </c>
      <c r="M1018" s="2" t="str">
        <f>IF(Prospecting!I1020="Completed", 1, "")</f>
        <v/>
      </c>
      <c r="N1018" s="2" t="str">
        <f>IF(Prospecting!J1020="Completed", 1, "")</f>
        <v/>
      </c>
      <c r="O1018" s="2" t="str">
        <f>IF(Prospecting!K1020="Completed", 1, "")</f>
        <v/>
      </c>
      <c r="P1018" s="2" t="str">
        <f>IF(Prospecting!L1020&lt;&gt;"",Prospecting!L1020,"")</f>
        <v/>
      </c>
      <c r="Q1018" s="2" t="str">
        <f>IF(Prospecting!M1020&lt;&gt;"",Prospecting!M1020,"")</f>
        <v/>
      </c>
      <c r="R1018" s="2" t="str">
        <f t="shared" ca="1" si="106"/>
        <v/>
      </c>
      <c r="S1018" s="10" t="str">
        <f>IF(OR(Prospecting!N1020&lt;&gt;"",Prospecting!N1020&lt;&gt;0),Prospecting!N1020,"")</f>
        <v/>
      </c>
      <c r="T1018" s="11" t="str">
        <f>IF(Prospecting!O1020&lt;&gt;"",Prospecting!O1020,"")</f>
        <v/>
      </c>
      <c r="U1018" s="2" t="str">
        <f t="shared" si="107"/>
        <v/>
      </c>
      <c r="V1018" s="2" t="str">
        <f t="shared" si="108"/>
        <v/>
      </c>
      <c r="W1018" s="2" t="str" cm="1">
        <f t="array" ref="W1018">IF(V1018&lt;&gt;"",_xlfn.IFS(OR(V1018=1,V1018=2,V1018=3),1,OR(V1018=4,V1018=5,V1018=6),2,OR(V1018=7,V1018=8,V1018=9),3,OR(V1018=10,V1018=11,V1018=12),4),"")</f>
        <v/>
      </c>
      <c r="X1018" s="2" t="str">
        <f t="shared" si="109"/>
        <v/>
      </c>
      <c r="Y1018" s="2" t="str">
        <f t="shared" si="110"/>
        <v/>
      </c>
    </row>
    <row r="1019" spans="7:25" x14ac:dyDescent="0.3">
      <c r="G1019" s="2" t="str">
        <f>IF(Prospecting!D1021&lt;&gt;"", Prospecting!D1021, "")</f>
        <v/>
      </c>
      <c r="H1019" s="2" t="str">
        <f>IF(Prospecting!E1021&lt;&gt;"",Prospecting!E1021, "")</f>
        <v/>
      </c>
      <c r="I1019" s="2" t="str">
        <f t="shared" ca="1" si="105"/>
        <v/>
      </c>
      <c r="J1019" s="2" t="str">
        <f>IF(Prospecting!F1021="Completed", 1, "")</f>
        <v/>
      </c>
      <c r="K1019" s="2" t="str">
        <f>IF(Prospecting!G1021="Completed", 1, "")</f>
        <v/>
      </c>
      <c r="L1019" s="2" t="str">
        <f>IF(Prospecting!H1021="Completed", 1, "")</f>
        <v/>
      </c>
      <c r="M1019" s="2" t="str">
        <f>IF(Prospecting!I1021="Completed", 1, "")</f>
        <v/>
      </c>
      <c r="N1019" s="2" t="str">
        <f>IF(Prospecting!J1021="Completed", 1, "")</f>
        <v/>
      </c>
      <c r="O1019" s="2" t="str">
        <f>IF(Prospecting!K1021="Completed", 1, "")</f>
        <v/>
      </c>
      <c r="P1019" s="2" t="str">
        <f>IF(Prospecting!L1021&lt;&gt;"",Prospecting!L1021,"")</f>
        <v/>
      </c>
      <c r="Q1019" s="2" t="str">
        <f>IF(Prospecting!M1021&lt;&gt;"",Prospecting!M1021,"")</f>
        <v/>
      </c>
      <c r="R1019" s="2" t="str">
        <f t="shared" ca="1" si="106"/>
        <v/>
      </c>
      <c r="S1019" s="10" t="str">
        <f>IF(OR(Prospecting!N1021&lt;&gt;"",Prospecting!N1021&lt;&gt;0),Prospecting!N1021,"")</f>
        <v/>
      </c>
      <c r="T1019" s="11" t="str">
        <f>IF(Prospecting!O1021&lt;&gt;"",Prospecting!O1021,"")</f>
        <v/>
      </c>
      <c r="U1019" s="2" t="str">
        <f t="shared" si="107"/>
        <v/>
      </c>
      <c r="V1019" s="2" t="str">
        <f t="shared" si="108"/>
        <v/>
      </c>
      <c r="W1019" s="2" t="str" cm="1">
        <f t="array" ref="W1019">IF(V1019&lt;&gt;"",_xlfn.IFS(OR(V1019=1,V1019=2,V1019=3),1,OR(V1019=4,V1019=5,V1019=6),2,OR(V1019=7,V1019=8,V1019=9),3,OR(V1019=10,V1019=11,V1019=12),4),"")</f>
        <v/>
      </c>
      <c r="X1019" s="2" t="str">
        <f t="shared" si="109"/>
        <v/>
      </c>
      <c r="Y1019" s="2" t="str">
        <f t="shared" si="110"/>
        <v/>
      </c>
    </row>
    <row r="1020" spans="7:25" x14ac:dyDescent="0.3">
      <c r="G1020" s="2" t="str">
        <f>IF(Prospecting!D1022&lt;&gt;"", Prospecting!D1022, "")</f>
        <v/>
      </c>
      <c r="H1020" s="2" t="str">
        <f>IF(Prospecting!E1022&lt;&gt;"",Prospecting!E1022, "")</f>
        <v/>
      </c>
      <c r="I1020" s="2" t="str">
        <f t="shared" ca="1" si="105"/>
        <v/>
      </c>
      <c r="J1020" s="2" t="str">
        <f>IF(Prospecting!F1022="Completed", 1, "")</f>
        <v/>
      </c>
      <c r="K1020" s="2" t="str">
        <f>IF(Prospecting!G1022="Completed", 1, "")</f>
        <v/>
      </c>
      <c r="L1020" s="2" t="str">
        <f>IF(Prospecting!H1022="Completed", 1, "")</f>
        <v/>
      </c>
      <c r="M1020" s="2" t="str">
        <f>IF(Prospecting!I1022="Completed", 1, "")</f>
        <v/>
      </c>
      <c r="N1020" s="2" t="str">
        <f>IF(Prospecting!J1022="Completed", 1, "")</f>
        <v/>
      </c>
      <c r="O1020" s="2" t="str">
        <f>IF(Prospecting!K1022="Completed", 1, "")</f>
        <v/>
      </c>
      <c r="P1020" s="2" t="str">
        <f>IF(Prospecting!L1022&lt;&gt;"",Prospecting!L1022,"")</f>
        <v/>
      </c>
      <c r="Q1020" s="2" t="str">
        <f>IF(Prospecting!M1022&lt;&gt;"",Prospecting!M1022,"")</f>
        <v/>
      </c>
      <c r="R1020" s="2" t="str">
        <f t="shared" ca="1" si="106"/>
        <v/>
      </c>
      <c r="S1020" s="10" t="str">
        <f>IF(OR(Prospecting!N1022&lt;&gt;"",Prospecting!N1022&lt;&gt;0),Prospecting!N1022,"")</f>
        <v/>
      </c>
      <c r="T1020" s="11" t="str">
        <f>IF(Prospecting!O1022&lt;&gt;"",Prospecting!O1022,"")</f>
        <v/>
      </c>
      <c r="U1020" s="2" t="str">
        <f t="shared" si="107"/>
        <v/>
      </c>
      <c r="V1020" s="2" t="str">
        <f t="shared" si="108"/>
        <v/>
      </c>
      <c r="W1020" s="2" t="str" cm="1">
        <f t="array" ref="W1020">IF(V1020&lt;&gt;"",_xlfn.IFS(OR(V1020=1,V1020=2,V1020=3),1,OR(V1020=4,V1020=5,V1020=6),2,OR(V1020=7,V1020=8,V1020=9),3,OR(V1020=10,V1020=11,V1020=12),4),"")</f>
        <v/>
      </c>
      <c r="X1020" s="2" t="str">
        <f t="shared" si="109"/>
        <v/>
      </c>
      <c r="Y1020" s="2" t="str">
        <f t="shared" si="110"/>
        <v/>
      </c>
    </row>
    <row r="1021" spans="7:25" x14ac:dyDescent="0.3">
      <c r="G1021" s="2" t="str">
        <f>IF(Prospecting!D1023&lt;&gt;"", Prospecting!D1023, "")</f>
        <v/>
      </c>
      <c r="H1021" s="2" t="str">
        <f>IF(Prospecting!E1023&lt;&gt;"",Prospecting!E1023, "")</f>
        <v/>
      </c>
      <c r="I1021" s="2" t="str">
        <f t="shared" ca="1" si="105"/>
        <v/>
      </c>
      <c r="J1021" s="2" t="str">
        <f>IF(Prospecting!F1023="Completed", 1, "")</f>
        <v/>
      </c>
      <c r="K1021" s="2" t="str">
        <f>IF(Prospecting!G1023="Completed", 1, "")</f>
        <v/>
      </c>
      <c r="L1021" s="2" t="str">
        <f>IF(Prospecting!H1023="Completed", 1, "")</f>
        <v/>
      </c>
      <c r="M1021" s="2" t="str">
        <f>IF(Prospecting!I1023="Completed", 1, "")</f>
        <v/>
      </c>
      <c r="N1021" s="2" t="str">
        <f>IF(Prospecting!J1023="Completed", 1, "")</f>
        <v/>
      </c>
      <c r="O1021" s="2" t="str">
        <f>IF(Prospecting!K1023="Completed", 1, "")</f>
        <v/>
      </c>
      <c r="P1021" s="2" t="str">
        <f>IF(Prospecting!L1023&lt;&gt;"",Prospecting!L1023,"")</f>
        <v/>
      </c>
      <c r="Q1021" s="2" t="str">
        <f>IF(Prospecting!M1023&lt;&gt;"",Prospecting!M1023,"")</f>
        <v/>
      </c>
      <c r="R1021" s="2" t="str">
        <f t="shared" ca="1" si="106"/>
        <v/>
      </c>
      <c r="S1021" s="10" t="str">
        <f>IF(OR(Prospecting!N1023&lt;&gt;"",Prospecting!N1023&lt;&gt;0),Prospecting!N1023,"")</f>
        <v/>
      </c>
      <c r="T1021" s="11" t="str">
        <f>IF(Prospecting!O1023&lt;&gt;"",Prospecting!O1023,"")</f>
        <v/>
      </c>
      <c r="U1021" s="2" t="str">
        <f t="shared" si="107"/>
        <v/>
      </c>
      <c r="V1021" s="2" t="str">
        <f t="shared" si="108"/>
        <v/>
      </c>
      <c r="W1021" s="2" t="str" cm="1">
        <f t="array" ref="W1021">IF(V1021&lt;&gt;"",_xlfn.IFS(OR(V1021=1,V1021=2,V1021=3),1,OR(V1021=4,V1021=5,V1021=6),2,OR(V1021=7,V1021=8,V1021=9),3,OR(V1021=10,V1021=11,V1021=12),4),"")</f>
        <v/>
      </c>
      <c r="X1021" s="2" t="str">
        <f t="shared" si="109"/>
        <v/>
      </c>
      <c r="Y1021" s="2" t="str">
        <f t="shared" si="110"/>
        <v/>
      </c>
    </row>
    <row r="1022" spans="7:25" x14ac:dyDescent="0.3">
      <c r="G1022" s="2" t="str">
        <f>IF(Prospecting!D1024&lt;&gt;"", Prospecting!D1024, "")</f>
        <v/>
      </c>
      <c r="H1022" s="2" t="str">
        <f>IF(Prospecting!E1024&lt;&gt;"",Prospecting!E1024, "")</f>
        <v/>
      </c>
      <c r="I1022" s="2" t="str">
        <f t="shared" ca="1" si="105"/>
        <v/>
      </c>
      <c r="J1022" s="2" t="str">
        <f>IF(Prospecting!F1024="Completed", 1, "")</f>
        <v/>
      </c>
      <c r="K1022" s="2" t="str">
        <f>IF(Prospecting!G1024="Completed", 1, "")</f>
        <v/>
      </c>
      <c r="L1022" s="2" t="str">
        <f>IF(Prospecting!H1024="Completed", 1, "")</f>
        <v/>
      </c>
      <c r="M1022" s="2" t="str">
        <f>IF(Prospecting!I1024="Completed", 1, "")</f>
        <v/>
      </c>
      <c r="N1022" s="2" t="str">
        <f>IF(Prospecting!J1024="Completed", 1, "")</f>
        <v/>
      </c>
      <c r="O1022" s="2" t="str">
        <f>IF(Prospecting!K1024="Completed", 1, "")</f>
        <v/>
      </c>
      <c r="P1022" s="2" t="str">
        <f>IF(Prospecting!L1024&lt;&gt;"",Prospecting!L1024,"")</f>
        <v/>
      </c>
      <c r="Q1022" s="2" t="str">
        <f>IF(Prospecting!M1024&lt;&gt;"",Prospecting!M1024,"")</f>
        <v/>
      </c>
      <c r="R1022" s="2" t="str">
        <f t="shared" ca="1" si="106"/>
        <v/>
      </c>
      <c r="S1022" s="10" t="str">
        <f>IF(OR(Prospecting!N1024&lt;&gt;"",Prospecting!N1024&lt;&gt;0),Prospecting!N1024,"")</f>
        <v/>
      </c>
      <c r="T1022" s="11" t="str">
        <f>IF(Prospecting!O1024&lt;&gt;"",Prospecting!O1024,"")</f>
        <v/>
      </c>
      <c r="U1022" s="2" t="str">
        <f t="shared" si="107"/>
        <v/>
      </c>
      <c r="V1022" s="2" t="str">
        <f t="shared" si="108"/>
        <v/>
      </c>
      <c r="W1022" s="2" t="str" cm="1">
        <f t="array" ref="W1022">IF(V1022&lt;&gt;"",_xlfn.IFS(OR(V1022=1,V1022=2,V1022=3),1,OR(V1022=4,V1022=5,V1022=6),2,OR(V1022=7,V1022=8,V1022=9),3,OR(V1022=10,V1022=11,V1022=12),4),"")</f>
        <v/>
      </c>
      <c r="X1022" s="2" t="str">
        <f t="shared" si="109"/>
        <v/>
      </c>
      <c r="Y1022" s="2" t="str">
        <f t="shared" si="110"/>
        <v/>
      </c>
    </row>
    <row r="1023" spans="7:25" x14ac:dyDescent="0.3">
      <c r="G1023" s="2" t="str">
        <f>IF(Prospecting!D1025&lt;&gt;"", Prospecting!D1025, "")</f>
        <v/>
      </c>
      <c r="H1023" s="2" t="str">
        <f>IF(Prospecting!E1025&lt;&gt;"",Prospecting!E1025, "")</f>
        <v/>
      </c>
      <c r="I1023" s="2" t="str">
        <f t="shared" ca="1" si="105"/>
        <v/>
      </c>
      <c r="J1023" s="2" t="str">
        <f>IF(Prospecting!F1025="Completed", 1, "")</f>
        <v/>
      </c>
      <c r="K1023" s="2" t="str">
        <f>IF(Prospecting!G1025="Completed", 1, "")</f>
        <v/>
      </c>
      <c r="L1023" s="2" t="str">
        <f>IF(Prospecting!H1025="Completed", 1, "")</f>
        <v/>
      </c>
      <c r="M1023" s="2" t="str">
        <f>IF(Prospecting!I1025="Completed", 1, "")</f>
        <v/>
      </c>
      <c r="N1023" s="2" t="str">
        <f>IF(Prospecting!J1025="Completed", 1, "")</f>
        <v/>
      </c>
      <c r="O1023" s="2" t="str">
        <f>IF(Prospecting!K1025="Completed", 1, "")</f>
        <v/>
      </c>
      <c r="P1023" s="2" t="str">
        <f>IF(Prospecting!L1025&lt;&gt;"",Prospecting!L1025,"")</f>
        <v/>
      </c>
      <c r="Q1023" s="2" t="str">
        <f>IF(Prospecting!M1025&lt;&gt;"",Prospecting!M1025,"")</f>
        <v/>
      </c>
      <c r="R1023" s="2" t="str">
        <f t="shared" ca="1" si="106"/>
        <v/>
      </c>
      <c r="S1023" s="10" t="str">
        <f>IF(OR(Prospecting!N1025&lt;&gt;"",Prospecting!N1025&lt;&gt;0),Prospecting!N1025,"")</f>
        <v/>
      </c>
      <c r="T1023" s="11" t="str">
        <f>IF(Prospecting!O1025&lt;&gt;"",Prospecting!O1025,"")</f>
        <v/>
      </c>
      <c r="U1023" s="2" t="str">
        <f t="shared" si="107"/>
        <v/>
      </c>
      <c r="V1023" s="2" t="str">
        <f t="shared" si="108"/>
        <v/>
      </c>
      <c r="W1023" s="2" t="str" cm="1">
        <f t="array" ref="W1023">IF(V1023&lt;&gt;"",_xlfn.IFS(OR(V1023=1,V1023=2,V1023=3),1,OR(V1023=4,V1023=5,V1023=6),2,OR(V1023=7,V1023=8,V1023=9),3,OR(V1023=10,V1023=11,V1023=12),4),"")</f>
        <v/>
      </c>
      <c r="X1023" s="2" t="str">
        <f t="shared" si="109"/>
        <v/>
      </c>
      <c r="Y1023" s="2" t="str">
        <f t="shared" si="110"/>
        <v/>
      </c>
    </row>
    <row r="1024" spans="7:25" x14ac:dyDescent="0.3">
      <c r="G1024" s="2" t="str">
        <f>IF(Prospecting!D1026&lt;&gt;"", Prospecting!D1026, "")</f>
        <v/>
      </c>
      <c r="H1024" s="2" t="str">
        <f>IF(Prospecting!E1026&lt;&gt;"",Prospecting!E1026, "")</f>
        <v/>
      </c>
      <c r="I1024" s="2" t="str">
        <f t="shared" ca="1" si="105"/>
        <v/>
      </c>
      <c r="J1024" s="2" t="str">
        <f>IF(Prospecting!F1026="Completed", 1, "")</f>
        <v/>
      </c>
      <c r="K1024" s="2" t="str">
        <f>IF(Prospecting!G1026="Completed", 1, "")</f>
        <v/>
      </c>
      <c r="L1024" s="2" t="str">
        <f>IF(Prospecting!H1026="Completed", 1, "")</f>
        <v/>
      </c>
      <c r="M1024" s="2" t="str">
        <f>IF(Prospecting!I1026="Completed", 1, "")</f>
        <v/>
      </c>
      <c r="N1024" s="2" t="str">
        <f>IF(Prospecting!J1026="Completed", 1, "")</f>
        <v/>
      </c>
      <c r="O1024" s="2" t="str">
        <f>IF(Prospecting!K1026="Completed", 1, "")</f>
        <v/>
      </c>
      <c r="P1024" s="2" t="str">
        <f>IF(Prospecting!L1026&lt;&gt;"",Prospecting!L1026,"")</f>
        <v/>
      </c>
      <c r="Q1024" s="2" t="str">
        <f>IF(Prospecting!M1026&lt;&gt;"",Prospecting!M1026,"")</f>
        <v/>
      </c>
      <c r="R1024" s="2" t="str">
        <f t="shared" ca="1" si="106"/>
        <v/>
      </c>
      <c r="S1024" s="10" t="str">
        <f>IF(OR(Prospecting!N1026&lt;&gt;"",Prospecting!N1026&lt;&gt;0),Prospecting!N1026,"")</f>
        <v/>
      </c>
      <c r="T1024" s="11" t="str">
        <f>IF(Prospecting!O1026&lt;&gt;"",Prospecting!O1026,"")</f>
        <v/>
      </c>
      <c r="U1024" s="2" t="str">
        <f t="shared" si="107"/>
        <v/>
      </c>
      <c r="V1024" s="2" t="str">
        <f t="shared" si="108"/>
        <v/>
      </c>
      <c r="W1024" s="2" t="str" cm="1">
        <f t="array" ref="W1024">IF(V1024&lt;&gt;"",_xlfn.IFS(OR(V1024=1,V1024=2,V1024=3),1,OR(V1024=4,V1024=5,V1024=6),2,OR(V1024=7,V1024=8,V1024=9),3,OR(V1024=10,V1024=11,V1024=12),4),"")</f>
        <v/>
      </c>
      <c r="X1024" s="2" t="str">
        <f t="shared" si="109"/>
        <v/>
      </c>
      <c r="Y1024" s="2" t="str">
        <f t="shared" si="110"/>
        <v/>
      </c>
    </row>
    <row r="1025" spans="7:25" x14ac:dyDescent="0.3">
      <c r="G1025" s="2" t="str">
        <f>IF(Prospecting!D1027&lt;&gt;"", Prospecting!D1027, "")</f>
        <v/>
      </c>
      <c r="H1025" s="2" t="str">
        <f>IF(Prospecting!E1027&lt;&gt;"",Prospecting!E1027, "")</f>
        <v/>
      </c>
      <c r="I1025" s="2" t="str">
        <f t="shared" ca="1" si="105"/>
        <v/>
      </c>
      <c r="J1025" s="2" t="str">
        <f>IF(Prospecting!F1027="Completed", 1, "")</f>
        <v/>
      </c>
      <c r="K1025" s="2" t="str">
        <f>IF(Prospecting!G1027="Completed", 1, "")</f>
        <v/>
      </c>
      <c r="L1025" s="2" t="str">
        <f>IF(Prospecting!H1027="Completed", 1, "")</f>
        <v/>
      </c>
      <c r="M1025" s="2" t="str">
        <f>IF(Prospecting!I1027="Completed", 1, "")</f>
        <v/>
      </c>
      <c r="N1025" s="2" t="str">
        <f>IF(Prospecting!J1027="Completed", 1, "")</f>
        <v/>
      </c>
      <c r="O1025" s="2" t="str">
        <f>IF(Prospecting!K1027="Completed", 1, "")</f>
        <v/>
      </c>
      <c r="P1025" s="2" t="str">
        <f>IF(Prospecting!L1027&lt;&gt;"",Prospecting!L1027,"")</f>
        <v/>
      </c>
      <c r="Q1025" s="2" t="str">
        <f>IF(Prospecting!M1027&lt;&gt;"",Prospecting!M1027,"")</f>
        <v/>
      </c>
      <c r="R1025" s="2" t="str">
        <f t="shared" ca="1" si="106"/>
        <v/>
      </c>
      <c r="S1025" s="10" t="str">
        <f>IF(OR(Prospecting!N1027&lt;&gt;"",Prospecting!N1027&lt;&gt;0),Prospecting!N1027,"")</f>
        <v/>
      </c>
      <c r="T1025" s="11" t="str">
        <f>IF(Prospecting!O1027&lt;&gt;"",Prospecting!O1027,"")</f>
        <v/>
      </c>
      <c r="U1025" s="2" t="str">
        <f t="shared" si="107"/>
        <v/>
      </c>
      <c r="V1025" s="2" t="str">
        <f t="shared" si="108"/>
        <v/>
      </c>
      <c r="W1025" s="2" t="str" cm="1">
        <f t="array" ref="W1025">IF(V1025&lt;&gt;"",_xlfn.IFS(OR(V1025=1,V1025=2,V1025=3),1,OR(V1025=4,V1025=5,V1025=6),2,OR(V1025=7,V1025=8,V1025=9),3,OR(V1025=10,V1025=11,V1025=12),4),"")</f>
        <v/>
      </c>
      <c r="X1025" s="2" t="str">
        <f t="shared" si="109"/>
        <v/>
      </c>
      <c r="Y1025" s="2" t="str">
        <f t="shared" si="110"/>
        <v/>
      </c>
    </row>
    <row r="1026" spans="7:25" x14ac:dyDescent="0.3">
      <c r="G1026" s="2" t="str">
        <f>IF(Prospecting!D1028&lt;&gt;"", Prospecting!D1028, "")</f>
        <v/>
      </c>
      <c r="H1026" s="2" t="str">
        <f>IF(Prospecting!E1028&lt;&gt;"",Prospecting!E1028, "")</f>
        <v/>
      </c>
      <c r="I1026" s="2" t="str">
        <f t="shared" ca="1" si="105"/>
        <v/>
      </c>
      <c r="J1026" s="2" t="str">
        <f>IF(Prospecting!F1028="Completed", 1, "")</f>
        <v/>
      </c>
      <c r="K1026" s="2" t="str">
        <f>IF(Prospecting!G1028="Completed", 1, "")</f>
        <v/>
      </c>
      <c r="L1026" s="2" t="str">
        <f>IF(Prospecting!H1028="Completed", 1, "")</f>
        <v/>
      </c>
      <c r="M1026" s="2" t="str">
        <f>IF(Prospecting!I1028="Completed", 1, "")</f>
        <v/>
      </c>
      <c r="N1026" s="2" t="str">
        <f>IF(Prospecting!J1028="Completed", 1, "")</f>
        <v/>
      </c>
      <c r="O1026" s="2" t="str">
        <f>IF(Prospecting!K1028="Completed", 1, "")</f>
        <v/>
      </c>
      <c r="P1026" s="2" t="str">
        <f>IF(Prospecting!L1028&lt;&gt;"",Prospecting!L1028,"")</f>
        <v/>
      </c>
      <c r="Q1026" s="2" t="str">
        <f>IF(Prospecting!M1028&lt;&gt;"",Prospecting!M1028,"")</f>
        <v/>
      </c>
      <c r="R1026" s="2" t="str">
        <f t="shared" ca="1" si="106"/>
        <v/>
      </c>
      <c r="S1026" s="10" t="str">
        <f>IF(OR(Prospecting!N1028&lt;&gt;"",Prospecting!N1028&lt;&gt;0),Prospecting!N1028,"")</f>
        <v/>
      </c>
      <c r="T1026" s="11" t="str">
        <f>IF(Prospecting!O1028&lt;&gt;"",Prospecting!O1028,"")</f>
        <v/>
      </c>
      <c r="U1026" s="2" t="str">
        <f t="shared" si="107"/>
        <v/>
      </c>
      <c r="V1026" s="2" t="str">
        <f t="shared" si="108"/>
        <v/>
      </c>
      <c r="W1026" s="2" t="str" cm="1">
        <f t="array" ref="W1026">IF(V1026&lt;&gt;"",_xlfn.IFS(OR(V1026=1,V1026=2,V1026=3),1,OR(V1026=4,V1026=5,V1026=6),2,OR(V1026=7,V1026=8,V1026=9),3,OR(V1026=10,V1026=11,V1026=12),4),"")</f>
        <v/>
      </c>
      <c r="X1026" s="2" t="str">
        <f t="shared" si="109"/>
        <v/>
      </c>
      <c r="Y1026" s="2" t="str">
        <f t="shared" si="110"/>
        <v/>
      </c>
    </row>
    <row r="1027" spans="7:25" x14ac:dyDescent="0.3">
      <c r="G1027" s="2" t="str">
        <f>IF(Prospecting!D1029&lt;&gt;"", Prospecting!D1029, "")</f>
        <v/>
      </c>
      <c r="H1027" s="2" t="str">
        <f>IF(Prospecting!E1029&lt;&gt;"",Prospecting!E1029, "")</f>
        <v/>
      </c>
      <c r="I1027" s="2" t="str">
        <f t="shared" ca="1" si="105"/>
        <v/>
      </c>
      <c r="J1027" s="2" t="str">
        <f>IF(Prospecting!F1029="Completed", 1, "")</f>
        <v/>
      </c>
      <c r="K1027" s="2" t="str">
        <f>IF(Prospecting!G1029="Completed", 1, "")</f>
        <v/>
      </c>
      <c r="L1027" s="2" t="str">
        <f>IF(Prospecting!H1029="Completed", 1, "")</f>
        <v/>
      </c>
      <c r="M1027" s="2" t="str">
        <f>IF(Prospecting!I1029="Completed", 1, "")</f>
        <v/>
      </c>
      <c r="N1027" s="2" t="str">
        <f>IF(Prospecting!J1029="Completed", 1, "")</f>
        <v/>
      </c>
      <c r="O1027" s="2" t="str">
        <f>IF(Prospecting!K1029="Completed", 1, "")</f>
        <v/>
      </c>
      <c r="P1027" s="2" t="str">
        <f>IF(Prospecting!L1029&lt;&gt;"",Prospecting!L1029,"")</f>
        <v/>
      </c>
      <c r="Q1027" s="2" t="str">
        <f>IF(Prospecting!M1029&lt;&gt;"",Prospecting!M1029,"")</f>
        <v/>
      </c>
      <c r="R1027" s="2" t="str">
        <f t="shared" ca="1" si="106"/>
        <v/>
      </c>
      <c r="S1027" s="10" t="str">
        <f>IF(OR(Prospecting!N1029&lt;&gt;"",Prospecting!N1029&lt;&gt;0),Prospecting!N1029,"")</f>
        <v/>
      </c>
      <c r="T1027" s="11" t="str">
        <f>IF(Prospecting!O1029&lt;&gt;"",Prospecting!O1029,"")</f>
        <v/>
      </c>
      <c r="U1027" s="2" t="str">
        <f t="shared" si="107"/>
        <v/>
      </c>
      <c r="V1027" s="2" t="str">
        <f t="shared" si="108"/>
        <v/>
      </c>
      <c r="W1027" s="2" t="str" cm="1">
        <f t="array" ref="W1027">IF(V1027&lt;&gt;"",_xlfn.IFS(OR(V1027=1,V1027=2,V1027=3),1,OR(V1027=4,V1027=5,V1027=6),2,OR(V1027=7,V1027=8,V1027=9),3,OR(V1027=10,V1027=11,V1027=12),4),"")</f>
        <v/>
      </c>
      <c r="X1027" s="2" t="str">
        <f t="shared" si="109"/>
        <v/>
      </c>
      <c r="Y1027" s="2" t="str">
        <f t="shared" si="110"/>
        <v/>
      </c>
    </row>
    <row r="1028" spans="7:25" x14ac:dyDescent="0.3">
      <c r="G1028" s="2" t="str">
        <f>IF(Prospecting!D1030&lt;&gt;"", Prospecting!D1030, "")</f>
        <v/>
      </c>
      <c r="H1028" s="2" t="str">
        <f>IF(Prospecting!E1030&lt;&gt;"",Prospecting!E1030, "")</f>
        <v/>
      </c>
      <c r="I1028" s="2" t="str">
        <f t="shared" ref="I1028:I1091" ca="1" si="111">IF(AND($B$9&gt;$B$10,S1028&lt;&gt;"",S1028&lt;&gt;0,V1028&lt;&gt;"",O1028=1),"Client",IF(V1028&lt;$B$6,"Lead",IF(AND(H1028&lt;&gt;"",S1028&lt;&gt;"",S1028&lt;&gt;0,V1028&lt;=$B$3,O1028=1),"Client",IF(OR(AND(H1028&lt;&gt;"",O1028&lt;&gt;1),AND(H1028&lt;&gt;"",S1028=""),AND(H1028&lt;&gt;"",S1028&lt;&gt;"",V1028&gt;$B$3), AND(H1028&lt;&gt;"",S1028&lt;=0)),"Lead",""))))</f>
        <v/>
      </c>
      <c r="J1028" s="2" t="str">
        <f>IF(Prospecting!F1030="Completed", 1, "")</f>
        <v/>
      </c>
      <c r="K1028" s="2" t="str">
        <f>IF(Prospecting!G1030="Completed", 1, "")</f>
        <v/>
      </c>
      <c r="L1028" s="2" t="str">
        <f>IF(Prospecting!H1030="Completed", 1, "")</f>
        <v/>
      </c>
      <c r="M1028" s="2" t="str">
        <f>IF(Prospecting!I1030="Completed", 1, "")</f>
        <v/>
      </c>
      <c r="N1028" s="2" t="str">
        <f>IF(Prospecting!J1030="Completed", 1, "")</f>
        <v/>
      </c>
      <c r="O1028" s="2" t="str">
        <f>IF(Prospecting!K1030="Completed", 1, "")</f>
        <v/>
      </c>
      <c r="P1028" s="2" t="str">
        <f>IF(Prospecting!L1030&lt;&gt;"",Prospecting!L1030,"")</f>
        <v/>
      </c>
      <c r="Q1028" s="2" t="str">
        <f>IF(Prospecting!M1030&lt;&gt;"",Prospecting!M1030,"")</f>
        <v/>
      </c>
      <c r="R1028" s="2" t="str">
        <f t="shared" ref="R1028:R1091" ca="1" si="112">IF(AND(Q1028&lt;&gt;"",V1028&gt;=$B$6,V1028&lt;=$B$3,Y1028=$B$10),"Valid","")</f>
        <v/>
      </c>
      <c r="S1028" s="10" t="str">
        <f>IF(OR(Prospecting!N1030&lt;&gt;"",Prospecting!N1030&lt;&gt;0),Prospecting!N1030,"")</f>
        <v/>
      </c>
      <c r="T1028" s="11" t="str">
        <f>IF(Prospecting!O1030&lt;&gt;"",Prospecting!O1030,"")</f>
        <v/>
      </c>
      <c r="U1028" s="2" t="str">
        <f t="shared" ref="U1028:U1091" si="113">IF(V1028&lt;&gt;"",CHOOSE(V1028,"January","February","March","April","May","June","July","August","September","October","November","December"),"")</f>
        <v/>
      </c>
      <c r="V1028" s="2" t="str">
        <f t="shared" ref="V1028:V1091" si="114">IF(AND(T1028&lt;&gt;"",Y1028=$B$10),MONTH(T1028),"")</f>
        <v/>
      </c>
      <c r="W1028" s="2" t="str" cm="1">
        <f t="array" ref="W1028">IF(V1028&lt;&gt;"",_xlfn.IFS(OR(V1028=1,V1028=2,V1028=3),1,OR(V1028=4,V1028=5,V1028=6),2,OR(V1028=7,V1028=8,V1028=9),3,OR(V1028=10,V1028=11,V1028=12),4),"")</f>
        <v/>
      </c>
      <c r="X1028" s="2" t="str">
        <f t="shared" ref="X1028:X1091" si="115">IF(AND(Q1028&lt;&gt;"",S1028&lt;&gt;"",S1028&lt;&gt;0,O1028=1),IF(OR(Q1028="AnugerahPlus",Q1028="Anggun"), (S1028-5)*12,S1028*12), "")</f>
        <v/>
      </c>
      <c r="Y1028" s="2" t="str">
        <f t="shared" ref="Y1028:Y1091" si="116">IF(T1028&lt;&gt;"",YEAR(T1028),"")</f>
        <v/>
      </c>
    </row>
    <row r="1029" spans="7:25" x14ac:dyDescent="0.3">
      <c r="G1029" s="2" t="str">
        <f>IF(Prospecting!D1031&lt;&gt;"", Prospecting!D1031, "")</f>
        <v/>
      </c>
      <c r="H1029" s="2" t="str">
        <f>IF(Prospecting!E1031&lt;&gt;"",Prospecting!E1031, "")</f>
        <v/>
      </c>
      <c r="I1029" s="2" t="str">
        <f t="shared" ca="1" si="111"/>
        <v/>
      </c>
      <c r="J1029" s="2" t="str">
        <f>IF(Prospecting!F1031="Completed", 1, "")</f>
        <v/>
      </c>
      <c r="K1029" s="2" t="str">
        <f>IF(Prospecting!G1031="Completed", 1, "")</f>
        <v/>
      </c>
      <c r="L1029" s="2" t="str">
        <f>IF(Prospecting!H1031="Completed", 1, "")</f>
        <v/>
      </c>
      <c r="M1029" s="2" t="str">
        <f>IF(Prospecting!I1031="Completed", 1, "")</f>
        <v/>
      </c>
      <c r="N1029" s="2" t="str">
        <f>IF(Prospecting!J1031="Completed", 1, "")</f>
        <v/>
      </c>
      <c r="O1029" s="2" t="str">
        <f>IF(Prospecting!K1031="Completed", 1, "")</f>
        <v/>
      </c>
      <c r="P1029" s="2" t="str">
        <f>IF(Prospecting!L1031&lt;&gt;"",Prospecting!L1031,"")</f>
        <v/>
      </c>
      <c r="Q1029" s="2" t="str">
        <f>IF(Prospecting!M1031&lt;&gt;"",Prospecting!M1031,"")</f>
        <v/>
      </c>
      <c r="R1029" s="2" t="str">
        <f t="shared" ca="1" si="112"/>
        <v/>
      </c>
      <c r="S1029" s="10" t="str">
        <f>IF(OR(Prospecting!N1031&lt;&gt;"",Prospecting!N1031&lt;&gt;0),Prospecting!N1031,"")</f>
        <v/>
      </c>
      <c r="T1029" s="11" t="str">
        <f>IF(Prospecting!O1031&lt;&gt;"",Prospecting!O1031,"")</f>
        <v/>
      </c>
      <c r="U1029" s="2" t="str">
        <f t="shared" si="113"/>
        <v/>
      </c>
      <c r="V1029" s="2" t="str">
        <f t="shared" si="114"/>
        <v/>
      </c>
      <c r="W1029" s="2" t="str" cm="1">
        <f t="array" ref="W1029">IF(V1029&lt;&gt;"",_xlfn.IFS(OR(V1029=1,V1029=2,V1029=3),1,OR(V1029=4,V1029=5,V1029=6),2,OR(V1029=7,V1029=8,V1029=9),3,OR(V1029=10,V1029=11,V1029=12),4),"")</f>
        <v/>
      </c>
      <c r="X1029" s="2" t="str">
        <f t="shared" si="115"/>
        <v/>
      </c>
      <c r="Y1029" s="2" t="str">
        <f t="shared" si="116"/>
        <v/>
      </c>
    </row>
    <row r="1030" spans="7:25" x14ac:dyDescent="0.3">
      <c r="G1030" s="2" t="str">
        <f>IF(Prospecting!D1032&lt;&gt;"", Prospecting!D1032, "")</f>
        <v/>
      </c>
      <c r="H1030" s="2" t="str">
        <f>IF(Prospecting!E1032&lt;&gt;"",Prospecting!E1032, "")</f>
        <v/>
      </c>
      <c r="I1030" s="2" t="str">
        <f t="shared" ca="1" si="111"/>
        <v/>
      </c>
      <c r="J1030" s="2" t="str">
        <f>IF(Prospecting!F1032="Completed", 1, "")</f>
        <v/>
      </c>
      <c r="K1030" s="2" t="str">
        <f>IF(Prospecting!G1032="Completed", 1, "")</f>
        <v/>
      </c>
      <c r="L1030" s="2" t="str">
        <f>IF(Prospecting!H1032="Completed", 1, "")</f>
        <v/>
      </c>
      <c r="M1030" s="2" t="str">
        <f>IF(Prospecting!I1032="Completed", 1, "")</f>
        <v/>
      </c>
      <c r="N1030" s="2" t="str">
        <f>IF(Prospecting!J1032="Completed", 1, "")</f>
        <v/>
      </c>
      <c r="O1030" s="2" t="str">
        <f>IF(Prospecting!K1032="Completed", 1, "")</f>
        <v/>
      </c>
      <c r="P1030" s="2" t="str">
        <f>IF(Prospecting!L1032&lt;&gt;"",Prospecting!L1032,"")</f>
        <v/>
      </c>
      <c r="Q1030" s="2" t="str">
        <f>IF(Prospecting!M1032&lt;&gt;"",Prospecting!M1032,"")</f>
        <v/>
      </c>
      <c r="R1030" s="2" t="str">
        <f t="shared" ca="1" si="112"/>
        <v/>
      </c>
      <c r="S1030" s="10" t="str">
        <f>IF(OR(Prospecting!N1032&lt;&gt;"",Prospecting!N1032&lt;&gt;0),Prospecting!N1032,"")</f>
        <v/>
      </c>
      <c r="T1030" s="11" t="str">
        <f>IF(Prospecting!O1032&lt;&gt;"",Prospecting!O1032,"")</f>
        <v/>
      </c>
      <c r="U1030" s="2" t="str">
        <f t="shared" si="113"/>
        <v/>
      </c>
      <c r="V1030" s="2" t="str">
        <f t="shared" si="114"/>
        <v/>
      </c>
      <c r="W1030" s="2" t="str" cm="1">
        <f t="array" ref="W1030">IF(V1030&lt;&gt;"",_xlfn.IFS(OR(V1030=1,V1030=2,V1030=3),1,OR(V1030=4,V1030=5,V1030=6),2,OR(V1030=7,V1030=8,V1030=9),3,OR(V1030=10,V1030=11,V1030=12),4),"")</f>
        <v/>
      </c>
      <c r="X1030" s="2" t="str">
        <f t="shared" si="115"/>
        <v/>
      </c>
      <c r="Y1030" s="2" t="str">
        <f t="shared" si="116"/>
        <v/>
      </c>
    </row>
    <row r="1031" spans="7:25" x14ac:dyDescent="0.3">
      <c r="G1031" s="2" t="str">
        <f>IF(Prospecting!D1033&lt;&gt;"", Prospecting!D1033, "")</f>
        <v/>
      </c>
      <c r="H1031" s="2" t="str">
        <f>IF(Prospecting!E1033&lt;&gt;"",Prospecting!E1033, "")</f>
        <v/>
      </c>
      <c r="I1031" s="2" t="str">
        <f t="shared" ca="1" si="111"/>
        <v/>
      </c>
      <c r="J1031" s="2" t="str">
        <f>IF(Prospecting!F1033="Completed", 1, "")</f>
        <v/>
      </c>
      <c r="K1031" s="2" t="str">
        <f>IF(Prospecting!G1033="Completed", 1, "")</f>
        <v/>
      </c>
      <c r="L1031" s="2" t="str">
        <f>IF(Prospecting!H1033="Completed", 1, "")</f>
        <v/>
      </c>
      <c r="M1031" s="2" t="str">
        <f>IF(Prospecting!I1033="Completed", 1, "")</f>
        <v/>
      </c>
      <c r="N1031" s="2" t="str">
        <f>IF(Prospecting!J1033="Completed", 1, "")</f>
        <v/>
      </c>
      <c r="O1031" s="2" t="str">
        <f>IF(Prospecting!K1033="Completed", 1, "")</f>
        <v/>
      </c>
      <c r="P1031" s="2" t="str">
        <f>IF(Prospecting!L1033&lt;&gt;"",Prospecting!L1033,"")</f>
        <v/>
      </c>
      <c r="Q1031" s="2" t="str">
        <f>IF(Prospecting!M1033&lt;&gt;"",Prospecting!M1033,"")</f>
        <v/>
      </c>
      <c r="R1031" s="2" t="str">
        <f t="shared" ca="1" si="112"/>
        <v/>
      </c>
      <c r="S1031" s="10" t="str">
        <f>IF(OR(Prospecting!N1033&lt;&gt;"",Prospecting!N1033&lt;&gt;0),Prospecting!N1033,"")</f>
        <v/>
      </c>
      <c r="T1031" s="11" t="str">
        <f>IF(Prospecting!O1033&lt;&gt;"",Prospecting!O1033,"")</f>
        <v/>
      </c>
      <c r="U1031" s="2" t="str">
        <f t="shared" si="113"/>
        <v/>
      </c>
      <c r="V1031" s="2" t="str">
        <f t="shared" si="114"/>
        <v/>
      </c>
      <c r="W1031" s="2" t="str" cm="1">
        <f t="array" ref="W1031">IF(V1031&lt;&gt;"",_xlfn.IFS(OR(V1031=1,V1031=2,V1031=3),1,OR(V1031=4,V1031=5,V1031=6),2,OR(V1031=7,V1031=8,V1031=9),3,OR(V1031=10,V1031=11,V1031=12),4),"")</f>
        <v/>
      </c>
      <c r="X1031" s="2" t="str">
        <f t="shared" si="115"/>
        <v/>
      </c>
      <c r="Y1031" s="2" t="str">
        <f t="shared" si="116"/>
        <v/>
      </c>
    </row>
    <row r="1032" spans="7:25" x14ac:dyDescent="0.3">
      <c r="G1032" s="2" t="str">
        <f>IF(Prospecting!D1034&lt;&gt;"", Prospecting!D1034, "")</f>
        <v/>
      </c>
      <c r="H1032" s="2" t="str">
        <f>IF(Prospecting!E1034&lt;&gt;"",Prospecting!E1034, "")</f>
        <v/>
      </c>
      <c r="I1032" s="2" t="str">
        <f t="shared" ca="1" si="111"/>
        <v/>
      </c>
      <c r="J1032" s="2" t="str">
        <f>IF(Prospecting!F1034="Completed", 1, "")</f>
        <v/>
      </c>
      <c r="K1032" s="2" t="str">
        <f>IF(Prospecting!G1034="Completed", 1, "")</f>
        <v/>
      </c>
      <c r="L1032" s="2" t="str">
        <f>IF(Prospecting!H1034="Completed", 1, "")</f>
        <v/>
      </c>
      <c r="M1032" s="2" t="str">
        <f>IF(Prospecting!I1034="Completed", 1, "")</f>
        <v/>
      </c>
      <c r="N1032" s="2" t="str">
        <f>IF(Prospecting!J1034="Completed", 1, "")</f>
        <v/>
      </c>
      <c r="O1032" s="2" t="str">
        <f>IF(Prospecting!K1034="Completed", 1, "")</f>
        <v/>
      </c>
      <c r="P1032" s="2" t="str">
        <f>IF(Prospecting!L1034&lt;&gt;"",Prospecting!L1034,"")</f>
        <v/>
      </c>
      <c r="Q1032" s="2" t="str">
        <f>IF(Prospecting!M1034&lt;&gt;"",Prospecting!M1034,"")</f>
        <v/>
      </c>
      <c r="R1032" s="2" t="str">
        <f t="shared" ca="1" si="112"/>
        <v/>
      </c>
      <c r="S1032" s="10" t="str">
        <f>IF(OR(Prospecting!N1034&lt;&gt;"",Prospecting!N1034&lt;&gt;0),Prospecting!N1034,"")</f>
        <v/>
      </c>
      <c r="T1032" s="11" t="str">
        <f>IF(Prospecting!O1034&lt;&gt;"",Prospecting!O1034,"")</f>
        <v/>
      </c>
      <c r="U1032" s="2" t="str">
        <f t="shared" si="113"/>
        <v/>
      </c>
      <c r="V1032" s="2" t="str">
        <f t="shared" si="114"/>
        <v/>
      </c>
      <c r="W1032" s="2" t="str" cm="1">
        <f t="array" ref="W1032">IF(V1032&lt;&gt;"",_xlfn.IFS(OR(V1032=1,V1032=2,V1032=3),1,OR(V1032=4,V1032=5,V1032=6),2,OR(V1032=7,V1032=8,V1032=9),3,OR(V1032=10,V1032=11,V1032=12),4),"")</f>
        <v/>
      </c>
      <c r="X1032" s="2" t="str">
        <f t="shared" si="115"/>
        <v/>
      </c>
      <c r="Y1032" s="2" t="str">
        <f t="shared" si="116"/>
        <v/>
      </c>
    </row>
    <row r="1033" spans="7:25" x14ac:dyDescent="0.3">
      <c r="G1033" s="2" t="str">
        <f>IF(Prospecting!D1035&lt;&gt;"", Prospecting!D1035, "")</f>
        <v/>
      </c>
      <c r="H1033" s="2" t="str">
        <f>IF(Prospecting!E1035&lt;&gt;"",Prospecting!E1035, "")</f>
        <v/>
      </c>
      <c r="I1033" s="2" t="str">
        <f t="shared" ca="1" si="111"/>
        <v/>
      </c>
      <c r="J1033" s="2" t="str">
        <f>IF(Prospecting!F1035="Completed", 1, "")</f>
        <v/>
      </c>
      <c r="K1033" s="2" t="str">
        <f>IF(Prospecting!G1035="Completed", 1, "")</f>
        <v/>
      </c>
      <c r="L1033" s="2" t="str">
        <f>IF(Prospecting!H1035="Completed", 1, "")</f>
        <v/>
      </c>
      <c r="M1033" s="2" t="str">
        <f>IF(Prospecting!I1035="Completed", 1, "")</f>
        <v/>
      </c>
      <c r="N1033" s="2" t="str">
        <f>IF(Prospecting!J1035="Completed", 1, "")</f>
        <v/>
      </c>
      <c r="O1033" s="2" t="str">
        <f>IF(Prospecting!K1035="Completed", 1, "")</f>
        <v/>
      </c>
      <c r="P1033" s="2" t="str">
        <f>IF(Prospecting!L1035&lt;&gt;"",Prospecting!L1035,"")</f>
        <v/>
      </c>
      <c r="Q1033" s="2" t="str">
        <f>IF(Prospecting!M1035&lt;&gt;"",Prospecting!M1035,"")</f>
        <v/>
      </c>
      <c r="R1033" s="2" t="str">
        <f t="shared" ca="1" si="112"/>
        <v/>
      </c>
      <c r="S1033" s="10" t="str">
        <f>IF(OR(Prospecting!N1035&lt;&gt;"",Prospecting!N1035&lt;&gt;0),Prospecting!N1035,"")</f>
        <v/>
      </c>
      <c r="T1033" s="11" t="str">
        <f>IF(Prospecting!O1035&lt;&gt;"",Prospecting!O1035,"")</f>
        <v/>
      </c>
      <c r="U1033" s="2" t="str">
        <f t="shared" si="113"/>
        <v/>
      </c>
      <c r="V1033" s="2" t="str">
        <f t="shared" si="114"/>
        <v/>
      </c>
      <c r="W1033" s="2" t="str" cm="1">
        <f t="array" ref="W1033">IF(V1033&lt;&gt;"",_xlfn.IFS(OR(V1033=1,V1033=2,V1033=3),1,OR(V1033=4,V1033=5,V1033=6),2,OR(V1033=7,V1033=8,V1033=9),3,OR(V1033=10,V1033=11,V1033=12),4),"")</f>
        <v/>
      </c>
      <c r="X1033" s="2" t="str">
        <f t="shared" si="115"/>
        <v/>
      </c>
      <c r="Y1033" s="2" t="str">
        <f t="shared" si="116"/>
        <v/>
      </c>
    </row>
    <row r="1034" spans="7:25" x14ac:dyDescent="0.3">
      <c r="G1034" s="2" t="str">
        <f>IF(Prospecting!D1036&lt;&gt;"", Prospecting!D1036, "")</f>
        <v/>
      </c>
      <c r="H1034" s="2" t="str">
        <f>IF(Prospecting!E1036&lt;&gt;"",Prospecting!E1036, "")</f>
        <v/>
      </c>
      <c r="I1034" s="2" t="str">
        <f t="shared" ca="1" si="111"/>
        <v/>
      </c>
      <c r="J1034" s="2" t="str">
        <f>IF(Prospecting!F1036="Completed", 1, "")</f>
        <v/>
      </c>
      <c r="K1034" s="2" t="str">
        <f>IF(Prospecting!G1036="Completed", 1, "")</f>
        <v/>
      </c>
      <c r="L1034" s="2" t="str">
        <f>IF(Prospecting!H1036="Completed", 1, "")</f>
        <v/>
      </c>
      <c r="M1034" s="2" t="str">
        <f>IF(Prospecting!I1036="Completed", 1, "")</f>
        <v/>
      </c>
      <c r="N1034" s="2" t="str">
        <f>IF(Prospecting!J1036="Completed", 1, "")</f>
        <v/>
      </c>
      <c r="O1034" s="2" t="str">
        <f>IF(Prospecting!K1036="Completed", 1, "")</f>
        <v/>
      </c>
      <c r="P1034" s="2" t="str">
        <f>IF(Prospecting!L1036&lt;&gt;"",Prospecting!L1036,"")</f>
        <v/>
      </c>
      <c r="Q1034" s="2" t="str">
        <f>IF(Prospecting!M1036&lt;&gt;"",Prospecting!M1036,"")</f>
        <v/>
      </c>
      <c r="R1034" s="2" t="str">
        <f t="shared" ca="1" si="112"/>
        <v/>
      </c>
      <c r="S1034" s="10" t="str">
        <f>IF(OR(Prospecting!N1036&lt;&gt;"",Prospecting!N1036&lt;&gt;0),Prospecting!N1036,"")</f>
        <v/>
      </c>
      <c r="T1034" s="11" t="str">
        <f>IF(Prospecting!O1036&lt;&gt;"",Prospecting!O1036,"")</f>
        <v/>
      </c>
      <c r="U1034" s="2" t="str">
        <f t="shared" si="113"/>
        <v/>
      </c>
      <c r="V1034" s="2" t="str">
        <f t="shared" si="114"/>
        <v/>
      </c>
      <c r="W1034" s="2" t="str" cm="1">
        <f t="array" ref="W1034">IF(V1034&lt;&gt;"",_xlfn.IFS(OR(V1034=1,V1034=2,V1034=3),1,OR(V1034=4,V1034=5,V1034=6),2,OR(V1034=7,V1034=8,V1034=9),3,OR(V1034=10,V1034=11,V1034=12),4),"")</f>
        <v/>
      </c>
      <c r="X1034" s="2" t="str">
        <f t="shared" si="115"/>
        <v/>
      </c>
      <c r="Y1034" s="2" t="str">
        <f t="shared" si="116"/>
        <v/>
      </c>
    </row>
    <row r="1035" spans="7:25" x14ac:dyDescent="0.3">
      <c r="G1035" s="2" t="str">
        <f>IF(Prospecting!D1037&lt;&gt;"", Prospecting!D1037, "")</f>
        <v/>
      </c>
      <c r="H1035" s="2" t="str">
        <f>IF(Prospecting!E1037&lt;&gt;"",Prospecting!E1037, "")</f>
        <v/>
      </c>
      <c r="I1035" s="2" t="str">
        <f t="shared" ca="1" si="111"/>
        <v/>
      </c>
      <c r="J1035" s="2" t="str">
        <f>IF(Prospecting!F1037="Completed", 1, "")</f>
        <v/>
      </c>
      <c r="K1035" s="2" t="str">
        <f>IF(Prospecting!G1037="Completed", 1, "")</f>
        <v/>
      </c>
      <c r="L1035" s="2" t="str">
        <f>IF(Prospecting!H1037="Completed", 1, "")</f>
        <v/>
      </c>
      <c r="M1035" s="2" t="str">
        <f>IF(Prospecting!I1037="Completed", 1, "")</f>
        <v/>
      </c>
      <c r="N1035" s="2" t="str">
        <f>IF(Prospecting!J1037="Completed", 1, "")</f>
        <v/>
      </c>
      <c r="O1035" s="2" t="str">
        <f>IF(Prospecting!K1037="Completed", 1, "")</f>
        <v/>
      </c>
      <c r="P1035" s="2" t="str">
        <f>IF(Prospecting!L1037&lt;&gt;"",Prospecting!L1037,"")</f>
        <v/>
      </c>
      <c r="Q1035" s="2" t="str">
        <f>IF(Prospecting!M1037&lt;&gt;"",Prospecting!M1037,"")</f>
        <v/>
      </c>
      <c r="R1035" s="2" t="str">
        <f t="shared" ca="1" si="112"/>
        <v/>
      </c>
      <c r="S1035" s="10" t="str">
        <f>IF(OR(Prospecting!N1037&lt;&gt;"",Prospecting!N1037&lt;&gt;0),Prospecting!N1037,"")</f>
        <v/>
      </c>
      <c r="T1035" s="11" t="str">
        <f>IF(Prospecting!O1037&lt;&gt;"",Prospecting!O1037,"")</f>
        <v/>
      </c>
      <c r="U1035" s="2" t="str">
        <f t="shared" si="113"/>
        <v/>
      </c>
      <c r="V1035" s="2" t="str">
        <f t="shared" si="114"/>
        <v/>
      </c>
      <c r="W1035" s="2" t="str" cm="1">
        <f t="array" ref="W1035">IF(V1035&lt;&gt;"",_xlfn.IFS(OR(V1035=1,V1035=2,V1035=3),1,OR(V1035=4,V1035=5,V1035=6),2,OR(V1035=7,V1035=8,V1035=9),3,OR(V1035=10,V1035=11,V1035=12),4),"")</f>
        <v/>
      </c>
      <c r="X1035" s="2" t="str">
        <f t="shared" si="115"/>
        <v/>
      </c>
      <c r="Y1035" s="2" t="str">
        <f t="shared" si="116"/>
        <v/>
      </c>
    </row>
    <row r="1036" spans="7:25" x14ac:dyDescent="0.3">
      <c r="G1036" s="2" t="str">
        <f>IF(Prospecting!D1038&lt;&gt;"", Prospecting!D1038, "")</f>
        <v/>
      </c>
      <c r="H1036" s="2" t="str">
        <f>IF(Prospecting!E1038&lt;&gt;"",Prospecting!E1038, "")</f>
        <v/>
      </c>
      <c r="I1036" s="2" t="str">
        <f t="shared" ca="1" si="111"/>
        <v/>
      </c>
      <c r="J1036" s="2" t="str">
        <f>IF(Prospecting!F1038="Completed", 1, "")</f>
        <v/>
      </c>
      <c r="K1036" s="2" t="str">
        <f>IF(Prospecting!G1038="Completed", 1, "")</f>
        <v/>
      </c>
      <c r="L1036" s="2" t="str">
        <f>IF(Prospecting!H1038="Completed", 1, "")</f>
        <v/>
      </c>
      <c r="M1036" s="2" t="str">
        <f>IF(Prospecting!I1038="Completed", 1, "")</f>
        <v/>
      </c>
      <c r="N1036" s="2" t="str">
        <f>IF(Prospecting!J1038="Completed", 1, "")</f>
        <v/>
      </c>
      <c r="O1036" s="2" t="str">
        <f>IF(Prospecting!K1038="Completed", 1, "")</f>
        <v/>
      </c>
      <c r="P1036" s="2" t="str">
        <f>IF(Prospecting!L1038&lt;&gt;"",Prospecting!L1038,"")</f>
        <v/>
      </c>
      <c r="Q1036" s="2" t="str">
        <f>IF(Prospecting!M1038&lt;&gt;"",Prospecting!M1038,"")</f>
        <v/>
      </c>
      <c r="R1036" s="2" t="str">
        <f t="shared" ca="1" si="112"/>
        <v/>
      </c>
      <c r="S1036" s="10" t="str">
        <f>IF(OR(Prospecting!N1038&lt;&gt;"",Prospecting!N1038&lt;&gt;0),Prospecting!N1038,"")</f>
        <v/>
      </c>
      <c r="T1036" s="11" t="str">
        <f>IF(Prospecting!O1038&lt;&gt;"",Prospecting!O1038,"")</f>
        <v/>
      </c>
      <c r="U1036" s="2" t="str">
        <f t="shared" si="113"/>
        <v/>
      </c>
      <c r="V1036" s="2" t="str">
        <f t="shared" si="114"/>
        <v/>
      </c>
      <c r="W1036" s="2" t="str" cm="1">
        <f t="array" ref="W1036">IF(V1036&lt;&gt;"",_xlfn.IFS(OR(V1036=1,V1036=2,V1036=3),1,OR(V1036=4,V1036=5,V1036=6),2,OR(V1036=7,V1036=8,V1036=9),3,OR(V1036=10,V1036=11,V1036=12),4),"")</f>
        <v/>
      </c>
      <c r="X1036" s="2" t="str">
        <f t="shared" si="115"/>
        <v/>
      </c>
      <c r="Y1036" s="2" t="str">
        <f t="shared" si="116"/>
        <v/>
      </c>
    </row>
    <row r="1037" spans="7:25" x14ac:dyDescent="0.3">
      <c r="G1037" s="2" t="str">
        <f>IF(Prospecting!D1039&lt;&gt;"", Prospecting!D1039, "")</f>
        <v/>
      </c>
      <c r="H1037" s="2" t="str">
        <f>IF(Prospecting!E1039&lt;&gt;"",Prospecting!E1039, "")</f>
        <v/>
      </c>
      <c r="I1037" s="2" t="str">
        <f t="shared" ca="1" si="111"/>
        <v/>
      </c>
      <c r="J1037" s="2" t="str">
        <f>IF(Prospecting!F1039="Completed", 1, "")</f>
        <v/>
      </c>
      <c r="K1037" s="2" t="str">
        <f>IF(Prospecting!G1039="Completed", 1, "")</f>
        <v/>
      </c>
      <c r="L1037" s="2" t="str">
        <f>IF(Prospecting!H1039="Completed", 1, "")</f>
        <v/>
      </c>
      <c r="M1037" s="2" t="str">
        <f>IF(Prospecting!I1039="Completed", 1, "")</f>
        <v/>
      </c>
      <c r="N1037" s="2" t="str">
        <f>IF(Prospecting!J1039="Completed", 1, "")</f>
        <v/>
      </c>
      <c r="O1037" s="2" t="str">
        <f>IF(Prospecting!K1039="Completed", 1, "")</f>
        <v/>
      </c>
      <c r="P1037" s="2" t="str">
        <f>IF(Prospecting!L1039&lt;&gt;"",Prospecting!L1039,"")</f>
        <v/>
      </c>
      <c r="Q1037" s="2" t="str">
        <f>IF(Prospecting!M1039&lt;&gt;"",Prospecting!M1039,"")</f>
        <v/>
      </c>
      <c r="R1037" s="2" t="str">
        <f t="shared" ca="1" si="112"/>
        <v/>
      </c>
      <c r="S1037" s="10" t="str">
        <f>IF(OR(Prospecting!N1039&lt;&gt;"",Prospecting!N1039&lt;&gt;0),Prospecting!N1039,"")</f>
        <v/>
      </c>
      <c r="T1037" s="11" t="str">
        <f>IF(Prospecting!O1039&lt;&gt;"",Prospecting!O1039,"")</f>
        <v/>
      </c>
      <c r="U1037" s="2" t="str">
        <f t="shared" si="113"/>
        <v/>
      </c>
      <c r="V1037" s="2" t="str">
        <f t="shared" si="114"/>
        <v/>
      </c>
      <c r="W1037" s="2" t="str" cm="1">
        <f t="array" ref="W1037">IF(V1037&lt;&gt;"",_xlfn.IFS(OR(V1037=1,V1037=2,V1037=3),1,OR(V1037=4,V1037=5,V1037=6),2,OR(V1037=7,V1037=8,V1037=9),3,OR(V1037=10,V1037=11,V1037=12),4),"")</f>
        <v/>
      </c>
      <c r="X1037" s="2" t="str">
        <f t="shared" si="115"/>
        <v/>
      </c>
      <c r="Y1037" s="2" t="str">
        <f t="shared" si="116"/>
        <v/>
      </c>
    </row>
    <row r="1038" spans="7:25" x14ac:dyDescent="0.3">
      <c r="G1038" s="2" t="str">
        <f>IF(Prospecting!D1040&lt;&gt;"", Prospecting!D1040, "")</f>
        <v/>
      </c>
      <c r="H1038" s="2" t="str">
        <f>IF(Prospecting!E1040&lt;&gt;"",Prospecting!E1040, "")</f>
        <v/>
      </c>
      <c r="I1038" s="2" t="str">
        <f t="shared" ca="1" si="111"/>
        <v/>
      </c>
      <c r="J1038" s="2" t="str">
        <f>IF(Prospecting!F1040="Completed", 1, "")</f>
        <v/>
      </c>
      <c r="K1038" s="2" t="str">
        <f>IF(Prospecting!G1040="Completed", 1, "")</f>
        <v/>
      </c>
      <c r="L1038" s="2" t="str">
        <f>IF(Prospecting!H1040="Completed", 1, "")</f>
        <v/>
      </c>
      <c r="M1038" s="2" t="str">
        <f>IF(Prospecting!I1040="Completed", 1, "")</f>
        <v/>
      </c>
      <c r="N1038" s="2" t="str">
        <f>IF(Prospecting!J1040="Completed", 1, "")</f>
        <v/>
      </c>
      <c r="O1038" s="2" t="str">
        <f>IF(Prospecting!K1040="Completed", 1, "")</f>
        <v/>
      </c>
      <c r="P1038" s="2" t="str">
        <f>IF(Prospecting!L1040&lt;&gt;"",Prospecting!L1040,"")</f>
        <v/>
      </c>
      <c r="Q1038" s="2" t="str">
        <f>IF(Prospecting!M1040&lt;&gt;"",Prospecting!M1040,"")</f>
        <v/>
      </c>
      <c r="R1038" s="2" t="str">
        <f t="shared" ca="1" si="112"/>
        <v/>
      </c>
      <c r="S1038" s="10" t="str">
        <f>IF(OR(Prospecting!N1040&lt;&gt;"",Prospecting!N1040&lt;&gt;0),Prospecting!N1040,"")</f>
        <v/>
      </c>
      <c r="T1038" s="11" t="str">
        <f>IF(Prospecting!O1040&lt;&gt;"",Prospecting!O1040,"")</f>
        <v/>
      </c>
      <c r="U1038" s="2" t="str">
        <f t="shared" si="113"/>
        <v/>
      </c>
      <c r="V1038" s="2" t="str">
        <f t="shared" si="114"/>
        <v/>
      </c>
      <c r="W1038" s="2" t="str" cm="1">
        <f t="array" ref="W1038">IF(V1038&lt;&gt;"",_xlfn.IFS(OR(V1038=1,V1038=2,V1038=3),1,OR(V1038=4,V1038=5,V1038=6),2,OR(V1038=7,V1038=8,V1038=9),3,OR(V1038=10,V1038=11,V1038=12),4),"")</f>
        <v/>
      </c>
      <c r="X1038" s="2" t="str">
        <f t="shared" si="115"/>
        <v/>
      </c>
      <c r="Y1038" s="2" t="str">
        <f t="shared" si="116"/>
        <v/>
      </c>
    </row>
    <row r="1039" spans="7:25" x14ac:dyDescent="0.3">
      <c r="G1039" s="2" t="str">
        <f>IF(Prospecting!D1041&lt;&gt;"", Prospecting!D1041, "")</f>
        <v/>
      </c>
      <c r="H1039" s="2" t="str">
        <f>IF(Prospecting!E1041&lt;&gt;"",Prospecting!E1041, "")</f>
        <v/>
      </c>
      <c r="I1039" s="2" t="str">
        <f t="shared" ca="1" si="111"/>
        <v/>
      </c>
      <c r="J1039" s="2" t="str">
        <f>IF(Prospecting!F1041="Completed", 1, "")</f>
        <v/>
      </c>
      <c r="K1039" s="2" t="str">
        <f>IF(Prospecting!G1041="Completed", 1, "")</f>
        <v/>
      </c>
      <c r="L1039" s="2" t="str">
        <f>IF(Prospecting!H1041="Completed", 1, "")</f>
        <v/>
      </c>
      <c r="M1039" s="2" t="str">
        <f>IF(Prospecting!I1041="Completed", 1, "")</f>
        <v/>
      </c>
      <c r="N1039" s="2" t="str">
        <f>IF(Prospecting!J1041="Completed", 1, "")</f>
        <v/>
      </c>
      <c r="O1039" s="2" t="str">
        <f>IF(Prospecting!K1041="Completed", 1, "")</f>
        <v/>
      </c>
      <c r="P1039" s="2" t="str">
        <f>IF(Prospecting!L1041&lt;&gt;"",Prospecting!L1041,"")</f>
        <v/>
      </c>
      <c r="Q1039" s="2" t="str">
        <f>IF(Prospecting!M1041&lt;&gt;"",Prospecting!M1041,"")</f>
        <v/>
      </c>
      <c r="R1039" s="2" t="str">
        <f t="shared" ca="1" si="112"/>
        <v/>
      </c>
      <c r="S1039" s="10" t="str">
        <f>IF(OR(Prospecting!N1041&lt;&gt;"",Prospecting!N1041&lt;&gt;0),Prospecting!N1041,"")</f>
        <v/>
      </c>
      <c r="T1039" s="11" t="str">
        <f>IF(Prospecting!O1041&lt;&gt;"",Prospecting!O1041,"")</f>
        <v/>
      </c>
      <c r="U1039" s="2" t="str">
        <f t="shared" si="113"/>
        <v/>
      </c>
      <c r="V1039" s="2" t="str">
        <f t="shared" si="114"/>
        <v/>
      </c>
      <c r="W1039" s="2" t="str" cm="1">
        <f t="array" ref="W1039">IF(V1039&lt;&gt;"",_xlfn.IFS(OR(V1039=1,V1039=2,V1039=3),1,OR(V1039=4,V1039=5,V1039=6),2,OR(V1039=7,V1039=8,V1039=9),3,OR(V1039=10,V1039=11,V1039=12),4),"")</f>
        <v/>
      </c>
      <c r="X1039" s="2" t="str">
        <f t="shared" si="115"/>
        <v/>
      </c>
      <c r="Y1039" s="2" t="str">
        <f t="shared" si="116"/>
        <v/>
      </c>
    </row>
    <row r="1040" spans="7:25" x14ac:dyDescent="0.3">
      <c r="G1040" s="2" t="str">
        <f>IF(Prospecting!D1042&lt;&gt;"", Prospecting!D1042, "")</f>
        <v/>
      </c>
      <c r="H1040" s="2" t="str">
        <f>IF(Prospecting!E1042&lt;&gt;"",Prospecting!E1042, "")</f>
        <v/>
      </c>
      <c r="I1040" s="2" t="str">
        <f t="shared" ca="1" si="111"/>
        <v/>
      </c>
      <c r="J1040" s="2" t="str">
        <f>IF(Prospecting!F1042="Completed", 1, "")</f>
        <v/>
      </c>
      <c r="K1040" s="2" t="str">
        <f>IF(Prospecting!G1042="Completed", 1, "")</f>
        <v/>
      </c>
      <c r="L1040" s="2" t="str">
        <f>IF(Prospecting!H1042="Completed", 1, "")</f>
        <v/>
      </c>
      <c r="M1040" s="2" t="str">
        <f>IF(Prospecting!I1042="Completed", 1, "")</f>
        <v/>
      </c>
      <c r="N1040" s="2" t="str">
        <f>IF(Prospecting!J1042="Completed", 1, "")</f>
        <v/>
      </c>
      <c r="O1040" s="2" t="str">
        <f>IF(Prospecting!K1042="Completed", 1, "")</f>
        <v/>
      </c>
      <c r="P1040" s="2" t="str">
        <f>IF(Prospecting!L1042&lt;&gt;"",Prospecting!L1042,"")</f>
        <v/>
      </c>
      <c r="Q1040" s="2" t="str">
        <f>IF(Prospecting!M1042&lt;&gt;"",Prospecting!M1042,"")</f>
        <v/>
      </c>
      <c r="R1040" s="2" t="str">
        <f t="shared" ca="1" si="112"/>
        <v/>
      </c>
      <c r="S1040" s="10" t="str">
        <f>IF(OR(Prospecting!N1042&lt;&gt;"",Prospecting!N1042&lt;&gt;0),Prospecting!N1042,"")</f>
        <v/>
      </c>
      <c r="T1040" s="11" t="str">
        <f>IF(Prospecting!O1042&lt;&gt;"",Prospecting!O1042,"")</f>
        <v/>
      </c>
      <c r="U1040" s="2" t="str">
        <f t="shared" si="113"/>
        <v/>
      </c>
      <c r="V1040" s="2" t="str">
        <f t="shared" si="114"/>
        <v/>
      </c>
      <c r="W1040" s="2" t="str" cm="1">
        <f t="array" ref="W1040">IF(V1040&lt;&gt;"",_xlfn.IFS(OR(V1040=1,V1040=2,V1040=3),1,OR(V1040=4,V1040=5,V1040=6),2,OR(V1040=7,V1040=8,V1040=9),3,OR(V1040=10,V1040=11,V1040=12),4),"")</f>
        <v/>
      </c>
      <c r="X1040" s="2" t="str">
        <f t="shared" si="115"/>
        <v/>
      </c>
      <c r="Y1040" s="2" t="str">
        <f t="shared" si="116"/>
        <v/>
      </c>
    </row>
    <row r="1041" spans="7:25" x14ac:dyDescent="0.3">
      <c r="G1041" s="2" t="str">
        <f>IF(Prospecting!D1043&lt;&gt;"", Prospecting!D1043, "")</f>
        <v/>
      </c>
      <c r="H1041" s="2" t="str">
        <f>IF(Prospecting!E1043&lt;&gt;"",Prospecting!E1043, "")</f>
        <v/>
      </c>
      <c r="I1041" s="2" t="str">
        <f t="shared" ca="1" si="111"/>
        <v/>
      </c>
      <c r="J1041" s="2" t="str">
        <f>IF(Prospecting!F1043="Completed", 1, "")</f>
        <v/>
      </c>
      <c r="K1041" s="2" t="str">
        <f>IF(Prospecting!G1043="Completed", 1, "")</f>
        <v/>
      </c>
      <c r="L1041" s="2" t="str">
        <f>IF(Prospecting!H1043="Completed", 1, "")</f>
        <v/>
      </c>
      <c r="M1041" s="2" t="str">
        <f>IF(Prospecting!I1043="Completed", 1, "")</f>
        <v/>
      </c>
      <c r="N1041" s="2" t="str">
        <f>IF(Prospecting!J1043="Completed", 1, "")</f>
        <v/>
      </c>
      <c r="O1041" s="2" t="str">
        <f>IF(Prospecting!K1043="Completed", 1, "")</f>
        <v/>
      </c>
      <c r="P1041" s="2" t="str">
        <f>IF(Prospecting!L1043&lt;&gt;"",Prospecting!L1043,"")</f>
        <v/>
      </c>
      <c r="Q1041" s="2" t="str">
        <f>IF(Prospecting!M1043&lt;&gt;"",Prospecting!M1043,"")</f>
        <v/>
      </c>
      <c r="R1041" s="2" t="str">
        <f t="shared" ca="1" si="112"/>
        <v/>
      </c>
      <c r="S1041" s="10" t="str">
        <f>IF(OR(Prospecting!N1043&lt;&gt;"",Prospecting!N1043&lt;&gt;0),Prospecting!N1043,"")</f>
        <v/>
      </c>
      <c r="T1041" s="11" t="str">
        <f>IF(Prospecting!O1043&lt;&gt;"",Prospecting!O1043,"")</f>
        <v/>
      </c>
      <c r="U1041" s="2" t="str">
        <f t="shared" si="113"/>
        <v/>
      </c>
      <c r="V1041" s="2" t="str">
        <f t="shared" si="114"/>
        <v/>
      </c>
      <c r="W1041" s="2" t="str" cm="1">
        <f t="array" ref="W1041">IF(V1041&lt;&gt;"",_xlfn.IFS(OR(V1041=1,V1041=2,V1041=3),1,OR(V1041=4,V1041=5,V1041=6),2,OR(V1041=7,V1041=8,V1041=9),3,OR(V1041=10,V1041=11,V1041=12),4),"")</f>
        <v/>
      </c>
      <c r="X1041" s="2" t="str">
        <f t="shared" si="115"/>
        <v/>
      </c>
      <c r="Y1041" s="2" t="str">
        <f t="shared" si="116"/>
        <v/>
      </c>
    </row>
    <row r="1042" spans="7:25" x14ac:dyDescent="0.3">
      <c r="G1042" s="2" t="str">
        <f>IF(Prospecting!D1044&lt;&gt;"", Prospecting!D1044, "")</f>
        <v/>
      </c>
      <c r="H1042" s="2" t="str">
        <f>IF(Prospecting!E1044&lt;&gt;"",Prospecting!E1044, "")</f>
        <v/>
      </c>
      <c r="I1042" s="2" t="str">
        <f t="shared" ca="1" si="111"/>
        <v/>
      </c>
      <c r="J1042" s="2" t="str">
        <f>IF(Prospecting!F1044="Completed", 1, "")</f>
        <v/>
      </c>
      <c r="K1042" s="2" t="str">
        <f>IF(Prospecting!G1044="Completed", 1, "")</f>
        <v/>
      </c>
      <c r="L1042" s="2" t="str">
        <f>IF(Prospecting!H1044="Completed", 1, "")</f>
        <v/>
      </c>
      <c r="M1042" s="2" t="str">
        <f>IF(Prospecting!I1044="Completed", 1, "")</f>
        <v/>
      </c>
      <c r="N1042" s="2" t="str">
        <f>IF(Prospecting!J1044="Completed", 1, "")</f>
        <v/>
      </c>
      <c r="O1042" s="2" t="str">
        <f>IF(Prospecting!K1044="Completed", 1, "")</f>
        <v/>
      </c>
      <c r="P1042" s="2" t="str">
        <f>IF(Prospecting!L1044&lt;&gt;"",Prospecting!L1044,"")</f>
        <v/>
      </c>
      <c r="Q1042" s="2" t="str">
        <f>IF(Prospecting!M1044&lt;&gt;"",Prospecting!M1044,"")</f>
        <v/>
      </c>
      <c r="R1042" s="2" t="str">
        <f t="shared" ca="1" si="112"/>
        <v/>
      </c>
      <c r="S1042" s="10" t="str">
        <f>IF(OR(Prospecting!N1044&lt;&gt;"",Prospecting!N1044&lt;&gt;0),Prospecting!N1044,"")</f>
        <v/>
      </c>
      <c r="T1042" s="11" t="str">
        <f>IF(Prospecting!O1044&lt;&gt;"",Prospecting!O1044,"")</f>
        <v/>
      </c>
      <c r="U1042" s="2" t="str">
        <f t="shared" si="113"/>
        <v/>
      </c>
      <c r="V1042" s="2" t="str">
        <f t="shared" si="114"/>
        <v/>
      </c>
      <c r="W1042" s="2" t="str" cm="1">
        <f t="array" ref="W1042">IF(V1042&lt;&gt;"",_xlfn.IFS(OR(V1042=1,V1042=2,V1042=3),1,OR(V1042=4,V1042=5,V1042=6),2,OR(V1042=7,V1042=8,V1042=9),3,OR(V1042=10,V1042=11,V1042=12),4),"")</f>
        <v/>
      </c>
      <c r="X1042" s="2" t="str">
        <f t="shared" si="115"/>
        <v/>
      </c>
      <c r="Y1042" s="2" t="str">
        <f t="shared" si="116"/>
        <v/>
      </c>
    </row>
    <row r="1043" spans="7:25" x14ac:dyDescent="0.3">
      <c r="G1043" s="2" t="str">
        <f>IF(Prospecting!D1045&lt;&gt;"", Prospecting!D1045, "")</f>
        <v/>
      </c>
      <c r="H1043" s="2" t="str">
        <f>IF(Prospecting!E1045&lt;&gt;"",Prospecting!E1045, "")</f>
        <v/>
      </c>
      <c r="I1043" s="2" t="str">
        <f t="shared" ca="1" si="111"/>
        <v/>
      </c>
      <c r="J1043" s="2" t="str">
        <f>IF(Prospecting!F1045="Completed", 1, "")</f>
        <v/>
      </c>
      <c r="K1043" s="2" t="str">
        <f>IF(Prospecting!G1045="Completed", 1, "")</f>
        <v/>
      </c>
      <c r="L1043" s="2" t="str">
        <f>IF(Prospecting!H1045="Completed", 1, "")</f>
        <v/>
      </c>
      <c r="M1043" s="2" t="str">
        <f>IF(Prospecting!I1045="Completed", 1, "")</f>
        <v/>
      </c>
      <c r="N1043" s="2" t="str">
        <f>IF(Prospecting!J1045="Completed", 1, "")</f>
        <v/>
      </c>
      <c r="O1043" s="2" t="str">
        <f>IF(Prospecting!K1045="Completed", 1, "")</f>
        <v/>
      </c>
      <c r="P1043" s="2" t="str">
        <f>IF(Prospecting!L1045&lt;&gt;"",Prospecting!L1045,"")</f>
        <v/>
      </c>
      <c r="Q1043" s="2" t="str">
        <f>IF(Prospecting!M1045&lt;&gt;"",Prospecting!M1045,"")</f>
        <v/>
      </c>
      <c r="R1043" s="2" t="str">
        <f t="shared" ca="1" si="112"/>
        <v/>
      </c>
      <c r="S1043" s="10" t="str">
        <f>IF(OR(Prospecting!N1045&lt;&gt;"",Prospecting!N1045&lt;&gt;0),Prospecting!N1045,"")</f>
        <v/>
      </c>
      <c r="T1043" s="11" t="str">
        <f>IF(Prospecting!O1045&lt;&gt;"",Prospecting!O1045,"")</f>
        <v/>
      </c>
      <c r="U1043" s="2" t="str">
        <f t="shared" si="113"/>
        <v/>
      </c>
      <c r="V1043" s="2" t="str">
        <f t="shared" si="114"/>
        <v/>
      </c>
      <c r="W1043" s="2" t="str" cm="1">
        <f t="array" ref="W1043">IF(V1043&lt;&gt;"",_xlfn.IFS(OR(V1043=1,V1043=2,V1043=3),1,OR(V1043=4,V1043=5,V1043=6),2,OR(V1043=7,V1043=8,V1043=9),3,OR(V1043=10,V1043=11,V1043=12),4),"")</f>
        <v/>
      </c>
      <c r="X1043" s="2" t="str">
        <f t="shared" si="115"/>
        <v/>
      </c>
      <c r="Y1043" s="2" t="str">
        <f t="shared" si="116"/>
        <v/>
      </c>
    </row>
    <row r="1044" spans="7:25" x14ac:dyDescent="0.3">
      <c r="G1044" s="2" t="str">
        <f>IF(Prospecting!D1046&lt;&gt;"", Prospecting!D1046, "")</f>
        <v/>
      </c>
      <c r="H1044" s="2" t="str">
        <f>IF(Prospecting!E1046&lt;&gt;"",Prospecting!E1046, "")</f>
        <v/>
      </c>
      <c r="I1044" s="2" t="str">
        <f t="shared" ca="1" si="111"/>
        <v/>
      </c>
      <c r="J1044" s="2" t="str">
        <f>IF(Prospecting!F1046="Completed", 1, "")</f>
        <v/>
      </c>
      <c r="K1044" s="2" t="str">
        <f>IF(Prospecting!G1046="Completed", 1, "")</f>
        <v/>
      </c>
      <c r="L1044" s="2" t="str">
        <f>IF(Prospecting!H1046="Completed", 1, "")</f>
        <v/>
      </c>
      <c r="M1044" s="2" t="str">
        <f>IF(Prospecting!I1046="Completed", 1, "")</f>
        <v/>
      </c>
      <c r="N1044" s="2" t="str">
        <f>IF(Prospecting!J1046="Completed", 1, "")</f>
        <v/>
      </c>
      <c r="O1044" s="2" t="str">
        <f>IF(Prospecting!K1046="Completed", 1, "")</f>
        <v/>
      </c>
      <c r="P1044" s="2" t="str">
        <f>IF(Prospecting!L1046&lt;&gt;"",Prospecting!L1046,"")</f>
        <v/>
      </c>
      <c r="Q1044" s="2" t="str">
        <f>IF(Prospecting!M1046&lt;&gt;"",Prospecting!M1046,"")</f>
        <v/>
      </c>
      <c r="R1044" s="2" t="str">
        <f t="shared" ca="1" si="112"/>
        <v/>
      </c>
      <c r="S1044" s="10" t="str">
        <f>IF(OR(Prospecting!N1046&lt;&gt;"",Prospecting!N1046&lt;&gt;0),Prospecting!N1046,"")</f>
        <v/>
      </c>
      <c r="T1044" s="11" t="str">
        <f>IF(Prospecting!O1046&lt;&gt;"",Prospecting!O1046,"")</f>
        <v/>
      </c>
      <c r="U1044" s="2" t="str">
        <f t="shared" si="113"/>
        <v/>
      </c>
      <c r="V1044" s="2" t="str">
        <f t="shared" si="114"/>
        <v/>
      </c>
      <c r="W1044" s="2" t="str" cm="1">
        <f t="array" ref="W1044">IF(V1044&lt;&gt;"",_xlfn.IFS(OR(V1044=1,V1044=2,V1044=3),1,OR(V1044=4,V1044=5,V1044=6),2,OR(V1044=7,V1044=8,V1044=9),3,OR(V1044=10,V1044=11,V1044=12),4),"")</f>
        <v/>
      </c>
      <c r="X1044" s="2" t="str">
        <f t="shared" si="115"/>
        <v/>
      </c>
      <c r="Y1044" s="2" t="str">
        <f t="shared" si="116"/>
        <v/>
      </c>
    </row>
    <row r="1045" spans="7:25" x14ac:dyDescent="0.3">
      <c r="G1045" s="2" t="str">
        <f>IF(Prospecting!D1047&lt;&gt;"", Prospecting!D1047, "")</f>
        <v/>
      </c>
      <c r="H1045" s="2" t="str">
        <f>IF(Prospecting!E1047&lt;&gt;"",Prospecting!E1047, "")</f>
        <v/>
      </c>
      <c r="I1045" s="2" t="str">
        <f t="shared" ca="1" si="111"/>
        <v/>
      </c>
      <c r="J1045" s="2" t="str">
        <f>IF(Prospecting!F1047="Completed", 1, "")</f>
        <v/>
      </c>
      <c r="K1045" s="2" t="str">
        <f>IF(Prospecting!G1047="Completed", 1, "")</f>
        <v/>
      </c>
      <c r="L1045" s="2" t="str">
        <f>IF(Prospecting!H1047="Completed", 1, "")</f>
        <v/>
      </c>
      <c r="M1045" s="2" t="str">
        <f>IF(Prospecting!I1047="Completed", 1, "")</f>
        <v/>
      </c>
      <c r="N1045" s="2" t="str">
        <f>IF(Prospecting!J1047="Completed", 1, "")</f>
        <v/>
      </c>
      <c r="O1045" s="2" t="str">
        <f>IF(Prospecting!K1047="Completed", 1, "")</f>
        <v/>
      </c>
      <c r="P1045" s="2" t="str">
        <f>IF(Prospecting!L1047&lt;&gt;"",Prospecting!L1047,"")</f>
        <v/>
      </c>
      <c r="Q1045" s="2" t="str">
        <f>IF(Prospecting!M1047&lt;&gt;"",Prospecting!M1047,"")</f>
        <v/>
      </c>
      <c r="R1045" s="2" t="str">
        <f t="shared" ca="1" si="112"/>
        <v/>
      </c>
      <c r="S1045" s="10" t="str">
        <f>IF(OR(Prospecting!N1047&lt;&gt;"",Prospecting!N1047&lt;&gt;0),Prospecting!N1047,"")</f>
        <v/>
      </c>
      <c r="T1045" s="11" t="str">
        <f>IF(Prospecting!O1047&lt;&gt;"",Prospecting!O1047,"")</f>
        <v/>
      </c>
      <c r="U1045" s="2" t="str">
        <f t="shared" si="113"/>
        <v/>
      </c>
      <c r="V1045" s="2" t="str">
        <f t="shared" si="114"/>
        <v/>
      </c>
      <c r="W1045" s="2" t="str" cm="1">
        <f t="array" ref="W1045">IF(V1045&lt;&gt;"",_xlfn.IFS(OR(V1045=1,V1045=2,V1045=3),1,OR(V1045=4,V1045=5,V1045=6),2,OR(V1045=7,V1045=8,V1045=9),3,OR(V1045=10,V1045=11,V1045=12),4),"")</f>
        <v/>
      </c>
      <c r="X1045" s="2" t="str">
        <f t="shared" si="115"/>
        <v/>
      </c>
      <c r="Y1045" s="2" t="str">
        <f t="shared" si="116"/>
        <v/>
      </c>
    </row>
    <row r="1046" spans="7:25" x14ac:dyDescent="0.3">
      <c r="G1046" s="2" t="str">
        <f>IF(Prospecting!D1048&lt;&gt;"", Prospecting!D1048, "")</f>
        <v/>
      </c>
      <c r="H1046" s="2" t="str">
        <f>IF(Prospecting!E1048&lt;&gt;"",Prospecting!E1048, "")</f>
        <v/>
      </c>
      <c r="I1046" s="2" t="str">
        <f t="shared" ca="1" si="111"/>
        <v/>
      </c>
      <c r="J1046" s="2" t="str">
        <f>IF(Prospecting!F1048="Completed", 1, "")</f>
        <v/>
      </c>
      <c r="K1046" s="2" t="str">
        <f>IF(Prospecting!G1048="Completed", 1, "")</f>
        <v/>
      </c>
      <c r="L1046" s="2" t="str">
        <f>IF(Prospecting!H1048="Completed", 1, "")</f>
        <v/>
      </c>
      <c r="M1046" s="2" t="str">
        <f>IF(Prospecting!I1048="Completed", 1, "")</f>
        <v/>
      </c>
      <c r="N1046" s="2" t="str">
        <f>IF(Prospecting!J1048="Completed", 1, "")</f>
        <v/>
      </c>
      <c r="O1046" s="2" t="str">
        <f>IF(Prospecting!K1048="Completed", 1, "")</f>
        <v/>
      </c>
      <c r="P1046" s="2" t="str">
        <f>IF(Prospecting!L1048&lt;&gt;"",Prospecting!L1048,"")</f>
        <v/>
      </c>
      <c r="Q1046" s="2" t="str">
        <f>IF(Prospecting!M1048&lt;&gt;"",Prospecting!M1048,"")</f>
        <v/>
      </c>
      <c r="R1046" s="2" t="str">
        <f t="shared" ca="1" si="112"/>
        <v/>
      </c>
      <c r="S1046" s="10" t="str">
        <f>IF(OR(Prospecting!N1048&lt;&gt;"",Prospecting!N1048&lt;&gt;0),Prospecting!N1048,"")</f>
        <v/>
      </c>
      <c r="T1046" s="11" t="str">
        <f>IF(Prospecting!O1048&lt;&gt;"",Prospecting!O1048,"")</f>
        <v/>
      </c>
      <c r="U1046" s="2" t="str">
        <f t="shared" si="113"/>
        <v/>
      </c>
      <c r="V1046" s="2" t="str">
        <f t="shared" si="114"/>
        <v/>
      </c>
      <c r="W1046" s="2" t="str" cm="1">
        <f t="array" ref="W1046">IF(V1046&lt;&gt;"",_xlfn.IFS(OR(V1046=1,V1046=2,V1046=3),1,OR(V1046=4,V1046=5,V1046=6),2,OR(V1046=7,V1046=8,V1046=9),3,OR(V1046=10,V1046=11,V1046=12),4),"")</f>
        <v/>
      </c>
      <c r="X1046" s="2" t="str">
        <f t="shared" si="115"/>
        <v/>
      </c>
      <c r="Y1046" s="2" t="str">
        <f t="shared" si="116"/>
        <v/>
      </c>
    </row>
    <row r="1047" spans="7:25" x14ac:dyDescent="0.3">
      <c r="G1047" s="2" t="str">
        <f>IF(Prospecting!D1049&lt;&gt;"", Prospecting!D1049, "")</f>
        <v/>
      </c>
      <c r="H1047" s="2" t="str">
        <f>IF(Prospecting!E1049&lt;&gt;"",Prospecting!E1049, "")</f>
        <v/>
      </c>
      <c r="I1047" s="2" t="str">
        <f t="shared" ca="1" si="111"/>
        <v/>
      </c>
      <c r="J1047" s="2" t="str">
        <f>IF(Prospecting!F1049="Completed", 1, "")</f>
        <v/>
      </c>
      <c r="K1047" s="2" t="str">
        <f>IF(Prospecting!G1049="Completed", 1, "")</f>
        <v/>
      </c>
      <c r="L1047" s="2" t="str">
        <f>IF(Prospecting!H1049="Completed", 1, "")</f>
        <v/>
      </c>
      <c r="M1047" s="2" t="str">
        <f>IF(Prospecting!I1049="Completed", 1, "")</f>
        <v/>
      </c>
      <c r="N1047" s="2" t="str">
        <f>IF(Prospecting!J1049="Completed", 1, "")</f>
        <v/>
      </c>
      <c r="O1047" s="2" t="str">
        <f>IF(Prospecting!K1049="Completed", 1, "")</f>
        <v/>
      </c>
      <c r="P1047" s="2" t="str">
        <f>IF(Prospecting!L1049&lt;&gt;"",Prospecting!L1049,"")</f>
        <v/>
      </c>
      <c r="Q1047" s="2" t="str">
        <f>IF(Prospecting!M1049&lt;&gt;"",Prospecting!M1049,"")</f>
        <v/>
      </c>
      <c r="R1047" s="2" t="str">
        <f t="shared" ca="1" si="112"/>
        <v/>
      </c>
      <c r="S1047" s="10" t="str">
        <f>IF(OR(Prospecting!N1049&lt;&gt;"",Prospecting!N1049&lt;&gt;0),Prospecting!N1049,"")</f>
        <v/>
      </c>
      <c r="T1047" s="11" t="str">
        <f>IF(Prospecting!O1049&lt;&gt;"",Prospecting!O1049,"")</f>
        <v/>
      </c>
      <c r="U1047" s="2" t="str">
        <f t="shared" si="113"/>
        <v/>
      </c>
      <c r="V1047" s="2" t="str">
        <f t="shared" si="114"/>
        <v/>
      </c>
      <c r="W1047" s="2" t="str" cm="1">
        <f t="array" ref="W1047">IF(V1047&lt;&gt;"",_xlfn.IFS(OR(V1047=1,V1047=2,V1047=3),1,OR(V1047=4,V1047=5,V1047=6),2,OR(V1047=7,V1047=8,V1047=9),3,OR(V1047=10,V1047=11,V1047=12),4),"")</f>
        <v/>
      </c>
      <c r="X1047" s="2" t="str">
        <f t="shared" si="115"/>
        <v/>
      </c>
      <c r="Y1047" s="2" t="str">
        <f t="shared" si="116"/>
        <v/>
      </c>
    </row>
    <row r="1048" spans="7:25" x14ac:dyDescent="0.3">
      <c r="G1048" s="2" t="str">
        <f>IF(Prospecting!D1050&lt;&gt;"", Prospecting!D1050, "")</f>
        <v/>
      </c>
      <c r="H1048" s="2" t="str">
        <f>IF(Prospecting!E1050&lt;&gt;"",Prospecting!E1050, "")</f>
        <v/>
      </c>
      <c r="I1048" s="2" t="str">
        <f t="shared" ca="1" si="111"/>
        <v/>
      </c>
      <c r="J1048" s="2" t="str">
        <f>IF(Prospecting!F1050="Completed", 1, "")</f>
        <v/>
      </c>
      <c r="K1048" s="2" t="str">
        <f>IF(Prospecting!G1050="Completed", 1, "")</f>
        <v/>
      </c>
      <c r="L1048" s="2" t="str">
        <f>IF(Prospecting!H1050="Completed", 1, "")</f>
        <v/>
      </c>
      <c r="M1048" s="2" t="str">
        <f>IF(Prospecting!I1050="Completed", 1, "")</f>
        <v/>
      </c>
      <c r="N1048" s="2" t="str">
        <f>IF(Prospecting!J1050="Completed", 1, "")</f>
        <v/>
      </c>
      <c r="O1048" s="2" t="str">
        <f>IF(Prospecting!K1050="Completed", 1, "")</f>
        <v/>
      </c>
      <c r="P1048" s="2" t="str">
        <f>IF(Prospecting!L1050&lt;&gt;"",Prospecting!L1050,"")</f>
        <v/>
      </c>
      <c r="Q1048" s="2" t="str">
        <f>IF(Prospecting!M1050&lt;&gt;"",Prospecting!M1050,"")</f>
        <v/>
      </c>
      <c r="R1048" s="2" t="str">
        <f t="shared" ca="1" si="112"/>
        <v/>
      </c>
      <c r="S1048" s="10" t="str">
        <f>IF(OR(Prospecting!N1050&lt;&gt;"",Prospecting!N1050&lt;&gt;0),Prospecting!N1050,"")</f>
        <v/>
      </c>
      <c r="T1048" s="11" t="str">
        <f>IF(Prospecting!O1050&lt;&gt;"",Prospecting!O1050,"")</f>
        <v/>
      </c>
      <c r="U1048" s="2" t="str">
        <f t="shared" si="113"/>
        <v/>
      </c>
      <c r="V1048" s="2" t="str">
        <f t="shared" si="114"/>
        <v/>
      </c>
      <c r="W1048" s="2" t="str" cm="1">
        <f t="array" ref="W1048">IF(V1048&lt;&gt;"",_xlfn.IFS(OR(V1048=1,V1048=2,V1048=3),1,OR(V1048=4,V1048=5,V1048=6),2,OR(V1048=7,V1048=8,V1048=9),3,OR(V1048=10,V1048=11,V1048=12),4),"")</f>
        <v/>
      </c>
      <c r="X1048" s="2" t="str">
        <f t="shared" si="115"/>
        <v/>
      </c>
      <c r="Y1048" s="2" t="str">
        <f t="shared" si="116"/>
        <v/>
      </c>
    </row>
    <row r="1049" spans="7:25" x14ac:dyDescent="0.3">
      <c r="G1049" s="2" t="str">
        <f>IF(Prospecting!D1051&lt;&gt;"", Prospecting!D1051, "")</f>
        <v/>
      </c>
      <c r="H1049" s="2" t="str">
        <f>IF(Prospecting!E1051&lt;&gt;"",Prospecting!E1051, "")</f>
        <v/>
      </c>
      <c r="I1049" s="2" t="str">
        <f t="shared" ca="1" si="111"/>
        <v/>
      </c>
      <c r="J1049" s="2" t="str">
        <f>IF(Prospecting!F1051="Completed", 1, "")</f>
        <v/>
      </c>
      <c r="K1049" s="2" t="str">
        <f>IF(Prospecting!G1051="Completed", 1, "")</f>
        <v/>
      </c>
      <c r="L1049" s="2" t="str">
        <f>IF(Prospecting!H1051="Completed", 1, "")</f>
        <v/>
      </c>
      <c r="M1049" s="2" t="str">
        <f>IF(Prospecting!I1051="Completed", 1, "")</f>
        <v/>
      </c>
      <c r="N1049" s="2" t="str">
        <f>IF(Prospecting!J1051="Completed", 1, "")</f>
        <v/>
      </c>
      <c r="O1049" s="2" t="str">
        <f>IF(Prospecting!K1051="Completed", 1, "")</f>
        <v/>
      </c>
      <c r="P1049" s="2" t="str">
        <f>IF(Prospecting!L1051&lt;&gt;"",Prospecting!L1051,"")</f>
        <v/>
      </c>
      <c r="Q1049" s="2" t="str">
        <f>IF(Prospecting!M1051&lt;&gt;"",Prospecting!M1051,"")</f>
        <v/>
      </c>
      <c r="R1049" s="2" t="str">
        <f t="shared" ca="1" si="112"/>
        <v/>
      </c>
      <c r="S1049" s="10" t="str">
        <f>IF(OR(Prospecting!N1051&lt;&gt;"",Prospecting!N1051&lt;&gt;0),Prospecting!N1051,"")</f>
        <v/>
      </c>
      <c r="T1049" s="11" t="str">
        <f>IF(Prospecting!O1051&lt;&gt;"",Prospecting!O1051,"")</f>
        <v/>
      </c>
      <c r="U1049" s="2" t="str">
        <f t="shared" si="113"/>
        <v/>
      </c>
      <c r="V1049" s="2" t="str">
        <f t="shared" si="114"/>
        <v/>
      </c>
      <c r="W1049" s="2" t="str" cm="1">
        <f t="array" ref="W1049">IF(V1049&lt;&gt;"",_xlfn.IFS(OR(V1049=1,V1049=2,V1049=3),1,OR(V1049=4,V1049=5,V1049=6),2,OR(V1049=7,V1049=8,V1049=9),3,OR(V1049=10,V1049=11,V1049=12),4),"")</f>
        <v/>
      </c>
      <c r="X1049" s="2" t="str">
        <f t="shared" si="115"/>
        <v/>
      </c>
      <c r="Y1049" s="2" t="str">
        <f t="shared" si="116"/>
        <v/>
      </c>
    </row>
    <row r="1050" spans="7:25" x14ac:dyDescent="0.3">
      <c r="G1050" s="2" t="str">
        <f>IF(Prospecting!D1052&lt;&gt;"", Prospecting!D1052, "")</f>
        <v/>
      </c>
      <c r="H1050" s="2" t="str">
        <f>IF(Prospecting!E1052&lt;&gt;"",Prospecting!E1052, "")</f>
        <v/>
      </c>
      <c r="I1050" s="2" t="str">
        <f t="shared" ca="1" si="111"/>
        <v/>
      </c>
      <c r="J1050" s="2" t="str">
        <f>IF(Prospecting!F1052="Completed", 1, "")</f>
        <v/>
      </c>
      <c r="K1050" s="2" t="str">
        <f>IF(Prospecting!G1052="Completed", 1, "")</f>
        <v/>
      </c>
      <c r="L1050" s="2" t="str">
        <f>IF(Prospecting!H1052="Completed", 1, "")</f>
        <v/>
      </c>
      <c r="M1050" s="2" t="str">
        <f>IF(Prospecting!I1052="Completed", 1, "")</f>
        <v/>
      </c>
      <c r="N1050" s="2" t="str">
        <f>IF(Prospecting!J1052="Completed", 1, "")</f>
        <v/>
      </c>
      <c r="O1050" s="2" t="str">
        <f>IF(Prospecting!K1052="Completed", 1, "")</f>
        <v/>
      </c>
      <c r="P1050" s="2" t="str">
        <f>IF(Prospecting!L1052&lt;&gt;"",Prospecting!L1052,"")</f>
        <v/>
      </c>
      <c r="Q1050" s="2" t="str">
        <f>IF(Prospecting!M1052&lt;&gt;"",Prospecting!M1052,"")</f>
        <v/>
      </c>
      <c r="R1050" s="2" t="str">
        <f t="shared" ca="1" si="112"/>
        <v/>
      </c>
      <c r="S1050" s="10" t="str">
        <f>IF(OR(Prospecting!N1052&lt;&gt;"",Prospecting!N1052&lt;&gt;0),Prospecting!N1052,"")</f>
        <v/>
      </c>
      <c r="T1050" s="11" t="str">
        <f>IF(Prospecting!O1052&lt;&gt;"",Prospecting!O1052,"")</f>
        <v/>
      </c>
      <c r="U1050" s="2" t="str">
        <f t="shared" si="113"/>
        <v/>
      </c>
      <c r="V1050" s="2" t="str">
        <f t="shared" si="114"/>
        <v/>
      </c>
      <c r="W1050" s="2" t="str" cm="1">
        <f t="array" ref="W1050">IF(V1050&lt;&gt;"",_xlfn.IFS(OR(V1050=1,V1050=2,V1050=3),1,OR(V1050=4,V1050=5,V1050=6),2,OR(V1050=7,V1050=8,V1050=9),3,OR(V1050=10,V1050=11,V1050=12),4),"")</f>
        <v/>
      </c>
      <c r="X1050" s="2" t="str">
        <f t="shared" si="115"/>
        <v/>
      </c>
      <c r="Y1050" s="2" t="str">
        <f t="shared" si="116"/>
        <v/>
      </c>
    </row>
    <row r="1051" spans="7:25" x14ac:dyDescent="0.3">
      <c r="G1051" s="2" t="str">
        <f>IF(Prospecting!D1053&lt;&gt;"", Prospecting!D1053, "")</f>
        <v/>
      </c>
      <c r="H1051" s="2" t="str">
        <f>IF(Prospecting!E1053&lt;&gt;"",Prospecting!E1053, "")</f>
        <v/>
      </c>
      <c r="I1051" s="2" t="str">
        <f t="shared" ca="1" si="111"/>
        <v/>
      </c>
      <c r="J1051" s="2" t="str">
        <f>IF(Prospecting!F1053="Completed", 1, "")</f>
        <v/>
      </c>
      <c r="K1051" s="2" t="str">
        <f>IF(Prospecting!G1053="Completed", 1, "")</f>
        <v/>
      </c>
      <c r="L1051" s="2" t="str">
        <f>IF(Prospecting!H1053="Completed", 1, "")</f>
        <v/>
      </c>
      <c r="M1051" s="2" t="str">
        <f>IF(Prospecting!I1053="Completed", 1, "")</f>
        <v/>
      </c>
      <c r="N1051" s="2" t="str">
        <f>IF(Prospecting!J1053="Completed", 1, "")</f>
        <v/>
      </c>
      <c r="O1051" s="2" t="str">
        <f>IF(Prospecting!K1053="Completed", 1, "")</f>
        <v/>
      </c>
      <c r="P1051" s="2" t="str">
        <f>IF(Prospecting!L1053&lt;&gt;"",Prospecting!L1053,"")</f>
        <v/>
      </c>
      <c r="Q1051" s="2" t="str">
        <f>IF(Prospecting!M1053&lt;&gt;"",Prospecting!M1053,"")</f>
        <v/>
      </c>
      <c r="R1051" s="2" t="str">
        <f t="shared" ca="1" si="112"/>
        <v/>
      </c>
      <c r="S1051" s="10" t="str">
        <f>IF(OR(Prospecting!N1053&lt;&gt;"",Prospecting!N1053&lt;&gt;0),Prospecting!N1053,"")</f>
        <v/>
      </c>
      <c r="T1051" s="11" t="str">
        <f>IF(Prospecting!O1053&lt;&gt;"",Prospecting!O1053,"")</f>
        <v/>
      </c>
      <c r="U1051" s="2" t="str">
        <f t="shared" si="113"/>
        <v/>
      </c>
      <c r="V1051" s="2" t="str">
        <f t="shared" si="114"/>
        <v/>
      </c>
      <c r="W1051" s="2" t="str" cm="1">
        <f t="array" ref="W1051">IF(V1051&lt;&gt;"",_xlfn.IFS(OR(V1051=1,V1051=2,V1051=3),1,OR(V1051=4,V1051=5,V1051=6),2,OR(V1051=7,V1051=8,V1051=9),3,OR(V1051=10,V1051=11,V1051=12),4),"")</f>
        <v/>
      </c>
      <c r="X1051" s="2" t="str">
        <f t="shared" si="115"/>
        <v/>
      </c>
      <c r="Y1051" s="2" t="str">
        <f t="shared" si="116"/>
        <v/>
      </c>
    </row>
    <row r="1052" spans="7:25" x14ac:dyDescent="0.3">
      <c r="G1052" s="2" t="str">
        <f>IF(Prospecting!D1054&lt;&gt;"", Prospecting!D1054, "")</f>
        <v/>
      </c>
      <c r="H1052" s="2" t="str">
        <f>IF(Prospecting!E1054&lt;&gt;"",Prospecting!E1054, "")</f>
        <v/>
      </c>
      <c r="I1052" s="2" t="str">
        <f t="shared" ca="1" si="111"/>
        <v/>
      </c>
      <c r="J1052" s="2" t="str">
        <f>IF(Prospecting!F1054="Completed", 1, "")</f>
        <v/>
      </c>
      <c r="K1052" s="2" t="str">
        <f>IF(Prospecting!G1054="Completed", 1, "")</f>
        <v/>
      </c>
      <c r="L1052" s="2" t="str">
        <f>IF(Prospecting!H1054="Completed", 1, "")</f>
        <v/>
      </c>
      <c r="M1052" s="2" t="str">
        <f>IF(Prospecting!I1054="Completed", 1, "")</f>
        <v/>
      </c>
      <c r="N1052" s="2" t="str">
        <f>IF(Prospecting!J1054="Completed", 1, "")</f>
        <v/>
      </c>
      <c r="O1052" s="2" t="str">
        <f>IF(Prospecting!K1054="Completed", 1, "")</f>
        <v/>
      </c>
      <c r="P1052" s="2" t="str">
        <f>IF(Prospecting!L1054&lt;&gt;"",Prospecting!L1054,"")</f>
        <v/>
      </c>
      <c r="Q1052" s="2" t="str">
        <f>IF(Prospecting!M1054&lt;&gt;"",Prospecting!M1054,"")</f>
        <v/>
      </c>
      <c r="R1052" s="2" t="str">
        <f t="shared" ca="1" si="112"/>
        <v/>
      </c>
      <c r="S1052" s="10" t="str">
        <f>IF(OR(Prospecting!N1054&lt;&gt;"",Prospecting!N1054&lt;&gt;0),Prospecting!N1054,"")</f>
        <v/>
      </c>
      <c r="T1052" s="11" t="str">
        <f>IF(Prospecting!O1054&lt;&gt;"",Prospecting!O1054,"")</f>
        <v/>
      </c>
      <c r="U1052" s="2" t="str">
        <f t="shared" si="113"/>
        <v/>
      </c>
      <c r="V1052" s="2" t="str">
        <f t="shared" si="114"/>
        <v/>
      </c>
      <c r="W1052" s="2" t="str" cm="1">
        <f t="array" ref="W1052">IF(V1052&lt;&gt;"",_xlfn.IFS(OR(V1052=1,V1052=2,V1052=3),1,OR(V1052=4,V1052=5,V1052=6),2,OR(V1052=7,V1052=8,V1052=9),3,OR(V1052=10,V1052=11,V1052=12),4),"")</f>
        <v/>
      </c>
      <c r="X1052" s="2" t="str">
        <f t="shared" si="115"/>
        <v/>
      </c>
      <c r="Y1052" s="2" t="str">
        <f t="shared" si="116"/>
        <v/>
      </c>
    </row>
    <row r="1053" spans="7:25" x14ac:dyDescent="0.3">
      <c r="G1053" s="2" t="str">
        <f>IF(Prospecting!D1055&lt;&gt;"", Prospecting!D1055, "")</f>
        <v/>
      </c>
      <c r="H1053" s="2" t="str">
        <f>IF(Prospecting!E1055&lt;&gt;"",Prospecting!E1055, "")</f>
        <v/>
      </c>
      <c r="I1053" s="2" t="str">
        <f t="shared" ca="1" si="111"/>
        <v/>
      </c>
      <c r="J1053" s="2" t="str">
        <f>IF(Prospecting!F1055="Completed", 1, "")</f>
        <v/>
      </c>
      <c r="K1053" s="2" t="str">
        <f>IF(Prospecting!G1055="Completed", 1, "")</f>
        <v/>
      </c>
      <c r="L1053" s="2" t="str">
        <f>IF(Prospecting!H1055="Completed", 1, "")</f>
        <v/>
      </c>
      <c r="M1053" s="2" t="str">
        <f>IF(Prospecting!I1055="Completed", 1, "")</f>
        <v/>
      </c>
      <c r="N1053" s="2" t="str">
        <f>IF(Prospecting!J1055="Completed", 1, "")</f>
        <v/>
      </c>
      <c r="O1053" s="2" t="str">
        <f>IF(Prospecting!K1055="Completed", 1, "")</f>
        <v/>
      </c>
      <c r="P1053" s="2" t="str">
        <f>IF(Prospecting!L1055&lt;&gt;"",Prospecting!L1055,"")</f>
        <v/>
      </c>
      <c r="Q1053" s="2" t="str">
        <f>IF(Prospecting!M1055&lt;&gt;"",Prospecting!M1055,"")</f>
        <v/>
      </c>
      <c r="R1053" s="2" t="str">
        <f t="shared" ca="1" si="112"/>
        <v/>
      </c>
      <c r="S1053" s="10" t="str">
        <f>IF(OR(Prospecting!N1055&lt;&gt;"",Prospecting!N1055&lt;&gt;0),Prospecting!N1055,"")</f>
        <v/>
      </c>
      <c r="T1053" s="11" t="str">
        <f>IF(Prospecting!O1055&lt;&gt;"",Prospecting!O1055,"")</f>
        <v/>
      </c>
      <c r="U1053" s="2" t="str">
        <f t="shared" si="113"/>
        <v/>
      </c>
      <c r="V1053" s="2" t="str">
        <f t="shared" si="114"/>
        <v/>
      </c>
      <c r="W1053" s="2" t="str" cm="1">
        <f t="array" ref="W1053">IF(V1053&lt;&gt;"",_xlfn.IFS(OR(V1053=1,V1053=2,V1053=3),1,OR(V1053=4,V1053=5,V1053=6),2,OR(V1053=7,V1053=8,V1053=9),3,OR(V1053=10,V1053=11,V1053=12),4),"")</f>
        <v/>
      </c>
      <c r="X1053" s="2" t="str">
        <f t="shared" si="115"/>
        <v/>
      </c>
      <c r="Y1053" s="2" t="str">
        <f t="shared" si="116"/>
        <v/>
      </c>
    </row>
    <row r="1054" spans="7:25" x14ac:dyDescent="0.3">
      <c r="G1054" s="2" t="str">
        <f>IF(Prospecting!D1056&lt;&gt;"", Prospecting!D1056, "")</f>
        <v/>
      </c>
      <c r="H1054" s="2" t="str">
        <f>IF(Prospecting!E1056&lt;&gt;"",Prospecting!E1056, "")</f>
        <v/>
      </c>
      <c r="I1054" s="2" t="str">
        <f t="shared" ca="1" si="111"/>
        <v/>
      </c>
      <c r="J1054" s="2" t="str">
        <f>IF(Prospecting!F1056="Completed", 1, "")</f>
        <v/>
      </c>
      <c r="K1054" s="2" t="str">
        <f>IF(Prospecting!G1056="Completed", 1, "")</f>
        <v/>
      </c>
      <c r="L1054" s="2" t="str">
        <f>IF(Prospecting!H1056="Completed", 1, "")</f>
        <v/>
      </c>
      <c r="M1054" s="2" t="str">
        <f>IF(Prospecting!I1056="Completed", 1, "")</f>
        <v/>
      </c>
      <c r="N1054" s="2" t="str">
        <f>IF(Prospecting!J1056="Completed", 1, "")</f>
        <v/>
      </c>
      <c r="O1054" s="2" t="str">
        <f>IF(Prospecting!K1056="Completed", 1, "")</f>
        <v/>
      </c>
      <c r="P1054" s="2" t="str">
        <f>IF(Prospecting!L1056&lt;&gt;"",Prospecting!L1056,"")</f>
        <v/>
      </c>
      <c r="Q1054" s="2" t="str">
        <f>IF(Prospecting!M1056&lt;&gt;"",Prospecting!M1056,"")</f>
        <v/>
      </c>
      <c r="R1054" s="2" t="str">
        <f t="shared" ca="1" si="112"/>
        <v/>
      </c>
      <c r="S1054" s="10" t="str">
        <f>IF(OR(Prospecting!N1056&lt;&gt;"",Prospecting!N1056&lt;&gt;0),Prospecting!N1056,"")</f>
        <v/>
      </c>
      <c r="T1054" s="11" t="str">
        <f>IF(Prospecting!O1056&lt;&gt;"",Prospecting!O1056,"")</f>
        <v/>
      </c>
      <c r="U1054" s="2" t="str">
        <f t="shared" si="113"/>
        <v/>
      </c>
      <c r="V1054" s="2" t="str">
        <f t="shared" si="114"/>
        <v/>
      </c>
      <c r="W1054" s="2" t="str" cm="1">
        <f t="array" ref="W1054">IF(V1054&lt;&gt;"",_xlfn.IFS(OR(V1054=1,V1054=2,V1054=3),1,OR(V1054=4,V1054=5,V1054=6),2,OR(V1054=7,V1054=8,V1054=9),3,OR(V1054=10,V1054=11,V1054=12),4),"")</f>
        <v/>
      </c>
      <c r="X1054" s="2" t="str">
        <f t="shared" si="115"/>
        <v/>
      </c>
      <c r="Y1054" s="2" t="str">
        <f t="shared" si="116"/>
        <v/>
      </c>
    </row>
    <row r="1055" spans="7:25" x14ac:dyDescent="0.3">
      <c r="G1055" s="2" t="str">
        <f>IF(Prospecting!D1057&lt;&gt;"", Prospecting!D1057, "")</f>
        <v/>
      </c>
      <c r="H1055" s="2" t="str">
        <f>IF(Prospecting!E1057&lt;&gt;"",Prospecting!E1057, "")</f>
        <v/>
      </c>
      <c r="I1055" s="2" t="str">
        <f t="shared" ca="1" si="111"/>
        <v/>
      </c>
      <c r="J1055" s="2" t="str">
        <f>IF(Prospecting!F1057="Completed", 1, "")</f>
        <v/>
      </c>
      <c r="K1055" s="2" t="str">
        <f>IF(Prospecting!G1057="Completed", 1, "")</f>
        <v/>
      </c>
      <c r="L1055" s="2" t="str">
        <f>IF(Prospecting!H1057="Completed", 1, "")</f>
        <v/>
      </c>
      <c r="M1055" s="2" t="str">
        <f>IF(Prospecting!I1057="Completed", 1, "")</f>
        <v/>
      </c>
      <c r="N1055" s="2" t="str">
        <f>IF(Prospecting!J1057="Completed", 1, "")</f>
        <v/>
      </c>
      <c r="O1055" s="2" t="str">
        <f>IF(Prospecting!K1057="Completed", 1, "")</f>
        <v/>
      </c>
      <c r="P1055" s="2" t="str">
        <f>IF(Prospecting!L1057&lt;&gt;"",Prospecting!L1057,"")</f>
        <v/>
      </c>
      <c r="Q1055" s="2" t="str">
        <f>IF(Prospecting!M1057&lt;&gt;"",Prospecting!M1057,"")</f>
        <v/>
      </c>
      <c r="R1055" s="2" t="str">
        <f t="shared" ca="1" si="112"/>
        <v/>
      </c>
      <c r="S1055" s="10" t="str">
        <f>IF(OR(Prospecting!N1057&lt;&gt;"",Prospecting!N1057&lt;&gt;0),Prospecting!N1057,"")</f>
        <v/>
      </c>
      <c r="T1055" s="11" t="str">
        <f>IF(Prospecting!O1057&lt;&gt;"",Prospecting!O1057,"")</f>
        <v/>
      </c>
      <c r="U1055" s="2" t="str">
        <f t="shared" si="113"/>
        <v/>
      </c>
      <c r="V1055" s="2" t="str">
        <f t="shared" si="114"/>
        <v/>
      </c>
      <c r="W1055" s="2" t="str" cm="1">
        <f t="array" ref="W1055">IF(V1055&lt;&gt;"",_xlfn.IFS(OR(V1055=1,V1055=2,V1055=3),1,OR(V1055=4,V1055=5,V1055=6),2,OR(V1055=7,V1055=8,V1055=9),3,OR(V1055=10,V1055=11,V1055=12),4),"")</f>
        <v/>
      </c>
      <c r="X1055" s="2" t="str">
        <f t="shared" si="115"/>
        <v/>
      </c>
      <c r="Y1055" s="2" t="str">
        <f t="shared" si="116"/>
        <v/>
      </c>
    </row>
    <row r="1056" spans="7:25" x14ac:dyDescent="0.3">
      <c r="G1056" s="2" t="str">
        <f>IF(Prospecting!D1058&lt;&gt;"", Prospecting!D1058, "")</f>
        <v/>
      </c>
      <c r="H1056" s="2" t="str">
        <f>IF(Prospecting!E1058&lt;&gt;"",Prospecting!E1058, "")</f>
        <v/>
      </c>
      <c r="I1056" s="2" t="str">
        <f t="shared" ca="1" si="111"/>
        <v/>
      </c>
      <c r="J1056" s="2" t="str">
        <f>IF(Prospecting!F1058="Completed", 1, "")</f>
        <v/>
      </c>
      <c r="K1056" s="2" t="str">
        <f>IF(Prospecting!G1058="Completed", 1, "")</f>
        <v/>
      </c>
      <c r="L1056" s="2" t="str">
        <f>IF(Prospecting!H1058="Completed", 1, "")</f>
        <v/>
      </c>
      <c r="M1056" s="2" t="str">
        <f>IF(Prospecting!I1058="Completed", 1, "")</f>
        <v/>
      </c>
      <c r="N1056" s="2" t="str">
        <f>IF(Prospecting!J1058="Completed", 1, "")</f>
        <v/>
      </c>
      <c r="O1056" s="2" t="str">
        <f>IF(Prospecting!K1058="Completed", 1, "")</f>
        <v/>
      </c>
      <c r="P1056" s="2" t="str">
        <f>IF(Prospecting!L1058&lt;&gt;"",Prospecting!L1058,"")</f>
        <v/>
      </c>
      <c r="Q1056" s="2" t="str">
        <f>IF(Prospecting!M1058&lt;&gt;"",Prospecting!M1058,"")</f>
        <v/>
      </c>
      <c r="R1056" s="2" t="str">
        <f t="shared" ca="1" si="112"/>
        <v/>
      </c>
      <c r="S1056" s="10" t="str">
        <f>IF(OR(Prospecting!N1058&lt;&gt;"",Prospecting!N1058&lt;&gt;0),Prospecting!N1058,"")</f>
        <v/>
      </c>
      <c r="T1056" s="11" t="str">
        <f>IF(Prospecting!O1058&lt;&gt;"",Prospecting!O1058,"")</f>
        <v/>
      </c>
      <c r="U1056" s="2" t="str">
        <f t="shared" si="113"/>
        <v/>
      </c>
      <c r="V1056" s="2" t="str">
        <f t="shared" si="114"/>
        <v/>
      </c>
      <c r="W1056" s="2" t="str" cm="1">
        <f t="array" ref="W1056">IF(V1056&lt;&gt;"",_xlfn.IFS(OR(V1056=1,V1056=2,V1056=3),1,OR(V1056=4,V1056=5,V1056=6),2,OR(V1056=7,V1056=8,V1056=9),3,OR(V1056=10,V1056=11,V1056=12),4),"")</f>
        <v/>
      </c>
      <c r="X1056" s="2" t="str">
        <f t="shared" si="115"/>
        <v/>
      </c>
      <c r="Y1056" s="2" t="str">
        <f t="shared" si="116"/>
        <v/>
      </c>
    </row>
    <row r="1057" spans="7:25" x14ac:dyDescent="0.3">
      <c r="G1057" s="2" t="str">
        <f>IF(Prospecting!D1059&lt;&gt;"", Prospecting!D1059, "")</f>
        <v/>
      </c>
      <c r="H1057" s="2" t="str">
        <f>IF(Prospecting!E1059&lt;&gt;"",Prospecting!E1059, "")</f>
        <v/>
      </c>
      <c r="I1057" s="2" t="str">
        <f t="shared" ca="1" si="111"/>
        <v/>
      </c>
      <c r="J1057" s="2" t="str">
        <f>IF(Prospecting!F1059="Completed", 1, "")</f>
        <v/>
      </c>
      <c r="K1057" s="2" t="str">
        <f>IF(Prospecting!G1059="Completed", 1, "")</f>
        <v/>
      </c>
      <c r="L1057" s="2" t="str">
        <f>IF(Prospecting!H1059="Completed", 1, "")</f>
        <v/>
      </c>
      <c r="M1057" s="2" t="str">
        <f>IF(Prospecting!I1059="Completed", 1, "")</f>
        <v/>
      </c>
      <c r="N1057" s="2" t="str">
        <f>IF(Prospecting!J1059="Completed", 1, "")</f>
        <v/>
      </c>
      <c r="O1057" s="2" t="str">
        <f>IF(Prospecting!K1059="Completed", 1, "")</f>
        <v/>
      </c>
      <c r="P1057" s="2" t="str">
        <f>IF(Prospecting!L1059&lt;&gt;"",Prospecting!L1059,"")</f>
        <v/>
      </c>
      <c r="Q1057" s="2" t="str">
        <f>IF(Prospecting!M1059&lt;&gt;"",Prospecting!M1059,"")</f>
        <v/>
      </c>
      <c r="R1057" s="2" t="str">
        <f t="shared" ca="1" si="112"/>
        <v/>
      </c>
      <c r="S1057" s="10" t="str">
        <f>IF(OR(Prospecting!N1059&lt;&gt;"",Prospecting!N1059&lt;&gt;0),Prospecting!N1059,"")</f>
        <v/>
      </c>
      <c r="T1057" s="11" t="str">
        <f>IF(Prospecting!O1059&lt;&gt;"",Prospecting!O1059,"")</f>
        <v/>
      </c>
      <c r="U1057" s="2" t="str">
        <f t="shared" si="113"/>
        <v/>
      </c>
      <c r="V1057" s="2" t="str">
        <f t="shared" si="114"/>
        <v/>
      </c>
      <c r="W1057" s="2" t="str" cm="1">
        <f t="array" ref="W1057">IF(V1057&lt;&gt;"",_xlfn.IFS(OR(V1057=1,V1057=2,V1057=3),1,OR(V1057=4,V1057=5,V1057=6),2,OR(V1057=7,V1057=8,V1057=9),3,OR(V1057=10,V1057=11,V1057=12),4),"")</f>
        <v/>
      </c>
      <c r="X1057" s="2" t="str">
        <f t="shared" si="115"/>
        <v/>
      </c>
      <c r="Y1057" s="2" t="str">
        <f t="shared" si="116"/>
        <v/>
      </c>
    </row>
    <row r="1058" spans="7:25" x14ac:dyDescent="0.3">
      <c r="G1058" s="2" t="str">
        <f>IF(Prospecting!D1060&lt;&gt;"", Prospecting!D1060, "")</f>
        <v/>
      </c>
      <c r="H1058" s="2" t="str">
        <f>IF(Prospecting!E1060&lt;&gt;"",Prospecting!E1060, "")</f>
        <v/>
      </c>
      <c r="I1058" s="2" t="str">
        <f t="shared" ca="1" si="111"/>
        <v/>
      </c>
      <c r="J1058" s="2" t="str">
        <f>IF(Prospecting!F1060="Completed", 1, "")</f>
        <v/>
      </c>
      <c r="K1058" s="2" t="str">
        <f>IF(Prospecting!G1060="Completed", 1, "")</f>
        <v/>
      </c>
      <c r="L1058" s="2" t="str">
        <f>IF(Prospecting!H1060="Completed", 1, "")</f>
        <v/>
      </c>
      <c r="M1058" s="2" t="str">
        <f>IF(Prospecting!I1060="Completed", 1, "")</f>
        <v/>
      </c>
      <c r="N1058" s="2" t="str">
        <f>IF(Prospecting!J1060="Completed", 1, "")</f>
        <v/>
      </c>
      <c r="O1058" s="2" t="str">
        <f>IF(Prospecting!K1060="Completed", 1, "")</f>
        <v/>
      </c>
      <c r="P1058" s="2" t="str">
        <f>IF(Prospecting!L1060&lt;&gt;"",Prospecting!L1060,"")</f>
        <v/>
      </c>
      <c r="Q1058" s="2" t="str">
        <f>IF(Prospecting!M1060&lt;&gt;"",Prospecting!M1060,"")</f>
        <v/>
      </c>
      <c r="R1058" s="2" t="str">
        <f t="shared" ca="1" si="112"/>
        <v/>
      </c>
      <c r="S1058" s="10" t="str">
        <f>IF(OR(Prospecting!N1060&lt;&gt;"",Prospecting!N1060&lt;&gt;0),Prospecting!N1060,"")</f>
        <v/>
      </c>
      <c r="T1058" s="11" t="str">
        <f>IF(Prospecting!O1060&lt;&gt;"",Prospecting!O1060,"")</f>
        <v/>
      </c>
      <c r="U1058" s="2" t="str">
        <f t="shared" si="113"/>
        <v/>
      </c>
      <c r="V1058" s="2" t="str">
        <f t="shared" si="114"/>
        <v/>
      </c>
      <c r="W1058" s="2" t="str" cm="1">
        <f t="array" ref="W1058">IF(V1058&lt;&gt;"",_xlfn.IFS(OR(V1058=1,V1058=2,V1058=3),1,OR(V1058=4,V1058=5,V1058=6),2,OR(V1058=7,V1058=8,V1058=9),3,OR(V1058=10,V1058=11,V1058=12),4),"")</f>
        <v/>
      </c>
      <c r="X1058" s="2" t="str">
        <f t="shared" si="115"/>
        <v/>
      </c>
      <c r="Y1058" s="2" t="str">
        <f t="shared" si="116"/>
        <v/>
      </c>
    </row>
    <row r="1059" spans="7:25" x14ac:dyDescent="0.3">
      <c r="G1059" s="2" t="str">
        <f>IF(Prospecting!D1061&lt;&gt;"", Prospecting!D1061, "")</f>
        <v/>
      </c>
      <c r="H1059" s="2" t="str">
        <f>IF(Prospecting!E1061&lt;&gt;"",Prospecting!E1061, "")</f>
        <v/>
      </c>
      <c r="I1059" s="2" t="str">
        <f t="shared" ca="1" si="111"/>
        <v/>
      </c>
      <c r="J1059" s="2" t="str">
        <f>IF(Prospecting!F1061="Completed", 1, "")</f>
        <v/>
      </c>
      <c r="K1059" s="2" t="str">
        <f>IF(Prospecting!G1061="Completed", 1, "")</f>
        <v/>
      </c>
      <c r="L1059" s="2" t="str">
        <f>IF(Prospecting!H1061="Completed", 1, "")</f>
        <v/>
      </c>
      <c r="M1059" s="2" t="str">
        <f>IF(Prospecting!I1061="Completed", 1, "")</f>
        <v/>
      </c>
      <c r="N1059" s="2" t="str">
        <f>IF(Prospecting!J1061="Completed", 1, "")</f>
        <v/>
      </c>
      <c r="O1059" s="2" t="str">
        <f>IF(Prospecting!K1061="Completed", 1, "")</f>
        <v/>
      </c>
      <c r="P1059" s="2" t="str">
        <f>IF(Prospecting!L1061&lt;&gt;"",Prospecting!L1061,"")</f>
        <v/>
      </c>
      <c r="Q1059" s="2" t="str">
        <f>IF(Prospecting!M1061&lt;&gt;"",Prospecting!M1061,"")</f>
        <v/>
      </c>
      <c r="R1059" s="2" t="str">
        <f t="shared" ca="1" si="112"/>
        <v/>
      </c>
      <c r="S1059" s="10" t="str">
        <f>IF(OR(Prospecting!N1061&lt;&gt;"",Prospecting!N1061&lt;&gt;0),Prospecting!N1061,"")</f>
        <v/>
      </c>
      <c r="T1059" s="11" t="str">
        <f>IF(Prospecting!O1061&lt;&gt;"",Prospecting!O1061,"")</f>
        <v/>
      </c>
      <c r="U1059" s="2" t="str">
        <f t="shared" si="113"/>
        <v/>
      </c>
      <c r="V1059" s="2" t="str">
        <f t="shared" si="114"/>
        <v/>
      </c>
      <c r="W1059" s="2" t="str" cm="1">
        <f t="array" ref="W1059">IF(V1059&lt;&gt;"",_xlfn.IFS(OR(V1059=1,V1059=2,V1059=3),1,OR(V1059=4,V1059=5,V1059=6),2,OR(V1059=7,V1059=8,V1059=9),3,OR(V1059=10,V1059=11,V1059=12),4),"")</f>
        <v/>
      </c>
      <c r="X1059" s="2" t="str">
        <f t="shared" si="115"/>
        <v/>
      </c>
      <c r="Y1059" s="2" t="str">
        <f t="shared" si="116"/>
        <v/>
      </c>
    </row>
    <row r="1060" spans="7:25" x14ac:dyDescent="0.3">
      <c r="G1060" s="2" t="str">
        <f>IF(Prospecting!D1062&lt;&gt;"", Prospecting!D1062, "")</f>
        <v/>
      </c>
      <c r="H1060" s="2" t="str">
        <f>IF(Prospecting!E1062&lt;&gt;"",Prospecting!E1062, "")</f>
        <v/>
      </c>
      <c r="I1060" s="2" t="str">
        <f t="shared" ca="1" si="111"/>
        <v/>
      </c>
      <c r="J1060" s="2" t="str">
        <f>IF(Prospecting!F1062="Completed", 1, "")</f>
        <v/>
      </c>
      <c r="K1060" s="2" t="str">
        <f>IF(Prospecting!G1062="Completed", 1, "")</f>
        <v/>
      </c>
      <c r="L1060" s="2" t="str">
        <f>IF(Prospecting!H1062="Completed", 1, "")</f>
        <v/>
      </c>
      <c r="M1060" s="2" t="str">
        <f>IF(Prospecting!I1062="Completed", 1, "")</f>
        <v/>
      </c>
      <c r="N1060" s="2" t="str">
        <f>IF(Prospecting!J1062="Completed", 1, "")</f>
        <v/>
      </c>
      <c r="O1060" s="2" t="str">
        <f>IF(Prospecting!K1062="Completed", 1, "")</f>
        <v/>
      </c>
      <c r="P1060" s="2" t="str">
        <f>IF(Prospecting!L1062&lt;&gt;"",Prospecting!L1062,"")</f>
        <v/>
      </c>
      <c r="Q1060" s="2" t="str">
        <f>IF(Prospecting!M1062&lt;&gt;"",Prospecting!M1062,"")</f>
        <v/>
      </c>
      <c r="R1060" s="2" t="str">
        <f t="shared" ca="1" si="112"/>
        <v/>
      </c>
      <c r="S1060" s="10" t="str">
        <f>IF(OR(Prospecting!N1062&lt;&gt;"",Prospecting!N1062&lt;&gt;0),Prospecting!N1062,"")</f>
        <v/>
      </c>
      <c r="T1060" s="11" t="str">
        <f>IF(Prospecting!O1062&lt;&gt;"",Prospecting!O1062,"")</f>
        <v/>
      </c>
      <c r="U1060" s="2" t="str">
        <f t="shared" si="113"/>
        <v/>
      </c>
      <c r="V1060" s="2" t="str">
        <f t="shared" si="114"/>
        <v/>
      </c>
      <c r="W1060" s="2" t="str" cm="1">
        <f t="array" ref="W1060">IF(V1060&lt;&gt;"",_xlfn.IFS(OR(V1060=1,V1060=2,V1060=3),1,OR(V1060=4,V1060=5,V1060=6),2,OR(V1060=7,V1060=8,V1060=9),3,OR(V1060=10,V1060=11,V1060=12),4),"")</f>
        <v/>
      </c>
      <c r="X1060" s="2" t="str">
        <f t="shared" si="115"/>
        <v/>
      </c>
      <c r="Y1060" s="2" t="str">
        <f t="shared" si="116"/>
        <v/>
      </c>
    </row>
    <row r="1061" spans="7:25" x14ac:dyDescent="0.3">
      <c r="G1061" s="2" t="str">
        <f>IF(Prospecting!D1063&lt;&gt;"", Prospecting!D1063, "")</f>
        <v/>
      </c>
      <c r="H1061" s="2" t="str">
        <f>IF(Prospecting!E1063&lt;&gt;"",Prospecting!E1063, "")</f>
        <v/>
      </c>
      <c r="I1061" s="2" t="str">
        <f t="shared" ca="1" si="111"/>
        <v/>
      </c>
      <c r="J1061" s="2" t="str">
        <f>IF(Prospecting!F1063="Completed", 1, "")</f>
        <v/>
      </c>
      <c r="K1061" s="2" t="str">
        <f>IF(Prospecting!G1063="Completed", 1, "")</f>
        <v/>
      </c>
      <c r="L1061" s="2" t="str">
        <f>IF(Prospecting!H1063="Completed", 1, "")</f>
        <v/>
      </c>
      <c r="M1061" s="2" t="str">
        <f>IF(Prospecting!I1063="Completed", 1, "")</f>
        <v/>
      </c>
      <c r="N1061" s="2" t="str">
        <f>IF(Prospecting!J1063="Completed", 1, "")</f>
        <v/>
      </c>
      <c r="O1061" s="2" t="str">
        <f>IF(Prospecting!K1063="Completed", 1, "")</f>
        <v/>
      </c>
      <c r="P1061" s="2" t="str">
        <f>IF(Prospecting!L1063&lt;&gt;"",Prospecting!L1063,"")</f>
        <v/>
      </c>
      <c r="Q1061" s="2" t="str">
        <f>IF(Prospecting!M1063&lt;&gt;"",Prospecting!M1063,"")</f>
        <v/>
      </c>
      <c r="R1061" s="2" t="str">
        <f t="shared" ca="1" si="112"/>
        <v/>
      </c>
      <c r="S1061" s="10" t="str">
        <f>IF(OR(Prospecting!N1063&lt;&gt;"",Prospecting!N1063&lt;&gt;0),Prospecting!N1063,"")</f>
        <v/>
      </c>
      <c r="T1061" s="11" t="str">
        <f>IF(Prospecting!O1063&lt;&gt;"",Prospecting!O1063,"")</f>
        <v/>
      </c>
      <c r="U1061" s="2" t="str">
        <f t="shared" si="113"/>
        <v/>
      </c>
      <c r="V1061" s="2" t="str">
        <f t="shared" si="114"/>
        <v/>
      </c>
      <c r="W1061" s="2" t="str" cm="1">
        <f t="array" ref="W1061">IF(V1061&lt;&gt;"",_xlfn.IFS(OR(V1061=1,V1061=2,V1061=3),1,OR(V1061=4,V1061=5,V1061=6),2,OR(V1061=7,V1061=8,V1061=9),3,OR(V1061=10,V1061=11,V1061=12),4),"")</f>
        <v/>
      </c>
      <c r="X1061" s="2" t="str">
        <f t="shared" si="115"/>
        <v/>
      </c>
      <c r="Y1061" s="2" t="str">
        <f t="shared" si="116"/>
        <v/>
      </c>
    </row>
    <row r="1062" spans="7:25" x14ac:dyDescent="0.3">
      <c r="G1062" s="2" t="str">
        <f>IF(Prospecting!D1064&lt;&gt;"", Prospecting!D1064, "")</f>
        <v/>
      </c>
      <c r="H1062" s="2" t="str">
        <f>IF(Prospecting!E1064&lt;&gt;"",Prospecting!E1064, "")</f>
        <v/>
      </c>
      <c r="I1062" s="2" t="str">
        <f t="shared" ca="1" si="111"/>
        <v/>
      </c>
      <c r="J1062" s="2" t="str">
        <f>IF(Prospecting!F1064="Completed", 1, "")</f>
        <v/>
      </c>
      <c r="K1062" s="2" t="str">
        <f>IF(Prospecting!G1064="Completed", 1, "")</f>
        <v/>
      </c>
      <c r="L1062" s="2" t="str">
        <f>IF(Prospecting!H1064="Completed", 1, "")</f>
        <v/>
      </c>
      <c r="M1062" s="2" t="str">
        <f>IF(Prospecting!I1064="Completed", 1, "")</f>
        <v/>
      </c>
      <c r="N1062" s="2" t="str">
        <f>IF(Prospecting!J1064="Completed", 1, "")</f>
        <v/>
      </c>
      <c r="O1062" s="2" t="str">
        <f>IF(Prospecting!K1064="Completed", 1, "")</f>
        <v/>
      </c>
      <c r="P1062" s="2" t="str">
        <f>IF(Prospecting!L1064&lt;&gt;"",Prospecting!L1064,"")</f>
        <v/>
      </c>
      <c r="Q1062" s="2" t="str">
        <f>IF(Prospecting!M1064&lt;&gt;"",Prospecting!M1064,"")</f>
        <v/>
      </c>
      <c r="R1062" s="2" t="str">
        <f t="shared" ca="1" si="112"/>
        <v/>
      </c>
      <c r="S1062" s="10" t="str">
        <f>IF(OR(Prospecting!N1064&lt;&gt;"",Prospecting!N1064&lt;&gt;0),Prospecting!N1064,"")</f>
        <v/>
      </c>
      <c r="T1062" s="11" t="str">
        <f>IF(Prospecting!O1064&lt;&gt;"",Prospecting!O1064,"")</f>
        <v/>
      </c>
      <c r="U1062" s="2" t="str">
        <f t="shared" si="113"/>
        <v/>
      </c>
      <c r="V1062" s="2" t="str">
        <f t="shared" si="114"/>
        <v/>
      </c>
      <c r="W1062" s="2" t="str" cm="1">
        <f t="array" ref="W1062">IF(V1062&lt;&gt;"",_xlfn.IFS(OR(V1062=1,V1062=2,V1062=3),1,OR(V1062=4,V1062=5,V1062=6),2,OR(V1062=7,V1062=8,V1062=9),3,OR(V1062=10,V1062=11,V1062=12),4),"")</f>
        <v/>
      </c>
      <c r="X1062" s="2" t="str">
        <f t="shared" si="115"/>
        <v/>
      </c>
      <c r="Y1062" s="2" t="str">
        <f t="shared" si="116"/>
        <v/>
      </c>
    </row>
    <row r="1063" spans="7:25" x14ac:dyDescent="0.3">
      <c r="G1063" s="2" t="str">
        <f>IF(Prospecting!D1065&lt;&gt;"", Prospecting!D1065, "")</f>
        <v/>
      </c>
      <c r="H1063" s="2" t="str">
        <f>IF(Prospecting!E1065&lt;&gt;"",Prospecting!E1065, "")</f>
        <v/>
      </c>
      <c r="I1063" s="2" t="str">
        <f t="shared" ca="1" si="111"/>
        <v/>
      </c>
      <c r="J1063" s="2" t="str">
        <f>IF(Prospecting!F1065="Completed", 1, "")</f>
        <v/>
      </c>
      <c r="K1063" s="2" t="str">
        <f>IF(Prospecting!G1065="Completed", 1, "")</f>
        <v/>
      </c>
      <c r="L1063" s="2" t="str">
        <f>IF(Prospecting!H1065="Completed", 1, "")</f>
        <v/>
      </c>
      <c r="M1063" s="2" t="str">
        <f>IF(Prospecting!I1065="Completed", 1, "")</f>
        <v/>
      </c>
      <c r="N1063" s="2" t="str">
        <f>IF(Prospecting!J1065="Completed", 1, "")</f>
        <v/>
      </c>
      <c r="O1063" s="2" t="str">
        <f>IF(Prospecting!K1065="Completed", 1, "")</f>
        <v/>
      </c>
      <c r="P1063" s="2" t="str">
        <f>IF(Prospecting!L1065&lt;&gt;"",Prospecting!L1065,"")</f>
        <v/>
      </c>
      <c r="Q1063" s="2" t="str">
        <f>IF(Prospecting!M1065&lt;&gt;"",Prospecting!M1065,"")</f>
        <v/>
      </c>
      <c r="R1063" s="2" t="str">
        <f t="shared" ca="1" si="112"/>
        <v/>
      </c>
      <c r="S1063" s="10" t="str">
        <f>IF(OR(Prospecting!N1065&lt;&gt;"",Prospecting!N1065&lt;&gt;0),Prospecting!N1065,"")</f>
        <v/>
      </c>
      <c r="T1063" s="11" t="str">
        <f>IF(Prospecting!O1065&lt;&gt;"",Prospecting!O1065,"")</f>
        <v/>
      </c>
      <c r="U1063" s="2" t="str">
        <f t="shared" si="113"/>
        <v/>
      </c>
      <c r="V1063" s="2" t="str">
        <f t="shared" si="114"/>
        <v/>
      </c>
      <c r="W1063" s="2" t="str" cm="1">
        <f t="array" ref="W1063">IF(V1063&lt;&gt;"",_xlfn.IFS(OR(V1063=1,V1063=2,V1063=3),1,OR(V1063=4,V1063=5,V1063=6),2,OR(V1063=7,V1063=8,V1063=9),3,OR(V1063=10,V1063=11,V1063=12),4),"")</f>
        <v/>
      </c>
      <c r="X1063" s="2" t="str">
        <f t="shared" si="115"/>
        <v/>
      </c>
      <c r="Y1063" s="2" t="str">
        <f t="shared" si="116"/>
        <v/>
      </c>
    </row>
    <row r="1064" spans="7:25" x14ac:dyDescent="0.3">
      <c r="G1064" s="2" t="str">
        <f>IF(Prospecting!D1066&lt;&gt;"", Prospecting!D1066, "")</f>
        <v/>
      </c>
      <c r="H1064" s="2" t="str">
        <f>IF(Prospecting!E1066&lt;&gt;"",Prospecting!E1066, "")</f>
        <v/>
      </c>
      <c r="I1064" s="2" t="str">
        <f t="shared" ca="1" si="111"/>
        <v/>
      </c>
      <c r="J1064" s="2" t="str">
        <f>IF(Prospecting!F1066="Completed", 1, "")</f>
        <v/>
      </c>
      <c r="K1064" s="2" t="str">
        <f>IF(Prospecting!G1066="Completed", 1, "")</f>
        <v/>
      </c>
      <c r="L1064" s="2" t="str">
        <f>IF(Prospecting!H1066="Completed", 1, "")</f>
        <v/>
      </c>
      <c r="M1064" s="2" t="str">
        <f>IF(Prospecting!I1066="Completed", 1, "")</f>
        <v/>
      </c>
      <c r="N1064" s="2" t="str">
        <f>IF(Prospecting!J1066="Completed", 1, "")</f>
        <v/>
      </c>
      <c r="O1064" s="2" t="str">
        <f>IF(Prospecting!K1066="Completed", 1, "")</f>
        <v/>
      </c>
      <c r="P1064" s="2" t="str">
        <f>IF(Prospecting!L1066&lt;&gt;"",Prospecting!L1066,"")</f>
        <v/>
      </c>
      <c r="Q1064" s="2" t="str">
        <f>IF(Prospecting!M1066&lt;&gt;"",Prospecting!M1066,"")</f>
        <v/>
      </c>
      <c r="R1064" s="2" t="str">
        <f t="shared" ca="1" si="112"/>
        <v/>
      </c>
      <c r="S1064" s="10" t="str">
        <f>IF(OR(Prospecting!N1066&lt;&gt;"",Prospecting!N1066&lt;&gt;0),Prospecting!N1066,"")</f>
        <v/>
      </c>
      <c r="T1064" s="11" t="str">
        <f>IF(Prospecting!O1066&lt;&gt;"",Prospecting!O1066,"")</f>
        <v/>
      </c>
      <c r="U1064" s="2" t="str">
        <f t="shared" si="113"/>
        <v/>
      </c>
      <c r="V1064" s="2" t="str">
        <f t="shared" si="114"/>
        <v/>
      </c>
      <c r="W1064" s="2" t="str" cm="1">
        <f t="array" ref="W1064">IF(V1064&lt;&gt;"",_xlfn.IFS(OR(V1064=1,V1064=2,V1064=3),1,OR(V1064=4,V1064=5,V1064=6),2,OR(V1064=7,V1064=8,V1064=9),3,OR(V1064=10,V1064=11,V1064=12),4),"")</f>
        <v/>
      </c>
      <c r="X1064" s="2" t="str">
        <f t="shared" si="115"/>
        <v/>
      </c>
      <c r="Y1064" s="2" t="str">
        <f t="shared" si="116"/>
        <v/>
      </c>
    </row>
    <row r="1065" spans="7:25" x14ac:dyDescent="0.3">
      <c r="G1065" s="2" t="str">
        <f>IF(Prospecting!D1067&lt;&gt;"", Prospecting!D1067, "")</f>
        <v/>
      </c>
      <c r="H1065" s="2" t="str">
        <f>IF(Prospecting!E1067&lt;&gt;"",Prospecting!E1067, "")</f>
        <v/>
      </c>
      <c r="I1065" s="2" t="str">
        <f t="shared" ca="1" si="111"/>
        <v/>
      </c>
      <c r="J1065" s="2" t="str">
        <f>IF(Prospecting!F1067="Completed", 1, "")</f>
        <v/>
      </c>
      <c r="K1065" s="2" t="str">
        <f>IF(Prospecting!G1067="Completed", 1, "")</f>
        <v/>
      </c>
      <c r="L1065" s="2" t="str">
        <f>IF(Prospecting!H1067="Completed", 1, "")</f>
        <v/>
      </c>
      <c r="M1065" s="2" t="str">
        <f>IF(Prospecting!I1067="Completed", 1, "")</f>
        <v/>
      </c>
      <c r="N1065" s="2" t="str">
        <f>IF(Prospecting!J1067="Completed", 1, "")</f>
        <v/>
      </c>
      <c r="O1065" s="2" t="str">
        <f>IF(Prospecting!K1067="Completed", 1, "")</f>
        <v/>
      </c>
      <c r="P1065" s="2" t="str">
        <f>IF(Prospecting!L1067&lt;&gt;"",Prospecting!L1067,"")</f>
        <v/>
      </c>
      <c r="Q1065" s="2" t="str">
        <f>IF(Prospecting!M1067&lt;&gt;"",Prospecting!M1067,"")</f>
        <v/>
      </c>
      <c r="R1065" s="2" t="str">
        <f t="shared" ca="1" si="112"/>
        <v/>
      </c>
      <c r="S1065" s="10" t="str">
        <f>IF(OR(Prospecting!N1067&lt;&gt;"",Prospecting!N1067&lt;&gt;0),Prospecting!N1067,"")</f>
        <v/>
      </c>
      <c r="T1065" s="11" t="str">
        <f>IF(Prospecting!O1067&lt;&gt;"",Prospecting!O1067,"")</f>
        <v/>
      </c>
      <c r="U1065" s="2" t="str">
        <f t="shared" si="113"/>
        <v/>
      </c>
      <c r="V1065" s="2" t="str">
        <f t="shared" si="114"/>
        <v/>
      </c>
      <c r="W1065" s="2" t="str" cm="1">
        <f t="array" ref="W1065">IF(V1065&lt;&gt;"",_xlfn.IFS(OR(V1065=1,V1065=2,V1065=3),1,OR(V1065=4,V1065=5,V1065=6),2,OR(V1065=7,V1065=8,V1065=9),3,OR(V1065=10,V1065=11,V1065=12),4),"")</f>
        <v/>
      </c>
      <c r="X1065" s="2" t="str">
        <f t="shared" si="115"/>
        <v/>
      </c>
      <c r="Y1065" s="2" t="str">
        <f t="shared" si="116"/>
        <v/>
      </c>
    </row>
    <row r="1066" spans="7:25" x14ac:dyDescent="0.3">
      <c r="G1066" s="2" t="str">
        <f>IF(Prospecting!D1068&lt;&gt;"", Prospecting!D1068, "")</f>
        <v/>
      </c>
      <c r="H1066" s="2" t="str">
        <f>IF(Prospecting!E1068&lt;&gt;"",Prospecting!E1068, "")</f>
        <v/>
      </c>
      <c r="I1066" s="2" t="str">
        <f t="shared" ca="1" si="111"/>
        <v/>
      </c>
      <c r="J1066" s="2" t="str">
        <f>IF(Prospecting!F1068="Completed", 1, "")</f>
        <v/>
      </c>
      <c r="K1066" s="2" t="str">
        <f>IF(Prospecting!G1068="Completed", 1, "")</f>
        <v/>
      </c>
      <c r="L1066" s="2" t="str">
        <f>IF(Prospecting!H1068="Completed", 1, "")</f>
        <v/>
      </c>
      <c r="M1066" s="2" t="str">
        <f>IF(Prospecting!I1068="Completed", 1, "")</f>
        <v/>
      </c>
      <c r="N1066" s="2" t="str">
        <f>IF(Prospecting!J1068="Completed", 1, "")</f>
        <v/>
      </c>
      <c r="O1066" s="2" t="str">
        <f>IF(Prospecting!K1068="Completed", 1, "")</f>
        <v/>
      </c>
      <c r="P1066" s="2" t="str">
        <f>IF(Prospecting!L1068&lt;&gt;"",Prospecting!L1068,"")</f>
        <v/>
      </c>
      <c r="Q1066" s="2" t="str">
        <f>IF(Prospecting!M1068&lt;&gt;"",Prospecting!M1068,"")</f>
        <v/>
      </c>
      <c r="R1066" s="2" t="str">
        <f t="shared" ca="1" si="112"/>
        <v/>
      </c>
      <c r="S1066" s="10" t="str">
        <f>IF(OR(Prospecting!N1068&lt;&gt;"",Prospecting!N1068&lt;&gt;0),Prospecting!N1068,"")</f>
        <v/>
      </c>
      <c r="T1066" s="11" t="str">
        <f>IF(Prospecting!O1068&lt;&gt;"",Prospecting!O1068,"")</f>
        <v/>
      </c>
      <c r="U1066" s="2" t="str">
        <f t="shared" si="113"/>
        <v/>
      </c>
      <c r="V1066" s="2" t="str">
        <f t="shared" si="114"/>
        <v/>
      </c>
      <c r="W1066" s="2" t="str" cm="1">
        <f t="array" ref="W1066">IF(V1066&lt;&gt;"",_xlfn.IFS(OR(V1066=1,V1066=2,V1066=3),1,OR(V1066=4,V1066=5,V1066=6),2,OR(V1066=7,V1066=8,V1066=9),3,OR(V1066=10,V1066=11,V1066=12),4),"")</f>
        <v/>
      </c>
      <c r="X1066" s="2" t="str">
        <f t="shared" si="115"/>
        <v/>
      </c>
      <c r="Y1066" s="2" t="str">
        <f t="shared" si="116"/>
        <v/>
      </c>
    </row>
    <row r="1067" spans="7:25" x14ac:dyDescent="0.3">
      <c r="G1067" s="2" t="str">
        <f>IF(Prospecting!D1069&lt;&gt;"", Prospecting!D1069, "")</f>
        <v/>
      </c>
      <c r="H1067" s="2" t="str">
        <f>IF(Prospecting!E1069&lt;&gt;"",Prospecting!E1069, "")</f>
        <v/>
      </c>
      <c r="I1067" s="2" t="str">
        <f t="shared" ca="1" si="111"/>
        <v/>
      </c>
      <c r="J1067" s="2" t="str">
        <f>IF(Prospecting!F1069="Completed", 1, "")</f>
        <v/>
      </c>
      <c r="K1067" s="2" t="str">
        <f>IF(Prospecting!G1069="Completed", 1, "")</f>
        <v/>
      </c>
      <c r="L1067" s="2" t="str">
        <f>IF(Prospecting!H1069="Completed", 1, "")</f>
        <v/>
      </c>
      <c r="M1067" s="2" t="str">
        <f>IF(Prospecting!I1069="Completed", 1, "")</f>
        <v/>
      </c>
      <c r="N1067" s="2" t="str">
        <f>IF(Prospecting!J1069="Completed", 1, "")</f>
        <v/>
      </c>
      <c r="O1067" s="2" t="str">
        <f>IF(Prospecting!K1069="Completed", 1, "")</f>
        <v/>
      </c>
      <c r="P1067" s="2" t="str">
        <f>IF(Prospecting!L1069&lt;&gt;"",Prospecting!L1069,"")</f>
        <v/>
      </c>
      <c r="Q1067" s="2" t="str">
        <f>IF(Prospecting!M1069&lt;&gt;"",Prospecting!M1069,"")</f>
        <v/>
      </c>
      <c r="R1067" s="2" t="str">
        <f t="shared" ca="1" si="112"/>
        <v/>
      </c>
      <c r="S1067" s="10" t="str">
        <f>IF(OR(Prospecting!N1069&lt;&gt;"",Prospecting!N1069&lt;&gt;0),Prospecting!N1069,"")</f>
        <v/>
      </c>
      <c r="T1067" s="11" t="str">
        <f>IF(Prospecting!O1069&lt;&gt;"",Prospecting!O1069,"")</f>
        <v/>
      </c>
      <c r="U1067" s="2" t="str">
        <f t="shared" si="113"/>
        <v/>
      </c>
      <c r="V1067" s="2" t="str">
        <f t="shared" si="114"/>
        <v/>
      </c>
      <c r="W1067" s="2" t="str" cm="1">
        <f t="array" ref="W1067">IF(V1067&lt;&gt;"",_xlfn.IFS(OR(V1067=1,V1067=2,V1067=3),1,OR(V1067=4,V1067=5,V1067=6),2,OR(V1067=7,V1067=8,V1067=9),3,OR(V1067=10,V1067=11,V1067=12),4),"")</f>
        <v/>
      </c>
      <c r="X1067" s="2" t="str">
        <f t="shared" si="115"/>
        <v/>
      </c>
      <c r="Y1067" s="2" t="str">
        <f t="shared" si="116"/>
        <v/>
      </c>
    </row>
    <row r="1068" spans="7:25" x14ac:dyDescent="0.3">
      <c r="G1068" s="2" t="str">
        <f>IF(Prospecting!D1070&lt;&gt;"", Prospecting!D1070, "")</f>
        <v/>
      </c>
      <c r="H1068" s="2" t="str">
        <f>IF(Prospecting!E1070&lt;&gt;"",Prospecting!E1070, "")</f>
        <v/>
      </c>
      <c r="I1068" s="2" t="str">
        <f t="shared" ca="1" si="111"/>
        <v/>
      </c>
      <c r="J1068" s="2" t="str">
        <f>IF(Prospecting!F1070="Completed", 1, "")</f>
        <v/>
      </c>
      <c r="K1068" s="2" t="str">
        <f>IF(Prospecting!G1070="Completed", 1, "")</f>
        <v/>
      </c>
      <c r="L1068" s="2" t="str">
        <f>IF(Prospecting!H1070="Completed", 1, "")</f>
        <v/>
      </c>
      <c r="M1068" s="2" t="str">
        <f>IF(Prospecting!I1070="Completed", 1, "")</f>
        <v/>
      </c>
      <c r="N1068" s="2" t="str">
        <f>IF(Prospecting!J1070="Completed", 1, "")</f>
        <v/>
      </c>
      <c r="O1068" s="2" t="str">
        <f>IF(Prospecting!K1070="Completed", 1, "")</f>
        <v/>
      </c>
      <c r="P1068" s="2" t="str">
        <f>IF(Prospecting!L1070&lt;&gt;"",Prospecting!L1070,"")</f>
        <v/>
      </c>
      <c r="Q1068" s="2" t="str">
        <f>IF(Prospecting!M1070&lt;&gt;"",Prospecting!M1070,"")</f>
        <v/>
      </c>
      <c r="R1068" s="2" t="str">
        <f t="shared" ca="1" si="112"/>
        <v/>
      </c>
      <c r="S1068" s="10" t="str">
        <f>IF(OR(Prospecting!N1070&lt;&gt;"",Prospecting!N1070&lt;&gt;0),Prospecting!N1070,"")</f>
        <v/>
      </c>
      <c r="T1068" s="11" t="str">
        <f>IF(Prospecting!O1070&lt;&gt;"",Prospecting!O1070,"")</f>
        <v/>
      </c>
      <c r="U1068" s="2" t="str">
        <f t="shared" si="113"/>
        <v/>
      </c>
      <c r="V1068" s="2" t="str">
        <f t="shared" si="114"/>
        <v/>
      </c>
      <c r="W1068" s="2" t="str" cm="1">
        <f t="array" ref="W1068">IF(V1068&lt;&gt;"",_xlfn.IFS(OR(V1068=1,V1068=2,V1068=3),1,OR(V1068=4,V1068=5,V1068=6),2,OR(V1068=7,V1068=8,V1068=9),3,OR(V1068=10,V1068=11,V1068=12),4),"")</f>
        <v/>
      </c>
      <c r="X1068" s="2" t="str">
        <f t="shared" si="115"/>
        <v/>
      </c>
      <c r="Y1068" s="2" t="str">
        <f t="shared" si="116"/>
        <v/>
      </c>
    </row>
    <row r="1069" spans="7:25" x14ac:dyDescent="0.3">
      <c r="G1069" s="2" t="str">
        <f>IF(Prospecting!D1071&lt;&gt;"", Prospecting!D1071, "")</f>
        <v/>
      </c>
      <c r="H1069" s="2" t="str">
        <f>IF(Prospecting!E1071&lt;&gt;"",Prospecting!E1071, "")</f>
        <v/>
      </c>
      <c r="I1069" s="2" t="str">
        <f t="shared" ca="1" si="111"/>
        <v/>
      </c>
      <c r="J1069" s="2" t="str">
        <f>IF(Prospecting!F1071="Completed", 1, "")</f>
        <v/>
      </c>
      <c r="K1069" s="2" t="str">
        <f>IF(Prospecting!G1071="Completed", 1, "")</f>
        <v/>
      </c>
      <c r="L1069" s="2" t="str">
        <f>IF(Prospecting!H1071="Completed", 1, "")</f>
        <v/>
      </c>
      <c r="M1069" s="2" t="str">
        <f>IF(Prospecting!I1071="Completed", 1, "")</f>
        <v/>
      </c>
      <c r="N1069" s="2" t="str">
        <f>IF(Prospecting!J1071="Completed", 1, "")</f>
        <v/>
      </c>
      <c r="O1069" s="2" t="str">
        <f>IF(Prospecting!K1071="Completed", 1, "")</f>
        <v/>
      </c>
      <c r="P1069" s="2" t="str">
        <f>IF(Prospecting!L1071&lt;&gt;"",Prospecting!L1071,"")</f>
        <v/>
      </c>
      <c r="Q1069" s="2" t="str">
        <f>IF(Prospecting!M1071&lt;&gt;"",Prospecting!M1071,"")</f>
        <v/>
      </c>
      <c r="R1069" s="2" t="str">
        <f t="shared" ca="1" si="112"/>
        <v/>
      </c>
      <c r="S1069" s="10" t="str">
        <f>IF(OR(Prospecting!N1071&lt;&gt;"",Prospecting!N1071&lt;&gt;0),Prospecting!N1071,"")</f>
        <v/>
      </c>
      <c r="T1069" s="11" t="str">
        <f>IF(Prospecting!O1071&lt;&gt;"",Prospecting!O1071,"")</f>
        <v/>
      </c>
      <c r="U1069" s="2" t="str">
        <f t="shared" si="113"/>
        <v/>
      </c>
      <c r="V1069" s="2" t="str">
        <f t="shared" si="114"/>
        <v/>
      </c>
      <c r="W1069" s="2" t="str" cm="1">
        <f t="array" ref="W1069">IF(V1069&lt;&gt;"",_xlfn.IFS(OR(V1069=1,V1069=2,V1069=3),1,OR(V1069=4,V1069=5,V1069=6),2,OR(V1069=7,V1069=8,V1069=9),3,OR(V1069=10,V1069=11,V1069=12),4),"")</f>
        <v/>
      </c>
      <c r="X1069" s="2" t="str">
        <f t="shared" si="115"/>
        <v/>
      </c>
      <c r="Y1069" s="2" t="str">
        <f t="shared" si="116"/>
        <v/>
      </c>
    </row>
    <row r="1070" spans="7:25" x14ac:dyDescent="0.3">
      <c r="G1070" s="2" t="str">
        <f>IF(Prospecting!D1072&lt;&gt;"", Prospecting!D1072, "")</f>
        <v/>
      </c>
      <c r="H1070" s="2" t="str">
        <f>IF(Prospecting!E1072&lt;&gt;"",Prospecting!E1072, "")</f>
        <v/>
      </c>
      <c r="I1070" s="2" t="str">
        <f t="shared" ca="1" si="111"/>
        <v/>
      </c>
      <c r="J1070" s="2" t="str">
        <f>IF(Prospecting!F1072="Completed", 1, "")</f>
        <v/>
      </c>
      <c r="K1070" s="2" t="str">
        <f>IF(Prospecting!G1072="Completed", 1, "")</f>
        <v/>
      </c>
      <c r="L1070" s="2" t="str">
        <f>IF(Prospecting!H1072="Completed", 1, "")</f>
        <v/>
      </c>
      <c r="M1070" s="2" t="str">
        <f>IF(Prospecting!I1072="Completed", 1, "")</f>
        <v/>
      </c>
      <c r="N1070" s="2" t="str">
        <f>IF(Prospecting!J1072="Completed", 1, "")</f>
        <v/>
      </c>
      <c r="O1070" s="2" t="str">
        <f>IF(Prospecting!K1072="Completed", 1, "")</f>
        <v/>
      </c>
      <c r="P1070" s="2" t="str">
        <f>IF(Prospecting!L1072&lt;&gt;"",Prospecting!L1072,"")</f>
        <v/>
      </c>
      <c r="Q1070" s="2" t="str">
        <f>IF(Prospecting!M1072&lt;&gt;"",Prospecting!M1072,"")</f>
        <v/>
      </c>
      <c r="R1070" s="2" t="str">
        <f t="shared" ca="1" si="112"/>
        <v/>
      </c>
      <c r="S1070" s="10" t="str">
        <f>IF(OR(Prospecting!N1072&lt;&gt;"",Prospecting!N1072&lt;&gt;0),Prospecting!N1072,"")</f>
        <v/>
      </c>
      <c r="T1070" s="11" t="str">
        <f>IF(Prospecting!O1072&lt;&gt;"",Prospecting!O1072,"")</f>
        <v/>
      </c>
      <c r="U1070" s="2" t="str">
        <f t="shared" si="113"/>
        <v/>
      </c>
      <c r="V1070" s="2" t="str">
        <f t="shared" si="114"/>
        <v/>
      </c>
      <c r="W1070" s="2" t="str" cm="1">
        <f t="array" ref="W1070">IF(V1070&lt;&gt;"",_xlfn.IFS(OR(V1070=1,V1070=2,V1070=3),1,OR(V1070=4,V1070=5,V1070=6),2,OR(V1070=7,V1070=8,V1070=9),3,OR(V1070=10,V1070=11,V1070=12),4),"")</f>
        <v/>
      </c>
      <c r="X1070" s="2" t="str">
        <f t="shared" si="115"/>
        <v/>
      </c>
      <c r="Y1070" s="2" t="str">
        <f t="shared" si="116"/>
        <v/>
      </c>
    </row>
    <row r="1071" spans="7:25" x14ac:dyDescent="0.3">
      <c r="G1071" s="2" t="str">
        <f>IF(Prospecting!D1073&lt;&gt;"", Prospecting!D1073, "")</f>
        <v/>
      </c>
      <c r="H1071" s="2" t="str">
        <f>IF(Prospecting!E1073&lt;&gt;"",Prospecting!E1073, "")</f>
        <v/>
      </c>
      <c r="I1071" s="2" t="str">
        <f t="shared" ca="1" si="111"/>
        <v/>
      </c>
      <c r="J1071" s="2" t="str">
        <f>IF(Prospecting!F1073="Completed", 1, "")</f>
        <v/>
      </c>
      <c r="K1071" s="2" t="str">
        <f>IF(Prospecting!G1073="Completed", 1, "")</f>
        <v/>
      </c>
      <c r="L1071" s="2" t="str">
        <f>IF(Prospecting!H1073="Completed", 1, "")</f>
        <v/>
      </c>
      <c r="M1071" s="2" t="str">
        <f>IF(Prospecting!I1073="Completed", 1, "")</f>
        <v/>
      </c>
      <c r="N1071" s="2" t="str">
        <f>IF(Prospecting!J1073="Completed", 1, "")</f>
        <v/>
      </c>
      <c r="O1071" s="2" t="str">
        <f>IF(Prospecting!K1073="Completed", 1, "")</f>
        <v/>
      </c>
      <c r="P1071" s="2" t="str">
        <f>IF(Prospecting!L1073&lt;&gt;"",Prospecting!L1073,"")</f>
        <v/>
      </c>
      <c r="Q1071" s="2" t="str">
        <f>IF(Prospecting!M1073&lt;&gt;"",Prospecting!M1073,"")</f>
        <v/>
      </c>
      <c r="R1071" s="2" t="str">
        <f t="shared" ca="1" si="112"/>
        <v/>
      </c>
      <c r="S1071" s="10" t="str">
        <f>IF(OR(Prospecting!N1073&lt;&gt;"",Prospecting!N1073&lt;&gt;0),Prospecting!N1073,"")</f>
        <v/>
      </c>
      <c r="T1071" s="11" t="str">
        <f>IF(Prospecting!O1073&lt;&gt;"",Prospecting!O1073,"")</f>
        <v/>
      </c>
      <c r="U1071" s="2" t="str">
        <f t="shared" si="113"/>
        <v/>
      </c>
      <c r="V1071" s="2" t="str">
        <f t="shared" si="114"/>
        <v/>
      </c>
      <c r="W1071" s="2" t="str" cm="1">
        <f t="array" ref="W1071">IF(V1071&lt;&gt;"",_xlfn.IFS(OR(V1071=1,V1071=2,V1071=3),1,OR(V1071=4,V1071=5,V1071=6),2,OR(V1071=7,V1071=8,V1071=9),3,OR(V1071=10,V1071=11,V1071=12),4),"")</f>
        <v/>
      </c>
      <c r="X1071" s="2" t="str">
        <f t="shared" si="115"/>
        <v/>
      </c>
      <c r="Y1071" s="2" t="str">
        <f t="shared" si="116"/>
        <v/>
      </c>
    </row>
    <row r="1072" spans="7:25" x14ac:dyDescent="0.3">
      <c r="G1072" s="2" t="str">
        <f>IF(Prospecting!D1074&lt;&gt;"", Prospecting!D1074, "")</f>
        <v/>
      </c>
      <c r="H1072" s="2" t="str">
        <f>IF(Prospecting!E1074&lt;&gt;"",Prospecting!E1074, "")</f>
        <v/>
      </c>
      <c r="I1072" s="2" t="str">
        <f t="shared" ca="1" si="111"/>
        <v/>
      </c>
      <c r="J1072" s="2" t="str">
        <f>IF(Prospecting!F1074="Completed", 1, "")</f>
        <v/>
      </c>
      <c r="K1072" s="2" t="str">
        <f>IF(Prospecting!G1074="Completed", 1, "")</f>
        <v/>
      </c>
      <c r="L1072" s="2" t="str">
        <f>IF(Prospecting!H1074="Completed", 1, "")</f>
        <v/>
      </c>
      <c r="M1072" s="2" t="str">
        <f>IF(Prospecting!I1074="Completed", 1, "")</f>
        <v/>
      </c>
      <c r="N1072" s="2" t="str">
        <f>IF(Prospecting!J1074="Completed", 1, "")</f>
        <v/>
      </c>
      <c r="O1072" s="2" t="str">
        <f>IF(Prospecting!K1074="Completed", 1, "")</f>
        <v/>
      </c>
      <c r="P1072" s="2" t="str">
        <f>IF(Prospecting!L1074&lt;&gt;"",Prospecting!L1074,"")</f>
        <v/>
      </c>
      <c r="Q1072" s="2" t="str">
        <f>IF(Prospecting!M1074&lt;&gt;"",Prospecting!M1074,"")</f>
        <v/>
      </c>
      <c r="R1072" s="2" t="str">
        <f t="shared" ca="1" si="112"/>
        <v/>
      </c>
      <c r="S1072" s="10" t="str">
        <f>IF(OR(Prospecting!N1074&lt;&gt;"",Prospecting!N1074&lt;&gt;0),Prospecting!N1074,"")</f>
        <v/>
      </c>
      <c r="T1072" s="11" t="str">
        <f>IF(Prospecting!O1074&lt;&gt;"",Prospecting!O1074,"")</f>
        <v/>
      </c>
      <c r="U1072" s="2" t="str">
        <f t="shared" si="113"/>
        <v/>
      </c>
      <c r="V1072" s="2" t="str">
        <f t="shared" si="114"/>
        <v/>
      </c>
      <c r="W1072" s="2" t="str" cm="1">
        <f t="array" ref="W1072">IF(V1072&lt;&gt;"",_xlfn.IFS(OR(V1072=1,V1072=2,V1072=3),1,OR(V1072=4,V1072=5,V1072=6),2,OR(V1072=7,V1072=8,V1072=9),3,OR(V1072=10,V1072=11,V1072=12),4),"")</f>
        <v/>
      </c>
      <c r="X1072" s="2" t="str">
        <f t="shared" si="115"/>
        <v/>
      </c>
      <c r="Y1072" s="2" t="str">
        <f t="shared" si="116"/>
        <v/>
      </c>
    </row>
    <row r="1073" spans="7:25" x14ac:dyDescent="0.3">
      <c r="G1073" s="2" t="str">
        <f>IF(Prospecting!D1075&lt;&gt;"", Prospecting!D1075, "")</f>
        <v/>
      </c>
      <c r="H1073" s="2" t="str">
        <f>IF(Prospecting!E1075&lt;&gt;"",Prospecting!E1075, "")</f>
        <v/>
      </c>
      <c r="I1073" s="2" t="str">
        <f t="shared" ca="1" si="111"/>
        <v/>
      </c>
      <c r="J1073" s="2" t="str">
        <f>IF(Prospecting!F1075="Completed", 1, "")</f>
        <v/>
      </c>
      <c r="K1073" s="2" t="str">
        <f>IF(Prospecting!G1075="Completed", 1, "")</f>
        <v/>
      </c>
      <c r="L1073" s="2" t="str">
        <f>IF(Prospecting!H1075="Completed", 1, "")</f>
        <v/>
      </c>
      <c r="M1073" s="2" t="str">
        <f>IF(Prospecting!I1075="Completed", 1, "")</f>
        <v/>
      </c>
      <c r="N1073" s="2" t="str">
        <f>IF(Prospecting!J1075="Completed", 1, "")</f>
        <v/>
      </c>
      <c r="O1073" s="2" t="str">
        <f>IF(Prospecting!K1075="Completed", 1, "")</f>
        <v/>
      </c>
      <c r="P1073" s="2" t="str">
        <f>IF(Prospecting!L1075&lt;&gt;"",Prospecting!L1075,"")</f>
        <v/>
      </c>
      <c r="Q1073" s="2" t="str">
        <f>IF(Prospecting!M1075&lt;&gt;"",Prospecting!M1075,"")</f>
        <v/>
      </c>
      <c r="R1073" s="2" t="str">
        <f t="shared" ca="1" si="112"/>
        <v/>
      </c>
      <c r="S1073" s="10" t="str">
        <f>IF(OR(Prospecting!N1075&lt;&gt;"",Prospecting!N1075&lt;&gt;0),Prospecting!N1075,"")</f>
        <v/>
      </c>
      <c r="T1073" s="11" t="str">
        <f>IF(Prospecting!O1075&lt;&gt;"",Prospecting!O1075,"")</f>
        <v/>
      </c>
      <c r="U1073" s="2" t="str">
        <f t="shared" si="113"/>
        <v/>
      </c>
      <c r="V1073" s="2" t="str">
        <f t="shared" si="114"/>
        <v/>
      </c>
      <c r="W1073" s="2" t="str" cm="1">
        <f t="array" ref="W1073">IF(V1073&lt;&gt;"",_xlfn.IFS(OR(V1073=1,V1073=2,V1073=3),1,OR(V1073=4,V1073=5,V1073=6),2,OR(V1073=7,V1073=8,V1073=9),3,OR(V1073=10,V1073=11,V1073=12),4),"")</f>
        <v/>
      </c>
      <c r="X1073" s="2" t="str">
        <f t="shared" si="115"/>
        <v/>
      </c>
      <c r="Y1073" s="2" t="str">
        <f t="shared" si="116"/>
        <v/>
      </c>
    </row>
    <row r="1074" spans="7:25" x14ac:dyDescent="0.3">
      <c r="G1074" s="2" t="str">
        <f>IF(Prospecting!D1076&lt;&gt;"", Prospecting!D1076, "")</f>
        <v/>
      </c>
      <c r="H1074" s="2" t="str">
        <f>IF(Prospecting!E1076&lt;&gt;"",Prospecting!E1076, "")</f>
        <v/>
      </c>
      <c r="I1074" s="2" t="str">
        <f t="shared" ca="1" si="111"/>
        <v/>
      </c>
      <c r="J1074" s="2" t="str">
        <f>IF(Prospecting!F1076="Completed", 1, "")</f>
        <v/>
      </c>
      <c r="K1074" s="2" t="str">
        <f>IF(Prospecting!G1076="Completed", 1, "")</f>
        <v/>
      </c>
      <c r="L1074" s="2" t="str">
        <f>IF(Prospecting!H1076="Completed", 1, "")</f>
        <v/>
      </c>
      <c r="M1074" s="2" t="str">
        <f>IF(Prospecting!I1076="Completed", 1, "")</f>
        <v/>
      </c>
      <c r="N1074" s="2" t="str">
        <f>IF(Prospecting!J1076="Completed", 1, "")</f>
        <v/>
      </c>
      <c r="O1074" s="2" t="str">
        <f>IF(Prospecting!K1076="Completed", 1, "")</f>
        <v/>
      </c>
      <c r="P1074" s="2" t="str">
        <f>IF(Prospecting!L1076&lt;&gt;"",Prospecting!L1076,"")</f>
        <v/>
      </c>
      <c r="Q1074" s="2" t="str">
        <f>IF(Prospecting!M1076&lt;&gt;"",Prospecting!M1076,"")</f>
        <v/>
      </c>
      <c r="R1074" s="2" t="str">
        <f t="shared" ca="1" si="112"/>
        <v/>
      </c>
      <c r="S1074" s="10" t="str">
        <f>IF(OR(Prospecting!N1076&lt;&gt;"",Prospecting!N1076&lt;&gt;0),Prospecting!N1076,"")</f>
        <v/>
      </c>
      <c r="T1074" s="11" t="str">
        <f>IF(Prospecting!O1076&lt;&gt;"",Prospecting!O1076,"")</f>
        <v/>
      </c>
      <c r="U1074" s="2" t="str">
        <f t="shared" si="113"/>
        <v/>
      </c>
      <c r="V1074" s="2" t="str">
        <f t="shared" si="114"/>
        <v/>
      </c>
      <c r="W1074" s="2" t="str" cm="1">
        <f t="array" ref="W1074">IF(V1074&lt;&gt;"",_xlfn.IFS(OR(V1074=1,V1074=2,V1074=3),1,OR(V1074=4,V1074=5,V1074=6),2,OR(V1074=7,V1074=8,V1074=9),3,OR(V1074=10,V1074=11,V1074=12),4),"")</f>
        <v/>
      </c>
      <c r="X1074" s="2" t="str">
        <f t="shared" si="115"/>
        <v/>
      </c>
      <c r="Y1074" s="2" t="str">
        <f t="shared" si="116"/>
        <v/>
      </c>
    </row>
    <row r="1075" spans="7:25" x14ac:dyDescent="0.3">
      <c r="G1075" s="2" t="str">
        <f>IF(Prospecting!D1077&lt;&gt;"", Prospecting!D1077, "")</f>
        <v/>
      </c>
      <c r="H1075" s="2" t="str">
        <f>IF(Prospecting!E1077&lt;&gt;"",Prospecting!E1077, "")</f>
        <v/>
      </c>
      <c r="I1075" s="2" t="str">
        <f t="shared" ca="1" si="111"/>
        <v/>
      </c>
      <c r="J1075" s="2" t="str">
        <f>IF(Prospecting!F1077="Completed", 1, "")</f>
        <v/>
      </c>
      <c r="K1075" s="2" t="str">
        <f>IF(Prospecting!G1077="Completed", 1, "")</f>
        <v/>
      </c>
      <c r="L1075" s="2" t="str">
        <f>IF(Prospecting!H1077="Completed", 1, "")</f>
        <v/>
      </c>
      <c r="M1075" s="2" t="str">
        <f>IF(Prospecting!I1077="Completed", 1, "")</f>
        <v/>
      </c>
      <c r="N1075" s="2" t="str">
        <f>IF(Prospecting!J1077="Completed", 1, "")</f>
        <v/>
      </c>
      <c r="O1075" s="2" t="str">
        <f>IF(Prospecting!K1077="Completed", 1, "")</f>
        <v/>
      </c>
      <c r="P1075" s="2" t="str">
        <f>IF(Prospecting!L1077&lt;&gt;"",Prospecting!L1077,"")</f>
        <v/>
      </c>
      <c r="Q1075" s="2" t="str">
        <f>IF(Prospecting!M1077&lt;&gt;"",Prospecting!M1077,"")</f>
        <v/>
      </c>
      <c r="R1075" s="2" t="str">
        <f t="shared" ca="1" si="112"/>
        <v/>
      </c>
      <c r="S1075" s="10" t="str">
        <f>IF(OR(Prospecting!N1077&lt;&gt;"",Prospecting!N1077&lt;&gt;0),Prospecting!N1077,"")</f>
        <v/>
      </c>
      <c r="T1075" s="11" t="str">
        <f>IF(Prospecting!O1077&lt;&gt;"",Prospecting!O1077,"")</f>
        <v/>
      </c>
      <c r="U1075" s="2" t="str">
        <f t="shared" si="113"/>
        <v/>
      </c>
      <c r="V1075" s="2" t="str">
        <f t="shared" si="114"/>
        <v/>
      </c>
      <c r="W1075" s="2" t="str" cm="1">
        <f t="array" ref="W1075">IF(V1075&lt;&gt;"",_xlfn.IFS(OR(V1075=1,V1075=2,V1075=3),1,OR(V1075=4,V1075=5,V1075=6),2,OR(V1075=7,V1075=8,V1075=9),3,OR(V1075=10,V1075=11,V1075=12),4),"")</f>
        <v/>
      </c>
      <c r="X1075" s="2" t="str">
        <f t="shared" si="115"/>
        <v/>
      </c>
      <c r="Y1075" s="2" t="str">
        <f t="shared" si="116"/>
        <v/>
      </c>
    </row>
    <row r="1076" spans="7:25" x14ac:dyDescent="0.3">
      <c r="G1076" s="2" t="str">
        <f>IF(Prospecting!D1078&lt;&gt;"", Prospecting!D1078, "")</f>
        <v/>
      </c>
      <c r="H1076" s="2" t="str">
        <f>IF(Prospecting!E1078&lt;&gt;"",Prospecting!E1078, "")</f>
        <v/>
      </c>
      <c r="I1076" s="2" t="str">
        <f t="shared" ca="1" si="111"/>
        <v/>
      </c>
      <c r="J1076" s="2" t="str">
        <f>IF(Prospecting!F1078="Completed", 1, "")</f>
        <v/>
      </c>
      <c r="K1076" s="2" t="str">
        <f>IF(Prospecting!G1078="Completed", 1, "")</f>
        <v/>
      </c>
      <c r="L1076" s="2" t="str">
        <f>IF(Prospecting!H1078="Completed", 1, "")</f>
        <v/>
      </c>
      <c r="M1076" s="2" t="str">
        <f>IF(Prospecting!I1078="Completed", 1, "")</f>
        <v/>
      </c>
      <c r="N1076" s="2" t="str">
        <f>IF(Prospecting!J1078="Completed", 1, "")</f>
        <v/>
      </c>
      <c r="O1076" s="2" t="str">
        <f>IF(Prospecting!K1078="Completed", 1, "")</f>
        <v/>
      </c>
      <c r="P1076" s="2" t="str">
        <f>IF(Prospecting!L1078&lt;&gt;"",Prospecting!L1078,"")</f>
        <v/>
      </c>
      <c r="Q1076" s="2" t="str">
        <f>IF(Prospecting!M1078&lt;&gt;"",Prospecting!M1078,"")</f>
        <v/>
      </c>
      <c r="R1076" s="2" t="str">
        <f t="shared" ca="1" si="112"/>
        <v/>
      </c>
      <c r="S1076" s="10" t="str">
        <f>IF(OR(Prospecting!N1078&lt;&gt;"",Prospecting!N1078&lt;&gt;0),Prospecting!N1078,"")</f>
        <v/>
      </c>
      <c r="T1076" s="11" t="str">
        <f>IF(Prospecting!O1078&lt;&gt;"",Prospecting!O1078,"")</f>
        <v/>
      </c>
      <c r="U1076" s="2" t="str">
        <f t="shared" si="113"/>
        <v/>
      </c>
      <c r="V1076" s="2" t="str">
        <f t="shared" si="114"/>
        <v/>
      </c>
      <c r="W1076" s="2" t="str" cm="1">
        <f t="array" ref="W1076">IF(V1076&lt;&gt;"",_xlfn.IFS(OR(V1076=1,V1076=2,V1076=3),1,OR(V1076=4,V1076=5,V1076=6),2,OR(V1076=7,V1076=8,V1076=9),3,OR(V1076=10,V1076=11,V1076=12),4),"")</f>
        <v/>
      </c>
      <c r="X1076" s="2" t="str">
        <f t="shared" si="115"/>
        <v/>
      </c>
      <c r="Y1076" s="2" t="str">
        <f t="shared" si="116"/>
        <v/>
      </c>
    </row>
    <row r="1077" spans="7:25" x14ac:dyDescent="0.3">
      <c r="G1077" s="2" t="str">
        <f>IF(Prospecting!D1079&lt;&gt;"", Prospecting!D1079, "")</f>
        <v/>
      </c>
      <c r="H1077" s="2" t="str">
        <f>IF(Prospecting!E1079&lt;&gt;"",Prospecting!E1079, "")</f>
        <v/>
      </c>
      <c r="I1077" s="2" t="str">
        <f t="shared" ca="1" si="111"/>
        <v/>
      </c>
      <c r="J1077" s="2" t="str">
        <f>IF(Prospecting!F1079="Completed", 1, "")</f>
        <v/>
      </c>
      <c r="K1077" s="2" t="str">
        <f>IF(Prospecting!G1079="Completed", 1, "")</f>
        <v/>
      </c>
      <c r="L1077" s="2" t="str">
        <f>IF(Prospecting!H1079="Completed", 1, "")</f>
        <v/>
      </c>
      <c r="M1077" s="2" t="str">
        <f>IF(Prospecting!I1079="Completed", 1, "")</f>
        <v/>
      </c>
      <c r="N1077" s="2" t="str">
        <f>IF(Prospecting!J1079="Completed", 1, "")</f>
        <v/>
      </c>
      <c r="O1077" s="2" t="str">
        <f>IF(Prospecting!K1079="Completed", 1, "")</f>
        <v/>
      </c>
      <c r="P1077" s="2" t="str">
        <f>IF(Prospecting!L1079&lt;&gt;"",Prospecting!L1079,"")</f>
        <v/>
      </c>
      <c r="Q1077" s="2" t="str">
        <f>IF(Prospecting!M1079&lt;&gt;"",Prospecting!M1079,"")</f>
        <v/>
      </c>
      <c r="R1077" s="2" t="str">
        <f t="shared" ca="1" si="112"/>
        <v/>
      </c>
      <c r="S1077" s="10" t="str">
        <f>IF(OR(Prospecting!N1079&lt;&gt;"",Prospecting!N1079&lt;&gt;0),Prospecting!N1079,"")</f>
        <v/>
      </c>
      <c r="T1077" s="11" t="str">
        <f>IF(Prospecting!O1079&lt;&gt;"",Prospecting!O1079,"")</f>
        <v/>
      </c>
      <c r="U1077" s="2" t="str">
        <f t="shared" si="113"/>
        <v/>
      </c>
      <c r="V1077" s="2" t="str">
        <f t="shared" si="114"/>
        <v/>
      </c>
      <c r="W1077" s="2" t="str" cm="1">
        <f t="array" ref="W1077">IF(V1077&lt;&gt;"",_xlfn.IFS(OR(V1077=1,V1077=2,V1077=3),1,OR(V1077=4,V1077=5,V1077=6),2,OR(V1077=7,V1077=8,V1077=9),3,OR(V1077=10,V1077=11,V1077=12),4),"")</f>
        <v/>
      </c>
      <c r="X1077" s="2" t="str">
        <f t="shared" si="115"/>
        <v/>
      </c>
      <c r="Y1077" s="2" t="str">
        <f t="shared" si="116"/>
        <v/>
      </c>
    </row>
    <row r="1078" spans="7:25" x14ac:dyDescent="0.3">
      <c r="G1078" s="2" t="str">
        <f>IF(Prospecting!D1080&lt;&gt;"", Prospecting!D1080, "")</f>
        <v/>
      </c>
      <c r="H1078" s="2" t="str">
        <f>IF(Prospecting!E1080&lt;&gt;"",Prospecting!E1080, "")</f>
        <v/>
      </c>
      <c r="I1078" s="2" t="str">
        <f t="shared" ca="1" si="111"/>
        <v/>
      </c>
      <c r="J1078" s="2" t="str">
        <f>IF(Prospecting!F1080="Completed", 1, "")</f>
        <v/>
      </c>
      <c r="K1078" s="2" t="str">
        <f>IF(Prospecting!G1080="Completed", 1, "")</f>
        <v/>
      </c>
      <c r="L1078" s="2" t="str">
        <f>IF(Prospecting!H1080="Completed", 1, "")</f>
        <v/>
      </c>
      <c r="M1078" s="2" t="str">
        <f>IF(Prospecting!I1080="Completed", 1, "")</f>
        <v/>
      </c>
      <c r="N1078" s="2" t="str">
        <f>IF(Prospecting!J1080="Completed", 1, "")</f>
        <v/>
      </c>
      <c r="O1078" s="2" t="str">
        <f>IF(Prospecting!K1080="Completed", 1, "")</f>
        <v/>
      </c>
      <c r="P1078" s="2" t="str">
        <f>IF(Prospecting!L1080&lt;&gt;"",Prospecting!L1080,"")</f>
        <v/>
      </c>
      <c r="Q1078" s="2" t="str">
        <f>IF(Prospecting!M1080&lt;&gt;"",Prospecting!M1080,"")</f>
        <v/>
      </c>
      <c r="R1078" s="2" t="str">
        <f t="shared" ca="1" si="112"/>
        <v/>
      </c>
      <c r="S1078" s="10" t="str">
        <f>IF(OR(Prospecting!N1080&lt;&gt;"",Prospecting!N1080&lt;&gt;0),Prospecting!N1080,"")</f>
        <v/>
      </c>
      <c r="T1078" s="11" t="str">
        <f>IF(Prospecting!O1080&lt;&gt;"",Prospecting!O1080,"")</f>
        <v/>
      </c>
      <c r="U1078" s="2" t="str">
        <f t="shared" si="113"/>
        <v/>
      </c>
      <c r="V1078" s="2" t="str">
        <f t="shared" si="114"/>
        <v/>
      </c>
      <c r="W1078" s="2" t="str" cm="1">
        <f t="array" ref="W1078">IF(V1078&lt;&gt;"",_xlfn.IFS(OR(V1078=1,V1078=2,V1078=3),1,OR(V1078=4,V1078=5,V1078=6),2,OR(V1078=7,V1078=8,V1078=9),3,OR(V1078=10,V1078=11,V1078=12),4),"")</f>
        <v/>
      </c>
      <c r="X1078" s="2" t="str">
        <f t="shared" si="115"/>
        <v/>
      </c>
      <c r="Y1078" s="2" t="str">
        <f t="shared" si="116"/>
        <v/>
      </c>
    </row>
    <row r="1079" spans="7:25" x14ac:dyDescent="0.3">
      <c r="G1079" s="2" t="str">
        <f>IF(Prospecting!D1081&lt;&gt;"", Prospecting!D1081, "")</f>
        <v/>
      </c>
      <c r="H1079" s="2" t="str">
        <f>IF(Prospecting!E1081&lt;&gt;"",Prospecting!E1081, "")</f>
        <v/>
      </c>
      <c r="I1079" s="2" t="str">
        <f t="shared" ca="1" si="111"/>
        <v/>
      </c>
      <c r="J1079" s="2" t="str">
        <f>IF(Prospecting!F1081="Completed", 1, "")</f>
        <v/>
      </c>
      <c r="K1079" s="2" t="str">
        <f>IF(Prospecting!G1081="Completed", 1, "")</f>
        <v/>
      </c>
      <c r="L1079" s="2" t="str">
        <f>IF(Prospecting!H1081="Completed", 1, "")</f>
        <v/>
      </c>
      <c r="M1079" s="2" t="str">
        <f>IF(Prospecting!I1081="Completed", 1, "")</f>
        <v/>
      </c>
      <c r="N1079" s="2" t="str">
        <f>IF(Prospecting!J1081="Completed", 1, "")</f>
        <v/>
      </c>
      <c r="O1079" s="2" t="str">
        <f>IF(Prospecting!K1081="Completed", 1, "")</f>
        <v/>
      </c>
      <c r="P1079" s="2" t="str">
        <f>IF(Prospecting!L1081&lt;&gt;"",Prospecting!L1081,"")</f>
        <v/>
      </c>
      <c r="Q1079" s="2" t="str">
        <f>IF(Prospecting!M1081&lt;&gt;"",Prospecting!M1081,"")</f>
        <v/>
      </c>
      <c r="R1079" s="2" t="str">
        <f t="shared" ca="1" si="112"/>
        <v/>
      </c>
      <c r="S1079" s="10" t="str">
        <f>IF(OR(Prospecting!N1081&lt;&gt;"",Prospecting!N1081&lt;&gt;0),Prospecting!N1081,"")</f>
        <v/>
      </c>
      <c r="T1079" s="11" t="str">
        <f>IF(Prospecting!O1081&lt;&gt;"",Prospecting!O1081,"")</f>
        <v/>
      </c>
      <c r="U1079" s="2" t="str">
        <f t="shared" si="113"/>
        <v/>
      </c>
      <c r="V1079" s="2" t="str">
        <f t="shared" si="114"/>
        <v/>
      </c>
      <c r="W1079" s="2" t="str" cm="1">
        <f t="array" ref="W1079">IF(V1079&lt;&gt;"",_xlfn.IFS(OR(V1079=1,V1079=2,V1079=3),1,OR(V1079=4,V1079=5,V1079=6),2,OR(V1079=7,V1079=8,V1079=9),3,OR(V1079=10,V1079=11,V1079=12),4),"")</f>
        <v/>
      </c>
      <c r="X1079" s="2" t="str">
        <f t="shared" si="115"/>
        <v/>
      </c>
      <c r="Y1079" s="2" t="str">
        <f t="shared" si="116"/>
        <v/>
      </c>
    </row>
    <row r="1080" spans="7:25" x14ac:dyDescent="0.3">
      <c r="G1080" s="2" t="str">
        <f>IF(Prospecting!D1082&lt;&gt;"", Prospecting!D1082, "")</f>
        <v/>
      </c>
      <c r="H1080" s="2" t="str">
        <f>IF(Prospecting!E1082&lt;&gt;"",Prospecting!E1082, "")</f>
        <v/>
      </c>
      <c r="I1080" s="2" t="str">
        <f t="shared" ca="1" si="111"/>
        <v/>
      </c>
      <c r="J1080" s="2" t="str">
        <f>IF(Prospecting!F1082="Completed", 1, "")</f>
        <v/>
      </c>
      <c r="K1080" s="2" t="str">
        <f>IF(Prospecting!G1082="Completed", 1, "")</f>
        <v/>
      </c>
      <c r="L1080" s="2" t="str">
        <f>IF(Prospecting!H1082="Completed", 1, "")</f>
        <v/>
      </c>
      <c r="M1080" s="2" t="str">
        <f>IF(Prospecting!I1082="Completed", 1, "")</f>
        <v/>
      </c>
      <c r="N1080" s="2" t="str">
        <f>IF(Prospecting!J1082="Completed", 1, "")</f>
        <v/>
      </c>
      <c r="O1080" s="2" t="str">
        <f>IF(Prospecting!K1082="Completed", 1, "")</f>
        <v/>
      </c>
      <c r="P1080" s="2" t="str">
        <f>IF(Prospecting!L1082&lt;&gt;"",Prospecting!L1082,"")</f>
        <v/>
      </c>
      <c r="Q1080" s="2" t="str">
        <f>IF(Prospecting!M1082&lt;&gt;"",Prospecting!M1082,"")</f>
        <v/>
      </c>
      <c r="R1080" s="2" t="str">
        <f t="shared" ca="1" si="112"/>
        <v/>
      </c>
      <c r="S1080" s="10" t="str">
        <f>IF(OR(Prospecting!N1082&lt;&gt;"",Prospecting!N1082&lt;&gt;0),Prospecting!N1082,"")</f>
        <v/>
      </c>
      <c r="T1080" s="11" t="str">
        <f>IF(Prospecting!O1082&lt;&gt;"",Prospecting!O1082,"")</f>
        <v/>
      </c>
      <c r="U1080" s="2" t="str">
        <f t="shared" si="113"/>
        <v/>
      </c>
      <c r="V1080" s="2" t="str">
        <f t="shared" si="114"/>
        <v/>
      </c>
      <c r="W1080" s="2" t="str" cm="1">
        <f t="array" ref="W1080">IF(V1080&lt;&gt;"",_xlfn.IFS(OR(V1080=1,V1080=2,V1080=3),1,OR(V1080=4,V1080=5,V1080=6),2,OR(V1080=7,V1080=8,V1080=9),3,OR(V1080=10,V1080=11,V1080=12),4),"")</f>
        <v/>
      </c>
      <c r="X1080" s="2" t="str">
        <f t="shared" si="115"/>
        <v/>
      </c>
      <c r="Y1080" s="2" t="str">
        <f t="shared" si="116"/>
        <v/>
      </c>
    </row>
    <row r="1081" spans="7:25" x14ac:dyDescent="0.3">
      <c r="G1081" s="2" t="str">
        <f>IF(Prospecting!D1083&lt;&gt;"", Prospecting!D1083, "")</f>
        <v/>
      </c>
      <c r="H1081" s="2" t="str">
        <f>IF(Prospecting!E1083&lt;&gt;"",Prospecting!E1083, "")</f>
        <v/>
      </c>
      <c r="I1081" s="2" t="str">
        <f t="shared" ca="1" si="111"/>
        <v/>
      </c>
      <c r="J1081" s="2" t="str">
        <f>IF(Prospecting!F1083="Completed", 1, "")</f>
        <v/>
      </c>
      <c r="K1081" s="2" t="str">
        <f>IF(Prospecting!G1083="Completed", 1, "")</f>
        <v/>
      </c>
      <c r="L1081" s="2" t="str">
        <f>IF(Prospecting!H1083="Completed", 1, "")</f>
        <v/>
      </c>
      <c r="M1081" s="2" t="str">
        <f>IF(Prospecting!I1083="Completed", 1, "")</f>
        <v/>
      </c>
      <c r="N1081" s="2" t="str">
        <f>IF(Prospecting!J1083="Completed", 1, "")</f>
        <v/>
      </c>
      <c r="O1081" s="2" t="str">
        <f>IF(Prospecting!K1083="Completed", 1, "")</f>
        <v/>
      </c>
      <c r="P1081" s="2" t="str">
        <f>IF(Prospecting!L1083&lt;&gt;"",Prospecting!L1083,"")</f>
        <v/>
      </c>
      <c r="Q1081" s="2" t="str">
        <f>IF(Prospecting!M1083&lt;&gt;"",Prospecting!M1083,"")</f>
        <v/>
      </c>
      <c r="R1081" s="2" t="str">
        <f t="shared" ca="1" si="112"/>
        <v/>
      </c>
      <c r="S1081" s="10" t="str">
        <f>IF(OR(Prospecting!N1083&lt;&gt;"",Prospecting!N1083&lt;&gt;0),Prospecting!N1083,"")</f>
        <v/>
      </c>
      <c r="T1081" s="11" t="str">
        <f>IF(Prospecting!O1083&lt;&gt;"",Prospecting!O1083,"")</f>
        <v/>
      </c>
      <c r="U1081" s="2" t="str">
        <f t="shared" si="113"/>
        <v/>
      </c>
      <c r="V1081" s="2" t="str">
        <f t="shared" si="114"/>
        <v/>
      </c>
      <c r="W1081" s="2" t="str" cm="1">
        <f t="array" ref="W1081">IF(V1081&lt;&gt;"",_xlfn.IFS(OR(V1081=1,V1081=2,V1081=3),1,OR(V1081=4,V1081=5,V1081=6),2,OR(V1081=7,V1081=8,V1081=9),3,OR(V1081=10,V1081=11,V1081=12),4),"")</f>
        <v/>
      </c>
      <c r="X1081" s="2" t="str">
        <f t="shared" si="115"/>
        <v/>
      </c>
      <c r="Y1081" s="2" t="str">
        <f t="shared" si="116"/>
        <v/>
      </c>
    </row>
    <row r="1082" spans="7:25" x14ac:dyDescent="0.3">
      <c r="G1082" s="2" t="str">
        <f>IF(Prospecting!D1084&lt;&gt;"", Prospecting!D1084, "")</f>
        <v/>
      </c>
      <c r="H1082" s="2" t="str">
        <f>IF(Prospecting!E1084&lt;&gt;"",Prospecting!E1084, "")</f>
        <v/>
      </c>
      <c r="I1082" s="2" t="str">
        <f t="shared" ca="1" si="111"/>
        <v/>
      </c>
      <c r="J1082" s="2" t="str">
        <f>IF(Prospecting!F1084="Completed", 1, "")</f>
        <v/>
      </c>
      <c r="K1082" s="2" t="str">
        <f>IF(Prospecting!G1084="Completed", 1, "")</f>
        <v/>
      </c>
      <c r="L1082" s="2" t="str">
        <f>IF(Prospecting!H1084="Completed", 1, "")</f>
        <v/>
      </c>
      <c r="M1082" s="2" t="str">
        <f>IF(Prospecting!I1084="Completed", 1, "")</f>
        <v/>
      </c>
      <c r="N1082" s="2" t="str">
        <f>IF(Prospecting!J1084="Completed", 1, "")</f>
        <v/>
      </c>
      <c r="O1082" s="2" t="str">
        <f>IF(Prospecting!K1084="Completed", 1, "")</f>
        <v/>
      </c>
      <c r="P1082" s="2" t="str">
        <f>IF(Prospecting!L1084&lt;&gt;"",Prospecting!L1084,"")</f>
        <v/>
      </c>
      <c r="Q1082" s="2" t="str">
        <f>IF(Prospecting!M1084&lt;&gt;"",Prospecting!M1084,"")</f>
        <v/>
      </c>
      <c r="R1082" s="2" t="str">
        <f t="shared" ca="1" si="112"/>
        <v/>
      </c>
      <c r="S1082" s="10" t="str">
        <f>IF(OR(Prospecting!N1084&lt;&gt;"",Prospecting!N1084&lt;&gt;0),Prospecting!N1084,"")</f>
        <v/>
      </c>
      <c r="T1082" s="11" t="str">
        <f>IF(Prospecting!O1084&lt;&gt;"",Prospecting!O1084,"")</f>
        <v/>
      </c>
      <c r="U1082" s="2" t="str">
        <f t="shared" si="113"/>
        <v/>
      </c>
      <c r="V1082" s="2" t="str">
        <f t="shared" si="114"/>
        <v/>
      </c>
      <c r="W1082" s="2" t="str" cm="1">
        <f t="array" ref="W1082">IF(V1082&lt;&gt;"",_xlfn.IFS(OR(V1082=1,V1082=2,V1082=3),1,OR(V1082=4,V1082=5,V1082=6),2,OR(V1082=7,V1082=8,V1082=9),3,OR(V1082=10,V1082=11,V1082=12),4),"")</f>
        <v/>
      </c>
      <c r="X1082" s="2" t="str">
        <f t="shared" si="115"/>
        <v/>
      </c>
      <c r="Y1082" s="2" t="str">
        <f t="shared" si="116"/>
        <v/>
      </c>
    </row>
    <row r="1083" spans="7:25" x14ac:dyDescent="0.3">
      <c r="G1083" s="2" t="str">
        <f>IF(Prospecting!D1085&lt;&gt;"", Prospecting!D1085, "")</f>
        <v/>
      </c>
      <c r="H1083" s="2" t="str">
        <f>IF(Prospecting!E1085&lt;&gt;"",Prospecting!E1085, "")</f>
        <v/>
      </c>
      <c r="I1083" s="2" t="str">
        <f t="shared" ca="1" si="111"/>
        <v/>
      </c>
      <c r="J1083" s="2" t="str">
        <f>IF(Prospecting!F1085="Completed", 1, "")</f>
        <v/>
      </c>
      <c r="K1083" s="2" t="str">
        <f>IF(Prospecting!G1085="Completed", 1, "")</f>
        <v/>
      </c>
      <c r="L1083" s="2" t="str">
        <f>IF(Prospecting!H1085="Completed", 1, "")</f>
        <v/>
      </c>
      <c r="M1083" s="2" t="str">
        <f>IF(Prospecting!I1085="Completed", 1, "")</f>
        <v/>
      </c>
      <c r="N1083" s="2" t="str">
        <f>IF(Prospecting!J1085="Completed", 1, "")</f>
        <v/>
      </c>
      <c r="O1083" s="2" t="str">
        <f>IF(Prospecting!K1085="Completed", 1, "")</f>
        <v/>
      </c>
      <c r="P1083" s="2" t="str">
        <f>IF(Prospecting!L1085&lt;&gt;"",Prospecting!L1085,"")</f>
        <v/>
      </c>
      <c r="Q1083" s="2" t="str">
        <f>IF(Prospecting!M1085&lt;&gt;"",Prospecting!M1085,"")</f>
        <v/>
      </c>
      <c r="R1083" s="2" t="str">
        <f t="shared" ca="1" si="112"/>
        <v/>
      </c>
      <c r="S1083" s="10" t="str">
        <f>IF(OR(Prospecting!N1085&lt;&gt;"",Prospecting!N1085&lt;&gt;0),Prospecting!N1085,"")</f>
        <v/>
      </c>
      <c r="T1083" s="11" t="str">
        <f>IF(Prospecting!O1085&lt;&gt;"",Prospecting!O1085,"")</f>
        <v/>
      </c>
      <c r="U1083" s="2" t="str">
        <f t="shared" si="113"/>
        <v/>
      </c>
      <c r="V1083" s="2" t="str">
        <f t="shared" si="114"/>
        <v/>
      </c>
      <c r="W1083" s="2" t="str" cm="1">
        <f t="array" ref="W1083">IF(V1083&lt;&gt;"",_xlfn.IFS(OR(V1083=1,V1083=2,V1083=3),1,OR(V1083=4,V1083=5,V1083=6),2,OR(V1083=7,V1083=8,V1083=9),3,OR(V1083=10,V1083=11,V1083=12),4),"")</f>
        <v/>
      </c>
      <c r="X1083" s="2" t="str">
        <f t="shared" si="115"/>
        <v/>
      </c>
      <c r="Y1083" s="2" t="str">
        <f t="shared" si="116"/>
        <v/>
      </c>
    </row>
    <row r="1084" spans="7:25" x14ac:dyDescent="0.3">
      <c r="G1084" s="2" t="str">
        <f>IF(Prospecting!D1086&lt;&gt;"", Prospecting!D1086, "")</f>
        <v/>
      </c>
      <c r="H1084" s="2" t="str">
        <f>IF(Prospecting!E1086&lt;&gt;"",Prospecting!E1086, "")</f>
        <v/>
      </c>
      <c r="I1084" s="2" t="str">
        <f t="shared" ca="1" si="111"/>
        <v/>
      </c>
      <c r="J1084" s="2" t="str">
        <f>IF(Prospecting!F1086="Completed", 1, "")</f>
        <v/>
      </c>
      <c r="K1084" s="2" t="str">
        <f>IF(Prospecting!G1086="Completed", 1, "")</f>
        <v/>
      </c>
      <c r="L1084" s="2" t="str">
        <f>IF(Prospecting!H1086="Completed", 1, "")</f>
        <v/>
      </c>
      <c r="M1084" s="2" t="str">
        <f>IF(Prospecting!I1086="Completed", 1, "")</f>
        <v/>
      </c>
      <c r="N1084" s="2" t="str">
        <f>IF(Prospecting!J1086="Completed", 1, "")</f>
        <v/>
      </c>
      <c r="O1084" s="2" t="str">
        <f>IF(Prospecting!K1086="Completed", 1, "")</f>
        <v/>
      </c>
      <c r="P1084" s="2" t="str">
        <f>IF(Prospecting!L1086&lt;&gt;"",Prospecting!L1086,"")</f>
        <v/>
      </c>
      <c r="Q1084" s="2" t="str">
        <f>IF(Prospecting!M1086&lt;&gt;"",Prospecting!M1086,"")</f>
        <v/>
      </c>
      <c r="R1084" s="2" t="str">
        <f t="shared" ca="1" si="112"/>
        <v/>
      </c>
      <c r="S1084" s="10" t="str">
        <f>IF(OR(Prospecting!N1086&lt;&gt;"",Prospecting!N1086&lt;&gt;0),Prospecting!N1086,"")</f>
        <v/>
      </c>
      <c r="T1084" s="11" t="str">
        <f>IF(Prospecting!O1086&lt;&gt;"",Prospecting!O1086,"")</f>
        <v/>
      </c>
      <c r="U1084" s="2" t="str">
        <f t="shared" si="113"/>
        <v/>
      </c>
      <c r="V1084" s="2" t="str">
        <f t="shared" si="114"/>
        <v/>
      </c>
      <c r="W1084" s="2" t="str" cm="1">
        <f t="array" ref="W1084">IF(V1084&lt;&gt;"",_xlfn.IFS(OR(V1084=1,V1084=2,V1084=3),1,OR(V1084=4,V1084=5,V1084=6),2,OR(V1084=7,V1084=8,V1084=9),3,OR(V1084=10,V1084=11,V1084=12),4),"")</f>
        <v/>
      </c>
      <c r="X1084" s="2" t="str">
        <f t="shared" si="115"/>
        <v/>
      </c>
      <c r="Y1084" s="2" t="str">
        <f t="shared" si="116"/>
        <v/>
      </c>
    </row>
    <row r="1085" spans="7:25" x14ac:dyDescent="0.3">
      <c r="G1085" s="2" t="str">
        <f>IF(Prospecting!D1087&lt;&gt;"", Prospecting!D1087, "")</f>
        <v/>
      </c>
      <c r="H1085" s="2" t="str">
        <f>IF(Prospecting!E1087&lt;&gt;"",Prospecting!E1087, "")</f>
        <v/>
      </c>
      <c r="I1085" s="2" t="str">
        <f t="shared" ca="1" si="111"/>
        <v/>
      </c>
      <c r="J1085" s="2" t="str">
        <f>IF(Prospecting!F1087="Completed", 1, "")</f>
        <v/>
      </c>
      <c r="K1085" s="2" t="str">
        <f>IF(Prospecting!G1087="Completed", 1, "")</f>
        <v/>
      </c>
      <c r="L1085" s="2" t="str">
        <f>IF(Prospecting!H1087="Completed", 1, "")</f>
        <v/>
      </c>
      <c r="M1085" s="2" t="str">
        <f>IF(Prospecting!I1087="Completed", 1, "")</f>
        <v/>
      </c>
      <c r="N1085" s="2" t="str">
        <f>IF(Prospecting!J1087="Completed", 1, "")</f>
        <v/>
      </c>
      <c r="O1085" s="2" t="str">
        <f>IF(Prospecting!K1087="Completed", 1, "")</f>
        <v/>
      </c>
      <c r="P1085" s="2" t="str">
        <f>IF(Prospecting!L1087&lt;&gt;"",Prospecting!L1087,"")</f>
        <v/>
      </c>
      <c r="Q1085" s="2" t="str">
        <f>IF(Prospecting!M1087&lt;&gt;"",Prospecting!M1087,"")</f>
        <v/>
      </c>
      <c r="R1085" s="2" t="str">
        <f t="shared" ca="1" si="112"/>
        <v/>
      </c>
      <c r="S1085" s="10" t="str">
        <f>IF(OR(Prospecting!N1087&lt;&gt;"",Prospecting!N1087&lt;&gt;0),Prospecting!N1087,"")</f>
        <v/>
      </c>
      <c r="T1085" s="11" t="str">
        <f>IF(Prospecting!O1087&lt;&gt;"",Prospecting!O1087,"")</f>
        <v/>
      </c>
      <c r="U1085" s="2" t="str">
        <f t="shared" si="113"/>
        <v/>
      </c>
      <c r="V1085" s="2" t="str">
        <f t="shared" si="114"/>
        <v/>
      </c>
      <c r="W1085" s="2" t="str" cm="1">
        <f t="array" ref="W1085">IF(V1085&lt;&gt;"",_xlfn.IFS(OR(V1085=1,V1085=2,V1085=3),1,OR(V1085=4,V1085=5,V1085=6),2,OR(V1085=7,V1085=8,V1085=9),3,OR(V1085=10,V1085=11,V1085=12),4),"")</f>
        <v/>
      </c>
      <c r="X1085" s="2" t="str">
        <f t="shared" si="115"/>
        <v/>
      </c>
      <c r="Y1085" s="2" t="str">
        <f t="shared" si="116"/>
        <v/>
      </c>
    </row>
    <row r="1086" spans="7:25" x14ac:dyDescent="0.3">
      <c r="G1086" s="2" t="str">
        <f>IF(Prospecting!D1088&lt;&gt;"", Prospecting!D1088, "")</f>
        <v/>
      </c>
      <c r="H1086" s="2" t="str">
        <f>IF(Prospecting!E1088&lt;&gt;"",Prospecting!E1088, "")</f>
        <v/>
      </c>
      <c r="I1086" s="2" t="str">
        <f t="shared" ca="1" si="111"/>
        <v/>
      </c>
      <c r="J1086" s="2" t="str">
        <f>IF(Prospecting!F1088="Completed", 1, "")</f>
        <v/>
      </c>
      <c r="K1086" s="2" t="str">
        <f>IF(Prospecting!G1088="Completed", 1, "")</f>
        <v/>
      </c>
      <c r="L1086" s="2" t="str">
        <f>IF(Prospecting!H1088="Completed", 1, "")</f>
        <v/>
      </c>
      <c r="M1086" s="2" t="str">
        <f>IF(Prospecting!I1088="Completed", 1, "")</f>
        <v/>
      </c>
      <c r="N1086" s="2" t="str">
        <f>IF(Prospecting!J1088="Completed", 1, "")</f>
        <v/>
      </c>
      <c r="O1086" s="2" t="str">
        <f>IF(Prospecting!K1088="Completed", 1, "")</f>
        <v/>
      </c>
      <c r="P1086" s="2" t="str">
        <f>IF(Prospecting!L1088&lt;&gt;"",Prospecting!L1088,"")</f>
        <v/>
      </c>
      <c r="Q1086" s="2" t="str">
        <f>IF(Prospecting!M1088&lt;&gt;"",Prospecting!M1088,"")</f>
        <v/>
      </c>
      <c r="R1086" s="2" t="str">
        <f t="shared" ca="1" si="112"/>
        <v/>
      </c>
      <c r="S1086" s="10" t="str">
        <f>IF(OR(Prospecting!N1088&lt;&gt;"",Prospecting!N1088&lt;&gt;0),Prospecting!N1088,"")</f>
        <v/>
      </c>
      <c r="T1086" s="11" t="str">
        <f>IF(Prospecting!O1088&lt;&gt;"",Prospecting!O1088,"")</f>
        <v/>
      </c>
      <c r="U1086" s="2" t="str">
        <f t="shared" si="113"/>
        <v/>
      </c>
      <c r="V1086" s="2" t="str">
        <f t="shared" si="114"/>
        <v/>
      </c>
      <c r="W1086" s="2" t="str" cm="1">
        <f t="array" ref="W1086">IF(V1086&lt;&gt;"",_xlfn.IFS(OR(V1086=1,V1086=2,V1086=3),1,OR(V1086=4,V1086=5,V1086=6),2,OR(V1086=7,V1086=8,V1086=9),3,OR(V1086=10,V1086=11,V1086=12),4),"")</f>
        <v/>
      </c>
      <c r="X1086" s="2" t="str">
        <f t="shared" si="115"/>
        <v/>
      </c>
      <c r="Y1086" s="2" t="str">
        <f t="shared" si="116"/>
        <v/>
      </c>
    </row>
    <row r="1087" spans="7:25" x14ac:dyDescent="0.3">
      <c r="G1087" s="2" t="str">
        <f>IF(Prospecting!D1089&lt;&gt;"", Prospecting!D1089, "")</f>
        <v/>
      </c>
      <c r="H1087" s="2" t="str">
        <f>IF(Prospecting!E1089&lt;&gt;"",Prospecting!E1089, "")</f>
        <v/>
      </c>
      <c r="I1087" s="2" t="str">
        <f t="shared" ca="1" si="111"/>
        <v/>
      </c>
      <c r="J1087" s="2" t="str">
        <f>IF(Prospecting!F1089="Completed", 1, "")</f>
        <v/>
      </c>
      <c r="K1087" s="2" t="str">
        <f>IF(Prospecting!G1089="Completed", 1, "")</f>
        <v/>
      </c>
      <c r="L1087" s="2" t="str">
        <f>IF(Prospecting!H1089="Completed", 1, "")</f>
        <v/>
      </c>
      <c r="M1087" s="2" t="str">
        <f>IF(Prospecting!I1089="Completed", 1, "")</f>
        <v/>
      </c>
      <c r="N1087" s="2" t="str">
        <f>IF(Prospecting!J1089="Completed", 1, "")</f>
        <v/>
      </c>
      <c r="O1087" s="2" t="str">
        <f>IF(Prospecting!K1089="Completed", 1, "")</f>
        <v/>
      </c>
      <c r="P1087" s="2" t="str">
        <f>IF(Prospecting!L1089&lt;&gt;"",Prospecting!L1089,"")</f>
        <v/>
      </c>
      <c r="Q1087" s="2" t="str">
        <f>IF(Prospecting!M1089&lt;&gt;"",Prospecting!M1089,"")</f>
        <v/>
      </c>
      <c r="R1087" s="2" t="str">
        <f t="shared" ca="1" si="112"/>
        <v/>
      </c>
      <c r="S1087" s="10" t="str">
        <f>IF(OR(Prospecting!N1089&lt;&gt;"",Prospecting!N1089&lt;&gt;0),Prospecting!N1089,"")</f>
        <v/>
      </c>
      <c r="T1087" s="11" t="str">
        <f>IF(Prospecting!O1089&lt;&gt;"",Prospecting!O1089,"")</f>
        <v/>
      </c>
      <c r="U1087" s="2" t="str">
        <f t="shared" si="113"/>
        <v/>
      </c>
      <c r="V1087" s="2" t="str">
        <f t="shared" si="114"/>
        <v/>
      </c>
      <c r="W1087" s="2" t="str" cm="1">
        <f t="array" ref="W1087">IF(V1087&lt;&gt;"",_xlfn.IFS(OR(V1087=1,V1087=2,V1087=3),1,OR(V1087=4,V1087=5,V1087=6),2,OR(V1087=7,V1087=8,V1087=9),3,OR(V1087=10,V1087=11,V1087=12),4),"")</f>
        <v/>
      </c>
      <c r="X1087" s="2" t="str">
        <f t="shared" si="115"/>
        <v/>
      </c>
      <c r="Y1087" s="2" t="str">
        <f t="shared" si="116"/>
        <v/>
      </c>
    </row>
    <row r="1088" spans="7:25" x14ac:dyDescent="0.3">
      <c r="G1088" s="2" t="str">
        <f>IF(Prospecting!D1090&lt;&gt;"", Prospecting!D1090, "")</f>
        <v/>
      </c>
      <c r="H1088" s="2" t="str">
        <f>IF(Prospecting!E1090&lt;&gt;"",Prospecting!E1090, "")</f>
        <v/>
      </c>
      <c r="I1088" s="2" t="str">
        <f t="shared" ca="1" si="111"/>
        <v/>
      </c>
      <c r="J1088" s="2" t="str">
        <f>IF(Prospecting!F1090="Completed", 1, "")</f>
        <v/>
      </c>
      <c r="K1088" s="2" t="str">
        <f>IF(Prospecting!G1090="Completed", 1, "")</f>
        <v/>
      </c>
      <c r="L1088" s="2" t="str">
        <f>IF(Prospecting!H1090="Completed", 1, "")</f>
        <v/>
      </c>
      <c r="M1088" s="2" t="str">
        <f>IF(Prospecting!I1090="Completed", 1, "")</f>
        <v/>
      </c>
      <c r="N1088" s="2" t="str">
        <f>IF(Prospecting!J1090="Completed", 1, "")</f>
        <v/>
      </c>
      <c r="O1088" s="2" t="str">
        <f>IF(Prospecting!K1090="Completed", 1, "")</f>
        <v/>
      </c>
      <c r="P1088" s="2" t="str">
        <f>IF(Prospecting!L1090&lt;&gt;"",Prospecting!L1090,"")</f>
        <v/>
      </c>
      <c r="Q1088" s="2" t="str">
        <f>IF(Prospecting!M1090&lt;&gt;"",Prospecting!M1090,"")</f>
        <v/>
      </c>
      <c r="R1088" s="2" t="str">
        <f t="shared" ca="1" si="112"/>
        <v/>
      </c>
      <c r="S1088" s="10" t="str">
        <f>IF(OR(Prospecting!N1090&lt;&gt;"",Prospecting!N1090&lt;&gt;0),Prospecting!N1090,"")</f>
        <v/>
      </c>
      <c r="T1088" s="11" t="str">
        <f>IF(Prospecting!O1090&lt;&gt;"",Prospecting!O1090,"")</f>
        <v/>
      </c>
      <c r="U1088" s="2" t="str">
        <f t="shared" si="113"/>
        <v/>
      </c>
      <c r="V1088" s="2" t="str">
        <f t="shared" si="114"/>
        <v/>
      </c>
      <c r="W1088" s="2" t="str" cm="1">
        <f t="array" ref="W1088">IF(V1088&lt;&gt;"",_xlfn.IFS(OR(V1088=1,V1088=2,V1088=3),1,OR(V1088=4,V1088=5,V1088=6),2,OR(V1088=7,V1088=8,V1088=9),3,OR(V1088=10,V1088=11,V1088=12),4),"")</f>
        <v/>
      </c>
      <c r="X1088" s="2" t="str">
        <f t="shared" si="115"/>
        <v/>
      </c>
      <c r="Y1088" s="2" t="str">
        <f t="shared" si="116"/>
        <v/>
      </c>
    </row>
    <row r="1089" spans="7:25" x14ac:dyDescent="0.3">
      <c r="G1089" s="2" t="str">
        <f>IF(Prospecting!D1091&lt;&gt;"", Prospecting!D1091, "")</f>
        <v/>
      </c>
      <c r="H1089" s="2" t="str">
        <f>IF(Prospecting!E1091&lt;&gt;"",Prospecting!E1091, "")</f>
        <v/>
      </c>
      <c r="I1089" s="2" t="str">
        <f t="shared" ca="1" si="111"/>
        <v/>
      </c>
      <c r="J1089" s="2" t="str">
        <f>IF(Prospecting!F1091="Completed", 1, "")</f>
        <v/>
      </c>
      <c r="K1089" s="2" t="str">
        <f>IF(Prospecting!G1091="Completed", 1, "")</f>
        <v/>
      </c>
      <c r="L1089" s="2" t="str">
        <f>IF(Prospecting!H1091="Completed", 1, "")</f>
        <v/>
      </c>
      <c r="M1089" s="2" t="str">
        <f>IF(Prospecting!I1091="Completed", 1, "")</f>
        <v/>
      </c>
      <c r="N1089" s="2" t="str">
        <f>IF(Prospecting!J1091="Completed", 1, "")</f>
        <v/>
      </c>
      <c r="O1089" s="2" t="str">
        <f>IF(Prospecting!K1091="Completed", 1, "")</f>
        <v/>
      </c>
      <c r="P1089" s="2" t="str">
        <f>IF(Prospecting!L1091&lt;&gt;"",Prospecting!L1091,"")</f>
        <v/>
      </c>
      <c r="Q1089" s="2" t="str">
        <f>IF(Prospecting!M1091&lt;&gt;"",Prospecting!M1091,"")</f>
        <v/>
      </c>
      <c r="R1089" s="2" t="str">
        <f t="shared" ca="1" si="112"/>
        <v/>
      </c>
      <c r="S1089" s="10" t="str">
        <f>IF(OR(Prospecting!N1091&lt;&gt;"",Prospecting!N1091&lt;&gt;0),Prospecting!N1091,"")</f>
        <v/>
      </c>
      <c r="T1089" s="11" t="str">
        <f>IF(Prospecting!O1091&lt;&gt;"",Prospecting!O1091,"")</f>
        <v/>
      </c>
      <c r="U1089" s="2" t="str">
        <f t="shared" si="113"/>
        <v/>
      </c>
      <c r="V1089" s="2" t="str">
        <f t="shared" si="114"/>
        <v/>
      </c>
      <c r="W1089" s="2" t="str" cm="1">
        <f t="array" ref="W1089">IF(V1089&lt;&gt;"",_xlfn.IFS(OR(V1089=1,V1089=2,V1089=3),1,OR(V1089=4,V1089=5,V1089=6),2,OR(V1089=7,V1089=8,V1089=9),3,OR(V1089=10,V1089=11,V1089=12),4),"")</f>
        <v/>
      </c>
      <c r="X1089" s="2" t="str">
        <f t="shared" si="115"/>
        <v/>
      </c>
      <c r="Y1089" s="2" t="str">
        <f t="shared" si="116"/>
        <v/>
      </c>
    </row>
    <row r="1090" spans="7:25" x14ac:dyDescent="0.3">
      <c r="G1090" s="2" t="str">
        <f>IF(Prospecting!D1092&lt;&gt;"", Prospecting!D1092, "")</f>
        <v/>
      </c>
      <c r="H1090" s="2" t="str">
        <f>IF(Prospecting!E1092&lt;&gt;"",Prospecting!E1092, "")</f>
        <v/>
      </c>
      <c r="I1090" s="2" t="str">
        <f t="shared" ca="1" si="111"/>
        <v/>
      </c>
      <c r="J1090" s="2" t="str">
        <f>IF(Prospecting!F1092="Completed", 1, "")</f>
        <v/>
      </c>
      <c r="K1090" s="2" t="str">
        <f>IF(Prospecting!G1092="Completed", 1, "")</f>
        <v/>
      </c>
      <c r="L1090" s="2" t="str">
        <f>IF(Prospecting!H1092="Completed", 1, "")</f>
        <v/>
      </c>
      <c r="M1090" s="2" t="str">
        <f>IF(Prospecting!I1092="Completed", 1, "")</f>
        <v/>
      </c>
      <c r="N1090" s="2" t="str">
        <f>IF(Prospecting!J1092="Completed", 1, "")</f>
        <v/>
      </c>
      <c r="O1090" s="2" t="str">
        <f>IF(Prospecting!K1092="Completed", 1, "")</f>
        <v/>
      </c>
      <c r="P1090" s="2" t="str">
        <f>IF(Prospecting!L1092&lt;&gt;"",Prospecting!L1092,"")</f>
        <v/>
      </c>
      <c r="Q1090" s="2" t="str">
        <f>IF(Prospecting!M1092&lt;&gt;"",Prospecting!M1092,"")</f>
        <v/>
      </c>
      <c r="R1090" s="2" t="str">
        <f t="shared" ca="1" si="112"/>
        <v/>
      </c>
      <c r="S1090" s="10" t="str">
        <f>IF(OR(Prospecting!N1092&lt;&gt;"",Prospecting!N1092&lt;&gt;0),Prospecting!N1092,"")</f>
        <v/>
      </c>
      <c r="T1090" s="11" t="str">
        <f>IF(Prospecting!O1092&lt;&gt;"",Prospecting!O1092,"")</f>
        <v/>
      </c>
      <c r="U1090" s="2" t="str">
        <f t="shared" si="113"/>
        <v/>
      </c>
      <c r="V1090" s="2" t="str">
        <f t="shared" si="114"/>
        <v/>
      </c>
      <c r="W1090" s="2" t="str" cm="1">
        <f t="array" ref="W1090">IF(V1090&lt;&gt;"",_xlfn.IFS(OR(V1090=1,V1090=2,V1090=3),1,OR(V1090=4,V1090=5,V1090=6),2,OR(V1090=7,V1090=8,V1090=9),3,OR(V1090=10,V1090=11,V1090=12),4),"")</f>
        <v/>
      </c>
      <c r="X1090" s="2" t="str">
        <f t="shared" si="115"/>
        <v/>
      </c>
      <c r="Y1090" s="2" t="str">
        <f t="shared" si="116"/>
        <v/>
      </c>
    </row>
    <row r="1091" spans="7:25" x14ac:dyDescent="0.3">
      <c r="G1091" s="2" t="str">
        <f>IF(Prospecting!D1093&lt;&gt;"", Prospecting!D1093, "")</f>
        <v/>
      </c>
      <c r="H1091" s="2" t="str">
        <f>IF(Prospecting!E1093&lt;&gt;"",Prospecting!E1093, "")</f>
        <v/>
      </c>
      <c r="I1091" s="2" t="str">
        <f t="shared" ca="1" si="111"/>
        <v/>
      </c>
      <c r="J1091" s="2" t="str">
        <f>IF(Prospecting!F1093="Completed", 1, "")</f>
        <v/>
      </c>
      <c r="K1091" s="2" t="str">
        <f>IF(Prospecting!G1093="Completed", 1, "")</f>
        <v/>
      </c>
      <c r="L1091" s="2" t="str">
        <f>IF(Prospecting!H1093="Completed", 1, "")</f>
        <v/>
      </c>
      <c r="M1091" s="2" t="str">
        <f>IF(Prospecting!I1093="Completed", 1, "")</f>
        <v/>
      </c>
      <c r="N1091" s="2" t="str">
        <f>IF(Prospecting!J1093="Completed", 1, "")</f>
        <v/>
      </c>
      <c r="O1091" s="2" t="str">
        <f>IF(Prospecting!K1093="Completed", 1, "")</f>
        <v/>
      </c>
      <c r="P1091" s="2" t="str">
        <f>IF(Prospecting!L1093&lt;&gt;"",Prospecting!L1093,"")</f>
        <v/>
      </c>
      <c r="Q1091" s="2" t="str">
        <f>IF(Prospecting!M1093&lt;&gt;"",Prospecting!M1093,"")</f>
        <v/>
      </c>
      <c r="R1091" s="2" t="str">
        <f t="shared" ca="1" si="112"/>
        <v/>
      </c>
      <c r="S1091" s="10" t="str">
        <f>IF(OR(Prospecting!N1093&lt;&gt;"",Prospecting!N1093&lt;&gt;0),Prospecting!N1093,"")</f>
        <v/>
      </c>
      <c r="T1091" s="11" t="str">
        <f>IF(Prospecting!O1093&lt;&gt;"",Prospecting!O1093,"")</f>
        <v/>
      </c>
      <c r="U1091" s="2" t="str">
        <f t="shared" si="113"/>
        <v/>
      </c>
      <c r="V1091" s="2" t="str">
        <f t="shared" si="114"/>
        <v/>
      </c>
      <c r="W1091" s="2" t="str" cm="1">
        <f t="array" ref="W1091">IF(V1091&lt;&gt;"",_xlfn.IFS(OR(V1091=1,V1091=2,V1091=3),1,OR(V1091=4,V1091=5,V1091=6),2,OR(V1091=7,V1091=8,V1091=9),3,OR(V1091=10,V1091=11,V1091=12),4),"")</f>
        <v/>
      </c>
      <c r="X1091" s="2" t="str">
        <f t="shared" si="115"/>
        <v/>
      </c>
      <c r="Y1091" s="2" t="str">
        <f t="shared" si="116"/>
        <v/>
      </c>
    </row>
    <row r="1092" spans="7:25" x14ac:dyDescent="0.3">
      <c r="G1092" s="2" t="str">
        <f>IF(Prospecting!D1094&lt;&gt;"", Prospecting!D1094, "")</f>
        <v/>
      </c>
      <c r="H1092" s="2" t="str">
        <f>IF(Prospecting!E1094&lt;&gt;"",Prospecting!E1094, "")</f>
        <v/>
      </c>
      <c r="I1092" s="2" t="str">
        <f t="shared" ref="I1092:I1155" ca="1" si="117">IF(AND($B$9&gt;$B$10,S1092&lt;&gt;"",S1092&lt;&gt;0,V1092&lt;&gt;"",O1092=1),"Client",IF(V1092&lt;$B$6,"Lead",IF(AND(H1092&lt;&gt;"",S1092&lt;&gt;"",S1092&lt;&gt;0,V1092&lt;=$B$3,O1092=1),"Client",IF(OR(AND(H1092&lt;&gt;"",O1092&lt;&gt;1),AND(H1092&lt;&gt;"",S1092=""),AND(H1092&lt;&gt;"",S1092&lt;&gt;"",V1092&gt;$B$3), AND(H1092&lt;&gt;"",S1092&lt;=0)),"Lead",""))))</f>
        <v/>
      </c>
      <c r="J1092" s="2" t="str">
        <f>IF(Prospecting!F1094="Completed", 1, "")</f>
        <v/>
      </c>
      <c r="K1092" s="2" t="str">
        <f>IF(Prospecting!G1094="Completed", 1, "")</f>
        <v/>
      </c>
      <c r="L1092" s="2" t="str">
        <f>IF(Prospecting!H1094="Completed", 1, "")</f>
        <v/>
      </c>
      <c r="M1092" s="2" t="str">
        <f>IF(Prospecting!I1094="Completed", 1, "")</f>
        <v/>
      </c>
      <c r="N1092" s="2" t="str">
        <f>IF(Prospecting!J1094="Completed", 1, "")</f>
        <v/>
      </c>
      <c r="O1092" s="2" t="str">
        <f>IF(Prospecting!K1094="Completed", 1, "")</f>
        <v/>
      </c>
      <c r="P1092" s="2" t="str">
        <f>IF(Prospecting!L1094&lt;&gt;"",Prospecting!L1094,"")</f>
        <v/>
      </c>
      <c r="Q1092" s="2" t="str">
        <f>IF(Prospecting!M1094&lt;&gt;"",Prospecting!M1094,"")</f>
        <v/>
      </c>
      <c r="R1092" s="2" t="str">
        <f t="shared" ref="R1092:R1155" ca="1" si="118">IF(AND(Q1092&lt;&gt;"",V1092&gt;=$B$6,V1092&lt;=$B$3,Y1092=$B$10),"Valid","")</f>
        <v/>
      </c>
      <c r="S1092" s="10" t="str">
        <f>IF(OR(Prospecting!N1094&lt;&gt;"",Prospecting!N1094&lt;&gt;0),Prospecting!N1094,"")</f>
        <v/>
      </c>
      <c r="T1092" s="11" t="str">
        <f>IF(Prospecting!O1094&lt;&gt;"",Prospecting!O1094,"")</f>
        <v/>
      </c>
      <c r="U1092" s="2" t="str">
        <f t="shared" ref="U1092:U1155" si="119">IF(V1092&lt;&gt;"",CHOOSE(V1092,"January","February","March","April","May","June","July","August","September","October","November","December"),"")</f>
        <v/>
      </c>
      <c r="V1092" s="2" t="str">
        <f t="shared" ref="V1092:V1155" si="120">IF(AND(T1092&lt;&gt;"",Y1092=$B$10),MONTH(T1092),"")</f>
        <v/>
      </c>
      <c r="W1092" s="2" t="str" cm="1">
        <f t="array" ref="W1092">IF(V1092&lt;&gt;"",_xlfn.IFS(OR(V1092=1,V1092=2,V1092=3),1,OR(V1092=4,V1092=5,V1092=6),2,OR(V1092=7,V1092=8,V1092=9),3,OR(V1092=10,V1092=11,V1092=12),4),"")</f>
        <v/>
      </c>
      <c r="X1092" s="2" t="str">
        <f t="shared" ref="X1092:X1155" si="121">IF(AND(Q1092&lt;&gt;"",S1092&lt;&gt;"",S1092&lt;&gt;0,O1092=1),IF(OR(Q1092="AnugerahPlus",Q1092="Anggun"), (S1092-5)*12,S1092*12), "")</f>
        <v/>
      </c>
      <c r="Y1092" s="2" t="str">
        <f t="shared" ref="Y1092:Y1155" si="122">IF(T1092&lt;&gt;"",YEAR(T1092),"")</f>
        <v/>
      </c>
    </row>
    <row r="1093" spans="7:25" x14ac:dyDescent="0.3">
      <c r="G1093" s="2" t="str">
        <f>IF(Prospecting!D1095&lt;&gt;"", Prospecting!D1095, "")</f>
        <v/>
      </c>
      <c r="H1093" s="2" t="str">
        <f>IF(Prospecting!E1095&lt;&gt;"",Prospecting!E1095, "")</f>
        <v/>
      </c>
      <c r="I1093" s="2" t="str">
        <f t="shared" ca="1" si="117"/>
        <v/>
      </c>
      <c r="J1093" s="2" t="str">
        <f>IF(Prospecting!F1095="Completed", 1, "")</f>
        <v/>
      </c>
      <c r="K1093" s="2" t="str">
        <f>IF(Prospecting!G1095="Completed", 1, "")</f>
        <v/>
      </c>
      <c r="L1093" s="2" t="str">
        <f>IF(Prospecting!H1095="Completed", 1, "")</f>
        <v/>
      </c>
      <c r="M1093" s="2" t="str">
        <f>IF(Prospecting!I1095="Completed", 1, "")</f>
        <v/>
      </c>
      <c r="N1093" s="2" t="str">
        <f>IF(Prospecting!J1095="Completed", 1, "")</f>
        <v/>
      </c>
      <c r="O1093" s="2" t="str">
        <f>IF(Prospecting!K1095="Completed", 1, "")</f>
        <v/>
      </c>
      <c r="P1093" s="2" t="str">
        <f>IF(Prospecting!L1095&lt;&gt;"",Prospecting!L1095,"")</f>
        <v/>
      </c>
      <c r="Q1093" s="2" t="str">
        <f>IF(Prospecting!M1095&lt;&gt;"",Prospecting!M1095,"")</f>
        <v/>
      </c>
      <c r="R1093" s="2" t="str">
        <f t="shared" ca="1" si="118"/>
        <v/>
      </c>
      <c r="S1093" s="10" t="str">
        <f>IF(OR(Prospecting!N1095&lt;&gt;"",Prospecting!N1095&lt;&gt;0),Prospecting!N1095,"")</f>
        <v/>
      </c>
      <c r="T1093" s="11" t="str">
        <f>IF(Prospecting!O1095&lt;&gt;"",Prospecting!O1095,"")</f>
        <v/>
      </c>
      <c r="U1093" s="2" t="str">
        <f t="shared" si="119"/>
        <v/>
      </c>
      <c r="V1093" s="2" t="str">
        <f t="shared" si="120"/>
        <v/>
      </c>
      <c r="W1093" s="2" t="str" cm="1">
        <f t="array" ref="W1093">IF(V1093&lt;&gt;"",_xlfn.IFS(OR(V1093=1,V1093=2,V1093=3),1,OR(V1093=4,V1093=5,V1093=6),2,OR(V1093=7,V1093=8,V1093=9),3,OR(V1093=10,V1093=11,V1093=12),4),"")</f>
        <v/>
      </c>
      <c r="X1093" s="2" t="str">
        <f t="shared" si="121"/>
        <v/>
      </c>
      <c r="Y1093" s="2" t="str">
        <f t="shared" si="122"/>
        <v/>
      </c>
    </row>
    <row r="1094" spans="7:25" x14ac:dyDescent="0.3">
      <c r="G1094" s="2" t="str">
        <f>IF(Prospecting!D1096&lt;&gt;"", Prospecting!D1096, "")</f>
        <v/>
      </c>
      <c r="H1094" s="2" t="str">
        <f>IF(Prospecting!E1096&lt;&gt;"",Prospecting!E1096, "")</f>
        <v/>
      </c>
      <c r="I1094" s="2" t="str">
        <f t="shared" ca="1" si="117"/>
        <v/>
      </c>
      <c r="J1094" s="2" t="str">
        <f>IF(Prospecting!F1096="Completed", 1, "")</f>
        <v/>
      </c>
      <c r="K1094" s="2" t="str">
        <f>IF(Prospecting!G1096="Completed", 1, "")</f>
        <v/>
      </c>
      <c r="L1094" s="2" t="str">
        <f>IF(Prospecting!H1096="Completed", 1, "")</f>
        <v/>
      </c>
      <c r="M1094" s="2" t="str">
        <f>IF(Prospecting!I1096="Completed", 1, "")</f>
        <v/>
      </c>
      <c r="N1094" s="2" t="str">
        <f>IF(Prospecting!J1096="Completed", 1, "")</f>
        <v/>
      </c>
      <c r="O1094" s="2" t="str">
        <f>IF(Prospecting!K1096="Completed", 1, "")</f>
        <v/>
      </c>
      <c r="P1094" s="2" t="str">
        <f>IF(Prospecting!L1096&lt;&gt;"",Prospecting!L1096,"")</f>
        <v/>
      </c>
      <c r="Q1094" s="2" t="str">
        <f>IF(Prospecting!M1096&lt;&gt;"",Prospecting!M1096,"")</f>
        <v/>
      </c>
      <c r="R1094" s="2" t="str">
        <f t="shared" ca="1" si="118"/>
        <v/>
      </c>
      <c r="S1094" s="10" t="str">
        <f>IF(OR(Prospecting!N1096&lt;&gt;"",Prospecting!N1096&lt;&gt;0),Prospecting!N1096,"")</f>
        <v/>
      </c>
      <c r="T1094" s="11" t="str">
        <f>IF(Prospecting!O1096&lt;&gt;"",Prospecting!O1096,"")</f>
        <v/>
      </c>
      <c r="U1094" s="2" t="str">
        <f t="shared" si="119"/>
        <v/>
      </c>
      <c r="V1094" s="2" t="str">
        <f t="shared" si="120"/>
        <v/>
      </c>
      <c r="W1094" s="2" t="str" cm="1">
        <f t="array" ref="W1094">IF(V1094&lt;&gt;"",_xlfn.IFS(OR(V1094=1,V1094=2,V1094=3),1,OR(V1094=4,V1094=5,V1094=6),2,OR(V1094=7,V1094=8,V1094=9),3,OR(V1094=10,V1094=11,V1094=12),4),"")</f>
        <v/>
      </c>
      <c r="X1094" s="2" t="str">
        <f t="shared" si="121"/>
        <v/>
      </c>
      <c r="Y1094" s="2" t="str">
        <f t="shared" si="122"/>
        <v/>
      </c>
    </row>
    <row r="1095" spans="7:25" x14ac:dyDescent="0.3">
      <c r="G1095" s="2" t="str">
        <f>IF(Prospecting!D1097&lt;&gt;"", Prospecting!D1097, "")</f>
        <v/>
      </c>
      <c r="H1095" s="2" t="str">
        <f>IF(Prospecting!E1097&lt;&gt;"",Prospecting!E1097, "")</f>
        <v/>
      </c>
      <c r="I1095" s="2" t="str">
        <f t="shared" ca="1" si="117"/>
        <v/>
      </c>
      <c r="J1095" s="2" t="str">
        <f>IF(Prospecting!F1097="Completed", 1, "")</f>
        <v/>
      </c>
      <c r="K1095" s="2" t="str">
        <f>IF(Prospecting!G1097="Completed", 1, "")</f>
        <v/>
      </c>
      <c r="L1095" s="2" t="str">
        <f>IF(Prospecting!H1097="Completed", 1, "")</f>
        <v/>
      </c>
      <c r="M1095" s="2" t="str">
        <f>IF(Prospecting!I1097="Completed", 1, "")</f>
        <v/>
      </c>
      <c r="N1095" s="2" t="str">
        <f>IF(Prospecting!J1097="Completed", 1, "")</f>
        <v/>
      </c>
      <c r="O1095" s="2" t="str">
        <f>IF(Prospecting!K1097="Completed", 1, "")</f>
        <v/>
      </c>
      <c r="P1095" s="2" t="str">
        <f>IF(Prospecting!L1097&lt;&gt;"",Prospecting!L1097,"")</f>
        <v/>
      </c>
      <c r="Q1095" s="2" t="str">
        <f>IF(Prospecting!M1097&lt;&gt;"",Prospecting!M1097,"")</f>
        <v/>
      </c>
      <c r="R1095" s="2" t="str">
        <f t="shared" ca="1" si="118"/>
        <v/>
      </c>
      <c r="S1095" s="10" t="str">
        <f>IF(OR(Prospecting!N1097&lt;&gt;"",Prospecting!N1097&lt;&gt;0),Prospecting!N1097,"")</f>
        <v/>
      </c>
      <c r="T1095" s="11" t="str">
        <f>IF(Prospecting!O1097&lt;&gt;"",Prospecting!O1097,"")</f>
        <v/>
      </c>
      <c r="U1095" s="2" t="str">
        <f t="shared" si="119"/>
        <v/>
      </c>
      <c r="V1095" s="2" t="str">
        <f t="shared" si="120"/>
        <v/>
      </c>
      <c r="W1095" s="2" t="str" cm="1">
        <f t="array" ref="W1095">IF(V1095&lt;&gt;"",_xlfn.IFS(OR(V1095=1,V1095=2,V1095=3),1,OR(V1095=4,V1095=5,V1095=6),2,OR(V1095=7,V1095=8,V1095=9),3,OR(V1095=10,V1095=11,V1095=12),4),"")</f>
        <v/>
      </c>
      <c r="X1095" s="2" t="str">
        <f t="shared" si="121"/>
        <v/>
      </c>
      <c r="Y1095" s="2" t="str">
        <f t="shared" si="122"/>
        <v/>
      </c>
    </row>
    <row r="1096" spans="7:25" x14ac:dyDescent="0.3">
      <c r="G1096" s="2" t="str">
        <f>IF(Prospecting!D1098&lt;&gt;"", Prospecting!D1098, "")</f>
        <v/>
      </c>
      <c r="H1096" s="2" t="str">
        <f>IF(Prospecting!E1098&lt;&gt;"",Prospecting!E1098, "")</f>
        <v/>
      </c>
      <c r="I1096" s="2" t="str">
        <f t="shared" ca="1" si="117"/>
        <v/>
      </c>
      <c r="J1096" s="2" t="str">
        <f>IF(Prospecting!F1098="Completed", 1, "")</f>
        <v/>
      </c>
      <c r="K1096" s="2" t="str">
        <f>IF(Prospecting!G1098="Completed", 1, "")</f>
        <v/>
      </c>
      <c r="L1096" s="2" t="str">
        <f>IF(Prospecting!H1098="Completed", 1, "")</f>
        <v/>
      </c>
      <c r="M1096" s="2" t="str">
        <f>IF(Prospecting!I1098="Completed", 1, "")</f>
        <v/>
      </c>
      <c r="N1096" s="2" t="str">
        <f>IF(Prospecting!J1098="Completed", 1, "")</f>
        <v/>
      </c>
      <c r="O1096" s="2" t="str">
        <f>IF(Prospecting!K1098="Completed", 1, "")</f>
        <v/>
      </c>
      <c r="P1096" s="2" t="str">
        <f>IF(Prospecting!L1098&lt;&gt;"",Prospecting!L1098,"")</f>
        <v/>
      </c>
      <c r="Q1096" s="2" t="str">
        <f>IF(Prospecting!M1098&lt;&gt;"",Prospecting!M1098,"")</f>
        <v/>
      </c>
      <c r="R1096" s="2" t="str">
        <f t="shared" ca="1" si="118"/>
        <v/>
      </c>
      <c r="S1096" s="10" t="str">
        <f>IF(OR(Prospecting!N1098&lt;&gt;"",Prospecting!N1098&lt;&gt;0),Prospecting!N1098,"")</f>
        <v/>
      </c>
      <c r="T1096" s="11" t="str">
        <f>IF(Prospecting!O1098&lt;&gt;"",Prospecting!O1098,"")</f>
        <v/>
      </c>
      <c r="U1096" s="2" t="str">
        <f t="shared" si="119"/>
        <v/>
      </c>
      <c r="V1096" s="2" t="str">
        <f t="shared" si="120"/>
        <v/>
      </c>
      <c r="W1096" s="2" t="str" cm="1">
        <f t="array" ref="W1096">IF(V1096&lt;&gt;"",_xlfn.IFS(OR(V1096=1,V1096=2,V1096=3),1,OR(V1096=4,V1096=5,V1096=6),2,OR(V1096=7,V1096=8,V1096=9),3,OR(V1096=10,V1096=11,V1096=12),4),"")</f>
        <v/>
      </c>
      <c r="X1096" s="2" t="str">
        <f t="shared" si="121"/>
        <v/>
      </c>
      <c r="Y1096" s="2" t="str">
        <f t="shared" si="122"/>
        <v/>
      </c>
    </row>
    <row r="1097" spans="7:25" x14ac:dyDescent="0.3">
      <c r="G1097" s="2" t="str">
        <f>IF(Prospecting!D1099&lt;&gt;"", Prospecting!D1099, "")</f>
        <v/>
      </c>
      <c r="H1097" s="2" t="str">
        <f>IF(Prospecting!E1099&lt;&gt;"",Prospecting!E1099, "")</f>
        <v/>
      </c>
      <c r="I1097" s="2" t="str">
        <f t="shared" ca="1" si="117"/>
        <v/>
      </c>
      <c r="J1097" s="2" t="str">
        <f>IF(Prospecting!F1099="Completed", 1, "")</f>
        <v/>
      </c>
      <c r="K1097" s="2" t="str">
        <f>IF(Prospecting!G1099="Completed", 1, "")</f>
        <v/>
      </c>
      <c r="L1097" s="2" t="str">
        <f>IF(Prospecting!H1099="Completed", 1, "")</f>
        <v/>
      </c>
      <c r="M1097" s="2" t="str">
        <f>IF(Prospecting!I1099="Completed", 1, "")</f>
        <v/>
      </c>
      <c r="N1097" s="2" t="str">
        <f>IF(Prospecting!J1099="Completed", 1, "")</f>
        <v/>
      </c>
      <c r="O1097" s="2" t="str">
        <f>IF(Prospecting!K1099="Completed", 1, "")</f>
        <v/>
      </c>
      <c r="P1097" s="2" t="str">
        <f>IF(Prospecting!L1099&lt;&gt;"",Prospecting!L1099,"")</f>
        <v/>
      </c>
      <c r="Q1097" s="2" t="str">
        <f>IF(Prospecting!M1099&lt;&gt;"",Prospecting!M1099,"")</f>
        <v/>
      </c>
      <c r="R1097" s="2" t="str">
        <f t="shared" ca="1" si="118"/>
        <v/>
      </c>
      <c r="S1097" s="10" t="str">
        <f>IF(OR(Prospecting!N1099&lt;&gt;"",Prospecting!N1099&lt;&gt;0),Prospecting!N1099,"")</f>
        <v/>
      </c>
      <c r="T1097" s="11" t="str">
        <f>IF(Prospecting!O1099&lt;&gt;"",Prospecting!O1099,"")</f>
        <v/>
      </c>
      <c r="U1097" s="2" t="str">
        <f t="shared" si="119"/>
        <v/>
      </c>
      <c r="V1097" s="2" t="str">
        <f t="shared" si="120"/>
        <v/>
      </c>
      <c r="W1097" s="2" t="str" cm="1">
        <f t="array" ref="W1097">IF(V1097&lt;&gt;"",_xlfn.IFS(OR(V1097=1,V1097=2,V1097=3),1,OR(V1097=4,V1097=5,V1097=6),2,OR(V1097=7,V1097=8,V1097=9),3,OR(V1097=10,V1097=11,V1097=12),4),"")</f>
        <v/>
      </c>
      <c r="X1097" s="2" t="str">
        <f t="shared" si="121"/>
        <v/>
      </c>
      <c r="Y1097" s="2" t="str">
        <f t="shared" si="122"/>
        <v/>
      </c>
    </row>
    <row r="1098" spans="7:25" x14ac:dyDescent="0.3">
      <c r="G1098" s="2" t="str">
        <f>IF(Prospecting!D1100&lt;&gt;"", Prospecting!D1100, "")</f>
        <v/>
      </c>
      <c r="H1098" s="2" t="str">
        <f>IF(Prospecting!E1100&lt;&gt;"",Prospecting!E1100, "")</f>
        <v/>
      </c>
      <c r="I1098" s="2" t="str">
        <f t="shared" ca="1" si="117"/>
        <v/>
      </c>
      <c r="J1098" s="2" t="str">
        <f>IF(Prospecting!F1100="Completed", 1, "")</f>
        <v/>
      </c>
      <c r="K1098" s="2" t="str">
        <f>IF(Prospecting!G1100="Completed", 1, "")</f>
        <v/>
      </c>
      <c r="L1098" s="2" t="str">
        <f>IF(Prospecting!H1100="Completed", 1, "")</f>
        <v/>
      </c>
      <c r="M1098" s="2" t="str">
        <f>IF(Prospecting!I1100="Completed", 1, "")</f>
        <v/>
      </c>
      <c r="N1098" s="2" t="str">
        <f>IF(Prospecting!J1100="Completed", 1, "")</f>
        <v/>
      </c>
      <c r="O1098" s="2" t="str">
        <f>IF(Prospecting!K1100="Completed", 1, "")</f>
        <v/>
      </c>
      <c r="P1098" s="2" t="str">
        <f>IF(Prospecting!L1100&lt;&gt;"",Prospecting!L1100,"")</f>
        <v/>
      </c>
      <c r="Q1098" s="2" t="str">
        <f>IF(Prospecting!M1100&lt;&gt;"",Prospecting!M1100,"")</f>
        <v/>
      </c>
      <c r="R1098" s="2" t="str">
        <f t="shared" ca="1" si="118"/>
        <v/>
      </c>
      <c r="S1098" s="10" t="str">
        <f>IF(OR(Prospecting!N1100&lt;&gt;"",Prospecting!N1100&lt;&gt;0),Prospecting!N1100,"")</f>
        <v/>
      </c>
      <c r="T1098" s="11" t="str">
        <f>IF(Prospecting!O1100&lt;&gt;"",Prospecting!O1100,"")</f>
        <v/>
      </c>
      <c r="U1098" s="2" t="str">
        <f t="shared" si="119"/>
        <v/>
      </c>
      <c r="V1098" s="2" t="str">
        <f t="shared" si="120"/>
        <v/>
      </c>
      <c r="W1098" s="2" t="str" cm="1">
        <f t="array" ref="W1098">IF(V1098&lt;&gt;"",_xlfn.IFS(OR(V1098=1,V1098=2,V1098=3),1,OR(V1098=4,V1098=5,V1098=6),2,OR(V1098=7,V1098=8,V1098=9),3,OR(V1098=10,V1098=11,V1098=12),4),"")</f>
        <v/>
      </c>
      <c r="X1098" s="2" t="str">
        <f t="shared" si="121"/>
        <v/>
      </c>
      <c r="Y1098" s="2" t="str">
        <f t="shared" si="122"/>
        <v/>
      </c>
    </row>
    <row r="1099" spans="7:25" x14ac:dyDescent="0.3">
      <c r="G1099" s="2" t="str">
        <f>IF(Prospecting!D1101&lt;&gt;"", Prospecting!D1101, "")</f>
        <v/>
      </c>
      <c r="H1099" s="2" t="str">
        <f>IF(Prospecting!E1101&lt;&gt;"",Prospecting!E1101, "")</f>
        <v/>
      </c>
      <c r="I1099" s="2" t="str">
        <f t="shared" ca="1" si="117"/>
        <v/>
      </c>
      <c r="J1099" s="2" t="str">
        <f>IF(Prospecting!F1101="Completed", 1, "")</f>
        <v/>
      </c>
      <c r="K1099" s="2" t="str">
        <f>IF(Prospecting!G1101="Completed", 1, "")</f>
        <v/>
      </c>
      <c r="L1099" s="2" t="str">
        <f>IF(Prospecting!H1101="Completed", 1, "")</f>
        <v/>
      </c>
      <c r="M1099" s="2" t="str">
        <f>IF(Prospecting!I1101="Completed", 1, "")</f>
        <v/>
      </c>
      <c r="N1099" s="2" t="str">
        <f>IF(Prospecting!J1101="Completed", 1, "")</f>
        <v/>
      </c>
      <c r="O1099" s="2" t="str">
        <f>IF(Prospecting!K1101="Completed", 1, "")</f>
        <v/>
      </c>
      <c r="P1099" s="2" t="str">
        <f>IF(Prospecting!L1101&lt;&gt;"",Prospecting!L1101,"")</f>
        <v/>
      </c>
      <c r="Q1099" s="2" t="str">
        <f>IF(Prospecting!M1101&lt;&gt;"",Prospecting!M1101,"")</f>
        <v/>
      </c>
      <c r="R1099" s="2" t="str">
        <f t="shared" ca="1" si="118"/>
        <v/>
      </c>
      <c r="S1099" s="10" t="str">
        <f>IF(OR(Prospecting!N1101&lt;&gt;"",Prospecting!N1101&lt;&gt;0),Prospecting!N1101,"")</f>
        <v/>
      </c>
      <c r="T1099" s="11" t="str">
        <f>IF(Prospecting!O1101&lt;&gt;"",Prospecting!O1101,"")</f>
        <v/>
      </c>
      <c r="U1099" s="2" t="str">
        <f t="shared" si="119"/>
        <v/>
      </c>
      <c r="V1099" s="2" t="str">
        <f t="shared" si="120"/>
        <v/>
      </c>
      <c r="W1099" s="2" t="str" cm="1">
        <f t="array" ref="W1099">IF(V1099&lt;&gt;"",_xlfn.IFS(OR(V1099=1,V1099=2,V1099=3),1,OR(V1099=4,V1099=5,V1099=6),2,OR(V1099=7,V1099=8,V1099=9),3,OR(V1099=10,V1099=11,V1099=12),4),"")</f>
        <v/>
      </c>
      <c r="X1099" s="2" t="str">
        <f t="shared" si="121"/>
        <v/>
      </c>
      <c r="Y1099" s="2" t="str">
        <f t="shared" si="122"/>
        <v/>
      </c>
    </row>
    <row r="1100" spans="7:25" x14ac:dyDescent="0.3">
      <c r="G1100" s="2" t="str">
        <f>IF(Prospecting!D1102&lt;&gt;"", Prospecting!D1102, "")</f>
        <v/>
      </c>
      <c r="H1100" s="2" t="str">
        <f>IF(Prospecting!E1102&lt;&gt;"",Prospecting!E1102, "")</f>
        <v/>
      </c>
      <c r="I1100" s="2" t="str">
        <f t="shared" ca="1" si="117"/>
        <v/>
      </c>
      <c r="J1100" s="2" t="str">
        <f>IF(Prospecting!F1102="Completed", 1, "")</f>
        <v/>
      </c>
      <c r="K1100" s="2" t="str">
        <f>IF(Prospecting!G1102="Completed", 1, "")</f>
        <v/>
      </c>
      <c r="L1100" s="2" t="str">
        <f>IF(Prospecting!H1102="Completed", 1, "")</f>
        <v/>
      </c>
      <c r="M1100" s="2" t="str">
        <f>IF(Prospecting!I1102="Completed", 1, "")</f>
        <v/>
      </c>
      <c r="N1100" s="2" t="str">
        <f>IF(Prospecting!J1102="Completed", 1, "")</f>
        <v/>
      </c>
      <c r="O1100" s="2" t="str">
        <f>IF(Prospecting!K1102="Completed", 1, "")</f>
        <v/>
      </c>
      <c r="P1100" s="2" t="str">
        <f>IF(Prospecting!L1102&lt;&gt;"",Prospecting!L1102,"")</f>
        <v/>
      </c>
      <c r="Q1100" s="2" t="str">
        <f>IF(Prospecting!M1102&lt;&gt;"",Prospecting!M1102,"")</f>
        <v/>
      </c>
      <c r="R1100" s="2" t="str">
        <f t="shared" ca="1" si="118"/>
        <v/>
      </c>
      <c r="S1100" s="10" t="str">
        <f>IF(OR(Prospecting!N1102&lt;&gt;"",Prospecting!N1102&lt;&gt;0),Prospecting!N1102,"")</f>
        <v/>
      </c>
      <c r="T1100" s="11" t="str">
        <f>IF(Prospecting!O1102&lt;&gt;"",Prospecting!O1102,"")</f>
        <v/>
      </c>
      <c r="U1100" s="2" t="str">
        <f t="shared" si="119"/>
        <v/>
      </c>
      <c r="V1100" s="2" t="str">
        <f t="shared" si="120"/>
        <v/>
      </c>
      <c r="W1100" s="2" t="str" cm="1">
        <f t="array" ref="W1100">IF(V1100&lt;&gt;"",_xlfn.IFS(OR(V1100=1,V1100=2,V1100=3),1,OR(V1100=4,V1100=5,V1100=6),2,OR(V1100=7,V1100=8,V1100=9),3,OR(V1100=10,V1100=11,V1100=12),4),"")</f>
        <v/>
      </c>
      <c r="X1100" s="2" t="str">
        <f t="shared" si="121"/>
        <v/>
      </c>
      <c r="Y1100" s="2" t="str">
        <f t="shared" si="122"/>
        <v/>
      </c>
    </row>
    <row r="1101" spans="7:25" x14ac:dyDescent="0.3">
      <c r="G1101" s="2" t="str">
        <f>IF(Prospecting!D1103&lt;&gt;"", Prospecting!D1103, "")</f>
        <v/>
      </c>
      <c r="H1101" s="2" t="str">
        <f>IF(Prospecting!E1103&lt;&gt;"",Prospecting!E1103, "")</f>
        <v/>
      </c>
      <c r="I1101" s="2" t="str">
        <f t="shared" ca="1" si="117"/>
        <v/>
      </c>
      <c r="J1101" s="2" t="str">
        <f>IF(Prospecting!F1103="Completed", 1, "")</f>
        <v/>
      </c>
      <c r="K1101" s="2" t="str">
        <f>IF(Prospecting!G1103="Completed", 1, "")</f>
        <v/>
      </c>
      <c r="L1101" s="2" t="str">
        <f>IF(Prospecting!H1103="Completed", 1, "")</f>
        <v/>
      </c>
      <c r="M1101" s="2" t="str">
        <f>IF(Prospecting!I1103="Completed", 1, "")</f>
        <v/>
      </c>
      <c r="N1101" s="2" t="str">
        <f>IF(Prospecting!J1103="Completed", 1, "")</f>
        <v/>
      </c>
      <c r="O1101" s="2" t="str">
        <f>IF(Prospecting!K1103="Completed", 1, "")</f>
        <v/>
      </c>
      <c r="P1101" s="2" t="str">
        <f>IF(Prospecting!L1103&lt;&gt;"",Prospecting!L1103,"")</f>
        <v/>
      </c>
      <c r="Q1101" s="2" t="str">
        <f>IF(Prospecting!M1103&lt;&gt;"",Prospecting!M1103,"")</f>
        <v/>
      </c>
      <c r="R1101" s="2" t="str">
        <f t="shared" ca="1" si="118"/>
        <v/>
      </c>
      <c r="S1101" s="10" t="str">
        <f>IF(OR(Prospecting!N1103&lt;&gt;"",Prospecting!N1103&lt;&gt;0),Prospecting!N1103,"")</f>
        <v/>
      </c>
      <c r="T1101" s="11" t="str">
        <f>IF(Prospecting!O1103&lt;&gt;"",Prospecting!O1103,"")</f>
        <v/>
      </c>
      <c r="U1101" s="2" t="str">
        <f t="shared" si="119"/>
        <v/>
      </c>
      <c r="V1101" s="2" t="str">
        <f t="shared" si="120"/>
        <v/>
      </c>
      <c r="W1101" s="2" t="str" cm="1">
        <f t="array" ref="W1101">IF(V1101&lt;&gt;"",_xlfn.IFS(OR(V1101=1,V1101=2,V1101=3),1,OR(V1101=4,V1101=5,V1101=6),2,OR(V1101=7,V1101=8,V1101=9),3,OR(V1101=10,V1101=11,V1101=12),4),"")</f>
        <v/>
      </c>
      <c r="X1101" s="2" t="str">
        <f t="shared" si="121"/>
        <v/>
      </c>
      <c r="Y1101" s="2" t="str">
        <f t="shared" si="122"/>
        <v/>
      </c>
    </row>
    <row r="1102" spans="7:25" x14ac:dyDescent="0.3">
      <c r="G1102" s="2" t="str">
        <f>IF(Prospecting!D1104&lt;&gt;"", Prospecting!D1104, "")</f>
        <v/>
      </c>
      <c r="H1102" s="2" t="str">
        <f>IF(Prospecting!E1104&lt;&gt;"",Prospecting!E1104, "")</f>
        <v/>
      </c>
      <c r="I1102" s="2" t="str">
        <f t="shared" ca="1" si="117"/>
        <v/>
      </c>
      <c r="J1102" s="2" t="str">
        <f>IF(Prospecting!F1104="Completed", 1, "")</f>
        <v/>
      </c>
      <c r="K1102" s="2" t="str">
        <f>IF(Prospecting!G1104="Completed", 1, "")</f>
        <v/>
      </c>
      <c r="L1102" s="2" t="str">
        <f>IF(Prospecting!H1104="Completed", 1, "")</f>
        <v/>
      </c>
      <c r="M1102" s="2" t="str">
        <f>IF(Prospecting!I1104="Completed", 1, "")</f>
        <v/>
      </c>
      <c r="N1102" s="2" t="str">
        <f>IF(Prospecting!J1104="Completed", 1, "")</f>
        <v/>
      </c>
      <c r="O1102" s="2" t="str">
        <f>IF(Prospecting!K1104="Completed", 1, "")</f>
        <v/>
      </c>
      <c r="P1102" s="2" t="str">
        <f>IF(Prospecting!L1104&lt;&gt;"",Prospecting!L1104,"")</f>
        <v/>
      </c>
      <c r="Q1102" s="2" t="str">
        <f>IF(Prospecting!M1104&lt;&gt;"",Prospecting!M1104,"")</f>
        <v/>
      </c>
      <c r="R1102" s="2" t="str">
        <f t="shared" ca="1" si="118"/>
        <v/>
      </c>
      <c r="S1102" s="10" t="str">
        <f>IF(OR(Prospecting!N1104&lt;&gt;"",Prospecting!N1104&lt;&gt;0),Prospecting!N1104,"")</f>
        <v/>
      </c>
      <c r="T1102" s="11" t="str">
        <f>IF(Prospecting!O1104&lt;&gt;"",Prospecting!O1104,"")</f>
        <v/>
      </c>
      <c r="U1102" s="2" t="str">
        <f t="shared" si="119"/>
        <v/>
      </c>
      <c r="V1102" s="2" t="str">
        <f t="shared" si="120"/>
        <v/>
      </c>
      <c r="W1102" s="2" t="str" cm="1">
        <f t="array" ref="W1102">IF(V1102&lt;&gt;"",_xlfn.IFS(OR(V1102=1,V1102=2,V1102=3),1,OR(V1102=4,V1102=5,V1102=6),2,OR(V1102=7,V1102=8,V1102=9),3,OR(V1102=10,V1102=11,V1102=12),4),"")</f>
        <v/>
      </c>
      <c r="X1102" s="2" t="str">
        <f t="shared" si="121"/>
        <v/>
      </c>
      <c r="Y1102" s="2" t="str">
        <f t="shared" si="122"/>
        <v/>
      </c>
    </row>
    <row r="1103" spans="7:25" x14ac:dyDescent="0.3">
      <c r="G1103" s="2" t="str">
        <f>IF(Prospecting!D1105&lt;&gt;"", Prospecting!D1105, "")</f>
        <v/>
      </c>
      <c r="H1103" s="2" t="str">
        <f>IF(Prospecting!E1105&lt;&gt;"",Prospecting!E1105, "")</f>
        <v/>
      </c>
      <c r="I1103" s="2" t="str">
        <f t="shared" ca="1" si="117"/>
        <v/>
      </c>
      <c r="J1103" s="2" t="str">
        <f>IF(Prospecting!F1105="Completed", 1, "")</f>
        <v/>
      </c>
      <c r="K1103" s="2" t="str">
        <f>IF(Prospecting!G1105="Completed", 1, "")</f>
        <v/>
      </c>
      <c r="L1103" s="2" t="str">
        <f>IF(Prospecting!H1105="Completed", 1, "")</f>
        <v/>
      </c>
      <c r="M1103" s="2" t="str">
        <f>IF(Prospecting!I1105="Completed", 1, "")</f>
        <v/>
      </c>
      <c r="N1103" s="2" t="str">
        <f>IF(Prospecting!J1105="Completed", 1, "")</f>
        <v/>
      </c>
      <c r="O1103" s="2" t="str">
        <f>IF(Prospecting!K1105="Completed", 1, "")</f>
        <v/>
      </c>
      <c r="P1103" s="2" t="str">
        <f>IF(Prospecting!L1105&lt;&gt;"",Prospecting!L1105,"")</f>
        <v/>
      </c>
      <c r="Q1103" s="2" t="str">
        <f>IF(Prospecting!M1105&lt;&gt;"",Prospecting!M1105,"")</f>
        <v/>
      </c>
      <c r="R1103" s="2" t="str">
        <f t="shared" ca="1" si="118"/>
        <v/>
      </c>
      <c r="S1103" s="10" t="str">
        <f>IF(OR(Prospecting!N1105&lt;&gt;"",Prospecting!N1105&lt;&gt;0),Prospecting!N1105,"")</f>
        <v/>
      </c>
      <c r="T1103" s="11" t="str">
        <f>IF(Prospecting!O1105&lt;&gt;"",Prospecting!O1105,"")</f>
        <v/>
      </c>
      <c r="U1103" s="2" t="str">
        <f t="shared" si="119"/>
        <v/>
      </c>
      <c r="V1103" s="2" t="str">
        <f t="shared" si="120"/>
        <v/>
      </c>
      <c r="W1103" s="2" t="str" cm="1">
        <f t="array" ref="W1103">IF(V1103&lt;&gt;"",_xlfn.IFS(OR(V1103=1,V1103=2,V1103=3),1,OR(V1103=4,V1103=5,V1103=6),2,OR(V1103=7,V1103=8,V1103=9),3,OR(V1103=10,V1103=11,V1103=12),4),"")</f>
        <v/>
      </c>
      <c r="X1103" s="2" t="str">
        <f t="shared" si="121"/>
        <v/>
      </c>
      <c r="Y1103" s="2" t="str">
        <f t="shared" si="122"/>
        <v/>
      </c>
    </row>
    <row r="1104" spans="7:25" x14ac:dyDescent="0.3">
      <c r="G1104" s="2" t="str">
        <f>IF(Prospecting!D1106&lt;&gt;"", Prospecting!D1106, "")</f>
        <v/>
      </c>
      <c r="H1104" s="2" t="str">
        <f>IF(Prospecting!E1106&lt;&gt;"",Prospecting!E1106, "")</f>
        <v/>
      </c>
      <c r="I1104" s="2" t="str">
        <f t="shared" ca="1" si="117"/>
        <v/>
      </c>
      <c r="J1104" s="2" t="str">
        <f>IF(Prospecting!F1106="Completed", 1, "")</f>
        <v/>
      </c>
      <c r="K1104" s="2" t="str">
        <f>IF(Prospecting!G1106="Completed", 1, "")</f>
        <v/>
      </c>
      <c r="L1104" s="2" t="str">
        <f>IF(Prospecting!H1106="Completed", 1, "")</f>
        <v/>
      </c>
      <c r="M1104" s="2" t="str">
        <f>IF(Prospecting!I1106="Completed", 1, "")</f>
        <v/>
      </c>
      <c r="N1104" s="2" t="str">
        <f>IF(Prospecting!J1106="Completed", 1, "")</f>
        <v/>
      </c>
      <c r="O1104" s="2" t="str">
        <f>IF(Prospecting!K1106="Completed", 1, "")</f>
        <v/>
      </c>
      <c r="P1104" s="2" t="str">
        <f>IF(Prospecting!L1106&lt;&gt;"",Prospecting!L1106,"")</f>
        <v/>
      </c>
      <c r="Q1104" s="2" t="str">
        <f>IF(Prospecting!M1106&lt;&gt;"",Prospecting!M1106,"")</f>
        <v/>
      </c>
      <c r="R1104" s="2" t="str">
        <f t="shared" ca="1" si="118"/>
        <v/>
      </c>
      <c r="S1104" s="10" t="str">
        <f>IF(OR(Prospecting!N1106&lt;&gt;"",Prospecting!N1106&lt;&gt;0),Prospecting!N1106,"")</f>
        <v/>
      </c>
      <c r="T1104" s="11" t="str">
        <f>IF(Prospecting!O1106&lt;&gt;"",Prospecting!O1106,"")</f>
        <v/>
      </c>
      <c r="U1104" s="2" t="str">
        <f t="shared" si="119"/>
        <v/>
      </c>
      <c r="V1104" s="2" t="str">
        <f t="shared" si="120"/>
        <v/>
      </c>
      <c r="W1104" s="2" t="str" cm="1">
        <f t="array" ref="W1104">IF(V1104&lt;&gt;"",_xlfn.IFS(OR(V1104=1,V1104=2,V1104=3),1,OR(V1104=4,V1104=5,V1104=6),2,OR(V1104=7,V1104=8,V1104=9),3,OR(V1104=10,V1104=11,V1104=12),4),"")</f>
        <v/>
      </c>
      <c r="X1104" s="2" t="str">
        <f t="shared" si="121"/>
        <v/>
      </c>
      <c r="Y1104" s="2" t="str">
        <f t="shared" si="122"/>
        <v/>
      </c>
    </row>
    <row r="1105" spans="7:25" x14ac:dyDescent="0.3">
      <c r="G1105" s="2" t="str">
        <f>IF(Prospecting!D1107&lt;&gt;"", Prospecting!D1107, "")</f>
        <v/>
      </c>
      <c r="H1105" s="2" t="str">
        <f>IF(Prospecting!E1107&lt;&gt;"",Prospecting!E1107, "")</f>
        <v/>
      </c>
      <c r="I1105" s="2" t="str">
        <f t="shared" ca="1" si="117"/>
        <v/>
      </c>
      <c r="J1105" s="2" t="str">
        <f>IF(Prospecting!F1107="Completed", 1, "")</f>
        <v/>
      </c>
      <c r="K1105" s="2" t="str">
        <f>IF(Prospecting!G1107="Completed", 1, "")</f>
        <v/>
      </c>
      <c r="L1105" s="2" t="str">
        <f>IF(Prospecting!H1107="Completed", 1, "")</f>
        <v/>
      </c>
      <c r="M1105" s="2" t="str">
        <f>IF(Prospecting!I1107="Completed", 1, "")</f>
        <v/>
      </c>
      <c r="N1105" s="2" t="str">
        <f>IF(Prospecting!J1107="Completed", 1, "")</f>
        <v/>
      </c>
      <c r="O1105" s="2" t="str">
        <f>IF(Prospecting!K1107="Completed", 1, "")</f>
        <v/>
      </c>
      <c r="P1105" s="2" t="str">
        <f>IF(Prospecting!L1107&lt;&gt;"",Prospecting!L1107,"")</f>
        <v/>
      </c>
      <c r="Q1105" s="2" t="str">
        <f>IF(Prospecting!M1107&lt;&gt;"",Prospecting!M1107,"")</f>
        <v/>
      </c>
      <c r="R1105" s="2" t="str">
        <f t="shared" ca="1" si="118"/>
        <v/>
      </c>
      <c r="S1105" s="10" t="str">
        <f>IF(OR(Prospecting!N1107&lt;&gt;"",Prospecting!N1107&lt;&gt;0),Prospecting!N1107,"")</f>
        <v/>
      </c>
      <c r="T1105" s="11" t="str">
        <f>IF(Prospecting!O1107&lt;&gt;"",Prospecting!O1107,"")</f>
        <v/>
      </c>
      <c r="U1105" s="2" t="str">
        <f t="shared" si="119"/>
        <v/>
      </c>
      <c r="V1105" s="2" t="str">
        <f t="shared" si="120"/>
        <v/>
      </c>
      <c r="W1105" s="2" t="str" cm="1">
        <f t="array" ref="W1105">IF(V1105&lt;&gt;"",_xlfn.IFS(OR(V1105=1,V1105=2,V1105=3),1,OR(V1105=4,V1105=5,V1105=6),2,OR(V1105=7,V1105=8,V1105=9),3,OR(V1105=10,V1105=11,V1105=12),4),"")</f>
        <v/>
      </c>
      <c r="X1105" s="2" t="str">
        <f t="shared" si="121"/>
        <v/>
      </c>
      <c r="Y1105" s="2" t="str">
        <f t="shared" si="122"/>
        <v/>
      </c>
    </row>
    <row r="1106" spans="7:25" x14ac:dyDescent="0.3">
      <c r="G1106" s="2" t="str">
        <f>IF(Prospecting!D1108&lt;&gt;"", Prospecting!D1108, "")</f>
        <v/>
      </c>
      <c r="H1106" s="2" t="str">
        <f>IF(Prospecting!E1108&lt;&gt;"",Prospecting!E1108, "")</f>
        <v/>
      </c>
      <c r="I1106" s="2" t="str">
        <f t="shared" ca="1" si="117"/>
        <v/>
      </c>
      <c r="J1106" s="2" t="str">
        <f>IF(Prospecting!F1108="Completed", 1, "")</f>
        <v/>
      </c>
      <c r="K1106" s="2" t="str">
        <f>IF(Prospecting!G1108="Completed", 1, "")</f>
        <v/>
      </c>
      <c r="L1106" s="2" t="str">
        <f>IF(Prospecting!H1108="Completed", 1, "")</f>
        <v/>
      </c>
      <c r="M1106" s="2" t="str">
        <f>IF(Prospecting!I1108="Completed", 1, "")</f>
        <v/>
      </c>
      <c r="N1106" s="2" t="str">
        <f>IF(Prospecting!J1108="Completed", 1, "")</f>
        <v/>
      </c>
      <c r="O1106" s="2" t="str">
        <f>IF(Prospecting!K1108="Completed", 1, "")</f>
        <v/>
      </c>
      <c r="P1106" s="2" t="str">
        <f>IF(Prospecting!L1108&lt;&gt;"",Prospecting!L1108,"")</f>
        <v/>
      </c>
      <c r="Q1106" s="2" t="str">
        <f>IF(Prospecting!M1108&lt;&gt;"",Prospecting!M1108,"")</f>
        <v/>
      </c>
      <c r="R1106" s="2" t="str">
        <f t="shared" ca="1" si="118"/>
        <v/>
      </c>
      <c r="S1106" s="10" t="str">
        <f>IF(OR(Prospecting!N1108&lt;&gt;"",Prospecting!N1108&lt;&gt;0),Prospecting!N1108,"")</f>
        <v/>
      </c>
      <c r="T1106" s="11" t="str">
        <f>IF(Prospecting!O1108&lt;&gt;"",Prospecting!O1108,"")</f>
        <v/>
      </c>
      <c r="U1106" s="2" t="str">
        <f t="shared" si="119"/>
        <v/>
      </c>
      <c r="V1106" s="2" t="str">
        <f t="shared" si="120"/>
        <v/>
      </c>
      <c r="W1106" s="2" t="str" cm="1">
        <f t="array" ref="W1106">IF(V1106&lt;&gt;"",_xlfn.IFS(OR(V1106=1,V1106=2,V1106=3),1,OR(V1106=4,V1106=5,V1106=6),2,OR(V1106=7,V1106=8,V1106=9),3,OR(V1106=10,V1106=11,V1106=12),4),"")</f>
        <v/>
      </c>
      <c r="X1106" s="2" t="str">
        <f t="shared" si="121"/>
        <v/>
      </c>
      <c r="Y1106" s="2" t="str">
        <f t="shared" si="122"/>
        <v/>
      </c>
    </row>
    <row r="1107" spans="7:25" x14ac:dyDescent="0.3">
      <c r="G1107" s="2" t="str">
        <f>IF(Prospecting!D1109&lt;&gt;"", Prospecting!D1109, "")</f>
        <v/>
      </c>
      <c r="H1107" s="2" t="str">
        <f>IF(Prospecting!E1109&lt;&gt;"",Prospecting!E1109, "")</f>
        <v/>
      </c>
      <c r="I1107" s="2" t="str">
        <f t="shared" ca="1" si="117"/>
        <v/>
      </c>
      <c r="J1107" s="2" t="str">
        <f>IF(Prospecting!F1109="Completed", 1, "")</f>
        <v/>
      </c>
      <c r="K1107" s="2" t="str">
        <f>IF(Prospecting!G1109="Completed", 1, "")</f>
        <v/>
      </c>
      <c r="L1107" s="2" t="str">
        <f>IF(Prospecting!H1109="Completed", 1, "")</f>
        <v/>
      </c>
      <c r="M1107" s="2" t="str">
        <f>IF(Prospecting!I1109="Completed", 1, "")</f>
        <v/>
      </c>
      <c r="N1107" s="2" t="str">
        <f>IF(Prospecting!J1109="Completed", 1, "")</f>
        <v/>
      </c>
      <c r="O1107" s="2" t="str">
        <f>IF(Prospecting!K1109="Completed", 1, "")</f>
        <v/>
      </c>
      <c r="P1107" s="2" t="str">
        <f>IF(Prospecting!L1109&lt;&gt;"",Prospecting!L1109,"")</f>
        <v/>
      </c>
      <c r="Q1107" s="2" t="str">
        <f>IF(Prospecting!M1109&lt;&gt;"",Prospecting!M1109,"")</f>
        <v/>
      </c>
      <c r="R1107" s="2" t="str">
        <f t="shared" ca="1" si="118"/>
        <v/>
      </c>
      <c r="S1107" s="10" t="str">
        <f>IF(OR(Prospecting!N1109&lt;&gt;"",Prospecting!N1109&lt;&gt;0),Prospecting!N1109,"")</f>
        <v/>
      </c>
      <c r="T1107" s="11" t="str">
        <f>IF(Prospecting!O1109&lt;&gt;"",Prospecting!O1109,"")</f>
        <v/>
      </c>
      <c r="U1107" s="2" t="str">
        <f t="shared" si="119"/>
        <v/>
      </c>
      <c r="V1107" s="2" t="str">
        <f t="shared" si="120"/>
        <v/>
      </c>
      <c r="W1107" s="2" t="str" cm="1">
        <f t="array" ref="W1107">IF(V1107&lt;&gt;"",_xlfn.IFS(OR(V1107=1,V1107=2,V1107=3),1,OR(V1107=4,V1107=5,V1107=6),2,OR(V1107=7,V1107=8,V1107=9),3,OR(V1107=10,V1107=11,V1107=12),4),"")</f>
        <v/>
      </c>
      <c r="X1107" s="2" t="str">
        <f t="shared" si="121"/>
        <v/>
      </c>
      <c r="Y1107" s="2" t="str">
        <f t="shared" si="122"/>
        <v/>
      </c>
    </row>
    <row r="1108" spans="7:25" x14ac:dyDescent="0.3">
      <c r="G1108" s="2" t="str">
        <f>IF(Prospecting!D1110&lt;&gt;"", Prospecting!D1110, "")</f>
        <v/>
      </c>
      <c r="H1108" s="2" t="str">
        <f>IF(Prospecting!E1110&lt;&gt;"",Prospecting!E1110, "")</f>
        <v/>
      </c>
      <c r="I1108" s="2" t="str">
        <f t="shared" ca="1" si="117"/>
        <v/>
      </c>
      <c r="J1108" s="2" t="str">
        <f>IF(Prospecting!F1110="Completed", 1, "")</f>
        <v/>
      </c>
      <c r="K1108" s="2" t="str">
        <f>IF(Prospecting!G1110="Completed", 1, "")</f>
        <v/>
      </c>
      <c r="L1108" s="2" t="str">
        <f>IF(Prospecting!H1110="Completed", 1, "")</f>
        <v/>
      </c>
      <c r="M1108" s="2" t="str">
        <f>IF(Prospecting!I1110="Completed", 1, "")</f>
        <v/>
      </c>
      <c r="N1108" s="2" t="str">
        <f>IF(Prospecting!J1110="Completed", 1, "")</f>
        <v/>
      </c>
      <c r="O1108" s="2" t="str">
        <f>IF(Prospecting!K1110="Completed", 1, "")</f>
        <v/>
      </c>
      <c r="P1108" s="2" t="str">
        <f>IF(Prospecting!L1110&lt;&gt;"",Prospecting!L1110,"")</f>
        <v/>
      </c>
      <c r="Q1108" s="2" t="str">
        <f>IF(Prospecting!M1110&lt;&gt;"",Prospecting!M1110,"")</f>
        <v/>
      </c>
      <c r="R1108" s="2" t="str">
        <f t="shared" ca="1" si="118"/>
        <v/>
      </c>
      <c r="S1108" s="10" t="str">
        <f>IF(OR(Prospecting!N1110&lt;&gt;"",Prospecting!N1110&lt;&gt;0),Prospecting!N1110,"")</f>
        <v/>
      </c>
      <c r="T1108" s="11" t="str">
        <f>IF(Prospecting!O1110&lt;&gt;"",Prospecting!O1110,"")</f>
        <v/>
      </c>
      <c r="U1108" s="2" t="str">
        <f t="shared" si="119"/>
        <v/>
      </c>
      <c r="V1108" s="2" t="str">
        <f t="shared" si="120"/>
        <v/>
      </c>
      <c r="W1108" s="2" t="str" cm="1">
        <f t="array" ref="W1108">IF(V1108&lt;&gt;"",_xlfn.IFS(OR(V1108=1,V1108=2,V1108=3),1,OR(V1108=4,V1108=5,V1108=6),2,OR(V1108=7,V1108=8,V1108=9),3,OR(V1108=10,V1108=11,V1108=12),4),"")</f>
        <v/>
      </c>
      <c r="X1108" s="2" t="str">
        <f t="shared" si="121"/>
        <v/>
      </c>
      <c r="Y1108" s="2" t="str">
        <f t="shared" si="122"/>
        <v/>
      </c>
    </row>
    <row r="1109" spans="7:25" x14ac:dyDescent="0.3">
      <c r="G1109" s="2" t="str">
        <f>IF(Prospecting!D1111&lt;&gt;"", Prospecting!D1111, "")</f>
        <v/>
      </c>
      <c r="H1109" s="2" t="str">
        <f>IF(Prospecting!E1111&lt;&gt;"",Prospecting!E1111, "")</f>
        <v/>
      </c>
      <c r="I1109" s="2" t="str">
        <f t="shared" ca="1" si="117"/>
        <v/>
      </c>
      <c r="J1109" s="2" t="str">
        <f>IF(Prospecting!F1111="Completed", 1, "")</f>
        <v/>
      </c>
      <c r="K1109" s="2" t="str">
        <f>IF(Prospecting!G1111="Completed", 1, "")</f>
        <v/>
      </c>
      <c r="L1109" s="2" t="str">
        <f>IF(Prospecting!H1111="Completed", 1, "")</f>
        <v/>
      </c>
      <c r="M1109" s="2" t="str">
        <f>IF(Prospecting!I1111="Completed", 1, "")</f>
        <v/>
      </c>
      <c r="N1109" s="2" t="str">
        <f>IF(Prospecting!J1111="Completed", 1, "")</f>
        <v/>
      </c>
      <c r="O1109" s="2" t="str">
        <f>IF(Prospecting!K1111="Completed", 1, "")</f>
        <v/>
      </c>
      <c r="P1109" s="2" t="str">
        <f>IF(Prospecting!L1111&lt;&gt;"",Prospecting!L1111,"")</f>
        <v/>
      </c>
      <c r="Q1109" s="2" t="str">
        <f>IF(Prospecting!M1111&lt;&gt;"",Prospecting!M1111,"")</f>
        <v/>
      </c>
      <c r="R1109" s="2" t="str">
        <f t="shared" ca="1" si="118"/>
        <v/>
      </c>
      <c r="S1109" s="10" t="str">
        <f>IF(OR(Prospecting!N1111&lt;&gt;"",Prospecting!N1111&lt;&gt;0),Prospecting!N1111,"")</f>
        <v/>
      </c>
      <c r="T1109" s="11" t="str">
        <f>IF(Prospecting!O1111&lt;&gt;"",Prospecting!O1111,"")</f>
        <v/>
      </c>
      <c r="U1109" s="2" t="str">
        <f t="shared" si="119"/>
        <v/>
      </c>
      <c r="V1109" s="2" t="str">
        <f t="shared" si="120"/>
        <v/>
      </c>
      <c r="W1109" s="2" t="str" cm="1">
        <f t="array" ref="W1109">IF(V1109&lt;&gt;"",_xlfn.IFS(OR(V1109=1,V1109=2,V1109=3),1,OR(V1109=4,V1109=5,V1109=6),2,OR(V1109=7,V1109=8,V1109=9),3,OR(V1109=10,V1109=11,V1109=12),4),"")</f>
        <v/>
      </c>
      <c r="X1109" s="2" t="str">
        <f t="shared" si="121"/>
        <v/>
      </c>
      <c r="Y1109" s="2" t="str">
        <f t="shared" si="122"/>
        <v/>
      </c>
    </row>
    <row r="1110" spans="7:25" x14ac:dyDescent="0.3">
      <c r="G1110" s="2" t="str">
        <f>IF(Prospecting!D1112&lt;&gt;"", Prospecting!D1112, "")</f>
        <v/>
      </c>
      <c r="H1110" s="2" t="str">
        <f>IF(Prospecting!E1112&lt;&gt;"",Prospecting!E1112, "")</f>
        <v/>
      </c>
      <c r="I1110" s="2" t="str">
        <f t="shared" ca="1" si="117"/>
        <v/>
      </c>
      <c r="J1110" s="2" t="str">
        <f>IF(Prospecting!F1112="Completed", 1, "")</f>
        <v/>
      </c>
      <c r="K1110" s="2" t="str">
        <f>IF(Prospecting!G1112="Completed", 1, "")</f>
        <v/>
      </c>
      <c r="L1110" s="2" t="str">
        <f>IF(Prospecting!H1112="Completed", 1, "")</f>
        <v/>
      </c>
      <c r="M1110" s="2" t="str">
        <f>IF(Prospecting!I1112="Completed", 1, "")</f>
        <v/>
      </c>
      <c r="N1110" s="2" t="str">
        <f>IF(Prospecting!J1112="Completed", 1, "")</f>
        <v/>
      </c>
      <c r="O1110" s="2" t="str">
        <f>IF(Prospecting!K1112="Completed", 1, "")</f>
        <v/>
      </c>
      <c r="P1110" s="2" t="str">
        <f>IF(Prospecting!L1112&lt;&gt;"",Prospecting!L1112,"")</f>
        <v/>
      </c>
      <c r="Q1110" s="2" t="str">
        <f>IF(Prospecting!M1112&lt;&gt;"",Prospecting!M1112,"")</f>
        <v/>
      </c>
      <c r="R1110" s="2" t="str">
        <f t="shared" ca="1" si="118"/>
        <v/>
      </c>
      <c r="S1110" s="10" t="str">
        <f>IF(OR(Prospecting!N1112&lt;&gt;"",Prospecting!N1112&lt;&gt;0),Prospecting!N1112,"")</f>
        <v/>
      </c>
      <c r="T1110" s="11" t="str">
        <f>IF(Prospecting!O1112&lt;&gt;"",Prospecting!O1112,"")</f>
        <v/>
      </c>
      <c r="U1110" s="2" t="str">
        <f t="shared" si="119"/>
        <v/>
      </c>
      <c r="V1110" s="2" t="str">
        <f t="shared" si="120"/>
        <v/>
      </c>
      <c r="W1110" s="2" t="str" cm="1">
        <f t="array" ref="W1110">IF(V1110&lt;&gt;"",_xlfn.IFS(OR(V1110=1,V1110=2,V1110=3),1,OR(V1110=4,V1110=5,V1110=6),2,OR(V1110=7,V1110=8,V1110=9),3,OR(V1110=10,V1110=11,V1110=12),4),"")</f>
        <v/>
      </c>
      <c r="X1110" s="2" t="str">
        <f t="shared" si="121"/>
        <v/>
      </c>
      <c r="Y1110" s="2" t="str">
        <f t="shared" si="122"/>
        <v/>
      </c>
    </row>
    <row r="1111" spans="7:25" x14ac:dyDescent="0.3">
      <c r="G1111" s="2" t="str">
        <f>IF(Prospecting!D1113&lt;&gt;"", Prospecting!D1113, "")</f>
        <v/>
      </c>
      <c r="H1111" s="2" t="str">
        <f>IF(Prospecting!E1113&lt;&gt;"",Prospecting!E1113, "")</f>
        <v/>
      </c>
      <c r="I1111" s="2" t="str">
        <f t="shared" ca="1" si="117"/>
        <v/>
      </c>
      <c r="J1111" s="2" t="str">
        <f>IF(Prospecting!F1113="Completed", 1, "")</f>
        <v/>
      </c>
      <c r="K1111" s="2" t="str">
        <f>IF(Prospecting!G1113="Completed", 1, "")</f>
        <v/>
      </c>
      <c r="L1111" s="2" t="str">
        <f>IF(Prospecting!H1113="Completed", 1, "")</f>
        <v/>
      </c>
      <c r="M1111" s="2" t="str">
        <f>IF(Prospecting!I1113="Completed", 1, "")</f>
        <v/>
      </c>
      <c r="N1111" s="2" t="str">
        <f>IF(Prospecting!J1113="Completed", 1, "")</f>
        <v/>
      </c>
      <c r="O1111" s="2" t="str">
        <f>IF(Prospecting!K1113="Completed", 1, "")</f>
        <v/>
      </c>
      <c r="P1111" s="2" t="str">
        <f>IF(Prospecting!L1113&lt;&gt;"",Prospecting!L1113,"")</f>
        <v/>
      </c>
      <c r="Q1111" s="2" t="str">
        <f>IF(Prospecting!M1113&lt;&gt;"",Prospecting!M1113,"")</f>
        <v/>
      </c>
      <c r="R1111" s="2" t="str">
        <f t="shared" ca="1" si="118"/>
        <v/>
      </c>
      <c r="S1111" s="10" t="str">
        <f>IF(OR(Prospecting!N1113&lt;&gt;"",Prospecting!N1113&lt;&gt;0),Prospecting!N1113,"")</f>
        <v/>
      </c>
      <c r="T1111" s="11" t="str">
        <f>IF(Prospecting!O1113&lt;&gt;"",Prospecting!O1113,"")</f>
        <v/>
      </c>
      <c r="U1111" s="2" t="str">
        <f t="shared" si="119"/>
        <v/>
      </c>
      <c r="V1111" s="2" t="str">
        <f t="shared" si="120"/>
        <v/>
      </c>
      <c r="W1111" s="2" t="str" cm="1">
        <f t="array" ref="W1111">IF(V1111&lt;&gt;"",_xlfn.IFS(OR(V1111=1,V1111=2,V1111=3),1,OR(V1111=4,V1111=5,V1111=6),2,OR(V1111=7,V1111=8,V1111=9),3,OR(V1111=10,V1111=11,V1111=12),4),"")</f>
        <v/>
      </c>
      <c r="X1111" s="2" t="str">
        <f t="shared" si="121"/>
        <v/>
      </c>
      <c r="Y1111" s="2" t="str">
        <f t="shared" si="122"/>
        <v/>
      </c>
    </row>
    <row r="1112" spans="7:25" x14ac:dyDescent="0.3">
      <c r="G1112" s="2" t="str">
        <f>IF(Prospecting!D1114&lt;&gt;"", Prospecting!D1114, "")</f>
        <v/>
      </c>
      <c r="H1112" s="2" t="str">
        <f>IF(Prospecting!E1114&lt;&gt;"",Prospecting!E1114, "")</f>
        <v/>
      </c>
      <c r="I1112" s="2" t="str">
        <f t="shared" ca="1" si="117"/>
        <v/>
      </c>
      <c r="J1112" s="2" t="str">
        <f>IF(Prospecting!F1114="Completed", 1, "")</f>
        <v/>
      </c>
      <c r="K1112" s="2" t="str">
        <f>IF(Prospecting!G1114="Completed", 1, "")</f>
        <v/>
      </c>
      <c r="L1112" s="2" t="str">
        <f>IF(Prospecting!H1114="Completed", 1, "")</f>
        <v/>
      </c>
      <c r="M1112" s="2" t="str">
        <f>IF(Prospecting!I1114="Completed", 1, "")</f>
        <v/>
      </c>
      <c r="N1112" s="2" t="str">
        <f>IF(Prospecting!J1114="Completed", 1, "")</f>
        <v/>
      </c>
      <c r="O1112" s="2" t="str">
        <f>IF(Prospecting!K1114="Completed", 1, "")</f>
        <v/>
      </c>
      <c r="P1112" s="2" t="str">
        <f>IF(Prospecting!L1114&lt;&gt;"",Prospecting!L1114,"")</f>
        <v/>
      </c>
      <c r="Q1112" s="2" t="str">
        <f>IF(Prospecting!M1114&lt;&gt;"",Prospecting!M1114,"")</f>
        <v/>
      </c>
      <c r="R1112" s="2" t="str">
        <f t="shared" ca="1" si="118"/>
        <v/>
      </c>
      <c r="S1112" s="10" t="str">
        <f>IF(OR(Prospecting!N1114&lt;&gt;"",Prospecting!N1114&lt;&gt;0),Prospecting!N1114,"")</f>
        <v/>
      </c>
      <c r="T1112" s="11" t="str">
        <f>IF(Prospecting!O1114&lt;&gt;"",Prospecting!O1114,"")</f>
        <v/>
      </c>
      <c r="U1112" s="2" t="str">
        <f t="shared" si="119"/>
        <v/>
      </c>
      <c r="V1112" s="2" t="str">
        <f t="shared" si="120"/>
        <v/>
      </c>
      <c r="W1112" s="2" t="str" cm="1">
        <f t="array" ref="W1112">IF(V1112&lt;&gt;"",_xlfn.IFS(OR(V1112=1,V1112=2,V1112=3),1,OR(V1112=4,V1112=5,V1112=6),2,OR(V1112=7,V1112=8,V1112=9),3,OR(V1112=10,V1112=11,V1112=12),4),"")</f>
        <v/>
      </c>
      <c r="X1112" s="2" t="str">
        <f t="shared" si="121"/>
        <v/>
      </c>
      <c r="Y1112" s="2" t="str">
        <f t="shared" si="122"/>
        <v/>
      </c>
    </row>
    <row r="1113" spans="7:25" x14ac:dyDescent="0.3">
      <c r="G1113" s="2" t="str">
        <f>IF(Prospecting!D1115&lt;&gt;"", Prospecting!D1115, "")</f>
        <v/>
      </c>
      <c r="H1113" s="2" t="str">
        <f>IF(Prospecting!E1115&lt;&gt;"",Prospecting!E1115, "")</f>
        <v/>
      </c>
      <c r="I1113" s="2" t="str">
        <f t="shared" ca="1" si="117"/>
        <v/>
      </c>
      <c r="J1113" s="2" t="str">
        <f>IF(Prospecting!F1115="Completed", 1, "")</f>
        <v/>
      </c>
      <c r="K1113" s="2" t="str">
        <f>IF(Prospecting!G1115="Completed", 1, "")</f>
        <v/>
      </c>
      <c r="L1113" s="2" t="str">
        <f>IF(Prospecting!H1115="Completed", 1, "")</f>
        <v/>
      </c>
      <c r="M1113" s="2" t="str">
        <f>IF(Prospecting!I1115="Completed", 1, "")</f>
        <v/>
      </c>
      <c r="N1113" s="2" t="str">
        <f>IF(Prospecting!J1115="Completed", 1, "")</f>
        <v/>
      </c>
      <c r="O1113" s="2" t="str">
        <f>IF(Prospecting!K1115="Completed", 1, "")</f>
        <v/>
      </c>
      <c r="P1113" s="2" t="str">
        <f>IF(Prospecting!L1115&lt;&gt;"",Prospecting!L1115,"")</f>
        <v/>
      </c>
      <c r="Q1113" s="2" t="str">
        <f>IF(Prospecting!M1115&lt;&gt;"",Prospecting!M1115,"")</f>
        <v/>
      </c>
      <c r="R1113" s="2" t="str">
        <f t="shared" ca="1" si="118"/>
        <v/>
      </c>
      <c r="S1113" s="10" t="str">
        <f>IF(OR(Prospecting!N1115&lt;&gt;"",Prospecting!N1115&lt;&gt;0),Prospecting!N1115,"")</f>
        <v/>
      </c>
      <c r="T1113" s="11" t="str">
        <f>IF(Prospecting!O1115&lt;&gt;"",Prospecting!O1115,"")</f>
        <v/>
      </c>
      <c r="U1113" s="2" t="str">
        <f t="shared" si="119"/>
        <v/>
      </c>
      <c r="V1113" s="2" t="str">
        <f t="shared" si="120"/>
        <v/>
      </c>
      <c r="W1113" s="2" t="str" cm="1">
        <f t="array" ref="W1113">IF(V1113&lt;&gt;"",_xlfn.IFS(OR(V1113=1,V1113=2,V1113=3),1,OR(V1113=4,V1113=5,V1113=6),2,OR(V1113=7,V1113=8,V1113=9),3,OR(V1113=10,V1113=11,V1113=12),4),"")</f>
        <v/>
      </c>
      <c r="X1113" s="2" t="str">
        <f t="shared" si="121"/>
        <v/>
      </c>
      <c r="Y1113" s="2" t="str">
        <f t="shared" si="122"/>
        <v/>
      </c>
    </row>
    <row r="1114" spans="7:25" x14ac:dyDescent="0.3">
      <c r="G1114" s="2" t="str">
        <f>IF(Prospecting!D1116&lt;&gt;"", Prospecting!D1116, "")</f>
        <v/>
      </c>
      <c r="H1114" s="2" t="str">
        <f>IF(Prospecting!E1116&lt;&gt;"",Prospecting!E1116, "")</f>
        <v/>
      </c>
      <c r="I1114" s="2" t="str">
        <f t="shared" ca="1" si="117"/>
        <v/>
      </c>
      <c r="J1114" s="2" t="str">
        <f>IF(Prospecting!F1116="Completed", 1, "")</f>
        <v/>
      </c>
      <c r="K1114" s="2" t="str">
        <f>IF(Prospecting!G1116="Completed", 1, "")</f>
        <v/>
      </c>
      <c r="L1114" s="2" t="str">
        <f>IF(Prospecting!H1116="Completed", 1, "")</f>
        <v/>
      </c>
      <c r="M1114" s="2" t="str">
        <f>IF(Prospecting!I1116="Completed", 1, "")</f>
        <v/>
      </c>
      <c r="N1114" s="2" t="str">
        <f>IF(Prospecting!J1116="Completed", 1, "")</f>
        <v/>
      </c>
      <c r="O1114" s="2" t="str">
        <f>IF(Prospecting!K1116="Completed", 1, "")</f>
        <v/>
      </c>
      <c r="P1114" s="2" t="str">
        <f>IF(Prospecting!L1116&lt;&gt;"",Prospecting!L1116,"")</f>
        <v/>
      </c>
      <c r="Q1114" s="2" t="str">
        <f>IF(Prospecting!M1116&lt;&gt;"",Prospecting!M1116,"")</f>
        <v/>
      </c>
      <c r="R1114" s="2" t="str">
        <f t="shared" ca="1" si="118"/>
        <v/>
      </c>
      <c r="S1114" s="10" t="str">
        <f>IF(OR(Prospecting!N1116&lt;&gt;"",Prospecting!N1116&lt;&gt;0),Prospecting!N1116,"")</f>
        <v/>
      </c>
      <c r="T1114" s="11" t="str">
        <f>IF(Prospecting!O1116&lt;&gt;"",Prospecting!O1116,"")</f>
        <v/>
      </c>
      <c r="U1114" s="2" t="str">
        <f t="shared" si="119"/>
        <v/>
      </c>
      <c r="V1114" s="2" t="str">
        <f t="shared" si="120"/>
        <v/>
      </c>
      <c r="W1114" s="2" t="str" cm="1">
        <f t="array" ref="W1114">IF(V1114&lt;&gt;"",_xlfn.IFS(OR(V1114=1,V1114=2,V1114=3),1,OR(V1114=4,V1114=5,V1114=6),2,OR(V1114=7,V1114=8,V1114=9),3,OR(V1114=10,V1114=11,V1114=12),4),"")</f>
        <v/>
      </c>
      <c r="X1114" s="2" t="str">
        <f t="shared" si="121"/>
        <v/>
      </c>
      <c r="Y1114" s="2" t="str">
        <f t="shared" si="122"/>
        <v/>
      </c>
    </row>
    <row r="1115" spans="7:25" x14ac:dyDescent="0.3">
      <c r="G1115" s="2" t="str">
        <f>IF(Prospecting!D1117&lt;&gt;"", Prospecting!D1117, "")</f>
        <v/>
      </c>
      <c r="H1115" s="2" t="str">
        <f>IF(Prospecting!E1117&lt;&gt;"",Prospecting!E1117, "")</f>
        <v/>
      </c>
      <c r="I1115" s="2" t="str">
        <f t="shared" ca="1" si="117"/>
        <v/>
      </c>
      <c r="J1115" s="2" t="str">
        <f>IF(Prospecting!F1117="Completed", 1, "")</f>
        <v/>
      </c>
      <c r="K1115" s="2" t="str">
        <f>IF(Prospecting!G1117="Completed", 1, "")</f>
        <v/>
      </c>
      <c r="L1115" s="2" t="str">
        <f>IF(Prospecting!H1117="Completed", 1, "")</f>
        <v/>
      </c>
      <c r="M1115" s="2" t="str">
        <f>IF(Prospecting!I1117="Completed", 1, "")</f>
        <v/>
      </c>
      <c r="N1115" s="2" t="str">
        <f>IF(Prospecting!J1117="Completed", 1, "")</f>
        <v/>
      </c>
      <c r="O1115" s="2" t="str">
        <f>IF(Prospecting!K1117="Completed", 1, "")</f>
        <v/>
      </c>
      <c r="P1115" s="2" t="str">
        <f>IF(Prospecting!L1117&lt;&gt;"",Prospecting!L1117,"")</f>
        <v/>
      </c>
      <c r="Q1115" s="2" t="str">
        <f>IF(Prospecting!M1117&lt;&gt;"",Prospecting!M1117,"")</f>
        <v/>
      </c>
      <c r="R1115" s="2" t="str">
        <f t="shared" ca="1" si="118"/>
        <v/>
      </c>
      <c r="S1115" s="10" t="str">
        <f>IF(OR(Prospecting!N1117&lt;&gt;"",Prospecting!N1117&lt;&gt;0),Prospecting!N1117,"")</f>
        <v/>
      </c>
      <c r="T1115" s="11" t="str">
        <f>IF(Prospecting!O1117&lt;&gt;"",Prospecting!O1117,"")</f>
        <v/>
      </c>
      <c r="U1115" s="2" t="str">
        <f t="shared" si="119"/>
        <v/>
      </c>
      <c r="V1115" s="2" t="str">
        <f t="shared" si="120"/>
        <v/>
      </c>
      <c r="W1115" s="2" t="str" cm="1">
        <f t="array" ref="W1115">IF(V1115&lt;&gt;"",_xlfn.IFS(OR(V1115=1,V1115=2,V1115=3),1,OR(V1115=4,V1115=5,V1115=6),2,OR(V1115=7,V1115=8,V1115=9),3,OR(V1115=10,V1115=11,V1115=12),4),"")</f>
        <v/>
      </c>
      <c r="X1115" s="2" t="str">
        <f t="shared" si="121"/>
        <v/>
      </c>
      <c r="Y1115" s="2" t="str">
        <f t="shared" si="122"/>
        <v/>
      </c>
    </row>
    <row r="1116" spans="7:25" x14ac:dyDescent="0.3">
      <c r="G1116" s="2" t="str">
        <f>IF(Prospecting!D1118&lt;&gt;"", Prospecting!D1118, "")</f>
        <v/>
      </c>
      <c r="H1116" s="2" t="str">
        <f>IF(Prospecting!E1118&lt;&gt;"",Prospecting!E1118, "")</f>
        <v/>
      </c>
      <c r="I1116" s="2" t="str">
        <f t="shared" ca="1" si="117"/>
        <v/>
      </c>
      <c r="J1116" s="2" t="str">
        <f>IF(Prospecting!F1118="Completed", 1, "")</f>
        <v/>
      </c>
      <c r="K1116" s="2" t="str">
        <f>IF(Prospecting!G1118="Completed", 1, "")</f>
        <v/>
      </c>
      <c r="L1116" s="2" t="str">
        <f>IF(Prospecting!H1118="Completed", 1, "")</f>
        <v/>
      </c>
      <c r="M1116" s="2" t="str">
        <f>IF(Prospecting!I1118="Completed", 1, "")</f>
        <v/>
      </c>
      <c r="N1116" s="2" t="str">
        <f>IF(Prospecting!J1118="Completed", 1, "")</f>
        <v/>
      </c>
      <c r="O1116" s="2" t="str">
        <f>IF(Prospecting!K1118="Completed", 1, "")</f>
        <v/>
      </c>
      <c r="P1116" s="2" t="str">
        <f>IF(Prospecting!L1118&lt;&gt;"",Prospecting!L1118,"")</f>
        <v/>
      </c>
      <c r="Q1116" s="2" t="str">
        <f>IF(Prospecting!M1118&lt;&gt;"",Prospecting!M1118,"")</f>
        <v/>
      </c>
      <c r="R1116" s="2" t="str">
        <f t="shared" ca="1" si="118"/>
        <v/>
      </c>
      <c r="S1116" s="10" t="str">
        <f>IF(OR(Prospecting!N1118&lt;&gt;"",Prospecting!N1118&lt;&gt;0),Prospecting!N1118,"")</f>
        <v/>
      </c>
      <c r="T1116" s="11" t="str">
        <f>IF(Prospecting!O1118&lt;&gt;"",Prospecting!O1118,"")</f>
        <v/>
      </c>
      <c r="U1116" s="2" t="str">
        <f t="shared" si="119"/>
        <v/>
      </c>
      <c r="V1116" s="2" t="str">
        <f t="shared" si="120"/>
        <v/>
      </c>
      <c r="W1116" s="2" t="str" cm="1">
        <f t="array" ref="W1116">IF(V1116&lt;&gt;"",_xlfn.IFS(OR(V1116=1,V1116=2,V1116=3),1,OR(V1116=4,V1116=5,V1116=6),2,OR(V1116=7,V1116=8,V1116=9),3,OR(V1116=10,V1116=11,V1116=12),4),"")</f>
        <v/>
      </c>
      <c r="X1116" s="2" t="str">
        <f t="shared" si="121"/>
        <v/>
      </c>
      <c r="Y1116" s="2" t="str">
        <f t="shared" si="122"/>
        <v/>
      </c>
    </row>
    <row r="1117" spans="7:25" x14ac:dyDescent="0.3">
      <c r="G1117" s="2" t="str">
        <f>IF(Prospecting!D1119&lt;&gt;"", Prospecting!D1119, "")</f>
        <v/>
      </c>
      <c r="H1117" s="2" t="str">
        <f>IF(Prospecting!E1119&lt;&gt;"",Prospecting!E1119, "")</f>
        <v/>
      </c>
      <c r="I1117" s="2" t="str">
        <f t="shared" ca="1" si="117"/>
        <v/>
      </c>
      <c r="J1117" s="2" t="str">
        <f>IF(Prospecting!F1119="Completed", 1, "")</f>
        <v/>
      </c>
      <c r="K1117" s="2" t="str">
        <f>IF(Prospecting!G1119="Completed", 1, "")</f>
        <v/>
      </c>
      <c r="L1117" s="2" t="str">
        <f>IF(Prospecting!H1119="Completed", 1, "")</f>
        <v/>
      </c>
      <c r="M1117" s="2" t="str">
        <f>IF(Prospecting!I1119="Completed", 1, "")</f>
        <v/>
      </c>
      <c r="N1117" s="2" t="str">
        <f>IF(Prospecting!J1119="Completed", 1, "")</f>
        <v/>
      </c>
      <c r="O1117" s="2" t="str">
        <f>IF(Prospecting!K1119="Completed", 1, "")</f>
        <v/>
      </c>
      <c r="P1117" s="2" t="str">
        <f>IF(Prospecting!L1119&lt;&gt;"",Prospecting!L1119,"")</f>
        <v/>
      </c>
      <c r="Q1117" s="2" t="str">
        <f>IF(Prospecting!M1119&lt;&gt;"",Prospecting!M1119,"")</f>
        <v/>
      </c>
      <c r="R1117" s="2" t="str">
        <f t="shared" ca="1" si="118"/>
        <v/>
      </c>
      <c r="S1117" s="10" t="str">
        <f>IF(OR(Prospecting!N1119&lt;&gt;"",Prospecting!N1119&lt;&gt;0),Prospecting!N1119,"")</f>
        <v/>
      </c>
      <c r="T1117" s="11" t="str">
        <f>IF(Prospecting!O1119&lt;&gt;"",Prospecting!O1119,"")</f>
        <v/>
      </c>
      <c r="U1117" s="2" t="str">
        <f t="shared" si="119"/>
        <v/>
      </c>
      <c r="V1117" s="2" t="str">
        <f t="shared" si="120"/>
        <v/>
      </c>
      <c r="W1117" s="2" t="str" cm="1">
        <f t="array" ref="W1117">IF(V1117&lt;&gt;"",_xlfn.IFS(OR(V1117=1,V1117=2,V1117=3),1,OR(V1117=4,V1117=5,V1117=6),2,OR(V1117=7,V1117=8,V1117=9),3,OR(V1117=10,V1117=11,V1117=12),4),"")</f>
        <v/>
      </c>
      <c r="X1117" s="2" t="str">
        <f t="shared" si="121"/>
        <v/>
      </c>
      <c r="Y1117" s="2" t="str">
        <f t="shared" si="122"/>
        <v/>
      </c>
    </row>
    <row r="1118" spans="7:25" x14ac:dyDescent="0.3">
      <c r="G1118" s="2" t="str">
        <f>IF(Prospecting!D1120&lt;&gt;"", Prospecting!D1120, "")</f>
        <v/>
      </c>
      <c r="H1118" s="2" t="str">
        <f>IF(Prospecting!E1120&lt;&gt;"",Prospecting!E1120, "")</f>
        <v/>
      </c>
      <c r="I1118" s="2" t="str">
        <f t="shared" ca="1" si="117"/>
        <v/>
      </c>
      <c r="J1118" s="2" t="str">
        <f>IF(Prospecting!F1120="Completed", 1, "")</f>
        <v/>
      </c>
      <c r="K1118" s="2" t="str">
        <f>IF(Prospecting!G1120="Completed", 1, "")</f>
        <v/>
      </c>
      <c r="L1118" s="2" t="str">
        <f>IF(Prospecting!H1120="Completed", 1, "")</f>
        <v/>
      </c>
      <c r="M1118" s="2" t="str">
        <f>IF(Prospecting!I1120="Completed", 1, "")</f>
        <v/>
      </c>
      <c r="N1118" s="2" t="str">
        <f>IF(Prospecting!J1120="Completed", 1, "")</f>
        <v/>
      </c>
      <c r="O1118" s="2" t="str">
        <f>IF(Prospecting!K1120="Completed", 1, "")</f>
        <v/>
      </c>
      <c r="P1118" s="2" t="str">
        <f>IF(Prospecting!L1120&lt;&gt;"",Prospecting!L1120,"")</f>
        <v/>
      </c>
      <c r="Q1118" s="2" t="str">
        <f>IF(Prospecting!M1120&lt;&gt;"",Prospecting!M1120,"")</f>
        <v/>
      </c>
      <c r="R1118" s="2" t="str">
        <f t="shared" ca="1" si="118"/>
        <v/>
      </c>
      <c r="S1118" s="10" t="str">
        <f>IF(OR(Prospecting!N1120&lt;&gt;"",Prospecting!N1120&lt;&gt;0),Prospecting!N1120,"")</f>
        <v/>
      </c>
      <c r="T1118" s="11" t="str">
        <f>IF(Prospecting!O1120&lt;&gt;"",Prospecting!O1120,"")</f>
        <v/>
      </c>
      <c r="U1118" s="2" t="str">
        <f t="shared" si="119"/>
        <v/>
      </c>
      <c r="V1118" s="2" t="str">
        <f t="shared" si="120"/>
        <v/>
      </c>
      <c r="W1118" s="2" t="str" cm="1">
        <f t="array" ref="W1118">IF(V1118&lt;&gt;"",_xlfn.IFS(OR(V1118=1,V1118=2,V1118=3),1,OR(V1118=4,V1118=5,V1118=6),2,OR(V1118=7,V1118=8,V1118=9),3,OR(V1118=10,V1118=11,V1118=12),4),"")</f>
        <v/>
      </c>
      <c r="X1118" s="2" t="str">
        <f t="shared" si="121"/>
        <v/>
      </c>
      <c r="Y1118" s="2" t="str">
        <f t="shared" si="122"/>
        <v/>
      </c>
    </row>
    <row r="1119" spans="7:25" x14ac:dyDescent="0.3">
      <c r="G1119" s="2" t="str">
        <f>IF(Prospecting!D1121&lt;&gt;"", Prospecting!D1121, "")</f>
        <v/>
      </c>
      <c r="H1119" s="2" t="str">
        <f>IF(Prospecting!E1121&lt;&gt;"",Prospecting!E1121, "")</f>
        <v/>
      </c>
      <c r="I1119" s="2" t="str">
        <f t="shared" ca="1" si="117"/>
        <v/>
      </c>
      <c r="J1119" s="2" t="str">
        <f>IF(Prospecting!F1121="Completed", 1, "")</f>
        <v/>
      </c>
      <c r="K1119" s="2" t="str">
        <f>IF(Prospecting!G1121="Completed", 1, "")</f>
        <v/>
      </c>
      <c r="L1119" s="2" t="str">
        <f>IF(Prospecting!H1121="Completed", 1, "")</f>
        <v/>
      </c>
      <c r="M1119" s="2" t="str">
        <f>IF(Prospecting!I1121="Completed", 1, "")</f>
        <v/>
      </c>
      <c r="N1119" s="2" t="str">
        <f>IF(Prospecting!J1121="Completed", 1, "")</f>
        <v/>
      </c>
      <c r="O1119" s="2" t="str">
        <f>IF(Prospecting!K1121="Completed", 1, "")</f>
        <v/>
      </c>
      <c r="P1119" s="2" t="str">
        <f>IF(Prospecting!L1121&lt;&gt;"",Prospecting!L1121,"")</f>
        <v/>
      </c>
      <c r="Q1119" s="2" t="str">
        <f>IF(Prospecting!M1121&lt;&gt;"",Prospecting!M1121,"")</f>
        <v/>
      </c>
      <c r="R1119" s="2" t="str">
        <f t="shared" ca="1" si="118"/>
        <v/>
      </c>
      <c r="S1119" s="10" t="str">
        <f>IF(OR(Prospecting!N1121&lt;&gt;"",Prospecting!N1121&lt;&gt;0),Prospecting!N1121,"")</f>
        <v/>
      </c>
      <c r="T1119" s="11" t="str">
        <f>IF(Prospecting!O1121&lt;&gt;"",Prospecting!O1121,"")</f>
        <v/>
      </c>
      <c r="U1119" s="2" t="str">
        <f t="shared" si="119"/>
        <v/>
      </c>
      <c r="V1119" s="2" t="str">
        <f t="shared" si="120"/>
        <v/>
      </c>
      <c r="W1119" s="2" t="str" cm="1">
        <f t="array" ref="W1119">IF(V1119&lt;&gt;"",_xlfn.IFS(OR(V1119=1,V1119=2,V1119=3),1,OR(V1119=4,V1119=5,V1119=6),2,OR(V1119=7,V1119=8,V1119=9),3,OR(V1119=10,V1119=11,V1119=12),4),"")</f>
        <v/>
      </c>
      <c r="X1119" s="2" t="str">
        <f t="shared" si="121"/>
        <v/>
      </c>
      <c r="Y1119" s="2" t="str">
        <f t="shared" si="122"/>
        <v/>
      </c>
    </row>
    <row r="1120" spans="7:25" x14ac:dyDescent="0.3">
      <c r="G1120" s="2" t="str">
        <f>IF(Prospecting!D1122&lt;&gt;"", Prospecting!D1122, "")</f>
        <v/>
      </c>
      <c r="H1120" s="2" t="str">
        <f>IF(Prospecting!E1122&lt;&gt;"",Prospecting!E1122, "")</f>
        <v/>
      </c>
      <c r="I1120" s="2" t="str">
        <f t="shared" ca="1" si="117"/>
        <v/>
      </c>
      <c r="J1120" s="2" t="str">
        <f>IF(Prospecting!F1122="Completed", 1, "")</f>
        <v/>
      </c>
      <c r="K1120" s="2" t="str">
        <f>IF(Prospecting!G1122="Completed", 1, "")</f>
        <v/>
      </c>
      <c r="L1120" s="2" t="str">
        <f>IF(Prospecting!H1122="Completed", 1, "")</f>
        <v/>
      </c>
      <c r="M1120" s="2" t="str">
        <f>IF(Prospecting!I1122="Completed", 1, "")</f>
        <v/>
      </c>
      <c r="N1120" s="2" t="str">
        <f>IF(Prospecting!J1122="Completed", 1, "")</f>
        <v/>
      </c>
      <c r="O1120" s="2" t="str">
        <f>IF(Prospecting!K1122="Completed", 1, "")</f>
        <v/>
      </c>
      <c r="P1120" s="2" t="str">
        <f>IF(Prospecting!L1122&lt;&gt;"",Prospecting!L1122,"")</f>
        <v/>
      </c>
      <c r="Q1120" s="2" t="str">
        <f>IF(Prospecting!M1122&lt;&gt;"",Prospecting!M1122,"")</f>
        <v/>
      </c>
      <c r="R1120" s="2" t="str">
        <f t="shared" ca="1" si="118"/>
        <v/>
      </c>
      <c r="S1120" s="10" t="str">
        <f>IF(OR(Prospecting!N1122&lt;&gt;"",Prospecting!N1122&lt;&gt;0),Prospecting!N1122,"")</f>
        <v/>
      </c>
      <c r="T1120" s="11" t="str">
        <f>IF(Prospecting!O1122&lt;&gt;"",Prospecting!O1122,"")</f>
        <v/>
      </c>
      <c r="U1120" s="2" t="str">
        <f t="shared" si="119"/>
        <v/>
      </c>
      <c r="V1120" s="2" t="str">
        <f t="shared" si="120"/>
        <v/>
      </c>
      <c r="W1120" s="2" t="str" cm="1">
        <f t="array" ref="W1120">IF(V1120&lt;&gt;"",_xlfn.IFS(OR(V1120=1,V1120=2,V1120=3),1,OR(V1120=4,V1120=5,V1120=6),2,OR(V1120=7,V1120=8,V1120=9),3,OR(V1120=10,V1120=11,V1120=12),4),"")</f>
        <v/>
      </c>
      <c r="X1120" s="2" t="str">
        <f t="shared" si="121"/>
        <v/>
      </c>
      <c r="Y1120" s="2" t="str">
        <f t="shared" si="122"/>
        <v/>
      </c>
    </row>
    <row r="1121" spans="7:25" x14ac:dyDescent="0.3">
      <c r="G1121" s="2" t="str">
        <f>IF(Prospecting!D1123&lt;&gt;"", Prospecting!D1123, "")</f>
        <v/>
      </c>
      <c r="H1121" s="2" t="str">
        <f>IF(Prospecting!E1123&lt;&gt;"",Prospecting!E1123, "")</f>
        <v/>
      </c>
      <c r="I1121" s="2" t="str">
        <f t="shared" ca="1" si="117"/>
        <v/>
      </c>
      <c r="J1121" s="2" t="str">
        <f>IF(Prospecting!F1123="Completed", 1, "")</f>
        <v/>
      </c>
      <c r="K1121" s="2" t="str">
        <f>IF(Prospecting!G1123="Completed", 1, "")</f>
        <v/>
      </c>
      <c r="L1121" s="2" t="str">
        <f>IF(Prospecting!H1123="Completed", 1, "")</f>
        <v/>
      </c>
      <c r="M1121" s="2" t="str">
        <f>IF(Prospecting!I1123="Completed", 1, "")</f>
        <v/>
      </c>
      <c r="N1121" s="2" t="str">
        <f>IF(Prospecting!J1123="Completed", 1, "")</f>
        <v/>
      </c>
      <c r="O1121" s="2" t="str">
        <f>IF(Prospecting!K1123="Completed", 1, "")</f>
        <v/>
      </c>
      <c r="P1121" s="2" t="str">
        <f>IF(Prospecting!L1123&lt;&gt;"",Prospecting!L1123,"")</f>
        <v/>
      </c>
      <c r="Q1121" s="2" t="str">
        <f>IF(Prospecting!M1123&lt;&gt;"",Prospecting!M1123,"")</f>
        <v/>
      </c>
      <c r="R1121" s="2" t="str">
        <f t="shared" ca="1" si="118"/>
        <v/>
      </c>
      <c r="S1121" s="10" t="str">
        <f>IF(OR(Prospecting!N1123&lt;&gt;"",Prospecting!N1123&lt;&gt;0),Prospecting!N1123,"")</f>
        <v/>
      </c>
      <c r="T1121" s="11" t="str">
        <f>IF(Prospecting!O1123&lt;&gt;"",Prospecting!O1123,"")</f>
        <v/>
      </c>
      <c r="U1121" s="2" t="str">
        <f t="shared" si="119"/>
        <v/>
      </c>
      <c r="V1121" s="2" t="str">
        <f t="shared" si="120"/>
        <v/>
      </c>
      <c r="W1121" s="2" t="str" cm="1">
        <f t="array" ref="W1121">IF(V1121&lt;&gt;"",_xlfn.IFS(OR(V1121=1,V1121=2,V1121=3),1,OR(V1121=4,V1121=5,V1121=6),2,OR(V1121=7,V1121=8,V1121=9),3,OR(V1121=10,V1121=11,V1121=12),4),"")</f>
        <v/>
      </c>
      <c r="X1121" s="2" t="str">
        <f t="shared" si="121"/>
        <v/>
      </c>
      <c r="Y1121" s="2" t="str">
        <f t="shared" si="122"/>
        <v/>
      </c>
    </row>
    <row r="1122" spans="7:25" x14ac:dyDescent="0.3">
      <c r="G1122" s="2" t="str">
        <f>IF(Prospecting!D1124&lt;&gt;"", Prospecting!D1124, "")</f>
        <v/>
      </c>
      <c r="H1122" s="2" t="str">
        <f>IF(Prospecting!E1124&lt;&gt;"",Prospecting!E1124, "")</f>
        <v/>
      </c>
      <c r="I1122" s="2" t="str">
        <f t="shared" ca="1" si="117"/>
        <v/>
      </c>
      <c r="J1122" s="2" t="str">
        <f>IF(Prospecting!F1124="Completed", 1, "")</f>
        <v/>
      </c>
      <c r="K1122" s="2" t="str">
        <f>IF(Prospecting!G1124="Completed", 1, "")</f>
        <v/>
      </c>
      <c r="L1122" s="2" t="str">
        <f>IF(Prospecting!H1124="Completed", 1, "")</f>
        <v/>
      </c>
      <c r="M1122" s="2" t="str">
        <f>IF(Prospecting!I1124="Completed", 1, "")</f>
        <v/>
      </c>
      <c r="N1122" s="2" t="str">
        <f>IF(Prospecting!J1124="Completed", 1, "")</f>
        <v/>
      </c>
      <c r="O1122" s="2" t="str">
        <f>IF(Prospecting!K1124="Completed", 1, "")</f>
        <v/>
      </c>
      <c r="P1122" s="2" t="str">
        <f>IF(Prospecting!L1124&lt;&gt;"",Prospecting!L1124,"")</f>
        <v/>
      </c>
      <c r="Q1122" s="2" t="str">
        <f>IF(Prospecting!M1124&lt;&gt;"",Prospecting!M1124,"")</f>
        <v/>
      </c>
      <c r="R1122" s="2" t="str">
        <f t="shared" ca="1" si="118"/>
        <v/>
      </c>
      <c r="S1122" s="10" t="str">
        <f>IF(OR(Prospecting!N1124&lt;&gt;"",Prospecting!N1124&lt;&gt;0),Prospecting!N1124,"")</f>
        <v/>
      </c>
      <c r="T1122" s="11" t="str">
        <f>IF(Prospecting!O1124&lt;&gt;"",Prospecting!O1124,"")</f>
        <v/>
      </c>
      <c r="U1122" s="2" t="str">
        <f t="shared" si="119"/>
        <v/>
      </c>
      <c r="V1122" s="2" t="str">
        <f t="shared" si="120"/>
        <v/>
      </c>
      <c r="W1122" s="2" t="str" cm="1">
        <f t="array" ref="W1122">IF(V1122&lt;&gt;"",_xlfn.IFS(OR(V1122=1,V1122=2,V1122=3),1,OR(V1122=4,V1122=5,V1122=6),2,OR(V1122=7,V1122=8,V1122=9),3,OR(V1122=10,V1122=11,V1122=12),4),"")</f>
        <v/>
      </c>
      <c r="X1122" s="2" t="str">
        <f t="shared" si="121"/>
        <v/>
      </c>
      <c r="Y1122" s="2" t="str">
        <f t="shared" si="122"/>
        <v/>
      </c>
    </row>
    <row r="1123" spans="7:25" x14ac:dyDescent="0.3">
      <c r="G1123" s="2" t="str">
        <f>IF(Prospecting!D1125&lt;&gt;"", Prospecting!D1125, "")</f>
        <v/>
      </c>
      <c r="H1123" s="2" t="str">
        <f>IF(Prospecting!E1125&lt;&gt;"",Prospecting!E1125, "")</f>
        <v/>
      </c>
      <c r="I1123" s="2" t="str">
        <f t="shared" ca="1" si="117"/>
        <v/>
      </c>
      <c r="J1123" s="2" t="str">
        <f>IF(Prospecting!F1125="Completed", 1, "")</f>
        <v/>
      </c>
      <c r="K1123" s="2" t="str">
        <f>IF(Prospecting!G1125="Completed", 1, "")</f>
        <v/>
      </c>
      <c r="L1123" s="2" t="str">
        <f>IF(Prospecting!H1125="Completed", 1, "")</f>
        <v/>
      </c>
      <c r="M1123" s="2" t="str">
        <f>IF(Prospecting!I1125="Completed", 1, "")</f>
        <v/>
      </c>
      <c r="N1123" s="2" t="str">
        <f>IF(Prospecting!J1125="Completed", 1, "")</f>
        <v/>
      </c>
      <c r="O1123" s="2" t="str">
        <f>IF(Prospecting!K1125="Completed", 1, "")</f>
        <v/>
      </c>
      <c r="P1123" s="2" t="str">
        <f>IF(Prospecting!L1125&lt;&gt;"",Prospecting!L1125,"")</f>
        <v/>
      </c>
      <c r="Q1123" s="2" t="str">
        <f>IF(Prospecting!M1125&lt;&gt;"",Prospecting!M1125,"")</f>
        <v/>
      </c>
      <c r="R1123" s="2" t="str">
        <f t="shared" ca="1" si="118"/>
        <v/>
      </c>
      <c r="S1123" s="10" t="str">
        <f>IF(OR(Prospecting!N1125&lt;&gt;"",Prospecting!N1125&lt;&gt;0),Prospecting!N1125,"")</f>
        <v/>
      </c>
      <c r="T1123" s="11" t="str">
        <f>IF(Prospecting!O1125&lt;&gt;"",Prospecting!O1125,"")</f>
        <v/>
      </c>
      <c r="U1123" s="2" t="str">
        <f t="shared" si="119"/>
        <v/>
      </c>
      <c r="V1123" s="2" t="str">
        <f t="shared" si="120"/>
        <v/>
      </c>
      <c r="W1123" s="2" t="str" cm="1">
        <f t="array" ref="W1123">IF(V1123&lt;&gt;"",_xlfn.IFS(OR(V1123=1,V1123=2,V1123=3),1,OR(V1123=4,V1123=5,V1123=6),2,OR(V1123=7,V1123=8,V1123=9),3,OR(V1123=10,V1123=11,V1123=12),4),"")</f>
        <v/>
      </c>
      <c r="X1123" s="2" t="str">
        <f t="shared" si="121"/>
        <v/>
      </c>
      <c r="Y1123" s="2" t="str">
        <f t="shared" si="122"/>
        <v/>
      </c>
    </row>
    <row r="1124" spans="7:25" x14ac:dyDescent="0.3">
      <c r="G1124" s="2" t="str">
        <f>IF(Prospecting!D1126&lt;&gt;"", Prospecting!D1126, "")</f>
        <v/>
      </c>
      <c r="H1124" s="2" t="str">
        <f>IF(Prospecting!E1126&lt;&gt;"",Prospecting!E1126, "")</f>
        <v/>
      </c>
      <c r="I1124" s="2" t="str">
        <f t="shared" ca="1" si="117"/>
        <v/>
      </c>
      <c r="J1124" s="2" t="str">
        <f>IF(Prospecting!F1126="Completed", 1, "")</f>
        <v/>
      </c>
      <c r="K1124" s="2" t="str">
        <f>IF(Prospecting!G1126="Completed", 1, "")</f>
        <v/>
      </c>
      <c r="L1124" s="2" t="str">
        <f>IF(Prospecting!H1126="Completed", 1, "")</f>
        <v/>
      </c>
      <c r="M1124" s="2" t="str">
        <f>IF(Prospecting!I1126="Completed", 1, "")</f>
        <v/>
      </c>
      <c r="N1124" s="2" t="str">
        <f>IF(Prospecting!J1126="Completed", 1, "")</f>
        <v/>
      </c>
      <c r="O1124" s="2" t="str">
        <f>IF(Prospecting!K1126="Completed", 1, "")</f>
        <v/>
      </c>
      <c r="P1124" s="2" t="str">
        <f>IF(Prospecting!L1126&lt;&gt;"",Prospecting!L1126,"")</f>
        <v/>
      </c>
      <c r="Q1124" s="2" t="str">
        <f>IF(Prospecting!M1126&lt;&gt;"",Prospecting!M1126,"")</f>
        <v/>
      </c>
      <c r="R1124" s="2" t="str">
        <f t="shared" ca="1" si="118"/>
        <v/>
      </c>
      <c r="S1124" s="10" t="str">
        <f>IF(OR(Prospecting!N1126&lt;&gt;"",Prospecting!N1126&lt;&gt;0),Prospecting!N1126,"")</f>
        <v/>
      </c>
      <c r="T1124" s="11" t="str">
        <f>IF(Prospecting!O1126&lt;&gt;"",Prospecting!O1126,"")</f>
        <v/>
      </c>
      <c r="U1124" s="2" t="str">
        <f t="shared" si="119"/>
        <v/>
      </c>
      <c r="V1124" s="2" t="str">
        <f t="shared" si="120"/>
        <v/>
      </c>
      <c r="W1124" s="2" t="str" cm="1">
        <f t="array" ref="W1124">IF(V1124&lt;&gt;"",_xlfn.IFS(OR(V1124=1,V1124=2,V1124=3),1,OR(V1124=4,V1124=5,V1124=6),2,OR(V1124=7,V1124=8,V1124=9),3,OR(V1124=10,V1124=11,V1124=12),4),"")</f>
        <v/>
      </c>
      <c r="X1124" s="2" t="str">
        <f t="shared" si="121"/>
        <v/>
      </c>
      <c r="Y1124" s="2" t="str">
        <f t="shared" si="122"/>
        <v/>
      </c>
    </row>
    <row r="1125" spans="7:25" x14ac:dyDescent="0.3">
      <c r="G1125" s="2" t="str">
        <f>IF(Prospecting!D1127&lt;&gt;"", Prospecting!D1127, "")</f>
        <v/>
      </c>
      <c r="H1125" s="2" t="str">
        <f>IF(Prospecting!E1127&lt;&gt;"",Prospecting!E1127, "")</f>
        <v/>
      </c>
      <c r="I1125" s="2" t="str">
        <f t="shared" ca="1" si="117"/>
        <v/>
      </c>
      <c r="J1125" s="2" t="str">
        <f>IF(Prospecting!F1127="Completed", 1, "")</f>
        <v/>
      </c>
      <c r="K1125" s="2" t="str">
        <f>IF(Prospecting!G1127="Completed", 1, "")</f>
        <v/>
      </c>
      <c r="L1125" s="2" t="str">
        <f>IF(Prospecting!H1127="Completed", 1, "")</f>
        <v/>
      </c>
      <c r="M1125" s="2" t="str">
        <f>IF(Prospecting!I1127="Completed", 1, "")</f>
        <v/>
      </c>
      <c r="N1125" s="2" t="str">
        <f>IF(Prospecting!J1127="Completed", 1, "")</f>
        <v/>
      </c>
      <c r="O1125" s="2" t="str">
        <f>IF(Prospecting!K1127="Completed", 1, "")</f>
        <v/>
      </c>
      <c r="P1125" s="2" t="str">
        <f>IF(Prospecting!L1127&lt;&gt;"",Prospecting!L1127,"")</f>
        <v/>
      </c>
      <c r="Q1125" s="2" t="str">
        <f>IF(Prospecting!M1127&lt;&gt;"",Prospecting!M1127,"")</f>
        <v/>
      </c>
      <c r="R1125" s="2" t="str">
        <f t="shared" ca="1" si="118"/>
        <v/>
      </c>
      <c r="S1125" s="10" t="str">
        <f>IF(OR(Prospecting!N1127&lt;&gt;"",Prospecting!N1127&lt;&gt;0),Prospecting!N1127,"")</f>
        <v/>
      </c>
      <c r="T1125" s="11" t="str">
        <f>IF(Prospecting!O1127&lt;&gt;"",Prospecting!O1127,"")</f>
        <v/>
      </c>
      <c r="U1125" s="2" t="str">
        <f t="shared" si="119"/>
        <v/>
      </c>
      <c r="V1125" s="2" t="str">
        <f t="shared" si="120"/>
        <v/>
      </c>
      <c r="W1125" s="2" t="str" cm="1">
        <f t="array" ref="W1125">IF(V1125&lt;&gt;"",_xlfn.IFS(OR(V1125=1,V1125=2,V1125=3),1,OR(V1125=4,V1125=5,V1125=6),2,OR(V1125=7,V1125=8,V1125=9),3,OR(V1125=10,V1125=11,V1125=12),4),"")</f>
        <v/>
      </c>
      <c r="X1125" s="2" t="str">
        <f t="shared" si="121"/>
        <v/>
      </c>
      <c r="Y1125" s="2" t="str">
        <f t="shared" si="122"/>
        <v/>
      </c>
    </row>
    <row r="1126" spans="7:25" x14ac:dyDescent="0.3">
      <c r="G1126" s="2" t="str">
        <f>IF(Prospecting!D1128&lt;&gt;"", Prospecting!D1128, "")</f>
        <v/>
      </c>
      <c r="H1126" s="2" t="str">
        <f>IF(Prospecting!E1128&lt;&gt;"",Prospecting!E1128, "")</f>
        <v/>
      </c>
      <c r="I1126" s="2" t="str">
        <f t="shared" ca="1" si="117"/>
        <v/>
      </c>
      <c r="J1126" s="2" t="str">
        <f>IF(Prospecting!F1128="Completed", 1, "")</f>
        <v/>
      </c>
      <c r="K1126" s="2" t="str">
        <f>IF(Prospecting!G1128="Completed", 1, "")</f>
        <v/>
      </c>
      <c r="L1126" s="2" t="str">
        <f>IF(Prospecting!H1128="Completed", 1, "")</f>
        <v/>
      </c>
      <c r="M1126" s="2" t="str">
        <f>IF(Prospecting!I1128="Completed", 1, "")</f>
        <v/>
      </c>
      <c r="N1126" s="2" t="str">
        <f>IF(Prospecting!J1128="Completed", 1, "")</f>
        <v/>
      </c>
      <c r="O1126" s="2" t="str">
        <f>IF(Prospecting!K1128="Completed", 1, "")</f>
        <v/>
      </c>
      <c r="P1126" s="2" t="str">
        <f>IF(Prospecting!L1128&lt;&gt;"",Prospecting!L1128,"")</f>
        <v/>
      </c>
      <c r="Q1126" s="2" t="str">
        <f>IF(Prospecting!M1128&lt;&gt;"",Prospecting!M1128,"")</f>
        <v/>
      </c>
      <c r="R1126" s="2" t="str">
        <f t="shared" ca="1" si="118"/>
        <v/>
      </c>
      <c r="S1126" s="10" t="str">
        <f>IF(OR(Prospecting!N1128&lt;&gt;"",Prospecting!N1128&lt;&gt;0),Prospecting!N1128,"")</f>
        <v/>
      </c>
      <c r="T1126" s="11" t="str">
        <f>IF(Prospecting!O1128&lt;&gt;"",Prospecting!O1128,"")</f>
        <v/>
      </c>
      <c r="U1126" s="2" t="str">
        <f t="shared" si="119"/>
        <v/>
      </c>
      <c r="V1126" s="2" t="str">
        <f t="shared" si="120"/>
        <v/>
      </c>
      <c r="W1126" s="2" t="str" cm="1">
        <f t="array" ref="W1126">IF(V1126&lt;&gt;"",_xlfn.IFS(OR(V1126=1,V1126=2,V1126=3),1,OR(V1126=4,V1126=5,V1126=6),2,OR(V1126=7,V1126=8,V1126=9),3,OR(V1126=10,V1126=11,V1126=12),4),"")</f>
        <v/>
      </c>
      <c r="X1126" s="2" t="str">
        <f t="shared" si="121"/>
        <v/>
      </c>
      <c r="Y1126" s="2" t="str">
        <f t="shared" si="122"/>
        <v/>
      </c>
    </row>
    <row r="1127" spans="7:25" x14ac:dyDescent="0.3">
      <c r="G1127" s="2" t="str">
        <f>IF(Prospecting!D1129&lt;&gt;"", Prospecting!D1129, "")</f>
        <v/>
      </c>
      <c r="H1127" s="2" t="str">
        <f>IF(Prospecting!E1129&lt;&gt;"",Prospecting!E1129, "")</f>
        <v/>
      </c>
      <c r="I1127" s="2" t="str">
        <f t="shared" ca="1" si="117"/>
        <v/>
      </c>
      <c r="J1127" s="2" t="str">
        <f>IF(Prospecting!F1129="Completed", 1, "")</f>
        <v/>
      </c>
      <c r="K1127" s="2" t="str">
        <f>IF(Prospecting!G1129="Completed", 1, "")</f>
        <v/>
      </c>
      <c r="L1127" s="2" t="str">
        <f>IF(Prospecting!H1129="Completed", 1, "")</f>
        <v/>
      </c>
      <c r="M1127" s="2" t="str">
        <f>IF(Prospecting!I1129="Completed", 1, "")</f>
        <v/>
      </c>
      <c r="N1127" s="2" t="str">
        <f>IF(Prospecting!J1129="Completed", 1, "")</f>
        <v/>
      </c>
      <c r="O1127" s="2" t="str">
        <f>IF(Prospecting!K1129="Completed", 1, "")</f>
        <v/>
      </c>
      <c r="P1127" s="2" t="str">
        <f>IF(Prospecting!L1129&lt;&gt;"",Prospecting!L1129,"")</f>
        <v/>
      </c>
      <c r="Q1127" s="2" t="str">
        <f>IF(Prospecting!M1129&lt;&gt;"",Prospecting!M1129,"")</f>
        <v/>
      </c>
      <c r="R1127" s="2" t="str">
        <f t="shared" ca="1" si="118"/>
        <v/>
      </c>
      <c r="S1127" s="10" t="str">
        <f>IF(OR(Prospecting!N1129&lt;&gt;"",Prospecting!N1129&lt;&gt;0),Prospecting!N1129,"")</f>
        <v/>
      </c>
      <c r="T1127" s="11" t="str">
        <f>IF(Prospecting!O1129&lt;&gt;"",Prospecting!O1129,"")</f>
        <v/>
      </c>
      <c r="U1127" s="2" t="str">
        <f t="shared" si="119"/>
        <v/>
      </c>
      <c r="V1127" s="2" t="str">
        <f t="shared" si="120"/>
        <v/>
      </c>
      <c r="W1127" s="2" t="str" cm="1">
        <f t="array" ref="W1127">IF(V1127&lt;&gt;"",_xlfn.IFS(OR(V1127=1,V1127=2,V1127=3),1,OR(V1127=4,V1127=5,V1127=6),2,OR(V1127=7,V1127=8,V1127=9),3,OR(V1127=10,V1127=11,V1127=12),4),"")</f>
        <v/>
      </c>
      <c r="X1127" s="2" t="str">
        <f t="shared" si="121"/>
        <v/>
      </c>
      <c r="Y1127" s="2" t="str">
        <f t="shared" si="122"/>
        <v/>
      </c>
    </row>
    <row r="1128" spans="7:25" x14ac:dyDescent="0.3">
      <c r="G1128" s="2" t="str">
        <f>IF(Prospecting!D1130&lt;&gt;"", Prospecting!D1130, "")</f>
        <v/>
      </c>
      <c r="H1128" s="2" t="str">
        <f>IF(Prospecting!E1130&lt;&gt;"",Prospecting!E1130, "")</f>
        <v/>
      </c>
      <c r="I1128" s="2" t="str">
        <f t="shared" ca="1" si="117"/>
        <v/>
      </c>
      <c r="J1128" s="2" t="str">
        <f>IF(Prospecting!F1130="Completed", 1, "")</f>
        <v/>
      </c>
      <c r="K1128" s="2" t="str">
        <f>IF(Prospecting!G1130="Completed", 1, "")</f>
        <v/>
      </c>
      <c r="L1128" s="2" t="str">
        <f>IF(Prospecting!H1130="Completed", 1, "")</f>
        <v/>
      </c>
      <c r="M1128" s="2" t="str">
        <f>IF(Prospecting!I1130="Completed", 1, "")</f>
        <v/>
      </c>
      <c r="N1128" s="2" t="str">
        <f>IF(Prospecting!J1130="Completed", 1, "")</f>
        <v/>
      </c>
      <c r="O1128" s="2" t="str">
        <f>IF(Prospecting!K1130="Completed", 1, "")</f>
        <v/>
      </c>
      <c r="P1128" s="2" t="str">
        <f>IF(Prospecting!L1130&lt;&gt;"",Prospecting!L1130,"")</f>
        <v/>
      </c>
      <c r="Q1128" s="2" t="str">
        <f>IF(Prospecting!M1130&lt;&gt;"",Prospecting!M1130,"")</f>
        <v/>
      </c>
      <c r="R1128" s="2" t="str">
        <f t="shared" ca="1" si="118"/>
        <v/>
      </c>
      <c r="S1128" s="10" t="str">
        <f>IF(OR(Prospecting!N1130&lt;&gt;"",Prospecting!N1130&lt;&gt;0),Prospecting!N1130,"")</f>
        <v/>
      </c>
      <c r="T1128" s="11" t="str">
        <f>IF(Prospecting!O1130&lt;&gt;"",Prospecting!O1130,"")</f>
        <v/>
      </c>
      <c r="U1128" s="2" t="str">
        <f t="shared" si="119"/>
        <v/>
      </c>
      <c r="V1128" s="2" t="str">
        <f t="shared" si="120"/>
        <v/>
      </c>
      <c r="W1128" s="2" t="str" cm="1">
        <f t="array" ref="W1128">IF(V1128&lt;&gt;"",_xlfn.IFS(OR(V1128=1,V1128=2,V1128=3),1,OR(V1128=4,V1128=5,V1128=6),2,OR(V1128=7,V1128=8,V1128=9),3,OR(V1128=10,V1128=11,V1128=12),4),"")</f>
        <v/>
      </c>
      <c r="X1128" s="2" t="str">
        <f t="shared" si="121"/>
        <v/>
      </c>
      <c r="Y1128" s="2" t="str">
        <f t="shared" si="122"/>
        <v/>
      </c>
    </row>
    <row r="1129" spans="7:25" x14ac:dyDescent="0.3">
      <c r="G1129" s="2" t="str">
        <f>IF(Prospecting!D1131&lt;&gt;"", Prospecting!D1131, "")</f>
        <v/>
      </c>
      <c r="H1129" s="2" t="str">
        <f>IF(Prospecting!E1131&lt;&gt;"",Prospecting!E1131, "")</f>
        <v/>
      </c>
      <c r="I1129" s="2" t="str">
        <f t="shared" ca="1" si="117"/>
        <v/>
      </c>
      <c r="J1129" s="2" t="str">
        <f>IF(Prospecting!F1131="Completed", 1, "")</f>
        <v/>
      </c>
      <c r="K1129" s="2" t="str">
        <f>IF(Prospecting!G1131="Completed", 1, "")</f>
        <v/>
      </c>
      <c r="L1129" s="2" t="str">
        <f>IF(Prospecting!H1131="Completed", 1, "")</f>
        <v/>
      </c>
      <c r="M1129" s="2" t="str">
        <f>IF(Prospecting!I1131="Completed", 1, "")</f>
        <v/>
      </c>
      <c r="N1129" s="2" t="str">
        <f>IF(Prospecting!J1131="Completed", 1, "")</f>
        <v/>
      </c>
      <c r="O1129" s="2" t="str">
        <f>IF(Prospecting!K1131="Completed", 1, "")</f>
        <v/>
      </c>
      <c r="P1129" s="2" t="str">
        <f>IF(Prospecting!L1131&lt;&gt;"",Prospecting!L1131,"")</f>
        <v/>
      </c>
      <c r="Q1129" s="2" t="str">
        <f>IF(Prospecting!M1131&lt;&gt;"",Prospecting!M1131,"")</f>
        <v/>
      </c>
      <c r="R1129" s="2" t="str">
        <f t="shared" ca="1" si="118"/>
        <v/>
      </c>
      <c r="S1129" s="10" t="str">
        <f>IF(OR(Prospecting!N1131&lt;&gt;"",Prospecting!N1131&lt;&gt;0),Prospecting!N1131,"")</f>
        <v/>
      </c>
      <c r="T1129" s="11" t="str">
        <f>IF(Prospecting!O1131&lt;&gt;"",Prospecting!O1131,"")</f>
        <v/>
      </c>
      <c r="U1129" s="2" t="str">
        <f t="shared" si="119"/>
        <v/>
      </c>
      <c r="V1129" s="2" t="str">
        <f t="shared" si="120"/>
        <v/>
      </c>
      <c r="W1129" s="2" t="str" cm="1">
        <f t="array" ref="W1129">IF(V1129&lt;&gt;"",_xlfn.IFS(OR(V1129=1,V1129=2,V1129=3),1,OR(V1129=4,V1129=5,V1129=6),2,OR(V1129=7,V1129=8,V1129=9),3,OR(V1129=10,V1129=11,V1129=12),4),"")</f>
        <v/>
      </c>
      <c r="X1129" s="2" t="str">
        <f t="shared" si="121"/>
        <v/>
      </c>
      <c r="Y1129" s="2" t="str">
        <f t="shared" si="122"/>
        <v/>
      </c>
    </row>
    <row r="1130" spans="7:25" x14ac:dyDescent="0.3">
      <c r="G1130" s="2" t="str">
        <f>IF(Prospecting!D1132&lt;&gt;"", Prospecting!D1132, "")</f>
        <v/>
      </c>
      <c r="H1130" s="2" t="str">
        <f>IF(Prospecting!E1132&lt;&gt;"",Prospecting!E1132, "")</f>
        <v/>
      </c>
      <c r="I1130" s="2" t="str">
        <f t="shared" ca="1" si="117"/>
        <v/>
      </c>
      <c r="J1130" s="2" t="str">
        <f>IF(Prospecting!F1132="Completed", 1, "")</f>
        <v/>
      </c>
      <c r="K1130" s="2" t="str">
        <f>IF(Prospecting!G1132="Completed", 1, "")</f>
        <v/>
      </c>
      <c r="L1130" s="2" t="str">
        <f>IF(Prospecting!H1132="Completed", 1, "")</f>
        <v/>
      </c>
      <c r="M1130" s="2" t="str">
        <f>IF(Prospecting!I1132="Completed", 1, "")</f>
        <v/>
      </c>
      <c r="N1130" s="2" t="str">
        <f>IF(Prospecting!J1132="Completed", 1, "")</f>
        <v/>
      </c>
      <c r="O1130" s="2" t="str">
        <f>IF(Prospecting!K1132="Completed", 1, "")</f>
        <v/>
      </c>
      <c r="P1130" s="2" t="str">
        <f>IF(Prospecting!L1132&lt;&gt;"",Prospecting!L1132,"")</f>
        <v/>
      </c>
      <c r="Q1130" s="2" t="str">
        <f>IF(Prospecting!M1132&lt;&gt;"",Prospecting!M1132,"")</f>
        <v/>
      </c>
      <c r="R1130" s="2" t="str">
        <f t="shared" ca="1" si="118"/>
        <v/>
      </c>
      <c r="S1130" s="10" t="str">
        <f>IF(OR(Prospecting!N1132&lt;&gt;"",Prospecting!N1132&lt;&gt;0),Prospecting!N1132,"")</f>
        <v/>
      </c>
      <c r="T1130" s="11" t="str">
        <f>IF(Prospecting!O1132&lt;&gt;"",Prospecting!O1132,"")</f>
        <v/>
      </c>
      <c r="U1130" s="2" t="str">
        <f t="shared" si="119"/>
        <v/>
      </c>
      <c r="V1130" s="2" t="str">
        <f t="shared" si="120"/>
        <v/>
      </c>
      <c r="W1130" s="2" t="str" cm="1">
        <f t="array" ref="W1130">IF(V1130&lt;&gt;"",_xlfn.IFS(OR(V1130=1,V1130=2,V1130=3),1,OR(V1130=4,V1130=5,V1130=6),2,OR(V1130=7,V1130=8,V1130=9),3,OR(V1130=10,V1130=11,V1130=12),4),"")</f>
        <v/>
      </c>
      <c r="X1130" s="2" t="str">
        <f t="shared" si="121"/>
        <v/>
      </c>
      <c r="Y1130" s="2" t="str">
        <f t="shared" si="122"/>
        <v/>
      </c>
    </row>
    <row r="1131" spans="7:25" x14ac:dyDescent="0.3">
      <c r="G1131" s="2" t="str">
        <f>IF(Prospecting!D1133&lt;&gt;"", Prospecting!D1133, "")</f>
        <v/>
      </c>
      <c r="H1131" s="2" t="str">
        <f>IF(Prospecting!E1133&lt;&gt;"",Prospecting!E1133, "")</f>
        <v/>
      </c>
      <c r="I1131" s="2" t="str">
        <f t="shared" ca="1" si="117"/>
        <v/>
      </c>
      <c r="J1131" s="2" t="str">
        <f>IF(Prospecting!F1133="Completed", 1, "")</f>
        <v/>
      </c>
      <c r="K1131" s="2" t="str">
        <f>IF(Prospecting!G1133="Completed", 1, "")</f>
        <v/>
      </c>
      <c r="L1131" s="2" t="str">
        <f>IF(Prospecting!H1133="Completed", 1, "")</f>
        <v/>
      </c>
      <c r="M1131" s="2" t="str">
        <f>IF(Prospecting!I1133="Completed", 1, "")</f>
        <v/>
      </c>
      <c r="N1131" s="2" t="str">
        <f>IF(Prospecting!J1133="Completed", 1, "")</f>
        <v/>
      </c>
      <c r="O1131" s="2" t="str">
        <f>IF(Prospecting!K1133="Completed", 1, "")</f>
        <v/>
      </c>
      <c r="P1131" s="2" t="str">
        <f>IF(Prospecting!L1133&lt;&gt;"",Prospecting!L1133,"")</f>
        <v/>
      </c>
      <c r="Q1131" s="2" t="str">
        <f>IF(Prospecting!M1133&lt;&gt;"",Prospecting!M1133,"")</f>
        <v/>
      </c>
      <c r="R1131" s="2" t="str">
        <f t="shared" ca="1" si="118"/>
        <v/>
      </c>
      <c r="S1131" s="10" t="str">
        <f>IF(OR(Prospecting!N1133&lt;&gt;"",Prospecting!N1133&lt;&gt;0),Prospecting!N1133,"")</f>
        <v/>
      </c>
      <c r="T1131" s="11" t="str">
        <f>IF(Prospecting!O1133&lt;&gt;"",Prospecting!O1133,"")</f>
        <v/>
      </c>
      <c r="U1131" s="2" t="str">
        <f t="shared" si="119"/>
        <v/>
      </c>
      <c r="V1131" s="2" t="str">
        <f t="shared" si="120"/>
        <v/>
      </c>
      <c r="W1131" s="2" t="str" cm="1">
        <f t="array" ref="W1131">IF(V1131&lt;&gt;"",_xlfn.IFS(OR(V1131=1,V1131=2,V1131=3),1,OR(V1131=4,V1131=5,V1131=6),2,OR(V1131=7,V1131=8,V1131=9),3,OR(V1131=10,V1131=11,V1131=12),4),"")</f>
        <v/>
      </c>
      <c r="X1131" s="2" t="str">
        <f t="shared" si="121"/>
        <v/>
      </c>
      <c r="Y1131" s="2" t="str">
        <f t="shared" si="122"/>
        <v/>
      </c>
    </row>
    <row r="1132" spans="7:25" x14ac:dyDescent="0.3">
      <c r="G1132" s="2" t="str">
        <f>IF(Prospecting!D1134&lt;&gt;"", Prospecting!D1134, "")</f>
        <v/>
      </c>
      <c r="H1132" s="2" t="str">
        <f>IF(Prospecting!E1134&lt;&gt;"",Prospecting!E1134, "")</f>
        <v/>
      </c>
      <c r="I1132" s="2" t="str">
        <f t="shared" ca="1" si="117"/>
        <v/>
      </c>
      <c r="J1132" s="2" t="str">
        <f>IF(Prospecting!F1134="Completed", 1, "")</f>
        <v/>
      </c>
      <c r="K1132" s="2" t="str">
        <f>IF(Prospecting!G1134="Completed", 1, "")</f>
        <v/>
      </c>
      <c r="L1132" s="2" t="str">
        <f>IF(Prospecting!H1134="Completed", 1, "")</f>
        <v/>
      </c>
      <c r="M1132" s="2" t="str">
        <f>IF(Prospecting!I1134="Completed", 1, "")</f>
        <v/>
      </c>
      <c r="N1132" s="2" t="str">
        <f>IF(Prospecting!J1134="Completed", 1, "")</f>
        <v/>
      </c>
      <c r="O1132" s="2" t="str">
        <f>IF(Prospecting!K1134="Completed", 1, "")</f>
        <v/>
      </c>
      <c r="P1132" s="2" t="str">
        <f>IF(Prospecting!L1134&lt;&gt;"",Prospecting!L1134,"")</f>
        <v/>
      </c>
      <c r="Q1132" s="2" t="str">
        <f>IF(Prospecting!M1134&lt;&gt;"",Prospecting!M1134,"")</f>
        <v/>
      </c>
      <c r="R1132" s="2" t="str">
        <f t="shared" ca="1" si="118"/>
        <v/>
      </c>
      <c r="S1132" s="10" t="str">
        <f>IF(OR(Prospecting!N1134&lt;&gt;"",Prospecting!N1134&lt;&gt;0),Prospecting!N1134,"")</f>
        <v/>
      </c>
      <c r="T1132" s="11" t="str">
        <f>IF(Prospecting!O1134&lt;&gt;"",Prospecting!O1134,"")</f>
        <v/>
      </c>
      <c r="U1132" s="2" t="str">
        <f t="shared" si="119"/>
        <v/>
      </c>
      <c r="V1132" s="2" t="str">
        <f t="shared" si="120"/>
        <v/>
      </c>
      <c r="W1132" s="2" t="str" cm="1">
        <f t="array" ref="W1132">IF(V1132&lt;&gt;"",_xlfn.IFS(OR(V1132=1,V1132=2,V1132=3),1,OR(V1132=4,V1132=5,V1132=6),2,OR(V1132=7,V1132=8,V1132=9),3,OR(V1132=10,V1132=11,V1132=12),4),"")</f>
        <v/>
      </c>
      <c r="X1132" s="2" t="str">
        <f t="shared" si="121"/>
        <v/>
      </c>
      <c r="Y1132" s="2" t="str">
        <f t="shared" si="122"/>
        <v/>
      </c>
    </row>
    <row r="1133" spans="7:25" x14ac:dyDescent="0.3">
      <c r="G1133" s="2" t="str">
        <f>IF(Prospecting!D1135&lt;&gt;"", Prospecting!D1135, "")</f>
        <v/>
      </c>
      <c r="H1133" s="2" t="str">
        <f>IF(Prospecting!E1135&lt;&gt;"",Prospecting!E1135, "")</f>
        <v/>
      </c>
      <c r="I1133" s="2" t="str">
        <f t="shared" ca="1" si="117"/>
        <v/>
      </c>
      <c r="J1133" s="2" t="str">
        <f>IF(Prospecting!F1135="Completed", 1, "")</f>
        <v/>
      </c>
      <c r="K1133" s="2" t="str">
        <f>IF(Prospecting!G1135="Completed", 1, "")</f>
        <v/>
      </c>
      <c r="L1133" s="2" t="str">
        <f>IF(Prospecting!H1135="Completed", 1, "")</f>
        <v/>
      </c>
      <c r="M1133" s="2" t="str">
        <f>IF(Prospecting!I1135="Completed", 1, "")</f>
        <v/>
      </c>
      <c r="N1133" s="2" t="str">
        <f>IF(Prospecting!J1135="Completed", 1, "")</f>
        <v/>
      </c>
      <c r="O1133" s="2" t="str">
        <f>IF(Prospecting!K1135="Completed", 1, "")</f>
        <v/>
      </c>
      <c r="P1133" s="2" t="str">
        <f>IF(Prospecting!L1135&lt;&gt;"",Prospecting!L1135,"")</f>
        <v/>
      </c>
      <c r="Q1133" s="2" t="str">
        <f>IF(Prospecting!M1135&lt;&gt;"",Prospecting!M1135,"")</f>
        <v/>
      </c>
      <c r="R1133" s="2" t="str">
        <f t="shared" ca="1" si="118"/>
        <v/>
      </c>
      <c r="S1133" s="10" t="str">
        <f>IF(OR(Prospecting!N1135&lt;&gt;"",Prospecting!N1135&lt;&gt;0),Prospecting!N1135,"")</f>
        <v/>
      </c>
      <c r="T1133" s="11" t="str">
        <f>IF(Prospecting!O1135&lt;&gt;"",Prospecting!O1135,"")</f>
        <v/>
      </c>
      <c r="U1133" s="2" t="str">
        <f t="shared" si="119"/>
        <v/>
      </c>
      <c r="V1133" s="2" t="str">
        <f t="shared" si="120"/>
        <v/>
      </c>
      <c r="W1133" s="2" t="str" cm="1">
        <f t="array" ref="W1133">IF(V1133&lt;&gt;"",_xlfn.IFS(OR(V1133=1,V1133=2,V1133=3),1,OR(V1133=4,V1133=5,V1133=6),2,OR(V1133=7,V1133=8,V1133=9),3,OR(V1133=10,V1133=11,V1133=12),4),"")</f>
        <v/>
      </c>
      <c r="X1133" s="2" t="str">
        <f t="shared" si="121"/>
        <v/>
      </c>
      <c r="Y1133" s="2" t="str">
        <f t="shared" si="122"/>
        <v/>
      </c>
    </row>
    <row r="1134" spans="7:25" x14ac:dyDescent="0.3">
      <c r="G1134" s="2" t="str">
        <f>IF(Prospecting!D1136&lt;&gt;"", Prospecting!D1136, "")</f>
        <v/>
      </c>
      <c r="H1134" s="2" t="str">
        <f>IF(Prospecting!E1136&lt;&gt;"",Prospecting!E1136, "")</f>
        <v/>
      </c>
      <c r="I1134" s="2" t="str">
        <f t="shared" ca="1" si="117"/>
        <v/>
      </c>
      <c r="J1134" s="2" t="str">
        <f>IF(Prospecting!F1136="Completed", 1, "")</f>
        <v/>
      </c>
      <c r="K1134" s="2" t="str">
        <f>IF(Prospecting!G1136="Completed", 1, "")</f>
        <v/>
      </c>
      <c r="L1134" s="2" t="str">
        <f>IF(Prospecting!H1136="Completed", 1, "")</f>
        <v/>
      </c>
      <c r="M1134" s="2" t="str">
        <f>IF(Prospecting!I1136="Completed", 1, "")</f>
        <v/>
      </c>
      <c r="N1134" s="2" t="str">
        <f>IF(Prospecting!J1136="Completed", 1, "")</f>
        <v/>
      </c>
      <c r="O1134" s="2" t="str">
        <f>IF(Prospecting!K1136="Completed", 1, "")</f>
        <v/>
      </c>
      <c r="P1134" s="2" t="str">
        <f>IF(Prospecting!L1136&lt;&gt;"",Prospecting!L1136,"")</f>
        <v/>
      </c>
      <c r="Q1134" s="2" t="str">
        <f>IF(Prospecting!M1136&lt;&gt;"",Prospecting!M1136,"")</f>
        <v/>
      </c>
      <c r="R1134" s="2" t="str">
        <f t="shared" ca="1" si="118"/>
        <v/>
      </c>
      <c r="S1134" s="10" t="str">
        <f>IF(OR(Prospecting!N1136&lt;&gt;"",Prospecting!N1136&lt;&gt;0),Prospecting!N1136,"")</f>
        <v/>
      </c>
      <c r="T1134" s="11" t="str">
        <f>IF(Prospecting!O1136&lt;&gt;"",Prospecting!O1136,"")</f>
        <v/>
      </c>
      <c r="U1134" s="2" t="str">
        <f t="shared" si="119"/>
        <v/>
      </c>
      <c r="V1134" s="2" t="str">
        <f t="shared" si="120"/>
        <v/>
      </c>
      <c r="W1134" s="2" t="str" cm="1">
        <f t="array" ref="W1134">IF(V1134&lt;&gt;"",_xlfn.IFS(OR(V1134=1,V1134=2,V1134=3),1,OR(V1134=4,V1134=5,V1134=6),2,OR(V1134=7,V1134=8,V1134=9),3,OR(V1134=10,V1134=11,V1134=12),4),"")</f>
        <v/>
      </c>
      <c r="X1134" s="2" t="str">
        <f t="shared" si="121"/>
        <v/>
      </c>
      <c r="Y1134" s="2" t="str">
        <f t="shared" si="122"/>
        <v/>
      </c>
    </row>
    <row r="1135" spans="7:25" x14ac:dyDescent="0.3">
      <c r="G1135" s="2" t="str">
        <f>IF(Prospecting!D1137&lt;&gt;"", Prospecting!D1137, "")</f>
        <v/>
      </c>
      <c r="H1135" s="2" t="str">
        <f>IF(Prospecting!E1137&lt;&gt;"",Prospecting!E1137, "")</f>
        <v/>
      </c>
      <c r="I1135" s="2" t="str">
        <f t="shared" ca="1" si="117"/>
        <v/>
      </c>
      <c r="J1135" s="2" t="str">
        <f>IF(Prospecting!F1137="Completed", 1, "")</f>
        <v/>
      </c>
      <c r="K1135" s="2" t="str">
        <f>IF(Prospecting!G1137="Completed", 1, "")</f>
        <v/>
      </c>
      <c r="L1135" s="2" t="str">
        <f>IF(Prospecting!H1137="Completed", 1, "")</f>
        <v/>
      </c>
      <c r="M1135" s="2" t="str">
        <f>IF(Prospecting!I1137="Completed", 1, "")</f>
        <v/>
      </c>
      <c r="N1135" s="2" t="str">
        <f>IF(Prospecting!J1137="Completed", 1, "")</f>
        <v/>
      </c>
      <c r="O1135" s="2" t="str">
        <f>IF(Prospecting!K1137="Completed", 1, "")</f>
        <v/>
      </c>
      <c r="P1135" s="2" t="str">
        <f>IF(Prospecting!L1137&lt;&gt;"",Prospecting!L1137,"")</f>
        <v/>
      </c>
      <c r="Q1135" s="2" t="str">
        <f>IF(Prospecting!M1137&lt;&gt;"",Prospecting!M1137,"")</f>
        <v/>
      </c>
      <c r="R1135" s="2" t="str">
        <f t="shared" ca="1" si="118"/>
        <v/>
      </c>
      <c r="S1135" s="10" t="str">
        <f>IF(OR(Prospecting!N1137&lt;&gt;"",Prospecting!N1137&lt;&gt;0),Prospecting!N1137,"")</f>
        <v/>
      </c>
      <c r="T1135" s="11" t="str">
        <f>IF(Prospecting!O1137&lt;&gt;"",Prospecting!O1137,"")</f>
        <v/>
      </c>
      <c r="U1135" s="2" t="str">
        <f t="shared" si="119"/>
        <v/>
      </c>
      <c r="V1135" s="2" t="str">
        <f t="shared" si="120"/>
        <v/>
      </c>
      <c r="W1135" s="2" t="str" cm="1">
        <f t="array" ref="W1135">IF(V1135&lt;&gt;"",_xlfn.IFS(OR(V1135=1,V1135=2,V1135=3),1,OR(V1135=4,V1135=5,V1135=6),2,OR(V1135=7,V1135=8,V1135=9),3,OR(V1135=10,V1135=11,V1135=12),4),"")</f>
        <v/>
      </c>
      <c r="X1135" s="2" t="str">
        <f t="shared" si="121"/>
        <v/>
      </c>
      <c r="Y1135" s="2" t="str">
        <f t="shared" si="122"/>
        <v/>
      </c>
    </row>
    <row r="1136" spans="7:25" x14ac:dyDescent="0.3">
      <c r="G1136" s="2" t="str">
        <f>IF(Prospecting!D1138&lt;&gt;"", Prospecting!D1138, "")</f>
        <v/>
      </c>
      <c r="H1136" s="2" t="str">
        <f>IF(Prospecting!E1138&lt;&gt;"",Prospecting!E1138, "")</f>
        <v/>
      </c>
      <c r="I1136" s="2" t="str">
        <f t="shared" ca="1" si="117"/>
        <v/>
      </c>
      <c r="J1136" s="2" t="str">
        <f>IF(Prospecting!F1138="Completed", 1, "")</f>
        <v/>
      </c>
      <c r="K1136" s="2" t="str">
        <f>IF(Prospecting!G1138="Completed", 1, "")</f>
        <v/>
      </c>
      <c r="L1136" s="2" t="str">
        <f>IF(Prospecting!H1138="Completed", 1, "")</f>
        <v/>
      </c>
      <c r="M1136" s="2" t="str">
        <f>IF(Prospecting!I1138="Completed", 1, "")</f>
        <v/>
      </c>
      <c r="N1136" s="2" t="str">
        <f>IF(Prospecting!J1138="Completed", 1, "")</f>
        <v/>
      </c>
      <c r="O1136" s="2" t="str">
        <f>IF(Prospecting!K1138="Completed", 1, "")</f>
        <v/>
      </c>
      <c r="P1136" s="2" t="str">
        <f>IF(Prospecting!L1138&lt;&gt;"",Prospecting!L1138,"")</f>
        <v/>
      </c>
      <c r="Q1136" s="2" t="str">
        <f>IF(Prospecting!M1138&lt;&gt;"",Prospecting!M1138,"")</f>
        <v/>
      </c>
      <c r="R1136" s="2" t="str">
        <f t="shared" ca="1" si="118"/>
        <v/>
      </c>
      <c r="S1136" s="10" t="str">
        <f>IF(OR(Prospecting!N1138&lt;&gt;"",Prospecting!N1138&lt;&gt;0),Prospecting!N1138,"")</f>
        <v/>
      </c>
      <c r="T1136" s="11" t="str">
        <f>IF(Prospecting!O1138&lt;&gt;"",Prospecting!O1138,"")</f>
        <v/>
      </c>
      <c r="U1136" s="2" t="str">
        <f t="shared" si="119"/>
        <v/>
      </c>
      <c r="V1136" s="2" t="str">
        <f t="shared" si="120"/>
        <v/>
      </c>
      <c r="W1136" s="2" t="str" cm="1">
        <f t="array" ref="W1136">IF(V1136&lt;&gt;"",_xlfn.IFS(OR(V1136=1,V1136=2,V1136=3),1,OR(V1136=4,V1136=5,V1136=6),2,OR(V1136=7,V1136=8,V1136=9),3,OR(V1136=10,V1136=11,V1136=12),4),"")</f>
        <v/>
      </c>
      <c r="X1136" s="2" t="str">
        <f t="shared" si="121"/>
        <v/>
      </c>
      <c r="Y1136" s="2" t="str">
        <f t="shared" si="122"/>
        <v/>
      </c>
    </row>
    <row r="1137" spans="7:25" x14ac:dyDescent="0.3">
      <c r="G1137" s="2" t="str">
        <f>IF(Prospecting!D1139&lt;&gt;"", Prospecting!D1139, "")</f>
        <v/>
      </c>
      <c r="H1137" s="2" t="str">
        <f>IF(Prospecting!E1139&lt;&gt;"",Prospecting!E1139, "")</f>
        <v/>
      </c>
      <c r="I1137" s="2" t="str">
        <f t="shared" ca="1" si="117"/>
        <v/>
      </c>
      <c r="J1137" s="2" t="str">
        <f>IF(Prospecting!F1139="Completed", 1, "")</f>
        <v/>
      </c>
      <c r="K1137" s="2" t="str">
        <f>IF(Prospecting!G1139="Completed", 1, "")</f>
        <v/>
      </c>
      <c r="L1137" s="2" t="str">
        <f>IF(Prospecting!H1139="Completed", 1, "")</f>
        <v/>
      </c>
      <c r="M1137" s="2" t="str">
        <f>IF(Prospecting!I1139="Completed", 1, "")</f>
        <v/>
      </c>
      <c r="N1137" s="2" t="str">
        <f>IF(Prospecting!J1139="Completed", 1, "")</f>
        <v/>
      </c>
      <c r="O1137" s="2" t="str">
        <f>IF(Prospecting!K1139="Completed", 1, "")</f>
        <v/>
      </c>
      <c r="P1137" s="2" t="str">
        <f>IF(Prospecting!L1139&lt;&gt;"",Prospecting!L1139,"")</f>
        <v/>
      </c>
      <c r="Q1137" s="2" t="str">
        <f>IF(Prospecting!M1139&lt;&gt;"",Prospecting!M1139,"")</f>
        <v/>
      </c>
      <c r="R1137" s="2" t="str">
        <f t="shared" ca="1" si="118"/>
        <v/>
      </c>
      <c r="S1137" s="10" t="str">
        <f>IF(OR(Prospecting!N1139&lt;&gt;"",Prospecting!N1139&lt;&gt;0),Prospecting!N1139,"")</f>
        <v/>
      </c>
      <c r="T1137" s="11" t="str">
        <f>IF(Prospecting!O1139&lt;&gt;"",Prospecting!O1139,"")</f>
        <v/>
      </c>
      <c r="U1137" s="2" t="str">
        <f t="shared" si="119"/>
        <v/>
      </c>
      <c r="V1137" s="2" t="str">
        <f t="shared" si="120"/>
        <v/>
      </c>
      <c r="W1137" s="2" t="str" cm="1">
        <f t="array" ref="W1137">IF(V1137&lt;&gt;"",_xlfn.IFS(OR(V1137=1,V1137=2,V1137=3),1,OR(V1137=4,V1137=5,V1137=6),2,OR(V1137=7,V1137=8,V1137=9),3,OR(V1137=10,V1137=11,V1137=12),4),"")</f>
        <v/>
      </c>
      <c r="X1137" s="2" t="str">
        <f t="shared" si="121"/>
        <v/>
      </c>
      <c r="Y1137" s="2" t="str">
        <f t="shared" si="122"/>
        <v/>
      </c>
    </row>
    <row r="1138" spans="7:25" x14ac:dyDescent="0.3">
      <c r="G1138" s="2" t="str">
        <f>IF(Prospecting!D1140&lt;&gt;"", Prospecting!D1140, "")</f>
        <v/>
      </c>
      <c r="H1138" s="2" t="str">
        <f>IF(Prospecting!E1140&lt;&gt;"",Prospecting!E1140, "")</f>
        <v/>
      </c>
      <c r="I1138" s="2" t="str">
        <f t="shared" ca="1" si="117"/>
        <v/>
      </c>
      <c r="J1138" s="2" t="str">
        <f>IF(Prospecting!F1140="Completed", 1, "")</f>
        <v/>
      </c>
      <c r="K1138" s="2" t="str">
        <f>IF(Prospecting!G1140="Completed", 1, "")</f>
        <v/>
      </c>
      <c r="L1138" s="2" t="str">
        <f>IF(Prospecting!H1140="Completed", 1, "")</f>
        <v/>
      </c>
      <c r="M1138" s="2" t="str">
        <f>IF(Prospecting!I1140="Completed", 1, "")</f>
        <v/>
      </c>
      <c r="N1138" s="2" t="str">
        <f>IF(Prospecting!J1140="Completed", 1, "")</f>
        <v/>
      </c>
      <c r="O1138" s="2" t="str">
        <f>IF(Prospecting!K1140="Completed", 1, "")</f>
        <v/>
      </c>
      <c r="P1138" s="2" t="str">
        <f>IF(Prospecting!L1140&lt;&gt;"",Prospecting!L1140,"")</f>
        <v/>
      </c>
      <c r="Q1138" s="2" t="str">
        <f>IF(Prospecting!M1140&lt;&gt;"",Prospecting!M1140,"")</f>
        <v/>
      </c>
      <c r="R1138" s="2" t="str">
        <f t="shared" ca="1" si="118"/>
        <v/>
      </c>
      <c r="S1138" s="10" t="str">
        <f>IF(OR(Prospecting!N1140&lt;&gt;"",Prospecting!N1140&lt;&gt;0),Prospecting!N1140,"")</f>
        <v/>
      </c>
      <c r="T1138" s="11" t="str">
        <f>IF(Prospecting!O1140&lt;&gt;"",Prospecting!O1140,"")</f>
        <v/>
      </c>
      <c r="U1138" s="2" t="str">
        <f t="shared" si="119"/>
        <v/>
      </c>
      <c r="V1138" s="2" t="str">
        <f t="shared" si="120"/>
        <v/>
      </c>
      <c r="W1138" s="2" t="str" cm="1">
        <f t="array" ref="W1138">IF(V1138&lt;&gt;"",_xlfn.IFS(OR(V1138=1,V1138=2,V1138=3),1,OR(V1138=4,V1138=5,V1138=6),2,OR(V1138=7,V1138=8,V1138=9),3,OR(V1138=10,V1138=11,V1138=12),4),"")</f>
        <v/>
      </c>
      <c r="X1138" s="2" t="str">
        <f t="shared" si="121"/>
        <v/>
      </c>
      <c r="Y1138" s="2" t="str">
        <f t="shared" si="122"/>
        <v/>
      </c>
    </row>
    <row r="1139" spans="7:25" x14ac:dyDescent="0.3">
      <c r="G1139" s="2" t="str">
        <f>IF(Prospecting!D1141&lt;&gt;"", Prospecting!D1141, "")</f>
        <v/>
      </c>
      <c r="H1139" s="2" t="str">
        <f>IF(Prospecting!E1141&lt;&gt;"",Prospecting!E1141, "")</f>
        <v/>
      </c>
      <c r="I1139" s="2" t="str">
        <f t="shared" ca="1" si="117"/>
        <v/>
      </c>
      <c r="J1139" s="2" t="str">
        <f>IF(Prospecting!F1141="Completed", 1, "")</f>
        <v/>
      </c>
      <c r="K1139" s="2" t="str">
        <f>IF(Prospecting!G1141="Completed", 1, "")</f>
        <v/>
      </c>
      <c r="L1139" s="2" t="str">
        <f>IF(Prospecting!H1141="Completed", 1, "")</f>
        <v/>
      </c>
      <c r="M1139" s="2" t="str">
        <f>IF(Prospecting!I1141="Completed", 1, "")</f>
        <v/>
      </c>
      <c r="N1139" s="2" t="str">
        <f>IF(Prospecting!J1141="Completed", 1, "")</f>
        <v/>
      </c>
      <c r="O1139" s="2" t="str">
        <f>IF(Prospecting!K1141="Completed", 1, "")</f>
        <v/>
      </c>
      <c r="P1139" s="2" t="str">
        <f>IF(Prospecting!L1141&lt;&gt;"",Prospecting!L1141,"")</f>
        <v/>
      </c>
      <c r="Q1139" s="2" t="str">
        <f>IF(Prospecting!M1141&lt;&gt;"",Prospecting!M1141,"")</f>
        <v/>
      </c>
      <c r="R1139" s="2" t="str">
        <f t="shared" ca="1" si="118"/>
        <v/>
      </c>
      <c r="S1139" s="10" t="str">
        <f>IF(OR(Prospecting!N1141&lt;&gt;"",Prospecting!N1141&lt;&gt;0),Prospecting!N1141,"")</f>
        <v/>
      </c>
      <c r="T1139" s="11" t="str">
        <f>IF(Prospecting!O1141&lt;&gt;"",Prospecting!O1141,"")</f>
        <v/>
      </c>
      <c r="U1139" s="2" t="str">
        <f t="shared" si="119"/>
        <v/>
      </c>
      <c r="V1139" s="2" t="str">
        <f t="shared" si="120"/>
        <v/>
      </c>
      <c r="W1139" s="2" t="str" cm="1">
        <f t="array" ref="W1139">IF(V1139&lt;&gt;"",_xlfn.IFS(OR(V1139=1,V1139=2,V1139=3),1,OR(V1139=4,V1139=5,V1139=6),2,OR(V1139=7,V1139=8,V1139=9),3,OR(V1139=10,V1139=11,V1139=12),4),"")</f>
        <v/>
      </c>
      <c r="X1139" s="2" t="str">
        <f t="shared" si="121"/>
        <v/>
      </c>
      <c r="Y1139" s="2" t="str">
        <f t="shared" si="122"/>
        <v/>
      </c>
    </row>
    <row r="1140" spans="7:25" x14ac:dyDescent="0.3">
      <c r="G1140" s="2" t="str">
        <f>IF(Prospecting!D1142&lt;&gt;"", Prospecting!D1142, "")</f>
        <v/>
      </c>
      <c r="H1140" s="2" t="str">
        <f>IF(Prospecting!E1142&lt;&gt;"",Prospecting!E1142, "")</f>
        <v/>
      </c>
      <c r="I1140" s="2" t="str">
        <f t="shared" ca="1" si="117"/>
        <v/>
      </c>
      <c r="J1140" s="2" t="str">
        <f>IF(Prospecting!F1142="Completed", 1, "")</f>
        <v/>
      </c>
      <c r="K1140" s="2" t="str">
        <f>IF(Prospecting!G1142="Completed", 1, "")</f>
        <v/>
      </c>
      <c r="L1140" s="2" t="str">
        <f>IF(Prospecting!H1142="Completed", 1, "")</f>
        <v/>
      </c>
      <c r="M1140" s="2" t="str">
        <f>IF(Prospecting!I1142="Completed", 1, "")</f>
        <v/>
      </c>
      <c r="N1140" s="2" t="str">
        <f>IF(Prospecting!J1142="Completed", 1, "")</f>
        <v/>
      </c>
      <c r="O1140" s="2" t="str">
        <f>IF(Prospecting!K1142="Completed", 1, "")</f>
        <v/>
      </c>
      <c r="P1140" s="2" t="str">
        <f>IF(Prospecting!L1142&lt;&gt;"",Prospecting!L1142,"")</f>
        <v/>
      </c>
      <c r="Q1140" s="2" t="str">
        <f>IF(Prospecting!M1142&lt;&gt;"",Prospecting!M1142,"")</f>
        <v/>
      </c>
      <c r="R1140" s="2" t="str">
        <f t="shared" ca="1" si="118"/>
        <v/>
      </c>
      <c r="S1140" s="10" t="str">
        <f>IF(OR(Prospecting!N1142&lt;&gt;"",Prospecting!N1142&lt;&gt;0),Prospecting!N1142,"")</f>
        <v/>
      </c>
      <c r="T1140" s="11" t="str">
        <f>IF(Prospecting!O1142&lt;&gt;"",Prospecting!O1142,"")</f>
        <v/>
      </c>
      <c r="U1140" s="2" t="str">
        <f t="shared" si="119"/>
        <v/>
      </c>
      <c r="V1140" s="2" t="str">
        <f t="shared" si="120"/>
        <v/>
      </c>
      <c r="W1140" s="2" t="str" cm="1">
        <f t="array" ref="W1140">IF(V1140&lt;&gt;"",_xlfn.IFS(OR(V1140=1,V1140=2,V1140=3),1,OR(V1140=4,V1140=5,V1140=6),2,OR(V1140=7,V1140=8,V1140=9),3,OR(V1140=10,V1140=11,V1140=12),4),"")</f>
        <v/>
      </c>
      <c r="X1140" s="2" t="str">
        <f t="shared" si="121"/>
        <v/>
      </c>
      <c r="Y1140" s="2" t="str">
        <f t="shared" si="122"/>
        <v/>
      </c>
    </row>
    <row r="1141" spans="7:25" x14ac:dyDescent="0.3">
      <c r="G1141" s="2" t="str">
        <f>IF(Prospecting!D1143&lt;&gt;"", Prospecting!D1143, "")</f>
        <v/>
      </c>
      <c r="H1141" s="2" t="str">
        <f>IF(Prospecting!E1143&lt;&gt;"",Prospecting!E1143, "")</f>
        <v/>
      </c>
      <c r="I1141" s="2" t="str">
        <f t="shared" ca="1" si="117"/>
        <v/>
      </c>
      <c r="J1141" s="2" t="str">
        <f>IF(Prospecting!F1143="Completed", 1, "")</f>
        <v/>
      </c>
      <c r="K1141" s="2" t="str">
        <f>IF(Prospecting!G1143="Completed", 1, "")</f>
        <v/>
      </c>
      <c r="L1141" s="2" t="str">
        <f>IF(Prospecting!H1143="Completed", 1, "")</f>
        <v/>
      </c>
      <c r="M1141" s="2" t="str">
        <f>IF(Prospecting!I1143="Completed", 1, "")</f>
        <v/>
      </c>
      <c r="N1141" s="2" t="str">
        <f>IF(Prospecting!J1143="Completed", 1, "")</f>
        <v/>
      </c>
      <c r="O1141" s="2" t="str">
        <f>IF(Prospecting!K1143="Completed", 1, "")</f>
        <v/>
      </c>
      <c r="P1141" s="2" t="str">
        <f>IF(Prospecting!L1143&lt;&gt;"",Prospecting!L1143,"")</f>
        <v/>
      </c>
      <c r="Q1141" s="2" t="str">
        <f>IF(Prospecting!M1143&lt;&gt;"",Prospecting!M1143,"")</f>
        <v/>
      </c>
      <c r="R1141" s="2" t="str">
        <f t="shared" ca="1" si="118"/>
        <v/>
      </c>
      <c r="S1141" s="10" t="str">
        <f>IF(OR(Prospecting!N1143&lt;&gt;"",Prospecting!N1143&lt;&gt;0),Prospecting!N1143,"")</f>
        <v/>
      </c>
      <c r="T1141" s="11" t="str">
        <f>IF(Prospecting!O1143&lt;&gt;"",Prospecting!O1143,"")</f>
        <v/>
      </c>
      <c r="U1141" s="2" t="str">
        <f t="shared" si="119"/>
        <v/>
      </c>
      <c r="V1141" s="2" t="str">
        <f t="shared" si="120"/>
        <v/>
      </c>
      <c r="W1141" s="2" t="str" cm="1">
        <f t="array" ref="W1141">IF(V1141&lt;&gt;"",_xlfn.IFS(OR(V1141=1,V1141=2,V1141=3),1,OR(V1141=4,V1141=5,V1141=6),2,OR(V1141=7,V1141=8,V1141=9),3,OR(V1141=10,V1141=11,V1141=12),4),"")</f>
        <v/>
      </c>
      <c r="X1141" s="2" t="str">
        <f t="shared" si="121"/>
        <v/>
      </c>
      <c r="Y1141" s="2" t="str">
        <f t="shared" si="122"/>
        <v/>
      </c>
    </row>
    <row r="1142" spans="7:25" x14ac:dyDescent="0.3">
      <c r="G1142" s="2" t="str">
        <f>IF(Prospecting!D1144&lt;&gt;"", Prospecting!D1144, "")</f>
        <v/>
      </c>
      <c r="H1142" s="2" t="str">
        <f>IF(Prospecting!E1144&lt;&gt;"",Prospecting!E1144, "")</f>
        <v/>
      </c>
      <c r="I1142" s="2" t="str">
        <f t="shared" ca="1" si="117"/>
        <v/>
      </c>
      <c r="J1142" s="2" t="str">
        <f>IF(Prospecting!F1144="Completed", 1, "")</f>
        <v/>
      </c>
      <c r="K1142" s="2" t="str">
        <f>IF(Prospecting!G1144="Completed", 1, "")</f>
        <v/>
      </c>
      <c r="L1142" s="2" t="str">
        <f>IF(Prospecting!H1144="Completed", 1, "")</f>
        <v/>
      </c>
      <c r="M1142" s="2" t="str">
        <f>IF(Prospecting!I1144="Completed", 1, "")</f>
        <v/>
      </c>
      <c r="N1142" s="2" t="str">
        <f>IF(Prospecting!J1144="Completed", 1, "")</f>
        <v/>
      </c>
      <c r="O1142" s="2" t="str">
        <f>IF(Prospecting!K1144="Completed", 1, "")</f>
        <v/>
      </c>
      <c r="P1142" s="2" t="str">
        <f>IF(Prospecting!L1144&lt;&gt;"",Prospecting!L1144,"")</f>
        <v/>
      </c>
      <c r="Q1142" s="2" t="str">
        <f>IF(Prospecting!M1144&lt;&gt;"",Prospecting!M1144,"")</f>
        <v/>
      </c>
      <c r="R1142" s="2" t="str">
        <f t="shared" ca="1" si="118"/>
        <v/>
      </c>
      <c r="S1142" s="10" t="str">
        <f>IF(OR(Prospecting!N1144&lt;&gt;"",Prospecting!N1144&lt;&gt;0),Prospecting!N1144,"")</f>
        <v/>
      </c>
      <c r="T1142" s="11" t="str">
        <f>IF(Prospecting!O1144&lt;&gt;"",Prospecting!O1144,"")</f>
        <v/>
      </c>
      <c r="U1142" s="2" t="str">
        <f t="shared" si="119"/>
        <v/>
      </c>
      <c r="V1142" s="2" t="str">
        <f t="shared" si="120"/>
        <v/>
      </c>
      <c r="W1142" s="2" t="str" cm="1">
        <f t="array" ref="W1142">IF(V1142&lt;&gt;"",_xlfn.IFS(OR(V1142=1,V1142=2,V1142=3),1,OR(V1142=4,V1142=5,V1142=6),2,OR(V1142=7,V1142=8,V1142=9),3,OR(V1142=10,V1142=11,V1142=12),4),"")</f>
        <v/>
      </c>
      <c r="X1142" s="2" t="str">
        <f t="shared" si="121"/>
        <v/>
      </c>
      <c r="Y1142" s="2" t="str">
        <f t="shared" si="122"/>
        <v/>
      </c>
    </row>
    <row r="1143" spans="7:25" x14ac:dyDescent="0.3">
      <c r="G1143" s="2" t="str">
        <f>IF(Prospecting!D1145&lt;&gt;"", Prospecting!D1145, "")</f>
        <v/>
      </c>
      <c r="H1143" s="2" t="str">
        <f>IF(Prospecting!E1145&lt;&gt;"",Prospecting!E1145, "")</f>
        <v/>
      </c>
      <c r="I1143" s="2" t="str">
        <f t="shared" ca="1" si="117"/>
        <v/>
      </c>
      <c r="J1143" s="2" t="str">
        <f>IF(Prospecting!F1145="Completed", 1, "")</f>
        <v/>
      </c>
      <c r="K1143" s="2" t="str">
        <f>IF(Prospecting!G1145="Completed", 1, "")</f>
        <v/>
      </c>
      <c r="L1143" s="2" t="str">
        <f>IF(Prospecting!H1145="Completed", 1, "")</f>
        <v/>
      </c>
      <c r="M1143" s="2" t="str">
        <f>IF(Prospecting!I1145="Completed", 1, "")</f>
        <v/>
      </c>
      <c r="N1143" s="2" t="str">
        <f>IF(Prospecting!J1145="Completed", 1, "")</f>
        <v/>
      </c>
      <c r="O1143" s="2" t="str">
        <f>IF(Prospecting!K1145="Completed", 1, "")</f>
        <v/>
      </c>
      <c r="P1143" s="2" t="str">
        <f>IF(Prospecting!L1145&lt;&gt;"",Prospecting!L1145,"")</f>
        <v/>
      </c>
      <c r="Q1143" s="2" t="str">
        <f>IF(Prospecting!M1145&lt;&gt;"",Prospecting!M1145,"")</f>
        <v/>
      </c>
      <c r="R1143" s="2" t="str">
        <f t="shared" ca="1" si="118"/>
        <v/>
      </c>
      <c r="S1143" s="10" t="str">
        <f>IF(OR(Prospecting!N1145&lt;&gt;"",Prospecting!N1145&lt;&gt;0),Prospecting!N1145,"")</f>
        <v/>
      </c>
      <c r="T1143" s="11" t="str">
        <f>IF(Prospecting!O1145&lt;&gt;"",Prospecting!O1145,"")</f>
        <v/>
      </c>
      <c r="U1143" s="2" t="str">
        <f t="shared" si="119"/>
        <v/>
      </c>
      <c r="V1143" s="2" t="str">
        <f t="shared" si="120"/>
        <v/>
      </c>
      <c r="W1143" s="2" t="str" cm="1">
        <f t="array" ref="W1143">IF(V1143&lt;&gt;"",_xlfn.IFS(OR(V1143=1,V1143=2,V1143=3),1,OR(V1143=4,V1143=5,V1143=6),2,OR(V1143=7,V1143=8,V1143=9),3,OR(V1143=10,V1143=11,V1143=12),4),"")</f>
        <v/>
      </c>
      <c r="X1143" s="2" t="str">
        <f t="shared" si="121"/>
        <v/>
      </c>
      <c r="Y1143" s="2" t="str">
        <f t="shared" si="122"/>
        <v/>
      </c>
    </row>
    <row r="1144" spans="7:25" x14ac:dyDescent="0.3">
      <c r="G1144" s="2" t="str">
        <f>IF(Prospecting!D1146&lt;&gt;"", Prospecting!D1146, "")</f>
        <v/>
      </c>
      <c r="H1144" s="2" t="str">
        <f>IF(Prospecting!E1146&lt;&gt;"",Prospecting!E1146, "")</f>
        <v/>
      </c>
      <c r="I1144" s="2" t="str">
        <f t="shared" ca="1" si="117"/>
        <v/>
      </c>
      <c r="J1144" s="2" t="str">
        <f>IF(Prospecting!F1146="Completed", 1, "")</f>
        <v/>
      </c>
      <c r="K1144" s="2" t="str">
        <f>IF(Prospecting!G1146="Completed", 1, "")</f>
        <v/>
      </c>
      <c r="L1144" s="2" t="str">
        <f>IF(Prospecting!H1146="Completed", 1, "")</f>
        <v/>
      </c>
      <c r="M1144" s="2" t="str">
        <f>IF(Prospecting!I1146="Completed", 1, "")</f>
        <v/>
      </c>
      <c r="N1144" s="2" t="str">
        <f>IF(Prospecting!J1146="Completed", 1, "")</f>
        <v/>
      </c>
      <c r="O1144" s="2" t="str">
        <f>IF(Prospecting!K1146="Completed", 1, "")</f>
        <v/>
      </c>
      <c r="P1144" s="2" t="str">
        <f>IF(Prospecting!L1146&lt;&gt;"",Prospecting!L1146,"")</f>
        <v/>
      </c>
      <c r="Q1144" s="2" t="str">
        <f>IF(Prospecting!M1146&lt;&gt;"",Prospecting!M1146,"")</f>
        <v/>
      </c>
      <c r="R1144" s="2" t="str">
        <f t="shared" ca="1" si="118"/>
        <v/>
      </c>
      <c r="S1144" s="10" t="str">
        <f>IF(OR(Prospecting!N1146&lt;&gt;"",Prospecting!N1146&lt;&gt;0),Prospecting!N1146,"")</f>
        <v/>
      </c>
      <c r="T1144" s="11" t="str">
        <f>IF(Prospecting!O1146&lt;&gt;"",Prospecting!O1146,"")</f>
        <v/>
      </c>
      <c r="U1144" s="2" t="str">
        <f t="shared" si="119"/>
        <v/>
      </c>
      <c r="V1144" s="2" t="str">
        <f t="shared" si="120"/>
        <v/>
      </c>
      <c r="W1144" s="2" t="str" cm="1">
        <f t="array" ref="W1144">IF(V1144&lt;&gt;"",_xlfn.IFS(OR(V1144=1,V1144=2,V1144=3),1,OR(V1144=4,V1144=5,V1144=6),2,OR(V1144=7,V1144=8,V1144=9),3,OR(V1144=10,V1144=11,V1144=12),4),"")</f>
        <v/>
      </c>
      <c r="X1144" s="2" t="str">
        <f t="shared" si="121"/>
        <v/>
      </c>
      <c r="Y1144" s="2" t="str">
        <f t="shared" si="122"/>
        <v/>
      </c>
    </row>
    <row r="1145" spans="7:25" x14ac:dyDescent="0.3">
      <c r="G1145" s="2" t="str">
        <f>IF(Prospecting!D1147&lt;&gt;"", Prospecting!D1147, "")</f>
        <v/>
      </c>
      <c r="H1145" s="2" t="str">
        <f>IF(Prospecting!E1147&lt;&gt;"",Prospecting!E1147, "")</f>
        <v/>
      </c>
      <c r="I1145" s="2" t="str">
        <f t="shared" ca="1" si="117"/>
        <v/>
      </c>
      <c r="J1145" s="2" t="str">
        <f>IF(Prospecting!F1147="Completed", 1, "")</f>
        <v/>
      </c>
      <c r="K1145" s="2" t="str">
        <f>IF(Prospecting!G1147="Completed", 1, "")</f>
        <v/>
      </c>
      <c r="L1145" s="2" t="str">
        <f>IF(Prospecting!H1147="Completed", 1, "")</f>
        <v/>
      </c>
      <c r="M1145" s="2" t="str">
        <f>IF(Prospecting!I1147="Completed", 1, "")</f>
        <v/>
      </c>
      <c r="N1145" s="2" t="str">
        <f>IF(Prospecting!J1147="Completed", 1, "")</f>
        <v/>
      </c>
      <c r="O1145" s="2" t="str">
        <f>IF(Prospecting!K1147="Completed", 1, "")</f>
        <v/>
      </c>
      <c r="P1145" s="2" t="str">
        <f>IF(Prospecting!L1147&lt;&gt;"",Prospecting!L1147,"")</f>
        <v/>
      </c>
      <c r="Q1145" s="2" t="str">
        <f>IF(Prospecting!M1147&lt;&gt;"",Prospecting!M1147,"")</f>
        <v/>
      </c>
      <c r="R1145" s="2" t="str">
        <f t="shared" ca="1" si="118"/>
        <v/>
      </c>
      <c r="S1145" s="10" t="str">
        <f>IF(OR(Prospecting!N1147&lt;&gt;"",Prospecting!N1147&lt;&gt;0),Prospecting!N1147,"")</f>
        <v/>
      </c>
      <c r="T1145" s="11" t="str">
        <f>IF(Prospecting!O1147&lt;&gt;"",Prospecting!O1147,"")</f>
        <v/>
      </c>
      <c r="U1145" s="2" t="str">
        <f t="shared" si="119"/>
        <v/>
      </c>
      <c r="V1145" s="2" t="str">
        <f t="shared" si="120"/>
        <v/>
      </c>
      <c r="W1145" s="2" t="str" cm="1">
        <f t="array" ref="W1145">IF(V1145&lt;&gt;"",_xlfn.IFS(OR(V1145=1,V1145=2,V1145=3),1,OR(V1145=4,V1145=5,V1145=6),2,OR(V1145=7,V1145=8,V1145=9),3,OR(V1145=10,V1145=11,V1145=12),4),"")</f>
        <v/>
      </c>
      <c r="X1145" s="2" t="str">
        <f t="shared" si="121"/>
        <v/>
      </c>
      <c r="Y1145" s="2" t="str">
        <f t="shared" si="122"/>
        <v/>
      </c>
    </row>
    <row r="1146" spans="7:25" x14ac:dyDescent="0.3">
      <c r="G1146" s="2" t="str">
        <f>IF(Prospecting!D1148&lt;&gt;"", Prospecting!D1148, "")</f>
        <v/>
      </c>
      <c r="H1146" s="2" t="str">
        <f>IF(Prospecting!E1148&lt;&gt;"",Prospecting!E1148, "")</f>
        <v/>
      </c>
      <c r="I1146" s="2" t="str">
        <f t="shared" ca="1" si="117"/>
        <v/>
      </c>
      <c r="J1146" s="2" t="str">
        <f>IF(Prospecting!F1148="Completed", 1, "")</f>
        <v/>
      </c>
      <c r="K1146" s="2" t="str">
        <f>IF(Prospecting!G1148="Completed", 1, "")</f>
        <v/>
      </c>
      <c r="L1146" s="2" t="str">
        <f>IF(Prospecting!H1148="Completed", 1, "")</f>
        <v/>
      </c>
      <c r="M1146" s="2" t="str">
        <f>IF(Prospecting!I1148="Completed", 1, "")</f>
        <v/>
      </c>
      <c r="N1146" s="2" t="str">
        <f>IF(Prospecting!J1148="Completed", 1, "")</f>
        <v/>
      </c>
      <c r="O1146" s="2" t="str">
        <f>IF(Prospecting!K1148="Completed", 1, "")</f>
        <v/>
      </c>
      <c r="P1146" s="2" t="str">
        <f>IF(Prospecting!L1148&lt;&gt;"",Prospecting!L1148,"")</f>
        <v/>
      </c>
      <c r="Q1146" s="2" t="str">
        <f>IF(Prospecting!M1148&lt;&gt;"",Prospecting!M1148,"")</f>
        <v/>
      </c>
      <c r="R1146" s="2" t="str">
        <f t="shared" ca="1" si="118"/>
        <v/>
      </c>
      <c r="S1146" s="10" t="str">
        <f>IF(OR(Prospecting!N1148&lt;&gt;"",Prospecting!N1148&lt;&gt;0),Prospecting!N1148,"")</f>
        <v/>
      </c>
      <c r="T1146" s="11" t="str">
        <f>IF(Prospecting!O1148&lt;&gt;"",Prospecting!O1148,"")</f>
        <v/>
      </c>
      <c r="U1146" s="2" t="str">
        <f t="shared" si="119"/>
        <v/>
      </c>
      <c r="V1146" s="2" t="str">
        <f t="shared" si="120"/>
        <v/>
      </c>
      <c r="W1146" s="2" t="str" cm="1">
        <f t="array" ref="W1146">IF(V1146&lt;&gt;"",_xlfn.IFS(OR(V1146=1,V1146=2,V1146=3),1,OR(V1146=4,V1146=5,V1146=6),2,OR(V1146=7,V1146=8,V1146=9),3,OR(V1146=10,V1146=11,V1146=12),4),"")</f>
        <v/>
      </c>
      <c r="X1146" s="2" t="str">
        <f t="shared" si="121"/>
        <v/>
      </c>
      <c r="Y1146" s="2" t="str">
        <f t="shared" si="122"/>
        <v/>
      </c>
    </row>
    <row r="1147" spans="7:25" x14ac:dyDescent="0.3">
      <c r="G1147" s="2" t="str">
        <f>IF(Prospecting!D1149&lt;&gt;"", Prospecting!D1149, "")</f>
        <v/>
      </c>
      <c r="H1147" s="2" t="str">
        <f>IF(Prospecting!E1149&lt;&gt;"",Prospecting!E1149, "")</f>
        <v/>
      </c>
      <c r="I1147" s="2" t="str">
        <f t="shared" ca="1" si="117"/>
        <v/>
      </c>
      <c r="J1147" s="2" t="str">
        <f>IF(Prospecting!F1149="Completed", 1, "")</f>
        <v/>
      </c>
      <c r="K1147" s="2" t="str">
        <f>IF(Prospecting!G1149="Completed", 1, "")</f>
        <v/>
      </c>
      <c r="L1147" s="2" t="str">
        <f>IF(Prospecting!H1149="Completed", 1, "")</f>
        <v/>
      </c>
      <c r="M1147" s="2" t="str">
        <f>IF(Prospecting!I1149="Completed", 1, "")</f>
        <v/>
      </c>
      <c r="N1147" s="2" t="str">
        <f>IF(Prospecting!J1149="Completed", 1, "")</f>
        <v/>
      </c>
      <c r="O1147" s="2" t="str">
        <f>IF(Prospecting!K1149="Completed", 1, "")</f>
        <v/>
      </c>
      <c r="P1147" s="2" t="str">
        <f>IF(Prospecting!L1149&lt;&gt;"",Prospecting!L1149,"")</f>
        <v/>
      </c>
      <c r="Q1147" s="2" t="str">
        <f>IF(Prospecting!M1149&lt;&gt;"",Prospecting!M1149,"")</f>
        <v/>
      </c>
      <c r="R1147" s="2" t="str">
        <f t="shared" ca="1" si="118"/>
        <v/>
      </c>
      <c r="S1147" s="10" t="str">
        <f>IF(OR(Prospecting!N1149&lt;&gt;"",Prospecting!N1149&lt;&gt;0),Prospecting!N1149,"")</f>
        <v/>
      </c>
      <c r="T1147" s="11" t="str">
        <f>IF(Prospecting!O1149&lt;&gt;"",Prospecting!O1149,"")</f>
        <v/>
      </c>
      <c r="U1147" s="2" t="str">
        <f t="shared" si="119"/>
        <v/>
      </c>
      <c r="V1147" s="2" t="str">
        <f t="shared" si="120"/>
        <v/>
      </c>
      <c r="W1147" s="2" t="str" cm="1">
        <f t="array" ref="W1147">IF(V1147&lt;&gt;"",_xlfn.IFS(OR(V1147=1,V1147=2,V1147=3),1,OR(V1147=4,V1147=5,V1147=6),2,OR(V1147=7,V1147=8,V1147=9),3,OR(V1147=10,V1147=11,V1147=12),4),"")</f>
        <v/>
      </c>
      <c r="X1147" s="2" t="str">
        <f t="shared" si="121"/>
        <v/>
      </c>
      <c r="Y1147" s="2" t="str">
        <f t="shared" si="122"/>
        <v/>
      </c>
    </row>
    <row r="1148" spans="7:25" x14ac:dyDescent="0.3">
      <c r="G1148" s="2" t="str">
        <f>IF(Prospecting!D1150&lt;&gt;"", Prospecting!D1150, "")</f>
        <v/>
      </c>
      <c r="H1148" s="2" t="str">
        <f>IF(Prospecting!E1150&lt;&gt;"",Prospecting!E1150, "")</f>
        <v/>
      </c>
      <c r="I1148" s="2" t="str">
        <f t="shared" ca="1" si="117"/>
        <v/>
      </c>
      <c r="J1148" s="2" t="str">
        <f>IF(Prospecting!F1150="Completed", 1, "")</f>
        <v/>
      </c>
      <c r="K1148" s="2" t="str">
        <f>IF(Prospecting!G1150="Completed", 1, "")</f>
        <v/>
      </c>
      <c r="L1148" s="2" t="str">
        <f>IF(Prospecting!H1150="Completed", 1, "")</f>
        <v/>
      </c>
      <c r="M1148" s="2" t="str">
        <f>IF(Prospecting!I1150="Completed", 1, "")</f>
        <v/>
      </c>
      <c r="N1148" s="2" t="str">
        <f>IF(Prospecting!J1150="Completed", 1, "")</f>
        <v/>
      </c>
      <c r="O1148" s="2" t="str">
        <f>IF(Prospecting!K1150="Completed", 1, "")</f>
        <v/>
      </c>
      <c r="P1148" s="2" t="str">
        <f>IF(Prospecting!L1150&lt;&gt;"",Prospecting!L1150,"")</f>
        <v/>
      </c>
      <c r="Q1148" s="2" t="str">
        <f>IF(Prospecting!M1150&lt;&gt;"",Prospecting!M1150,"")</f>
        <v/>
      </c>
      <c r="R1148" s="2" t="str">
        <f t="shared" ca="1" si="118"/>
        <v/>
      </c>
      <c r="S1148" s="10" t="str">
        <f>IF(OR(Prospecting!N1150&lt;&gt;"",Prospecting!N1150&lt;&gt;0),Prospecting!N1150,"")</f>
        <v/>
      </c>
      <c r="T1148" s="11" t="str">
        <f>IF(Prospecting!O1150&lt;&gt;"",Prospecting!O1150,"")</f>
        <v/>
      </c>
      <c r="U1148" s="2" t="str">
        <f t="shared" si="119"/>
        <v/>
      </c>
      <c r="V1148" s="2" t="str">
        <f t="shared" si="120"/>
        <v/>
      </c>
      <c r="W1148" s="2" t="str" cm="1">
        <f t="array" ref="W1148">IF(V1148&lt;&gt;"",_xlfn.IFS(OR(V1148=1,V1148=2,V1148=3),1,OR(V1148=4,V1148=5,V1148=6),2,OR(V1148=7,V1148=8,V1148=9),3,OR(V1148=10,V1148=11,V1148=12),4),"")</f>
        <v/>
      </c>
      <c r="X1148" s="2" t="str">
        <f t="shared" si="121"/>
        <v/>
      </c>
      <c r="Y1148" s="2" t="str">
        <f t="shared" si="122"/>
        <v/>
      </c>
    </row>
    <row r="1149" spans="7:25" x14ac:dyDescent="0.3">
      <c r="G1149" s="2" t="str">
        <f>IF(Prospecting!D1151&lt;&gt;"", Prospecting!D1151, "")</f>
        <v/>
      </c>
      <c r="H1149" s="2" t="str">
        <f>IF(Prospecting!E1151&lt;&gt;"",Prospecting!E1151, "")</f>
        <v/>
      </c>
      <c r="I1149" s="2" t="str">
        <f t="shared" ca="1" si="117"/>
        <v/>
      </c>
      <c r="J1149" s="2" t="str">
        <f>IF(Prospecting!F1151="Completed", 1, "")</f>
        <v/>
      </c>
      <c r="K1149" s="2" t="str">
        <f>IF(Prospecting!G1151="Completed", 1, "")</f>
        <v/>
      </c>
      <c r="L1149" s="2" t="str">
        <f>IF(Prospecting!H1151="Completed", 1, "")</f>
        <v/>
      </c>
      <c r="M1149" s="2" t="str">
        <f>IF(Prospecting!I1151="Completed", 1, "")</f>
        <v/>
      </c>
      <c r="N1149" s="2" t="str">
        <f>IF(Prospecting!J1151="Completed", 1, "")</f>
        <v/>
      </c>
      <c r="O1149" s="2" t="str">
        <f>IF(Prospecting!K1151="Completed", 1, "")</f>
        <v/>
      </c>
      <c r="P1149" s="2" t="str">
        <f>IF(Prospecting!L1151&lt;&gt;"",Prospecting!L1151,"")</f>
        <v/>
      </c>
      <c r="Q1149" s="2" t="str">
        <f>IF(Prospecting!M1151&lt;&gt;"",Prospecting!M1151,"")</f>
        <v/>
      </c>
      <c r="R1149" s="2" t="str">
        <f t="shared" ca="1" si="118"/>
        <v/>
      </c>
      <c r="S1149" s="10" t="str">
        <f>IF(OR(Prospecting!N1151&lt;&gt;"",Prospecting!N1151&lt;&gt;0),Prospecting!N1151,"")</f>
        <v/>
      </c>
      <c r="T1149" s="11" t="str">
        <f>IF(Prospecting!O1151&lt;&gt;"",Prospecting!O1151,"")</f>
        <v/>
      </c>
      <c r="U1149" s="2" t="str">
        <f t="shared" si="119"/>
        <v/>
      </c>
      <c r="V1149" s="2" t="str">
        <f t="shared" si="120"/>
        <v/>
      </c>
      <c r="W1149" s="2" t="str" cm="1">
        <f t="array" ref="W1149">IF(V1149&lt;&gt;"",_xlfn.IFS(OR(V1149=1,V1149=2,V1149=3),1,OR(V1149=4,V1149=5,V1149=6),2,OR(V1149=7,V1149=8,V1149=9),3,OR(V1149=10,V1149=11,V1149=12),4),"")</f>
        <v/>
      </c>
      <c r="X1149" s="2" t="str">
        <f t="shared" si="121"/>
        <v/>
      </c>
      <c r="Y1149" s="2" t="str">
        <f t="shared" si="122"/>
        <v/>
      </c>
    </row>
    <row r="1150" spans="7:25" x14ac:dyDescent="0.3">
      <c r="G1150" s="2" t="str">
        <f>IF(Prospecting!D1152&lt;&gt;"", Prospecting!D1152, "")</f>
        <v/>
      </c>
      <c r="H1150" s="2" t="str">
        <f>IF(Prospecting!E1152&lt;&gt;"",Prospecting!E1152, "")</f>
        <v/>
      </c>
      <c r="I1150" s="2" t="str">
        <f t="shared" ca="1" si="117"/>
        <v/>
      </c>
      <c r="J1150" s="2" t="str">
        <f>IF(Prospecting!F1152="Completed", 1, "")</f>
        <v/>
      </c>
      <c r="K1150" s="2" t="str">
        <f>IF(Prospecting!G1152="Completed", 1, "")</f>
        <v/>
      </c>
      <c r="L1150" s="2" t="str">
        <f>IF(Prospecting!H1152="Completed", 1, "")</f>
        <v/>
      </c>
      <c r="M1150" s="2" t="str">
        <f>IF(Prospecting!I1152="Completed", 1, "")</f>
        <v/>
      </c>
      <c r="N1150" s="2" t="str">
        <f>IF(Prospecting!J1152="Completed", 1, "")</f>
        <v/>
      </c>
      <c r="O1150" s="2" t="str">
        <f>IF(Prospecting!K1152="Completed", 1, "")</f>
        <v/>
      </c>
      <c r="P1150" s="2" t="str">
        <f>IF(Prospecting!L1152&lt;&gt;"",Prospecting!L1152,"")</f>
        <v/>
      </c>
      <c r="Q1150" s="2" t="str">
        <f>IF(Prospecting!M1152&lt;&gt;"",Prospecting!M1152,"")</f>
        <v/>
      </c>
      <c r="R1150" s="2" t="str">
        <f t="shared" ca="1" si="118"/>
        <v/>
      </c>
      <c r="S1150" s="10" t="str">
        <f>IF(OR(Prospecting!N1152&lt;&gt;"",Prospecting!N1152&lt;&gt;0),Prospecting!N1152,"")</f>
        <v/>
      </c>
      <c r="T1150" s="11" t="str">
        <f>IF(Prospecting!O1152&lt;&gt;"",Prospecting!O1152,"")</f>
        <v/>
      </c>
      <c r="U1150" s="2" t="str">
        <f t="shared" si="119"/>
        <v/>
      </c>
      <c r="V1150" s="2" t="str">
        <f t="shared" si="120"/>
        <v/>
      </c>
      <c r="W1150" s="2" t="str" cm="1">
        <f t="array" ref="W1150">IF(V1150&lt;&gt;"",_xlfn.IFS(OR(V1150=1,V1150=2,V1150=3),1,OR(V1150=4,V1150=5,V1150=6),2,OR(V1150=7,V1150=8,V1150=9),3,OR(V1150=10,V1150=11,V1150=12),4),"")</f>
        <v/>
      </c>
      <c r="X1150" s="2" t="str">
        <f t="shared" si="121"/>
        <v/>
      </c>
      <c r="Y1150" s="2" t="str">
        <f t="shared" si="122"/>
        <v/>
      </c>
    </row>
    <row r="1151" spans="7:25" x14ac:dyDescent="0.3">
      <c r="G1151" s="2" t="str">
        <f>IF(Prospecting!D1153&lt;&gt;"", Prospecting!D1153, "")</f>
        <v/>
      </c>
      <c r="H1151" s="2" t="str">
        <f>IF(Prospecting!E1153&lt;&gt;"",Prospecting!E1153, "")</f>
        <v/>
      </c>
      <c r="I1151" s="2" t="str">
        <f t="shared" ca="1" si="117"/>
        <v/>
      </c>
      <c r="J1151" s="2" t="str">
        <f>IF(Prospecting!F1153="Completed", 1, "")</f>
        <v/>
      </c>
      <c r="K1151" s="2" t="str">
        <f>IF(Prospecting!G1153="Completed", 1, "")</f>
        <v/>
      </c>
      <c r="L1151" s="2" t="str">
        <f>IF(Prospecting!H1153="Completed", 1, "")</f>
        <v/>
      </c>
      <c r="M1151" s="2" t="str">
        <f>IF(Prospecting!I1153="Completed", 1, "")</f>
        <v/>
      </c>
      <c r="N1151" s="2" t="str">
        <f>IF(Prospecting!J1153="Completed", 1, "")</f>
        <v/>
      </c>
      <c r="O1151" s="2" t="str">
        <f>IF(Prospecting!K1153="Completed", 1, "")</f>
        <v/>
      </c>
      <c r="P1151" s="2" t="str">
        <f>IF(Prospecting!L1153&lt;&gt;"",Prospecting!L1153,"")</f>
        <v/>
      </c>
      <c r="Q1151" s="2" t="str">
        <f>IF(Prospecting!M1153&lt;&gt;"",Prospecting!M1153,"")</f>
        <v/>
      </c>
      <c r="R1151" s="2" t="str">
        <f t="shared" ca="1" si="118"/>
        <v/>
      </c>
      <c r="S1151" s="10" t="str">
        <f>IF(OR(Prospecting!N1153&lt;&gt;"",Prospecting!N1153&lt;&gt;0),Prospecting!N1153,"")</f>
        <v/>
      </c>
      <c r="T1151" s="11" t="str">
        <f>IF(Prospecting!O1153&lt;&gt;"",Prospecting!O1153,"")</f>
        <v/>
      </c>
      <c r="U1151" s="2" t="str">
        <f t="shared" si="119"/>
        <v/>
      </c>
      <c r="V1151" s="2" t="str">
        <f t="shared" si="120"/>
        <v/>
      </c>
      <c r="W1151" s="2" t="str" cm="1">
        <f t="array" ref="W1151">IF(V1151&lt;&gt;"",_xlfn.IFS(OR(V1151=1,V1151=2,V1151=3),1,OR(V1151=4,V1151=5,V1151=6),2,OR(V1151=7,V1151=8,V1151=9),3,OR(V1151=10,V1151=11,V1151=12),4),"")</f>
        <v/>
      </c>
      <c r="X1151" s="2" t="str">
        <f t="shared" si="121"/>
        <v/>
      </c>
      <c r="Y1151" s="2" t="str">
        <f t="shared" si="122"/>
        <v/>
      </c>
    </row>
    <row r="1152" spans="7:25" x14ac:dyDescent="0.3">
      <c r="G1152" s="2" t="str">
        <f>IF(Prospecting!D1154&lt;&gt;"", Prospecting!D1154, "")</f>
        <v/>
      </c>
      <c r="H1152" s="2" t="str">
        <f>IF(Prospecting!E1154&lt;&gt;"",Prospecting!E1154, "")</f>
        <v/>
      </c>
      <c r="I1152" s="2" t="str">
        <f t="shared" ca="1" si="117"/>
        <v/>
      </c>
      <c r="J1152" s="2" t="str">
        <f>IF(Prospecting!F1154="Completed", 1, "")</f>
        <v/>
      </c>
      <c r="K1152" s="2" t="str">
        <f>IF(Prospecting!G1154="Completed", 1, "")</f>
        <v/>
      </c>
      <c r="L1152" s="2" t="str">
        <f>IF(Prospecting!H1154="Completed", 1, "")</f>
        <v/>
      </c>
      <c r="M1152" s="2" t="str">
        <f>IF(Prospecting!I1154="Completed", 1, "")</f>
        <v/>
      </c>
      <c r="N1152" s="2" t="str">
        <f>IF(Prospecting!J1154="Completed", 1, "")</f>
        <v/>
      </c>
      <c r="O1152" s="2" t="str">
        <f>IF(Prospecting!K1154="Completed", 1, "")</f>
        <v/>
      </c>
      <c r="P1152" s="2" t="str">
        <f>IF(Prospecting!L1154&lt;&gt;"",Prospecting!L1154,"")</f>
        <v/>
      </c>
      <c r="Q1152" s="2" t="str">
        <f>IF(Prospecting!M1154&lt;&gt;"",Prospecting!M1154,"")</f>
        <v/>
      </c>
      <c r="R1152" s="2" t="str">
        <f t="shared" ca="1" si="118"/>
        <v/>
      </c>
      <c r="S1152" s="10" t="str">
        <f>IF(OR(Prospecting!N1154&lt;&gt;"",Prospecting!N1154&lt;&gt;0),Prospecting!N1154,"")</f>
        <v/>
      </c>
      <c r="T1152" s="11" t="str">
        <f>IF(Prospecting!O1154&lt;&gt;"",Prospecting!O1154,"")</f>
        <v/>
      </c>
      <c r="U1152" s="2" t="str">
        <f t="shared" si="119"/>
        <v/>
      </c>
      <c r="V1152" s="2" t="str">
        <f t="shared" si="120"/>
        <v/>
      </c>
      <c r="W1152" s="2" t="str" cm="1">
        <f t="array" ref="W1152">IF(V1152&lt;&gt;"",_xlfn.IFS(OR(V1152=1,V1152=2,V1152=3),1,OR(V1152=4,V1152=5,V1152=6),2,OR(V1152=7,V1152=8,V1152=9),3,OR(V1152=10,V1152=11,V1152=12),4),"")</f>
        <v/>
      </c>
      <c r="X1152" s="2" t="str">
        <f t="shared" si="121"/>
        <v/>
      </c>
      <c r="Y1152" s="2" t="str">
        <f t="shared" si="122"/>
        <v/>
      </c>
    </row>
    <row r="1153" spans="7:25" x14ac:dyDescent="0.3">
      <c r="G1153" s="2" t="str">
        <f>IF(Prospecting!D1155&lt;&gt;"", Prospecting!D1155, "")</f>
        <v/>
      </c>
      <c r="H1153" s="2" t="str">
        <f>IF(Prospecting!E1155&lt;&gt;"",Prospecting!E1155, "")</f>
        <v/>
      </c>
      <c r="I1153" s="2" t="str">
        <f t="shared" ca="1" si="117"/>
        <v/>
      </c>
      <c r="J1153" s="2" t="str">
        <f>IF(Prospecting!F1155="Completed", 1, "")</f>
        <v/>
      </c>
      <c r="K1153" s="2" t="str">
        <f>IF(Prospecting!G1155="Completed", 1, "")</f>
        <v/>
      </c>
      <c r="L1153" s="2" t="str">
        <f>IF(Prospecting!H1155="Completed", 1, "")</f>
        <v/>
      </c>
      <c r="M1153" s="2" t="str">
        <f>IF(Prospecting!I1155="Completed", 1, "")</f>
        <v/>
      </c>
      <c r="N1153" s="2" t="str">
        <f>IF(Prospecting!J1155="Completed", 1, "")</f>
        <v/>
      </c>
      <c r="O1153" s="2" t="str">
        <f>IF(Prospecting!K1155="Completed", 1, "")</f>
        <v/>
      </c>
      <c r="P1153" s="2" t="str">
        <f>IF(Prospecting!L1155&lt;&gt;"",Prospecting!L1155,"")</f>
        <v/>
      </c>
      <c r="Q1153" s="2" t="str">
        <f>IF(Prospecting!M1155&lt;&gt;"",Prospecting!M1155,"")</f>
        <v/>
      </c>
      <c r="R1153" s="2" t="str">
        <f t="shared" ca="1" si="118"/>
        <v/>
      </c>
      <c r="S1153" s="10" t="str">
        <f>IF(OR(Prospecting!N1155&lt;&gt;"",Prospecting!N1155&lt;&gt;0),Prospecting!N1155,"")</f>
        <v/>
      </c>
      <c r="T1153" s="11" t="str">
        <f>IF(Prospecting!O1155&lt;&gt;"",Prospecting!O1155,"")</f>
        <v/>
      </c>
      <c r="U1153" s="2" t="str">
        <f t="shared" si="119"/>
        <v/>
      </c>
      <c r="V1153" s="2" t="str">
        <f t="shared" si="120"/>
        <v/>
      </c>
      <c r="W1153" s="2" t="str" cm="1">
        <f t="array" ref="W1153">IF(V1153&lt;&gt;"",_xlfn.IFS(OR(V1153=1,V1153=2,V1153=3),1,OR(V1153=4,V1153=5,V1153=6),2,OR(V1153=7,V1153=8,V1153=9),3,OR(V1153=10,V1153=11,V1153=12),4),"")</f>
        <v/>
      </c>
      <c r="X1153" s="2" t="str">
        <f t="shared" si="121"/>
        <v/>
      </c>
      <c r="Y1153" s="2" t="str">
        <f t="shared" si="122"/>
        <v/>
      </c>
    </row>
    <row r="1154" spans="7:25" x14ac:dyDescent="0.3">
      <c r="G1154" s="2" t="str">
        <f>IF(Prospecting!D1156&lt;&gt;"", Prospecting!D1156, "")</f>
        <v/>
      </c>
      <c r="H1154" s="2" t="str">
        <f>IF(Prospecting!E1156&lt;&gt;"",Prospecting!E1156, "")</f>
        <v/>
      </c>
      <c r="I1154" s="2" t="str">
        <f t="shared" ca="1" si="117"/>
        <v/>
      </c>
      <c r="J1154" s="2" t="str">
        <f>IF(Prospecting!F1156="Completed", 1, "")</f>
        <v/>
      </c>
      <c r="K1154" s="2" t="str">
        <f>IF(Prospecting!G1156="Completed", 1, "")</f>
        <v/>
      </c>
      <c r="L1154" s="2" t="str">
        <f>IF(Prospecting!H1156="Completed", 1, "")</f>
        <v/>
      </c>
      <c r="M1154" s="2" t="str">
        <f>IF(Prospecting!I1156="Completed", 1, "")</f>
        <v/>
      </c>
      <c r="N1154" s="2" t="str">
        <f>IF(Prospecting!J1156="Completed", 1, "")</f>
        <v/>
      </c>
      <c r="O1154" s="2" t="str">
        <f>IF(Prospecting!K1156="Completed", 1, "")</f>
        <v/>
      </c>
      <c r="P1154" s="2" t="str">
        <f>IF(Prospecting!L1156&lt;&gt;"",Prospecting!L1156,"")</f>
        <v/>
      </c>
      <c r="Q1154" s="2" t="str">
        <f>IF(Prospecting!M1156&lt;&gt;"",Prospecting!M1156,"")</f>
        <v/>
      </c>
      <c r="R1154" s="2" t="str">
        <f t="shared" ca="1" si="118"/>
        <v/>
      </c>
      <c r="S1154" s="10" t="str">
        <f>IF(OR(Prospecting!N1156&lt;&gt;"",Prospecting!N1156&lt;&gt;0),Prospecting!N1156,"")</f>
        <v/>
      </c>
      <c r="T1154" s="11" t="str">
        <f>IF(Prospecting!O1156&lt;&gt;"",Prospecting!O1156,"")</f>
        <v/>
      </c>
      <c r="U1154" s="2" t="str">
        <f t="shared" si="119"/>
        <v/>
      </c>
      <c r="V1154" s="2" t="str">
        <f t="shared" si="120"/>
        <v/>
      </c>
      <c r="W1154" s="2" t="str" cm="1">
        <f t="array" ref="W1154">IF(V1154&lt;&gt;"",_xlfn.IFS(OR(V1154=1,V1154=2,V1154=3),1,OR(V1154=4,V1154=5,V1154=6),2,OR(V1154=7,V1154=8,V1154=9),3,OR(V1154=10,V1154=11,V1154=12),4),"")</f>
        <v/>
      </c>
      <c r="X1154" s="2" t="str">
        <f t="shared" si="121"/>
        <v/>
      </c>
      <c r="Y1154" s="2" t="str">
        <f t="shared" si="122"/>
        <v/>
      </c>
    </row>
    <row r="1155" spans="7:25" x14ac:dyDescent="0.3">
      <c r="G1155" s="2" t="str">
        <f>IF(Prospecting!D1157&lt;&gt;"", Prospecting!D1157, "")</f>
        <v/>
      </c>
      <c r="H1155" s="2" t="str">
        <f>IF(Prospecting!E1157&lt;&gt;"",Prospecting!E1157, "")</f>
        <v/>
      </c>
      <c r="I1155" s="2" t="str">
        <f t="shared" ca="1" si="117"/>
        <v/>
      </c>
      <c r="J1155" s="2" t="str">
        <f>IF(Prospecting!F1157="Completed", 1, "")</f>
        <v/>
      </c>
      <c r="K1155" s="2" t="str">
        <f>IF(Prospecting!G1157="Completed", 1, "")</f>
        <v/>
      </c>
      <c r="L1155" s="2" t="str">
        <f>IF(Prospecting!H1157="Completed", 1, "")</f>
        <v/>
      </c>
      <c r="M1155" s="2" t="str">
        <f>IF(Prospecting!I1157="Completed", 1, "")</f>
        <v/>
      </c>
      <c r="N1155" s="2" t="str">
        <f>IF(Prospecting!J1157="Completed", 1, "")</f>
        <v/>
      </c>
      <c r="O1155" s="2" t="str">
        <f>IF(Prospecting!K1157="Completed", 1, "")</f>
        <v/>
      </c>
      <c r="P1155" s="2" t="str">
        <f>IF(Prospecting!L1157&lt;&gt;"",Prospecting!L1157,"")</f>
        <v/>
      </c>
      <c r="Q1155" s="2" t="str">
        <f>IF(Prospecting!M1157&lt;&gt;"",Prospecting!M1157,"")</f>
        <v/>
      </c>
      <c r="R1155" s="2" t="str">
        <f t="shared" ca="1" si="118"/>
        <v/>
      </c>
      <c r="S1155" s="10" t="str">
        <f>IF(OR(Prospecting!N1157&lt;&gt;"",Prospecting!N1157&lt;&gt;0),Prospecting!N1157,"")</f>
        <v/>
      </c>
      <c r="T1155" s="11" t="str">
        <f>IF(Prospecting!O1157&lt;&gt;"",Prospecting!O1157,"")</f>
        <v/>
      </c>
      <c r="U1155" s="2" t="str">
        <f t="shared" si="119"/>
        <v/>
      </c>
      <c r="V1155" s="2" t="str">
        <f t="shared" si="120"/>
        <v/>
      </c>
      <c r="W1155" s="2" t="str" cm="1">
        <f t="array" ref="W1155">IF(V1155&lt;&gt;"",_xlfn.IFS(OR(V1155=1,V1155=2,V1155=3),1,OR(V1155=4,V1155=5,V1155=6),2,OR(V1155=7,V1155=8,V1155=9),3,OR(V1155=10,V1155=11,V1155=12),4),"")</f>
        <v/>
      </c>
      <c r="X1155" s="2" t="str">
        <f t="shared" si="121"/>
        <v/>
      </c>
      <c r="Y1155" s="2" t="str">
        <f t="shared" si="122"/>
        <v/>
      </c>
    </row>
    <row r="1156" spans="7:25" x14ac:dyDescent="0.3">
      <c r="G1156" s="2" t="str">
        <f>IF(Prospecting!D1158&lt;&gt;"", Prospecting!D1158, "")</f>
        <v/>
      </c>
      <c r="H1156" s="2" t="str">
        <f>IF(Prospecting!E1158&lt;&gt;"",Prospecting!E1158, "")</f>
        <v/>
      </c>
      <c r="I1156" s="2" t="str">
        <f t="shared" ref="I1156:I1219" ca="1" si="123">IF(AND($B$9&gt;$B$10,S1156&lt;&gt;"",S1156&lt;&gt;0,V1156&lt;&gt;"",O1156=1),"Client",IF(V1156&lt;$B$6,"Lead",IF(AND(H1156&lt;&gt;"",S1156&lt;&gt;"",S1156&lt;&gt;0,V1156&lt;=$B$3,O1156=1),"Client",IF(OR(AND(H1156&lt;&gt;"",O1156&lt;&gt;1),AND(H1156&lt;&gt;"",S1156=""),AND(H1156&lt;&gt;"",S1156&lt;&gt;"",V1156&gt;$B$3), AND(H1156&lt;&gt;"",S1156&lt;=0)),"Lead",""))))</f>
        <v/>
      </c>
      <c r="J1156" s="2" t="str">
        <f>IF(Prospecting!F1158="Completed", 1, "")</f>
        <v/>
      </c>
      <c r="K1156" s="2" t="str">
        <f>IF(Prospecting!G1158="Completed", 1, "")</f>
        <v/>
      </c>
      <c r="L1156" s="2" t="str">
        <f>IF(Prospecting!H1158="Completed", 1, "")</f>
        <v/>
      </c>
      <c r="M1156" s="2" t="str">
        <f>IF(Prospecting!I1158="Completed", 1, "")</f>
        <v/>
      </c>
      <c r="N1156" s="2" t="str">
        <f>IF(Prospecting!J1158="Completed", 1, "")</f>
        <v/>
      </c>
      <c r="O1156" s="2" t="str">
        <f>IF(Prospecting!K1158="Completed", 1, "")</f>
        <v/>
      </c>
      <c r="P1156" s="2" t="str">
        <f>IF(Prospecting!L1158&lt;&gt;"",Prospecting!L1158,"")</f>
        <v/>
      </c>
      <c r="Q1156" s="2" t="str">
        <f>IF(Prospecting!M1158&lt;&gt;"",Prospecting!M1158,"")</f>
        <v/>
      </c>
      <c r="R1156" s="2" t="str">
        <f t="shared" ref="R1156:R1219" ca="1" si="124">IF(AND(Q1156&lt;&gt;"",V1156&gt;=$B$6,V1156&lt;=$B$3,Y1156=$B$10),"Valid","")</f>
        <v/>
      </c>
      <c r="S1156" s="10" t="str">
        <f>IF(OR(Prospecting!N1158&lt;&gt;"",Prospecting!N1158&lt;&gt;0),Prospecting!N1158,"")</f>
        <v/>
      </c>
      <c r="T1156" s="11" t="str">
        <f>IF(Prospecting!O1158&lt;&gt;"",Prospecting!O1158,"")</f>
        <v/>
      </c>
      <c r="U1156" s="2" t="str">
        <f t="shared" ref="U1156:U1219" si="125">IF(V1156&lt;&gt;"",CHOOSE(V1156,"January","February","March","April","May","June","July","August","September","October","November","December"),"")</f>
        <v/>
      </c>
      <c r="V1156" s="2" t="str">
        <f t="shared" ref="V1156:V1219" si="126">IF(AND(T1156&lt;&gt;"",Y1156=$B$10),MONTH(T1156),"")</f>
        <v/>
      </c>
      <c r="W1156" s="2" t="str" cm="1">
        <f t="array" ref="W1156">IF(V1156&lt;&gt;"",_xlfn.IFS(OR(V1156=1,V1156=2,V1156=3),1,OR(V1156=4,V1156=5,V1156=6),2,OR(V1156=7,V1156=8,V1156=9),3,OR(V1156=10,V1156=11,V1156=12),4),"")</f>
        <v/>
      </c>
      <c r="X1156" s="2" t="str">
        <f t="shared" ref="X1156:X1219" si="127">IF(AND(Q1156&lt;&gt;"",S1156&lt;&gt;"",S1156&lt;&gt;0,O1156=1),IF(OR(Q1156="AnugerahPlus",Q1156="Anggun"), (S1156-5)*12,S1156*12), "")</f>
        <v/>
      </c>
      <c r="Y1156" s="2" t="str">
        <f t="shared" ref="Y1156:Y1219" si="128">IF(T1156&lt;&gt;"",YEAR(T1156),"")</f>
        <v/>
      </c>
    </row>
    <row r="1157" spans="7:25" x14ac:dyDescent="0.3">
      <c r="G1157" s="2" t="str">
        <f>IF(Prospecting!D1159&lt;&gt;"", Prospecting!D1159, "")</f>
        <v/>
      </c>
      <c r="H1157" s="2" t="str">
        <f>IF(Prospecting!E1159&lt;&gt;"",Prospecting!E1159, "")</f>
        <v/>
      </c>
      <c r="I1157" s="2" t="str">
        <f t="shared" ca="1" si="123"/>
        <v/>
      </c>
      <c r="J1157" s="2" t="str">
        <f>IF(Prospecting!F1159="Completed", 1, "")</f>
        <v/>
      </c>
      <c r="K1157" s="2" t="str">
        <f>IF(Prospecting!G1159="Completed", 1, "")</f>
        <v/>
      </c>
      <c r="L1157" s="2" t="str">
        <f>IF(Prospecting!H1159="Completed", 1, "")</f>
        <v/>
      </c>
      <c r="M1157" s="2" t="str">
        <f>IF(Prospecting!I1159="Completed", 1, "")</f>
        <v/>
      </c>
      <c r="N1157" s="2" t="str">
        <f>IF(Prospecting!J1159="Completed", 1, "")</f>
        <v/>
      </c>
      <c r="O1157" s="2" t="str">
        <f>IF(Prospecting!K1159="Completed", 1, "")</f>
        <v/>
      </c>
      <c r="P1157" s="2" t="str">
        <f>IF(Prospecting!L1159&lt;&gt;"",Prospecting!L1159,"")</f>
        <v/>
      </c>
      <c r="Q1157" s="2" t="str">
        <f>IF(Prospecting!M1159&lt;&gt;"",Prospecting!M1159,"")</f>
        <v/>
      </c>
      <c r="R1157" s="2" t="str">
        <f t="shared" ca="1" si="124"/>
        <v/>
      </c>
      <c r="S1157" s="10" t="str">
        <f>IF(OR(Prospecting!N1159&lt;&gt;"",Prospecting!N1159&lt;&gt;0),Prospecting!N1159,"")</f>
        <v/>
      </c>
      <c r="T1157" s="11" t="str">
        <f>IF(Prospecting!O1159&lt;&gt;"",Prospecting!O1159,"")</f>
        <v/>
      </c>
      <c r="U1157" s="2" t="str">
        <f t="shared" si="125"/>
        <v/>
      </c>
      <c r="V1157" s="2" t="str">
        <f t="shared" si="126"/>
        <v/>
      </c>
      <c r="W1157" s="2" t="str" cm="1">
        <f t="array" ref="W1157">IF(V1157&lt;&gt;"",_xlfn.IFS(OR(V1157=1,V1157=2,V1157=3),1,OR(V1157=4,V1157=5,V1157=6),2,OR(V1157=7,V1157=8,V1157=9),3,OR(V1157=10,V1157=11,V1157=12),4),"")</f>
        <v/>
      </c>
      <c r="X1157" s="2" t="str">
        <f t="shared" si="127"/>
        <v/>
      </c>
      <c r="Y1157" s="2" t="str">
        <f t="shared" si="128"/>
        <v/>
      </c>
    </row>
    <row r="1158" spans="7:25" x14ac:dyDescent="0.3">
      <c r="G1158" s="2" t="str">
        <f>IF(Prospecting!D1160&lt;&gt;"", Prospecting!D1160, "")</f>
        <v/>
      </c>
      <c r="H1158" s="2" t="str">
        <f>IF(Prospecting!E1160&lt;&gt;"",Prospecting!E1160, "")</f>
        <v/>
      </c>
      <c r="I1158" s="2" t="str">
        <f t="shared" ca="1" si="123"/>
        <v/>
      </c>
      <c r="J1158" s="2" t="str">
        <f>IF(Prospecting!F1160="Completed", 1, "")</f>
        <v/>
      </c>
      <c r="K1158" s="2" t="str">
        <f>IF(Prospecting!G1160="Completed", 1, "")</f>
        <v/>
      </c>
      <c r="L1158" s="2" t="str">
        <f>IF(Prospecting!H1160="Completed", 1, "")</f>
        <v/>
      </c>
      <c r="M1158" s="2" t="str">
        <f>IF(Prospecting!I1160="Completed", 1, "")</f>
        <v/>
      </c>
      <c r="N1158" s="2" t="str">
        <f>IF(Prospecting!J1160="Completed", 1, "")</f>
        <v/>
      </c>
      <c r="O1158" s="2" t="str">
        <f>IF(Prospecting!K1160="Completed", 1, "")</f>
        <v/>
      </c>
      <c r="P1158" s="2" t="str">
        <f>IF(Prospecting!L1160&lt;&gt;"",Prospecting!L1160,"")</f>
        <v/>
      </c>
      <c r="Q1158" s="2" t="str">
        <f>IF(Prospecting!M1160&lt;&gt;"",Prospecting!M1160,"")</f>
        <v/>
      </c>
      <c r="R1158" s="2" t="str">
        <f t="shared" ca="1" si="124"/>
        <v/>
      </c>
      <c r="S1158" s="10" t="str">
        <f>IF(OR(Prospecting!N1160&lt;&gt;"",Prospecting!N1160&lt;&gt;0),Prospecting!N1160,"")</f>
        <v/>
      </c>
      <c r="T1158" s="11" t="str">
        <f>IF(Prospecting!O1160&lt;&gt;"",Prospecting!O1160,"")</f>
        <v/>
      </c>
      <c r="U1158" s="2" t="str">
        <f t="shared" si="125"/>
        <v/>
      </c>
      <c r="V1158" s="2" t="str">
        <f t="shared" si="126"/>
        <v/>
      </c>
      <c r="W1158" s="2" t="str" cm="1">
        <f t="array" ref="W1158">IF(V1158&lt;&gt;"",_xlfn.IFS(OR(V1158=1,V1158=2,V1158=3),1,OR(V1158=4,V1158=5,V1158=6),2,OR(V1158=7,V1158=8,V1158=9),3,OR(V1158=10,V1158=11,V1158=12),4),"")</f>
        <v/>
      </c>
      <c r="X1158" s="2" t="str">
        <f t="shared" si="127"/>
        <v/>
      </c>
      <c r="Y1158" s="2" t="str">
        <f t="shared" si="128"/>
        <v/>
      </c>
    </row>
    <row r="1159" spans="7:25" x14ac:dyDescent="0.3">
      <c r="G1159" s="2" t="str">
        <f>IF(Prospecting!D1161&lt;&gt;"", Prospecting!D1161, "")</f>
        <v/>
      </c>
      <c r="H1159" s="2" t="str">
        <f>IF(Prospecting!E1161&lt;&gt;"",Prospecting!E1161, "")</f>
        <v/>
      </c>
      <c r="I1159" s="2" t="str">
        <f t="shared" ca="1" si="123"/>
        <v/>
      </c>
      <c r="J1159" s="2" t="str">
        <f>IF(Prospecting!F1161="Completed", 1, "")</f>
        <v/>
      </c>
      <c r="K1159" s="2" t="str">
        <f>IF(Prospecting!G1161="Completed", 1, "")</f>
        <v/>
      </c>
      <c r="L1159" s="2" t="str">
        <f>IF(Prospecting!H1161="Completed", 1, "")</f>
        <v/>
      </c>
      <c r="M1159" s="2" t="str">
        <f>IF(Prospecting!I1161="Completed", 1, "")</f>
        <v/>
      </c>
      <c r="N1159" s="2" t="str">
        <f>IF(Prospecting!J1161="Completed", 1, "")</f>
        <v/>
      </c>
      <c r="O1159" s="2" t="str">
        <f>IF(Prospecting!K1161="Completed", 1, "")</f>
        <v/>
      </c>
      <c r="P1159" s="2" t="str">
        <f>IF(Prospecting!L1161&lt;&gt;"",Prospecting!L1161,"")</f>
        <v/>
      </c>
      <c r="Q1159" s="2" t="str">
        <f>IF(Prospecting!M1161&lt;&gt;"",Prospecting!M1161,"")</f>
        <v/>
      </c>
      <c r="R1159" s="2" t="str">
        <f t="shared" ca="1" si="124"/>
        <v/>
      </c>
      <c r="S1159" s="10" t="str">
        <f>IF(OR(Prospecting!N1161&lt;&gt;"",Prospecting!N1161&lt;&gt;0),Prospecting!N1161,"")</f>
        <v/>
      </c>
      <c r="T1159" s="11" t="str">
        <f>IF(Prospecting!O1161&lt;&gt;"",Prospecting!O1161,"")</f>
        <v/>
      </c>
      <c r="U1159" s="2" t="str">
        <f t="shared" si="125"/>
        <v/>
      </c>
      <c r="V1159" s="2" t="str">
        <f t="shared" si="126"/>
        <v/>
      </c>
      <c r="W1159" s="2" t="str" cm="1">
        <f t="array" ref="W1159">IF(V1159&lt;&gt;"",_xlfn.IFS(OR(V1159=1,V1159=2,V1159=3),1,OR(V1159=4,V1159=5,V1159=6),2,OR(V1159=7,V1159=8,V1159=9),3,OR(V1159=10,V1159=11,V1159=12),4),"")</f>
        <v/>
      </c>
      <c r="X1159" s="2" t="str">
        <f t="shared" si="127"/>
        <v/>
      </c>
      <c r="Y1159" s="2" t="str">
        <f t="shared" si="128"/>
        <v/>
      </c>
    </row>
    <row r="1160" spans="7:25" x14ac:dyDescent="0.3">
      <c r="G1160" s="2" t="str">
        <f>IF(Prospecting!D1162&lt;&gt;"", Prospecting!D1162, "")</f>
        <v/>
      </c>
      <c r="H1160" s="2" t="str">
        <f>IF(Prospecting!E1162&lt;&gt;"",Prospecting!E1162, "")</f>
        <v/>
      </c>
      <c r="I1160" s="2" t="str">
        <f t="shared" ca="1" si="123"/>
        <v/>
      </c>
      <c r="J1160" s="2" t="str">
        <f>IF(Prospecting!F1162="Completed", 1, "")</f>
        <v/>
      </c>
      <c r="K1160" s="2" t="str">
        <f>IF(Prospecting!G1162="Completed", 1, "")</f>
        <v/>
      </c>
      <c r="L1160" s="2" t="str">
        <f>IF(Prospecting!H1162="Completed", 1, "")</f>
        <v/>
      </c>
      <c r="M1160" s="2" t="str">
        <f>IF(Prospecting!I1162="Completed", 1, "")</f>
        <v/>
      </c>
      <c r="N1160" s="2" t="str">
        <f>IF(Prospecting!J1162="Completed", 1, "")</f>
        <v/>
      </c>
      <c r="O1160" s="2" t="str">
        <f>IF(Prospecting!K1162="Completed", 1, "")</f>
        <v/>
      </c>
      <c r="P1160" s="2" t="str">
        <f>IF(Prospecting!L1162&lt;&gt;"",Prospecting!L1162,"")</f>
        <v/>
      </c>
      <c r="Q1160" s="2" t="str">
        <f>IF(Prospecting!M1162&lt;&gt;"",Prospecting!M1162,"")</f>
        <v/>
      </c>
      <c r="R1160" s="2" t="str">
        <f t="shared" ca="1" si="124"/>
        <v/>
      </c>
      <c r="S1160" s="10" t="str">
        <f>IF(OR(Prospecting!N1162&lt;&gt;"",Prospecting!N1162&lt;&gt;0),Prospecting!N1162,"")</f>
        <v/>
      </c>
      <c r="T1160" s="11" t="str">
        <f>IF(Prospecting!O1162&lt;&gt;"",Prospecting!O1162,"")</f>
        <v/>
      </c>
      <c r="U1160" s="2" t="str">
        <f t="shared" si="125"/>
        <v/>
      </c>
      <c r="V1160" s="2" t="str">
        <f t="shared" si="126"/>
        <v/>
      </c>
      <c r="W1160" s="2" t="str" cm="1">
        <f t="array" ref="W1160">IF(V1160&lt;&gt;"",_xlfn.IFS(OR(V1160=1,V1160=2,V1160=3),1,OR(V1160=4,V1160=5,V1160=6),2,OR(V1160=7,V1160=8,V1160=9),3,OR(V1160=10,V1160=11,V1160=12),4),"")</f>
        <v/>
      </c>
      <c r="X1160" s="2" t="str">
        <f t="shared" si="127"/>
        <v/>
      </c>
      <c r="Y1160" s="2" t="str">
        <f t="shared" si="128"/>
        <v/>
      </c>
    </row>
    <row r="1161" spans="7:25" x14ac:dyDescent="0.3">
      <c r="G1161" s="2" t="str">
        <f>IF(Prospecting!D1163&lt;&gt;"", Prospecting!D1163, "")</f>
        <v/>
      </c>
      <c r="H1161" s="2" t="str">
        <f>IF(Prospecting!E1163&lt;&gt;"",Prospecting!E1163, "")</f>
        <v/>
      </c>
      <c r="I1161" s="2" t="str">
        <f t="shared" ca="1" si="123"/>
        <v/>
      </c>
      <c r="J1161" s="2" t="str">
        <f>IF(Prospecting!F1163="Completed", 1, "")</f>
        <v/>
      </c>
      <c r="K1161" s="2" t="str">
        <f>IF(Prospecting!G1163="Completed", 1, "")</f>
        <v/>
      </c>
      <c r="L1161" s="2" t="str">
        <f>IF(Prospecting!H1163="Completed", 1, "")</f>
        <v/>
      </c>
      <c r="M1161" s="2" t="str">
        <f>IF(Prospecting!I1163="Completed", 1, "")</f>
        <v/>
      </c>
      <c r="N1161" s="2" t="str">
        <f>IF(Prospecting!J1163="Completed", 1, "")</f>
        <v/>
      </c>
      <c r="O1161" s="2" t="str">
        <f>IF(Prospecting!K1163="Completed", 1, "")</f>
        <v/>
      </c>
      <c r="P1161" s="2" t="str">
        <f>IF(Prospecting!L1163&lt;&gt;"",Prospecting!L1163,"")</f>
        <v/>
      </c>
      <c r="Q1161" s="2" t="str">
        <f>IF(Prospecting!M1163&lt;&gt;"",Prospecting!M1163,"")</f>
        <v/>
      </c>
      <c r="R1161" s="2" t="str">
        <f t="shared" ca="1" si="124"/>
        <v/>
      </c>
      <c r="S1161" s="10" t="str">
        <f>IF(OR(Prospecting!N1163&lt;&gt;"",Prospecting!N1163&lt;&gt;0),Prospecting!N1163,"")</f>
        <v/>
      </c>
      <c r="T1161" s="11" t="str">
        <f>IF(Prospecting!O1163&lt;&gt;"",Prospecting!O1163,"")</f>
        <v/>
      </c>
      <c r="U1161" s="2" t="str">
        <f t="shared" si="125"/>
        <v/>
      </c>
      <c r="V1161" s="2" t="str">
        <f t="shared" si="126"/>
        <v/>
      </c>
      <c r="W1161" s="2" t="str" cm="1">
        <f t="array" ref="W1161">IF(V1161&lt;&gt;"",_xlfn.IFS(OR(V1161=1,V1161=2,V1161=3),1,OR(V1161=4,V1161=5,V1161=6),2,OR(V1161=7,V1161=8,V1161=9),3,OR(V1161=10,V1161=11,V1161=12),4),"")</f>
        <v/>
      </c>
      <c r="X1161" s="2" t="str">
        <f t="shared" si="127"/>
        <v/>
      </c>
      <c r="Y1161" s="2" t="str">
        <f t="shared" si="128"/>
        <v/>
      </c>
    </row>
    <row r="1162" spans="7:25" x14ac:dyDescent="0.3">
      <c r="G1162" s="2" t="str">
        <f>IF(Prospecting!D1164&lt;&gt;"", Prospecting!D1164, "")</f>
        <v/>
      </c>
      <c r="H1162" s="2" t="str">
        <f>IF(Prospecting!E1164&lt;&gt;"",Prospecting!E1164, "")</f>
        <v/>
      </c>
      <c r="I1162" s="2" t="str">
        <f t="shared" ca="1" si="123"/>
        <v/>
      </c>
      <c r="J1162" s="2" t="str">
        <f>IF(Prospecting!F1164="Completed", 1, "")</f>
        <v/>
      </c>
      <c r="K1162" s="2" t="str">
        <f>IF(Prospecting!G1164="Completed", 1, "")</f>
        <v/>
      </c>
      <c r="L1162" s="2" t="str">
        <f>IF(Prospecting!H1164="Completed", 1, "")</f>
        <v/>
      </c>
      <c r="M1162" s="2" t="str">
        <f>IF(Prospecting!I1164="Completed", 1, "")</f>
        <v/>
      </c>
      <c r="N1162" s="2" t="str">
        <f>IF(Prospecting!J1164="Completed", 1, "")</f>
        <v/>
      </c>
      <c r="O1162" s="2" t="str">
        <f>IF(Prospecting!K1164="Completed", 1, "")</f>
        <v/>
      </c>
      <c r="P1162" s="2" t="str">
        <f>IF(Prospecting!L1164&lt;&gt;"",Prospecting!L1164,"")</f>
        <v/>
      </c>
      <c r="Q1162" s="2" t="str">
        <f>IF(Prospecting!M1164&lt;&gt;"",Prospecting!M1164,"")</f>
        <v/>
      </c>
      <c r="R1162" s="2" t="str">
        <f t="shared" ca="1" si="124"/>
        <v/>
      </c>
      <c r="S1162" s="10" t="str">
        <f>IF(OR(Prospecting!N1164&lt;&gt;"",Prospecting!N1164&lt;&gt;0),Prospecting!N1164,"")</f>
        <v/>
      </c>
      <c r="T1162" s="11" t="str">
        <f>IF(Prospecting!O1164&lt;&gt;"",Prospecting!O1164,"")</f>
        <v/>
      </c>
      <c r="U1162" s="2" t="str">
        <f t="shared" si="125"/>
        <v/>
      </c>
      <c r="V1162" s="2" t="str">
        <f t="shared" si="126"/>
        <v/>
      </c>
      <c r="W1162" s="2" t="str" cm="1">
        <f t="array" ref="W1162">IF(V1162&lt;&gt;"",_xlfn.IFS(OR(V1162=1,V1162=2,V1162=3),1,OR(V1162=4,V1162=5,V1162=6),2,OR(V1162=7,V1162=8,V1162=9),3,OR(V1162=10,V1162=11,V1162=12),4),"")</f>
        <v/>
      </c>
      <c r="X1162" s="2" t="str">
        <f t="shared" si="127"/>
        <v/>
      </c>
      <c r="Y1162" s="2" t="str">
        <f t="shared" si="128"/>
        <v/>
      </c>
    </row>
    <row r="1163" spans="7:25" x14ac:dyDescent="0.3">
      <c r="G1163" s="2" t="str">
        <f>IF(Prospecting!D1165&lt;&gt;"", Prospecting!D1165, "")</f>
        <v/>
      </c>
      <c r="H1163" s="2" t="str">
        <f>IF(Prospecting!E1165&lt;&gt;"",Prospecting!E1165, "")</f>
        <v/>
      </c>
      <c r="I1163" s="2" t="str">
        <f t="shared" ca="1" si="123"/>
        <v/>
      </c>
      <c r="J1163" s="2" t="str">
        <f>IF(Prospecting!F1165="Completed", 1, "")</f>
        <v/>
      </c>
      <c r="K1163" s="2" t="str">
        <f>IF(Prospecting!G1165="Completed", 1, "")</f>
        <v/>
      </c>
      <c r="L1163" s="2" t="str">
        <f>IF(Prospecting!H1165="Completed", 1, "")</f>
        <v/>
      </c>
      <c r="M1163" s="2" t="str">
        <f>IF(Prospecting!I1165="Completed", 1, "")</f>
        <v/>
      </c>
      <c r="N1163" s="2" t="str">
        <f>IF(Prospecting!J1165="Completed", 1, "")</f>
        <v/>
      </c>
      <c r="O1163" s="2" t="str">
        <f>IF(Prospecting!K1165="Completed", 1, "")</f>
        <v/>
      </c>
      <c r="P1163" s="2" t="str">
        <f>IF(Prospecting!L1165&lt;&gt;"",Prospecting!L1165,"")</f>
        <v/>
      </c>
      <c r="Q1163" s="2" t="str">
        <f>IF(Prospecting!M1165&lt;&gt;"",Prospecting!M1165,"")</f>
        <v/>
      </c>
      <c r="R1163" s="2" t="str">
        <f t="shared" ca="1" si="124"/>
        <v/>
      </c>
      <c r="S1163" s="10" t="str">
        <f>IF(OR(Prospecting!N1165&lt;&gt;"",Prospecting!N1165&lt;&gt;0),Prospecting!N1165,"")</f>
        <v/>
      </c>
      <c r="T1163" s="11" t="str">
        <f>IF(Prospecting!O1165&lt;&gt;"",Prospecting!O1165,"")</f>
        <v/>
      </c>
      <c r="U1163" s="2" t="str">
        <f t="shared" si="125"/>
        <v/>
      </c>
      <c r="V1163" s="2" t="str">
        <f t="shared" si="126"/>
        <v/>
      </c>
      <c r="W1163" s="2" t="str" cm="1">
        <f t="array" ref="W1163">IF(V1163&lt;&gt;"",_xlfn.IFS(OR(V1163=1,V1163=2,V1163=3),1,OR(V1163=4,V1163=5,V1163=6),2,OR(V1163=7,V1163=8,V1163=9),3,OR(V1163=10,V1163=11,V1163=12),4),"")</f>
        <v/>
      </c>
      <c r="X1163" s="2" t="str">
        <f t="shared" si="127"/>
        <v/>
      </c>
      <c r="Y1163" s="2" t="str">
        <f t="shared" si="128"/>
        <v/>
      </c>
    </row>
    <row r="1164" spans="7:25" x14ac:dyDescent="0.3">
      <c r="G1164" s="2" t="str">
        <f>IF(Prospecting!D1166&lt;&gt;"", Prospecting!D1166, "")</f>
        <v/>
      </c>
      <c r="H1164" s="2" t="str">
        <f>IF(Prospecting!E1166&lt;&gt;"",Prospecting!E1166, "")</f>
        <v/>
      </c>
      <c r="I1164" s="2" t="str">
        <f t="shared" ca="1" si="123"/>
        <v/>
      </c>
      <c r="J1164" s="2" t="str">
        <f>IF(Prospecting!F1166="Completed", 1, "")</f>
        <v/>
      </c>
      <c r="K1164" s="2" t="str">
        <f>IF(Prospecting!G1166="Completed", 1, "")</f>
        <v/>
      </c>
      <c r="L1164" s="2" t="str">
        <f>IF(Prospecting!H1166="Completed", 1, "")</f>
        <v/>
      </c>
      <c r="M1164" s="2" t="str">
        <f>IF(Prospecting!I1166="Completed", 1, "")</f>
        <v/>
      </c>
      <c r="N1164" s="2" t="str">
        <f>IF(Prospecting!J1166="Completed", 1, "")</f>
        <v/>
      </c>
      <c r="O1164" s="2" t="str">
        <f>IF(Prospecting!K1166="Completed", 1, "")</f>
        <v/>
      </c>
      <c r="P1164" s="2" t="str">
        <f>IF(Prospecting!L1166&lt;&gt;"",Prospecting!L1166,"")</f>
        <v/>
      </c>
      <c r="Q1164" s="2" t="str">
        <f>IF(Prospecting!M1166&lt;&gt;"",Prospecting!M1166,"")</f>
        <v/>
      </c>
      <c r="R1164" s="2" t="str">
        <f t="shared" ca="1" si="124"/>
        <v/>
      </c>
      <c r="S1164" s="10" t="str">
        <f>IF(OR(Prospecting!N1166&lt;&gt;"",Prospecting!N1166&lt;&gt;0),Prospecting!N1166,"")</f>
        <v/>
      </c>
      <c r="T1164" s="11" t="str">
        <f>IF(Prospecting!O1166&lt;&gt;"",Prospecting!O1166,"")</f>
        <v/>
      </c>
      <c r="U1164" s="2" t="str">
        <f t="shared" si="125"/>
        <v/>
      </c>
      <c r="V1164" s="2" t="str">
        <f t="shared" si="126"/>
        <v/>
      </c>
      <c r="W1164" s="2" t="str" cm="1">
        <f t="array" ref="W1164">IF(V1164&lt;&gt;"",_xlfn.IFS(OR(V1164=1,V1164=2,V1164=3),1,OR(V1164=4,V1164=5,V1164=6),2,OR(V1164=7,V1164=8,V1164=9),3,OR(V1164=10,V1164=11,V1164=12),4),"")</f>
        <v/>
      </c>
      <c r="X1164" s="2" t="str">
        <f t="shared" si="127"/>
        <v/>
      </c>
      <c r="Y1164" s="2" t="str">
        <f t="shared" si="128"/>
        <v/>
      </c>
    </row>
    <row r="1165" spans="7:25" x14ac:dyDescent="0.3">
      <c r="G1165" s="2" t="str">
        <f>IF(Prospecting!D1167&lt;&gt;"", Prospecting!D1167, "")</f>
        <v/>
      </c>
      <c r="H1165" s="2" t="str">
        <f>IF(Prospecting!E1167&lt;&gt;"",Prospecting!E1167, "")</f>
        <v/>
      </c>
      <c r="I1165" s="2" t="str">
        <f t="shared" ca="1" si="123"/>
        <v/>
      </c>
      <c r="J1165" s="2" t="str">
        <f>IF(Prospecting!F1167="Completed", 1, "")</f>
        <v/>
      </c>
      <c r="K1165" s="2" t="str">
        <f>IF(Prospecting!G1167="Completed", 1, "")</f>
        <v/>
      </c>
      <c r="L1165" s="2" t="str">
        <f>IF(Prospecting!H1167="Completed", 1, "")</f>
        <v/>
      </c>
      <c r="M1165" s="2" t="str">
        <f>IF(Prospecting!I1167="Completed", 1, "")</f>
        <v/>
      </c>
      <c r="N1165" s="2" t="str">
        <f>IF(Prospecting!J1167="Completed", 1, "")</f>
        <v/>
      </c>
      <c r="O1165" s="2" t="str">
        <f>IF(Prospecting!K1167="Completed", 1, "")</f>
        <v/>
      </c>
      <c r="P1165" s="2" t="str">
        <f>IF(Prospecting!L1167&lt;&gt;"",Prospecting!L1167,"")</f>
        <v/>
      </c>
      <c r="Q1165" s="2" t="str">
        <f>IF(Prospecting!M1167&lt;&gt;"",Prospecting!M1167,"")</f>
        <v/>
      </c>
      <c r="R1165" s="2" t="str">
        <f t="shared" ca="1" si="124"/>
        <v/>
      </c>
      <c r="S1165" s="10" t="str">
        <f>IF(OR(Prospecting!N1167&lt;&gt;"",Prospecting!N1167&lt;&gt;0),Prospecting!N1167,"")</f>
        <v/>
      </c>
      <c r="T1165" s="11" t="str">
        <f>IF(Prospecting!O1167&lt;&gt;"",Prospecting!O1167,"")</f>
        <v/>
      </c>
      <c r="U1165" s="2" t="str">
        <f t="shared" si="125"/>
        <v/>
      </c>
      <c r="V1165" s="2" t="str">
        <f t="shared" si="126"/>
        <v/>
      </c>
      <c r="W1165" s="2" t="str" cm="1">
        <f t="array" ref="W1165">IF(V1165&lt;&gt;"",_xlfn.IFS(OR(V1165=1,V1165=2,V1165=3),1,OR(V1165=4,V1165=5,V1165=6),2,OR(V1165=7,V1165=8,V1165=9),3,OR(V1165=10,V1165=11,V1165=12),4),"")</f>
        <v/>
      </c>
      <c r="X1165" s="2" t="str">
        <f t="shared" si="127"/>
        <v/>
      </c>
      <c r="Y1165" s="2" t="str">
        <f t="shared" si="128"/>
        <v/>
      </c>
    </row>
    <row r="1166" spans="7:25" x14ac:dyDescent="0.3">
      <c r="G1166" s="2" t="str">
        <f>IF(Prospecting!D1168&lt;&gt;"", Prospecting!D1168, "")</f>
        <v/>
      </c>
      <c r="H1166" s="2" t="str">
        <f>IF(Prospecting!E1168&lt;&gt;"",Prospecting!E1168, "")</f>
        <v/>
      </c>
      <c r="I1166" s="2" t="str">
        <f t="shared" ca="1" si="123"/>
        <v/>
      </c>
      <c r="J1166" s="2" t="str">
        <f>IF(Prospecting!F1168="Completed", 1, "")</f>
        <v/>
      </c>
      <c r="K1166" s="2" t="str">
        <f>IF(Prospecting!G1168="Completed", 1, "")</f>
        <v/>
      </c>
      <c r="L1166" s="2" t="str">
        <f>IF(Prospecting!H1168="Completed", 1, "")</f>
        <v/>
      </c>
      <c r="M1166" s="2" t="str">
        <f>IF(Prospecting!I1168="Completed", 1, "")</f>
        <v/>
      </c>
      <c r="N1166" s="2" t="str">
        <f>IF(Prospecting!J1168="Completed", 1, "")</f>
        <v/>
      </c>
      <c r="O1166" s="2" t="str">
        <f>IF(Prospecting!K1168="Completed", 1, "")</f>
        <v/>
      </c>
      <c r="P1166" s="2" t="str">
        <f>IF(Prospecting!L1168&lt;&gt;"",Prospecting!L1168,"")</f>
        <v/>
      </c>
      <c r="Q1166" s="2" t="str">
        <f>IF(Prospecting!M1168&lt;&gt;"",Prospecting!M1168,"")</f>
        <v/>
      </c>
      <c r="R1166" s="2" t="str">
        <f t="shared" ca="1" si="124"/>
        <v/>
      </c>
      <c r="S1166" s="10" t="str">
        <f>IF(OR(Prospecting!N1168&lt;&gt;"",Prospecting!N1168&lt;&gt;0),Prospecting!N1168,"")</f>
        <v/>
      </c>
      <c r="T1166" s="11" t="str">
        <f>IF(Prospecting!O1168&lt;&gt;"",Prospecting!O1168,"")</f>
        <v/>
      </c>
      <c r="U1166" s="2" t="str">
        <f t="shared" si="125"/>
        <v/>
      </c>
      <c r="V1166" s="2" t="str">
        <f t="shared" si="126"/>
        <v/>
      </c>
      <c r="W1166" s="2" t="str" cm="1">
        <f t="array" ref="W1166">IF(V1166&lt;&gt;"",_xlfn.IFS(OR(V1166=1,V1166=2,V1166=3),1,OR(V1166=4,V1166=5,V1166=6),2,OR(V1166=7,V1166=8,V1166=9),3,OR(V1166=10,V1166=11,V1166=12),4),"")</f>
        <v/>
      </c>
      <c r="X1166" s="2" t="str">
        <f t="shared" si="127"/>
        <v/>
      </c>
      <c r="Y1166" s="2" t="str">
        <f t="shared" si="128"/>
        <v/>
      </c>
    </row>
    <row r="1167" spans="7:25" x14ac:dyDescent="0.3">
      <c r="G1167" s="2" t="str">
        <f>IF(Prospecting!D1169&lt;&gt;"", Prospecting!D1169, "")</f>
        <v/>
      </c>
      <c r="H1167" s="2" t="str">
        <f>IF(Prospecting!E1169&lt;&gt;"",Prospecting!E1169, "")</f>
        <v/>
      </c>
      <c r="I1167" s="2" t="str">
        <f t="shared" ca="1" si="123"/>
        <v/>
      </c>
      <c r="J1167" s="2" t="str">
        <f>IF(Prospecting!F1169="Completed", 1, "")</f>
        <v/>
      </c>
      <c r="K1167" s="2" t="str">
        <f>IF(Prospecting!G1169="Completed", 1, "")</f>
        <v/>
      </c>
      <c r="L1167" s="2" t="str">
        <f>IF(Prospecting!H1169="Completed", 1, "")</f>
        <v/>
      </c>
      <c r="M1167" s="2" t="str">
        <f>IF(Prospecting!I1169="Completed", 1, "")</f>
        <v/>
      </c>
      <c r="N1167" s="2" t="str">
        <f>IF(Prospecting!J1169="Completed", 1, "")</f>
        <v/>
      </c>
      <c r="O1167" s="2" t="str">
        <f>IF(Prospecting!K1169="Completed", 1, "")</f>
        <v/>
      </c>
      <c r="P1167" s="2" t="str">
        <f>IF(Prospecting!L1169&lt;&gt;"",Prospecting!L1169,"")</f>
        <v/>
      </c>
      <c r="Q1167" s="2" t="str">
        <f>IF(Prospecting!M1169&lt;&gt;"",Prospecting!M1169,"")</f>
        <v/>
      </c>
      <c r="R1167" s="2" t="str">
        <f t="shared" ca="1" si="124"/>
        <v/>
      </c>
      <c r="S1167" s="10" t="str">
        <f>IF(OR(Prospecting!N1169&lt;&gt;"",Prospecting!N1169&lt;&gt;0),Prospecting!N1169,"")</f>
        <v/>
      </c>
      <c r="T1167" s="11" t="str">
        <f>IF(Prospecting!O1169&lt;&gt;"",Prospecting!O1169,"")</f>
        <v/>
      </c>
      <c r="U1167" s="2" t="str">
        <f t="shared" si="125"/>
        <v/>
      </c>
      <c r="V1167" s="2" t="str">
        <f t="shared" si="126"/>
        <v/>
      </c>
      <c r="W1167" s="2" t="str" cm="1">
        <f t="array" ref="W1167">IF(V1167&lt;&gt;"",_xlfn.IFS(OR(V1167=1,V1167=2,V1167=3),1,OR(V1167=4,V1167=5,V1167=6),2,OR(V1167=7,V1167=8,V1167=9),3,OR(V1167=10,V1167=11,V1167=12),4),"")</f>
        <v/>
      </c>
      <c r="X1167" s="2" t="str">
        <f t="shared" si="127"/>
        <v/>
      </c>
      <c r="Y1167" s="2" t="str">
        <f t="shared" si="128"/>
        <v/>
      </c>
    </row>
    <row r="1168" spans="7:25" x14ac:dyDescent="0.3">
      <c r="G1168" s="2" t="str">
        <f>IF(Prospecting!D1170&lt;&gt;"", Prospecting!D1170, "")</f>
        <v/>
      </c>
      <c r="H1168" s="2" t="str">
        <f>IF(Prospecting!E1170&lt;&gt;"",Prospecting!E1170, "")</f>
        <v/>
      </c>
      <c r="I1168" s="2" t="str">
        <f t="shared" ca="1" si="123"/>
        <v/>
      </c>
      <c r="J1168" s="2" t="str">
        <f>IF(Prospecting!F1170="Completed", 1, "")</f>
        <v/>
      </c>
      <c r="K1168" s="2" t="str">
        <f>IF(Prospecting!G1170="Completed", 1, "")</f>
        <v/>
      </c>
      <c r="L1168" s="2" t="str">
        <f>IF(Prospecting!H1170="Completed", 1, "")</f>
        <v/>
      </c>
      <c r="M1168" s="2" t="str">
        <f>IF(Prospecting!I1170="Completed", 1, "")</f>
        <v/>
      </c>
      <c r="N1168" s="2" t="str">
        <f>IF(Prospecting!J1170="Completed", 1, "")</f>
        <v/>
      </c>
      <c r="O1168" s="2" t="str">
        <f>IF(Prospecting!K1170="Completed", 1, "")</f>
        <v/>
      </c>
      <c r="P1168" s="2" t="str">
        <f>IF(Prospecting!L1170&lt;&gt;"",Prospecting!L1170,"")</f>
        <v/>
      </c>
      <c r="Q1168" s="2" t="str">
        <f>IF(Prospecting!M1170&lt;&gt;"",Prospecting!M1170,"")</f>
        <v/>
      </c>
      <c r="R1168" s="2" t="str">
        <f t="shared" ca="1" si="124"/>
        <v/>
      </c>
      <c r="S1168" s="10" t="str">
        <f>IF(OR(Prospecting!N1170&lt;&gt;"",Prospecting!N1170&lt;&gt;0),Prospecting!N1170,"")</f>
        <v/>
      </c>
      <c r="T1168" s="11" t="str">
        <f>IF(Prospecting!O1170&lt;&gt;"",Prospecting!O1170,"")</f>
        <v/>
      </c>
      <c r="U1168" s="2" t="str">
        <f t="shared" si="125"/>
        <v/>
      </c>
      <c r="V1168" s="2" t="str">
        <f t="shared" si="126"/>
        <v/>
      </c>
      <c r="W1168" s="2" t="str" cm="1">
        <f t="array" ref="W1168">IF(V1168&lt;&gt;"",_xlfn.IFS(OR(V1168=1,V1168=2,V1168=3),1,OR(V1168=4,V1168=5,V1168=6),2,OR(V1168=7,V1168=8,V1168=9),3,OR(V1168=10,V1168=11,V1168=12),4),"")</f>
        <v/>
      </c>
      <c r="X1168" s="2" t="str">
        <f t="shared" si="127"/>
        <v/>
      </c>
      <c r="Y1168" s="2" t="str">
        <f t="shared" si="128"/>
        <v/>
      </c>
    </row>
    <row r="1169" spans="7:25" x14ac:dyDescent="0.3">
      <c r="G1169" s="2" t="str">
        <f>IF(Prospecting!D1171&lt;&gt;"", Prospecting!D1171, "")</f>
        <v/>
      </c>
      <c r="H1169" s="2" t="str">
        <f>IF(Prospecting!E1171&lt;&gt;"",Prospecting!E1171, "")</f>
        <v/>
      </c>
      <c r="I1169" s="2" t="str">
        <f t="shared" ca="1" si="123"/>
        <v/>
      </c>
      <c r="J1169" s="2" t="str">
        <f>IF(Prospecting!F1171="Completed", 1, "")</f>
        <v/>
      </c>
      <c r="K1169" s="2" t="str">
        <f>IF(Prospecting!G1171="Completed", 1, "")</f>
        <v/>
      </c>
      <c r="L1169" s="2" t="str">
        <f>IF(Prospecting!H1171="Completed", 1, "")</f>
        <v/>
      </c>
      <c r="M1169" s="2" t="str">
        <f>IF(Prospecting!I1171="Completed", 1, "")</f>
        <v/>
      </c>
      <c r="N1169" s="2" t="str">
        <f>IF(Prospecting!J1171="Completed", 1, "")</f>
        <v/>
      </c>
      <c r="O1169" s="2" t="str">
        <f>IF(Prospecting!K1171="Completed", 1, "")</f>
        <v/>
      </c>
      <c r="P1169" s="2" t="str">
        <f>IF(Prospecting!L1171&lt;&gt;"",Prospecting!L1171,"")</f>
        <v/>
      </c>
      <c r="Q1169" s="2" t="str">
        <f>IF(Prospecting!M1171&lt;&gt;"",Prospecting!M1171,"")</f>
        <v/>
      </c>
      <c r="R1169" s="2" t="str">
        <f t="shared" ca="1" si="124"/>
        <v/>
      </c>
      <c r="S1169" s="10" t="str">
        <f>IF(OR(Prospecting!N1171&lt;&gt;"",Prospecting!N1171&lt;&gt;0),Prospecting!N1171,"")</f>
        <v/>
      </c>
      <c r="T1169" s="11" t="str">
        <f>IF(Prospecting!O1171&lt;&gt;"",Prospecting!O1171,"")</f>
        <v/>
      </c>
      <c r="U1169" s="2" t="str">
        <f t="shared" si="125"/>
        <v/>
      </c>
      <c r="V1169" s="2" t="str">
        <f t="shared" si="126"/>
        <v/>
      </c>
      <c r="W1169" s="2" t="str" cm="1">
        <f t="array" ref="W1169">IF(V1169&lt;&gt;"",_xlfn.IFS(OR(V1169=1,V1169=2,V1169=3),1,OR(V1169=4,V1169=5,V1169=6),2,OR(V1169=7,V1169=8,V1169=9),3,OR(V1169=10,V1169=11,V1169=12),4),"")</f>
        <v/>
      </c>
      <c r="X1169" s="2" t="str">
        <f t="shared" si="127"/>
        <v/>
      </c>
      <c r="Y1169" s="2" t="str">
        <f t="shared" si="128"/>
        <v/>
      </c>
    </row>
    <row r="1170" spans="7:25" x14ac:dyDescent="0.3">
      <c r="G1170" s="2" t="str">
        <f>IF(Prospecting!D1172&lt;&gt;"", Prospecting!D1172, "")</f>
        <v/>
      </c>
      <c r="H1170" s="2" t="str">
        <f>IF(Prospecting!E1172&lt;&gt;"",Prospecting!E1172, "")</f>
        <v/>
      </c>
      <c r="I1170" s="2" t="str">
        <f t="shared" ca="1" si="123"/>
        <v/>
      </c>
      <c r="J1170" s="2" t="str">
        <f>IF(Prospecting!F1172="Completed", 1, "")</f>
        <v/>
      </c>
      <c r="K1170" s="2" t="str">
        <f>IF(Prospecting!G1172="Completed", 1, "")</f>
        <v/>
      </c>
      <c r="L1170" s="2" t="str">
        <f>IF(Prospecting!H1172="Completed", 1, "")</f>
        <v/>
      </c>
      <c r="M1170" s="2" t="str">
        <f>IF(Prospecting!I1172="Completed", 1, "")</f>
        <v/>
      </c>
      <c r="N1170" s="2" t="str">
        <f>IF(Prospecting!J1172="Completed", 1, "")</f>
        <v/>
      </c>
      <c r="O1170" s="2" t="str">
        <f>IF(Prospecting!K1172="Completed", 1, "")</f>
        <v/>
      </c>
      <c r="P1170" s="2" t="str">
        <f>IF(Prospecting!L1172&lt;&gt;"",Prospecting!L1172,"")</f>
        <v/>
      </c>
      <c r="Q1170" s="2" t="str">
        <f>IF(Prospecting!M1172&lt;&gt;"",Prospecting!M1172,"")</f>
        <v/>
      </c>
      <c r="R1170" s="2" t="str">
        <f t="shared" ca="1" si="124"/>
        <v/>
      </c>
      <c r="S1170" s="10" t="str">
        <f>IF(OR(Prospecting!N1172&lt;&gt;"",Prospecting!N1172&lt;&gt;0),Prospecting!N1172,"")</f>
        <v/>
      </c>
      <c r="T1170" s="11" t="str">
        <f>IF(Prospecting!O1172&lt;&gt;"",Prospecting!O1172,"")</f>
        <v/>
      </c>
      <c r="U1170" s="2" t="str">
        <f t="shared" si="125"/>
        <v/>
      </c>
      <c r="V1170" s="2" t="str">
        <f t="shared" si="126"/>
        <v/>
      </c>
      <c r="W1170" s="2" t="str" cm="1">
        <f t="array" ref="W1170">IF(V1170&lt;&gt;"",_xlfn.IFS(OR(V1170=1,V1170=2,V1170=3),1,OR(V1170=4,V1170=5,V1170=6),2,OR(V1170=7,V1170=8,V1170=9),3,OR(V1170=10,V1170=11,V1170=12),4),"")</f>
        <v/>
      </c>
      <c r="X1170" s="2" t="str">
        <f t="shared" si="127"/>
        <v/>
      </c>
      <c r="Y1170" s="2" t="str">
        <f t="shared" si="128"/>
        <v/>
      </c>
    </row>
    <row r="1171" spans="7:25" x14ac:dyDescent="0.3">
      <c r="G1171" s="2" t="str">
        <f>IF(Prospecting!D1173&lt;&gt;"", Prospecting!D1173, "")</f>
        <v/>
      </c>
      <c r="H1171" s="2" t="str">
        <f>IF(Prospecting!E1173&lt;&gt;"",Prospecting!E1173, "")</f>
        <v/>
      </c>
      <c r="I1171" s="2" t="str">
        <f t="shared" ca="1" si="123"/>
        <v/>
      </c>
      <c r="J1171" s="2" t="str">
        <f>IF(Prospecting!F1173="Completed", 1, "")</f>
        <v/>
      </c>
      <c r="K1171" s="2" t="str">
        <f>IF(Prospecting!G1173="Completed", 1, "")</f>
        <v/>
      </c>
      <c r="L1171" s="2" t="str">
        <f>IF(Prospecting!H1173="Completed", 1, "")</f>
        <v/>
      </c>
      <c r="M1171" s="2" t="str">
        <f>IF(Prospecting!I1173="Completed", 1, "")</f>
        <v/>
      </c>
      <c r="N1171" s="2" t="str">
        <f>IF(Prospecting!J1173="Completed", 1, "")</f>
        <v/>
      </c>
      <c r="O1171" s="2" t="str">
        <f>IF(Prospecting!K1173="Completed", 1, "")</f>
        <v/>
      </c>
      <c r="P1171" s="2" t="str">
        <f>IF(Prospecting!L1173&lt;&gt;"",Prospecting!L1173,"")</f>
        <v/>
      </c>
      <c r="Q1171" s="2" t="str">
        <f>IF(Prospecting!M1173&lt;&gt;"",Prospecting!M1173,"")</f>
        <v/>
      </c>
      <c r="R1171" s="2" t="str">
        <f t="shared" ca="1" si="124"/>
        <v/>
      </c>
      <c r="S1171" s="10" t="str">
        <f>IF(OR(Prospecting!N1173&lt;&gt;"",Prospecting!N1173&lt;&gt;0),Prospecting!N1173,"")</f>
        <v/>
      </c>
      <c r="T1171" s="11" t="str">
        <f>IF(Prospecting!O1173&lt;&gt;"",Prospecting!O1173,"")</f>
        <v/>
      </c>
      <c r="U1171" s="2" t="str">
        <f t="shared" si="125"/>
        <v/>
      </c>
      <c r="V1171" s="2" t="str">
        <f t="shared" si="126"/>
        <v/>
      </c>
      <c r="W1171" s="2" t="str" cm="1">
        <f t="array" ref="W1171">IF(V1171&lt;&gt;"",_xlfn.IFS(OR(V1171=1,V1171=2,V1171=3),1,OR(V1171=4,V1171=5,V1171=6),2,OR(V1171=7,V1171=8,V1171=9),3,OR(V1171=10,V1171=11,V1171=12),4),"")</f>
        <v/>
      </c>
      <c r="X1171" s="2" t="str">
        <f t="shared" si="127"/>
        <v/>
      </c>
      <c r="Y1171" s="2" t="str">
        <f t="shared" si="128"/>
        <v/>
      </c>
    </row>
    <row r="1172" spans="7:25" x14ac:dyDescent="0.3">
      <c r="G1172" s="2" t="str">
        <f>IF(Prospecting!D1174&lt;&gt;"", Prospecting!D1174, "")</f>
        <v/>
      </c>
      <c r="H1172" s="2" t="str">
        <f>IF(Prospecting!E1174&lt;&gt;"",Prospecting!E1174, "")</f>
        <v/>
      </c>
      <c r="I1172" s="2" t="str">
        <f t="shared" ca="1" si="123"/>
        <v/>
      </c>
      <c r="J1172" s="2" t="str">
        <f>IF(Prospecting!F1174="Completed", 1, "")</f>
        <v/>
      </c>
      <c r="K1172" s="2" t="str">
        <f>IF(Prospecting!G1174="Completed", 1, "")</f>
        <v/>
      </c>
      <c r="L1172" s="2" t="str">
        <f>IF(Prospecting!H1174="Completed", 1, "")</f>
        <v/>
      </c>
      <c r="M1172" s="2" t="str">
        <f>IF(Prospecting!I1174="Completed", 1, "")</f>
        <v/>
      </c>
      <c r="N1172" s="2" t="str">
        <f>IF(Prospecting!J1174="Completed", 1, "")</f>
        <v/>
      </c>
      <c r="O1172" s="2" t="str">
        <f>IF(Prospecting!K1174="Completed", 1, "")</f>
        <v/>
      </c>
      <c r="P1172" s="2" t="str">
        <f>IF(Prospecting!L1174&lt;&gt;"",Prospecting!L1174,"")</f>
        <v/>
      </c>
      <c r="Q1172" s="2" t="str">
        <f>IF(Prospecting!M1174&lt;&gt;"",Prospecting!M1174,"")</f>
        <v/>
      </c>
      <c r="R1172" s="2" t="str">
        <f t="shared" ca="1" si="124"/>
        <v/>
      </c>
      <c r="S1172" s="10" t="str">
        <f>IF(OR(Prospecting!N1174&lt;&gt;"",Prospecting!N1174&lt;&gt;0),Prospecting!N1174,"")</f>
        <v/>
      </c>
      <c r="T1172" s="11" t="str">
        <f>IF(Prospecting!O1174&lt;&gt;"",Prospecting!O1174,"")</f>
        <v/>
      </c>
      <c r="U1172" s="2" t="str">
        <f t="shared" si="125"/>
        <v/>
      </c>
      <c r="V1172" s="2" t="str">
        <f t="shared" si="126"/>
        <v/>
      </c>
      <c r="W1172" s="2" t="str" cm="1">
        <f t="array" ref="W1172">IF(V1172&lt;&gt;"",_xlfn.IFS(OR(V1172=1,V1172=2,V1172=3),1,OR(V1172=4,V1172=5,V1172=6),2,OR(V1172=7,V1172=8,V1172=9),3,OR(V1172=10,V1172=11,V1172=12),4),"")</f>
        <v/>
      </c>
      <c r="X1172" s="2" t="str">
        <f t="shared" si="127"/>
        <v/>
      </c>
      <c r="Y1172" s="2" t="str">
        <f t="shared" si="128"/>
        <v/>
      </c>
    </row>
    <row r="1173" spans="7:25" x14ac:dyDescent="0.3">
      <c r="G1173" s="2" t="str">
        <f>IF(Prospecting!D1175&lt;&gt;"", Prospecting!D1175, "")</f>
        <v/>
      </c>
      <c r="H1173" s="2" t="str">
        <f>IF(Prospecting!E1175&lt;&gt;"",Prospecting!E1175, "")</f>
        <v/>
      </c>
      <c r="I1173" s="2" t="str">
        <f t="shared" ca="1" si="123"/>
        <v/>
      </c>
      <c r="J1173" s="2" t="str">
        <f>IF(Prospecting!F1175="Completed", 1, "")</f>
        <v/>
      </c>
      <c r="K1173" s="2" t="str">
        <f>IF(Prospecting!G1175="Completed", 1, "")</f>
        <v/>
      </c>
      <c r="L1173" s="2" t="str">
        <f>IF(Prospecting!H1175="Completed", 1, "")</f>
        <v/>
      </c>
      <c r="M1173" s="2" t="str">
        <f>IF(Prospecting!I1175="Completed", 1, "")</f>
        <v/>
      </c>
      <c r="N1173" s="2" t="str">
        <f>IF(Prospecting!J1175="Completed", 1, "")</f>
        <v/>
      </c>
      <c r="O1173" s="2" t="str">
        <f>IF(Prospecting!K1175="Completed", 1, "")</f>
        <v/>
      </c>
      <c r="P1173" s="2" t="str">
        <f>IF(Prospecting!L1175&lt;&gt;"",Prospecting!L1175,"")</f>
        <v/>
      </c>
      <c r="Q1173" s="2" t="str">
        <f>IF(Prospecting!M1175&lt;&gt;"",Prospecting!M1175,"")</f>
        <v/>
      </c>
      <c r="R1173" s="2" t="str">
        <f t="shared" ca="1" si="124"/>
        <v/>
      </c>
      <c r="S1173" s="10" t="str">
        <f>IF(OR(Prospecting!N1175&lt;&gt;"",Prospecting!N1175&lt;&gt;0),Prospecting!N1175,"")</f>
        <v/>
      </c>
      <c r="T1173" s="11" t="str">
        <f>IF(Prospecting!O1175&lt;&gt;"",Prospecting!O1175,"")</f>
        <v/>
      </c>
      <c r="U1173" s="2" t="str">
        <f t="shared" si="125"/>
        <v/>
      </c>
      <c r="V1173" s="2" t="str">
        <f t="shared" si="126"/>
        <v/>
      </c>
      <c r="W1173" s="2" t="str" cm="1">
        <f t="array" ref="W1173">IF(V1173&lt;&gt;"",_xlfn.IFS(OR(V1173=1,V1173=2,V1173=3),1,OR(V1173=4,V1173=5,V1173=6),2,OR(V1173=7,V1173=8,V1173=9),3,OR(V1173=10,V1173=11,V1173=12),4),"")</f>
        <v/>
      </c>
      <c r="X1173" s="2" t="str">
        <f t="shared" si="127"/>
        <v/>
      </c>
      <c r="Y1173" s="2" t="str">
        <f t="shared" si="128"/>
        <v/>
      </c>
    </row>
    <row r="1174" spans="7:25" x14ac:dyDescent="0.3">
      <c r="G1174" s="2" t="str">
        <f>IF(Prospecting!D1176&lt;&gt;"", Prospecting!D1176, "")</f>
        <v/>
      </c>
      <c r="H1174" s="2" t="str">
        <f>IF(Prospecting!E1176&lt;&gt;"",Prospecting!E1176, "")</f>
        <v/>
      </c>
      <c r="I1174" s="2" t="str">
        <f t="shared" ca="1" si="123"/>
        <v/>
      </c>
      <c r="J1174" s="2" t="str">
        <f>IF(Prospecting!F1176="Completed", 1, "")</f>
        <v/>
      </c>
      <c r="K1174" s="2" t="str">
        <f>IF(Prospecting!G1176="Completed", 1, "")</f>
        <v/>
      </c>
      <c r="L1174" s="2" t="str">
        <f>IF(Prospecting!H1176="Completed", 1, "")</f>
        <v/>
      </c>
      <c r="M1174" s="2" t="str">
        <f>IF(Prospecting!I1176="Completed", 1, "")</f>
        <v/>
      </c>
      <c r="N1174" s="2" t="str">
        <f>IF(Prospecting!J1176="Completed", 1, "")</f>
        <v/>
      </c>
      <c r="O1174" s="2" t="str">
        <f>IF(Prospecting!K1176="Completed", 1, "")</f>
        <v/>
      </c>
      <c r="P1174" s="2" t="str">
        <f>IF(Prospecting!L1176&lt;&gt;"",Prospecting!L1176,"")</f>
        <v/>
      </c>
      <c r="Q1174" s="2" t="str">
        <f>IF(Prospecting!M1176&lt;&gt;"",Prospecting!M1176,"")</f>
        <v/>
      </c>
      <c r="R1174" s="2" t="str">
        <f t="shared" ca="1" si="124"/>
        <v/>
      </c>
      <c r="S1174" s="10" t="str">
        <f>IF(OR(Prospecting!N1176&lt;&gt;"",Prospecting!N1176&lt;&gt;0),Prospecting!N1176,"")</f>
        <v/>
      </c>
      <c r="T1174" s="11" t="str">
        <f>IF(Prospecting!O1176&lt;&gt;"",Prospecting!O1176,"")</f>
        <v/>
      </c>
      <c r="U1174" s="2" t="str">
        <f t="shared" si="125"/>
        <v/>
      </c>
      <c r="V1174" s="2" t="str">
        <f t="shared" si="126"/>
        <v/>
      </c>
      <c r="W1174" s="2" t="str" cm="1">
        <f t="array" ref="W1174">IF(V1174&lt;&gt;"",_xlfn.IFS(OR(V1174=1,V1174=2,V1174=3),1,OR(V1174=4,V1174=5,V1174=6),2,OR(V1174=7,V1174=8,V1174=9),3,OR(V1174=10,V1174=11,V1174=12),4),"")</f>
        <v/>
      </c>
      <c r="X1174" s="2" t="str">
        <f t="shared" si="127"/>
        <v/>
      </c>
      <c r="Y1174" s="2" t="str">
        <f t="shared" si="128"/>
        <v/>
      </c>
    </row>
    <row r="1175" spans="7:25" x14ac:dyDescent="0.3">
      <c r="G1175" s="2" t="str">
        <f>IF(Prospecting!D1177&lt;&gt;"", Prospecting!D1177, "")</f>
        <v/>
      </c>
      <c r="H1175" s="2" t="str">
        <f>IF(Prospecting!E1177&lt;&gt;"",Prospecting!E1177, "")</f>
        <v/>
      </c>
      <c r="I1175" s="2" t="str">
        <f t="shared" ca="1" si="123"/>
        <v/>
      </c>
      <c r="J1175" s="2" t="str">
        <f>IF(Prospecting!F1177="Completed", 1, "")</f>
        <v/>
      </c>
      <c r="K1175" s="2" t="str">
        <f>IF(Prospecting!G1177="Completed", 1, "")</f>
        <v/>
      </c>
      <c r="L1175" s="2" t="str">
        <f>IF(Prospecting!H1177="Completed", 1, "")</f>
        <v/>
      </c>
      <c r="M1175" s="2" t="str">
        <f>IF(Prospecting!I1177="Completed", 1, "")</f>
        <v/>
      </c>
      <c r="N1175" s="2" t="str">
        <f>IF(Prospecting!J1177="Completed", 1, "")</f>
        <v/>
      </c>
      <c r="O1175" s="2" t="str">
        <f>IF(Prospecting!K1177="Completed", 1, "")</f>
        <v/>
      </c>
      <c r="P1175" s="2" t="str">
        <f>IF(Prospecting!L1177&lt;&gt;"",Prospecting!L1177,"")</f>
        <v/>
      </c>
      <c r="Q1175" s="2" t="str">
        <f>IF(Prospecting!M1177&lt;&gt;"",Prospecting!M1177,"")</f>
        <v/>
      </c>
      <c r="R1175" s="2" t="str">
        <f t="shared" ca="1" si="124"/>
        <v/>
      </c>
      <c r="S1175" s="10" t="str">
        <f>IF(OR(Prospecting!N1177&lt;&gt;"",Prospecting!N1177&lt;&gt;0),Prospecting!N1177,"")</f>
        <v/>
      </c>
      <c r="T1175" s="11" t="str">
        <f>IF(Prospecting!O1177&lt;&gt;"",Prospecting!O1177,"")</f>
        <v/>
      </c>
      <c r="U1175" s="2" t="str">
        <f t="shared" si="125"/>
        <v/>
      </c>
      <c r="V1175" s="2" t="str">
        <f t="shared" si="126"/>
        <v/>
      </c>
      <c r="W1175" s="2" t="str" cm="1">
        <f t="array" ref="W1175">IF(V1175&lt;&gt;"",_xlfn.IFS(OR(V1175=1,V1175=2,V1175=3),1,OR(V1175=4,V1175=5,V1175=6),2,OR(V1175=7,V1175=8,V1175=9),3,OR(V1175=10,V1175=11,V1175=12),4),"")</f>
        <v/>
      </c>
      <c r="X1175" s="2" t="str">
        <f t="shared" si="127"/>
        <v/>
      </c>
      <c r="Y1175" s="2" t="str">
        <f t="shared" si="128"/>
        <v/>
      </c>
    </row>
    <row r="1176" spans="7:25" x14ac:dyDescent="0.3">
      <c r="G1176" s="2" t="str">
        <f>IF(Prospecting!D1178&lt;&gt;"", Prospecting!D1178, "")</f>
        <v/>
      </c>
      <c r="H1176" s="2" t="str">
        <f>IF(Prospecting!E1178&lt;&gt;"",Prospecting!E1178, "")</f>
        <v/>
      </c>
      <c r="I1176" s="2" t="str">
        <f t="shared" ca="1" si="123"/>
        <v/>
      </c>
      <c r="J1176" s="2" t="str">
        <f>IF(Prospecting!F1178="Completed", 1, "")</f>
        <v/>
      </c>
      <c r="K1176" s="2" t="str">
        <f>IF(Prospecting!G1178="Completed", 1, "")</f>
        <v/>
      </c>
      <c r="L1176" s="2" t="str">
        <f>IF(Prospecting!H1178="Completed", 1, "")</f>
        <v/>
      </c>
      <c r="M1176" s="2" t="str">
        <f>IF(Prospecting!I1178="Completed", 1, "")</f>
        <v/>
      </c>
      <c r="N1176" s="2" t="str">
        <f>IF(Prospecting!J1178="Completed", 1, "")</f>
        <v/>
      </c>
      <c r="O1176" s="2" t="str">
        <f>IF(Prospecting!K1178="Completed", 1, "")</f>
        <v/>
      </c>
      <c r="P1176" s="2" t="str">
        <f>IF(Prospecting!L1178&lt;&gt;"",Prospecting!L1178,"")</f>
        <v/>
      </c>
      <c r="Q1176" s="2" t="str">
        <f>IF(Prospecting!M1178&lt;&gt;"",Prospecting!M1178,"")</f>
        <v/>
      </c>
      <c r="R1176" s="2" t="str">
        <f t="shared" ca="1" si="124"/>
        <v/>
      </c>
      <c r="S1176" s="10" t="str">
        <f>IF(OR(Prospecting!N1178&lt;&gt;"",Prospecting!N1178&lt;&gt;0),Prospecting!N1178,"")</f>
        <v/>
      </c>
      <c r="T1176" s="11" t="str">
        <f>IF(Prospecting!O1178&lt;&gt;"",Prospecting!O1178,"")</f>
        <v/>
      </c>
      <c r="U1176" s="2" t="str">
        <f t="shared" si="125"/>
        <v/>
      </c>
      <c r="V1176" s="2" t="str">
        <f t="shared" si="126"/>
        <v/>
      </c>
      <c r="W1176" s="2" t="str" cm="1">
        <f t="array" ref="W1176">IF(V1176&lt;&gt;"",_xlfn.IFS(OR(V1176=1,V1176=2,V1176=3),1,OR(V1176=4,V1176=5,V1176=6),2,OR(V1176=7,V1176=8,V1176=9),3,OR(V1176=10,V1176=11,V1176=12),4),"")</f>
        <v/>
      </c>
      <c r="X1176" s="2" t="str">
        <f t="shared" si="127"/>
        <v/>
      </c>
      <c r="Y1176" s="2" t="str">
        <f t="shared" si="128"/>
        <v/>
      </c>
    </row>
    <row r="1177" spans="7:25" x14ac:dyDescent="0.3">
      <c r="G1177" s="2" t="str">
        <f>IF(Prospecting!D1179&lt;&gt;"", Prospecting!D1179, "")</f>
        <v/>
      </c>
      <c r="H1177" s="2" t="str">
        <f>IF(Prospecting!E1179&lt;&gt;"",Prospecting!E1179, "")</f>
        <v/>
      </c>
      <c r="I1177" s="2" t="str">
        <f t="shared" ca="1" si="123"/>
        <v/>
      </c>
      <c r="J1177" s="2" t="str">
        <f>IF(Prospecting!F1179="Completed", 1, "")</f>
        <v/>
      </c>
      <c r="K1177" s="2" t="str">
        <f>IF(Prospecting!G1179="Completed", 1, "")</f>
        <v/>
      </c>
      <c r="L1177" s="2" t="str">
        <f>IF(Prospecting!H1179="Completed", 1, "")</f>
        <v/>
      </c>
      <c r="M1177" s="2" t="str">
        <f>IF(Prospecting!I1179="Completed", 1, "")</f>
        <v/>
      </c>
      <c r="N1177" s="2" t="str">
        <f>IF(Prospecting!J1179="Completed", 1, "")</f>
        <v/>
      </c>
      <c r="O1177" s="2" t="str">
        <f>IF(Prospecting!K1179="Completed", 1, "")</f>
        <v/>
      </c>
      <c r="P1177" s="2" t="str">
        <f>IF(Prospecting!L1179&lt;&gt;"",Prospecting!L1179,"")</f>
        <v/>
      </c>
      <c r="Q1177" s="2" t="str">
        <f>IF(Prospecting!M1179&lt;&gt;"",Prospecting!M1179,"")</f>
        <v/>
      </c>
      <c r="R1177" s="2" t="str">
        <f t="shared" ca="1" si="124"/>
        <v/>
      </c>
      <c r="S1177" s="10" t="str">
        <f>IF(OR(Prospecting!N1179&lt;&gt;"",Prospecting!N1179&lt;&gt;0),Prospecting!N1179,"")</f>
        <v/>
      </c>
      <c r="T1177" s="11" t="str">
        <f>IF(Prospecting!O1179&lt;&gt;"",Prospecting!O1179,"")</f>
        <v/>
      </c>
      <c r="U1177" s="2" t="str">
        <f t="shared" si="125"/>
        <v/>
      </c>
      <c r="V1177" s="2" t="str">
        <f t="shared" si="126"/>
        <v/>
      </c>
      <c r="W1177" s="2" t="str" cm="1">
        <f t="array" ref="W1177">IF(V1177&lt;&gt;"",_xlfn.IFS(OR(V1177=1,V1177=2,V1177=3),1,OR(V1177=4,V1177=5,V1177=6),2,OR(V1177=7,V1177=8,V1177=9),3,OR(V1177=10,V1177=11,V1177=12),4),"")</f>
        <v/>
      </c>
      <c r="X1177" s="2" t="str">
        <f t="shared" si="127"/>
        <v/>
      </c>
      <c r="Y1177" s="2" t="str">
        <f t="shared" si="128"/>
        <v/>
      </c>
    </row>
    <row r="1178" spans="7:25" x14ac:dyDescent="0.3">
      <c r="G1178" s="2" t="str">
        <f>IF(Prospecting!D1180&lt;&gt;"", Prospecting!D1180, "")</f>
        <v/>
      </c>
      <c r="H1178" s="2" t="str">
        <f>IF(Prospecting!E1180&lt;&gt;"",Prospecting!E1180, "")</f>
        <v/>
      </c>
      <c r="I1178" s="2" t="str">
        <f t="shared" ca="1" si="123"/>
        <v/>
      </c>
      <c r="J1178" s="2" t="str">
        <f>IF(Prospecting!F1180="Completed", 1, "")</f>
        <v/>
      </c>
      <c r="K1178" s="2" t="str">
        <f>IF(Prospecting!G1180="Completed", 1, "")</f>
        <v/>
      </c>
      <c r="L1178" s="2" t="str">
        <f>IF(Prospecting!H1180="Completed", 1, "")</f>
        <v/>
      </c>
      <c r="M1178" s="2" t="str">
        <f>IF(Prospecting!I1180="Completed", 1, "")</f>
        <v/>
      </c>
      <c r="N1178" s="2" t="str">
        <f>IF(Prospecting!J1180="Completed", 1, "")</f>
        <v/>
      </c>
      <c r="O1178" s="2" t="str">
        <f>IF(Prospecting!K1180="Completed", 1, "")</f>
        <v/>
      </c>
      <c r="P1178" s="2" t="str">
        <f>IF(Prospecting!L1180&lt;&gt;"",Prospecting!L1180,"")</f>
        <v/>
      </c>
      <c r="Q1178" s="2" t="str">
        <f>IF(Prospecting!M1180&lt;&gt;"",Prospecting!M1180,"")</f>
        <v/>
      </c>
      <c r="R1178" s="2" t="str">
        <f t="shared" ca="1" si="124"/>
        <v/>
      </c>
      <c r="S1178" s="10" t="str">
        <f>IF(OR(Prospecting!N1180&lt;&gt;"",Prospecting!N1180&lt;&gt;0),Prospecting!N1180,"")</f>
        <v/>
      </c>
      <c r="T1178" s="11" t="str">
        <f>IF(Prospecting!O1180&lt;&gt;"",Prospecting!O1180,"")</f>
        <v/>
      </c>
      <c r="U1178" s="2" t="str">
        <f t="shared" si="125"/>
        <v/>
      </c>
      <c r="V1178" s="2" t="str">
        <f t="shared" si="126"/>
        <v/>
      </c>
      <c r="W1178" s="2" t="str" cm="1">
        <f t="array" ref="W1178">IF(V1178&lt;&gt;"",_xlfn.IFS(OR(V1178=1,V1178=2,V1178=3),1,OR(V1178=4,V1178=5,V1178=6),2,OR(V1178=7,V1178=8,V1178=9),3,OR(V1178=10,V1178=11,V1178=12),4),"")</f>
        <v/>
      </c>
      <c r="X1178" s="2" t="str">
        <f t="shared" si="127"/>
        <v/>
      </c>
      <c r="Y1178" s="2" t="str">
        <f t="shared" si="128"/>
        <v/>
      </c>
    </row>
    <row r="1179" spans="7:25" x14ac:dyDescent="0.3">
      <c r="G1179" s="2" t="str">
        <f>IF(Prospecting!D1181&lt;&gt;"", Prospecting!D1181, "")</f>
        <v/>
      </c>
      <c r="H1179" s="2" t="str">
        <f>IF(Prospecting!E1181&lt;&gt;"",Prospecting!E1181, "")</f>
        <v/>
      </c>
      <c r="I1179" s="2" t="str">
        <f t="shared" ca="1" si="123"/>
        <v/>
      </c>
      <c r="J1179" s="2" t="str">
        <f>IF(Prospecting!F1181="Completed", 1, "")</f>
        <v/>
      </c>
      <c r="K1179" s="2" t="str">
        <f>IF(Prospecting!G1181="Completed", 1, "")</f>
        <v/>
      </c>
      <c r="L1179" s="2" t="str">
        <f>IF(Prospecting!H1181="Completed", 1, "")</f>
        <v/>
      </c>
      <c r="M1179" s="2" t="str">
        <f>IF(Prospecting!I1181="Completed", 1, "")</f>
        <v/>
      </c>
      <c r="N1179" s="2" t="str">
        <f>IF(Prospecting!J1181="Completed", 1, "")</f>
        <v/>
      </c>
      <c r="O1179" s="2" t="str">
        <f>IF(Prospecting!K1181="Completed", 1, "")</f>
        <v/>
      </c>
      <c r="P1179" s="2" t="str">
        <f>IF(Prospecting!L1181&lt;&gt;"",Prospecting!L1181,"")</f>
        <v/>
      </c>
      <c r="Q1179" s="2" t="str">
        <f>IF(Prospecting!M1181&lt;&gt;"",Prospecting!M1181,"")</f>
        <v/>
      </c>
      <c r="R1179" s="2" t="str">
        <f t="shared" ca="1" si="124"/>
        <v/>
      </c>
      <c r="S1179" s="10" t="str">
        <f>IF(OR(Prospecting!N1181&lt;&gt;"",Prospecting!N1181&lt;&gt;0),Prospecting!N1181,"")</f>
        <v/>
      </c>
      <c r="T1179" s="11" t="str">
        <f>IF(Prospecting!O1181&lt;&gt;"",Prospecting!O1181,"")</f>
        <v/>
      </c>
      <c r="U1179" s="2" t="str">
        <f t="shared" si="125"/>
        <v/>
      </c>
      <c r="V1179" s="2" t="str">
        <f t="shared" si="126"/>
        <v/>
      </c>
      <c r="W1179" s="2" t="str" cm="1">
        <f t="array" ref="W1179">IF(V1179&lt;&gt;"",_xlfn.IFS(OR(V1179=1,V1179=2,V1179=3),1,OR(V1179=4,V1179=5,V1179=6),2,OR(V1179=7,V1179=8,V1179=9),3,OR(V1179=10,V1179=11,V1179=12),4),"")</f>
        <v/>
      </c>
      <c r="X1179" s="2" t="str">
        <f t="shared" si="127"/>
        <v/>
      </c>
      <c r="Y1179" s="2" t="str">
        <f t="shared" si="128"/>
        <v/>
      </c>
    </row>
    <row r="1180" spans="7:25" x14ac:dyDescent="0.3">
      <c r="G1180" s="2" t="str">
        <f>IF(Prospecting!D1182&lt;&gt;"", Prospecting!D1182, "")</f>
        <v/>
      </c>
      <c r="H1180" s="2" t="str">
        <f>IF(Prospecting!E1182&lt;&gt;"",Prospecting!E1182, "")</f>
        <v/>
      </c>
      <c r="I1180" s="2" t="str">
        <f t="shared" ca="1" si="123"/>
        <v/>
      </c>
      <c r="J1180" s="2" t="str">
        <f>IF(Prospecting!F1182="Completed", 1, "")</f>
        <v/>
      </c>
      <c r="K1180" s="2" t="str">
        <f>IF(Prospecting!G1182="Completed", 1, "")</f>
        <v/>
      </c>
      <c r="L1180" s="2" t="str">
        <f>IF(Prospecting!H1182="Completed", 1, "")</f>
        <v/>
      </c>
      <c r="M1180" s="2" t="str">
        <f>IF(Prospecting!I1182="Completed", 1, "")</f>
        <v/>
      </c>
      <c r="N1180" s="2" t="str">
        <f>IF(Prospecting!J1182="Completed", 1, "")</f>
        <v/>
      </c>
      <c r="O1180" s="2" t="str">
        <f>IF(Prospecting!K1182="Completed", 1, "")</f>
        <v/>
      </c>
      <c r="P1180" s="2" t="str">
        <f>IF(Prospecting!L1182&lt;&gt;"",Prospecting!L1182,"")</f>
        <v/>
      </c>
      <c r="Q1180" s="2" t="str">
        <f>IF(Prospecting!M1182&lt;&gt;"",Prospecting!M1182,"")</f>
        <v/>
      </c>
      <c r="R1180" s="2" t="str">
        <f t="shared" ca="1" si="124"/>
        <v/>
      </c>
      <c r="S1180" s="10" t="str">
        <f>IF(OR(Prospecting!N1182&lt;&gt;"",Prospecting!N1182&lt;&gt;0),Prospecting!N1182,"")</f>
        <v/>
      </c>
      <c r="T1180" s="11" t="str">
        <f>IF(Prospecting!O1182&lt;&gt;"",Prospecting!O1182,"")</f>
        <v/>
      </c>
      <c r="U1180" s="2" t="str">
        <f t="shared" si="125"/>
        <v/>
      </c>
      <c r="V1180" s="2" t="str">
        <f t="shared" si="126"/>
        <v/>
      </c>
      <c r="W1180" s="2" t="str" cm="1">
        <f t="array" ref="W1180">IF(V1180&lt;&gt;"",_xlfn.IFS(OR(V1180=1,V1180=2,V1180=3),1,OR(V1180=4,V1180=5,V1180=6),2,OR(V1180=7,V1180=8,V1180=9),3,OR(V1180=10,V1180=11,V1180=12),4),"")</f>
        <v/>
      </c>
      <c r="X1180" s="2" t="str">
        <f t="shared" si="127"/>
        <v/>
      </c>
      <c r="Y1180" s="2" t="str">
        <f t="shared" si="128"/>
        <v/>
      </c>
    </row>
    <row r="1181" spans="7:25" x14ac:dyDescent="0.3">
      <c r="G1181" s="2" t="str">
        <f>IF(Prospecting!D1183&lt;&gt;"", Prospecting!D1183, "")</f>
        <v/>
      </c>
      <c r="H1181" s="2" t="str">
        <f>IF(Prospecting!E1183&lt;&gt;"",Prospecting!E1183, "")</f>
        <v/>
      </c>
      <c r="I1181" s="2" t="str">
        <f t="shared" ca="1" si="123"/>
        <v/>
      </c>
      <c r="J1181" s="2" t="str">
        <f>IF(Prospecting!F1183="Completed", 1, "")</f>
        <v/>
      </c>
      <c r="K1181" s="2" t="str">
        <f>IF(Prospecting!G1183="Completed", 1, "")</f>
        <v/>
      </c>
      <c r="L1181" s="2" t="str">
        <f>IF(Prospecting!H1183="Completed", 1, "")</f>
        <v/>
      </c>
      <c r="M1181" s="2" t="str">
        <f>IF(Prospecting!I1183="Completed", 1, "")</f>
        <v/>
      </c>
      <c r="N1181" s="2" t="str">
        <f>IF(Prospecting!J1183="Completed", 1, "")</f>
        <v/>
      </c>
      <c r="O1181" s="2" t="str">
        <f>IF(Prospecting!K1183="Completed", 1, "")</f>
        <v/>
      </c>
      <c r="P1181" s="2" t="str">
        <f>IF(Prospecting!L1183&lt;&gt;"",Prospecting!L1183,"")</f>
        <v/>
      </c>
      <c r="Q1181" s="2" t="str">
        <f>IF(Prospecting!M1183&lt;&gt;"",Prospecting!M1183,"")</f>
        <v/>
      </c>
      <c r="R1181" s="2" t="str">
        <f t="shared" ca="1" si="124"/>
        <v/>
      </c>
      <c r="S1181" s="10" t="str">
        <f>IF(OR(Prospecting!N1183&lt;&gt;"",Prospecting!N1183&lt;&gt;0),Prospecting!N1183,"")</f>
        <v/>
      </c>
      <c r="T1181" s="11" t="str">
        <f>IF(Prospecting!O1183&lt;&gt;"",Prospecting!O1183,"")</f>
        <v/>
      </c>
      <c r="U1181" s="2" t="str">
        <f t="shared" si="125"/>
        <v/>
      </c>
      <c r="V1181" s="2" t="str">
        <f t="shared" si="126"/>
        <v/>
      </c>
      <c r="W1181" s="2" t="str" cm="1">
        <f t="array" ref="W1181">IF(V1181&lt;&gt;"",_xlfn.IFS(OR(V1181=1,V1181=2,V1181=3),1,OR(V1181=4,V1181=5,V1181=6),2,OR(V1181=7,V1181=8,V1181=9),3,OR(V1181=10,V1181=11,V1181=12),4),"")</f>
        <v/>
      </c>
      <c r="X1181" s="2" t="str">
        <f t="shared" si="127"/>
        <v/>
      </c>
      <c r="Y1181" s="2" t="str">
        <f t="shared" si="128"/>
        <v/>
      </c>
    </row>
    <row r="1182" spans="7:25" x14ac:dyDescent="0.3">
      <c r="G1182" s="2" t="str">
        <f>IF(Prospecting!D1184&lt;&gt;"", Prospecting!D1184, "")</f>
        <v/>
      </c>
      <c r="H1182" s="2" t="str">
        <f>IF(Prospecting!E1184&lt;&gt;"",Prospecting!E1184, "")</f>
        <v/>
      </c>
      <c r="I1182" s="2" t="str">
        <f t="shared" ca="1" si="123"/>
        <v/>
      </c>
      <c r="J1182" s="2" t="str">
        <f>IF(Prospecting!F1184="Completed", 1, "")</f>
        <v/>
      </c>
      <c r="K1182" s="2" t="str">
        <f>IF(Prospecting!G1184="Completed", 1, "")</f>
        <v/>
      </c>
      <c r="L1182" s="2" t="str">
        <f>IF(Prospecting!H1184="Completed", 1, "")</f>
        <v/>
      </c>
      <c r="M1182" s="2" t="str">
        <f>IF(Prospecting!I1184="Completed", 1, "")</f>
        <v/>
      </c>
      <c r="N1182" s="2" t="str">
        <f>IF(Prospecting!J1184="Completed", 1, "")</f>
        <v/>
      </c>
      <c r="O1182" s="2" t="str">
        <f>IF(Prospecting!K1184="Completed", 1, "")</f>
        <v/>
      </c>
      <c r="P1182" s="2" t="str">
        <f>IF(Prospecting!L1184&lt;&gt;"",Prospecting!L1184,"")</f>
        <v/>
      </c>
      <c r="Q1182" s="2" t="str">
        <f>IF(Prospecting!M1184&lt;&gt;"",Prospecting!M1184,"")</f>
        <v/>
      </c>
      <c r="R1182" s="2" t="str">
        <f t="shared" ca="1" si="124"/>
        <v/>
      </c>
      <c r="S1182" s="10" t="str">
        <f>IF(OR(Prospecting!N1184&lt;&gt;"",Prospecting!N1184&lt;&gt;0),Prospecting!N1184,"")</f>
        <v/>
      </c>
      <c r="T1182" s="11" t="str">
        <f>IF(Prospecting!O1184&lt;&gt;"",Prospecting!O1184,"")</f>
        <v/>
      </c>
      <c r="U1182" s="2" t="str">
        <f t="shared" si="125"/>
        <v/>
      </c>
      <c r="V1182" s="2" t="str">
        <f t="shared" si="126"/>
        <v/>
      </c>
      <c r="W1182" s="2" t="str" cm="1">
        <f t="array" ref="W1182">IF(V1182&lt;&gt;"",_xlfn.IFS(OR(V1182=1,V1182=2,V1182=3),1,OR(V1182=4,V1182=5,V1182=6),2,OR(V1182=7,V1182=8,V1182=9),3,OR(V1182=10,V1182=11,V1182=12),4),"")</f>
        <v/>
      </c>
      <c r="X1182" s="2" t="str">
        <f t="shared" si="127"/>
        <v/>
      </c>
      <c r="Y1182" s="2" t="str">
        <f t="shared" si="128"/>
        <v/>
      </c>
    </row>
    <row r="1183" spans="7:25" x14ac:dyDescent="0.3">
      <c r="G1183" s="2" t="str">
        <f>IF(Prospecting!D1185&lt;&gt;"", Prospecting!D1185, "")</f>
        <v/>
      </c>
      <c r="H1183" s="2" t="str">
        <f>IF(Prospecting!E1185&lt;&gt;"",Prospecting!E1185, "")</f>
        <v/>
      </c>
      <c r="I1183" s="2" t="str">
        <f t="shared" ca="1" si="123"/>
        <v/>
      </c>
      <c r="J1183" s="2" t="str">
        <f>IF(Prospecting!F1185="Completed", 1, "")</f>
        <v/>
      </c>
      <c r="K1183" s="2" t="str">
        <f>IF(Prospecting!G1185="Completed", 1, "")</f>
        <v/>
      </c>
      <c r="L1183" s="2" t="str">
        <f>IF(Prospecting!H1185="Completed", 1, "")</f>
        <v/>
      </c>
      <c r="M1183" s="2" t="str">
        <f>IF(Prospecting!I1185="Completed", 1, "")</f>
        <v/>
      </c>
      <c r="N1183" s="2" t="str">
        <f>IF(Prospecting!J1185="Completed", 1, "")</f>
        <v/>
      </c>
      <c r="O1183" s="2" t="str">
        <f>IF(Prospecting!K1185="Completed", 1, "")</f>
        <v/>
      </c>
      <c r="P1183" s="2" t="str">
        <f>IF(Prospecting!L1185&lt;&gt;"",Prospecting!L1185,"")</f>
        <v/>
      </c>
      <c r="Q1183" s="2" t="str">
        <f>IF(Prospecting!M1185&lt;&gt;"",Prospecting!M1185,"")</f>
        <v/>
      </c>
      <c r="R1183" s="2" t="str">
        <f t="shared" ca="1" si="124"/>
        <v/>
      </c>
      <c r="S1183" s="10" t="str">
        <f>IF(OR(Prospecting!N1185&lt;&gt;"",Prospecting!N1185&lt;&gt;0),Prospecting!N1185,"")</f>
        <v/>
      </c>
      <c r="T1183" s="11" t="str">
        <f>IF(Prospecting!O1185&lt;&gt;"",Prospecting!O1185,"")</f>
        <v/>
      </c>
      <c r="U1183" s="2" t="str">
        <f t="shared" si="125"/>
        <v/>
      </c>
      <c r="V1183" s="2" t="str">
        <f t="shared" si="126"/>
        <v/>
      </c>
      <c r="W1183" s="2" t="str" cm="1">
        <f t="array" ref="W1183">IF(V1183&lt;&gt;"",_xlfn.IFS(OR(V1183=1,V1183=2,V1183=3),1,OR(V1183=4,V1183=5,V1183=6),2,OR(V1183=7,V1183=8,V1183=9),3,OR(V1183=10,V1183=11,V1183=12),4),"")</f>
        <v/>
      </c>
      <c r="X1183" s="2" t="str">
        <f t="shared" si="127"/>
        <v/>
      </c>
      <c r="Y1183" s="2" t="str">
        <f t="shared" si="128"/>
        <v/>
      </c>
    </row>
    <row r="1184" spans="7:25" x14ac:dyDescent="0.3">
      <c r="G1184" s="2" t="str">
        <f>IF(Prospecting!D1186&lt;&gt;"", Prospecting!D1186, "")</f>
        <v/>
      </c>
      <c r="H1184" s="2" t="str">
        <f>IF(Prospecting!E1186&lt;&gt;"",Prospecting!E1186, "")</f>
        <v/>
      </c>
      <c r="I1184" s="2" t="str">
        <f t="shared" ca="1" si="123"/>
        <v/>
      </c>
      <c r="J1184" s="2" t="str">
        <f>IF(Prospecting!F1186="Completed", 1, "")</f>
        <v/>
      </c>
      <c r="K1184" s="2" t="str">
        <f>IF(Prospecting!G1186="Completed", 1, "")</f>
        <v/>
      </c>
      <c r="L1184" s="2" t="str">
        <f>IF(Prospecting!H1186="Completed", 1, "")</f>
        <v/>
      </c>
      <c r="M1184" s="2" t="str">
        <f>IF(Prospecting!I1186="Completed", 1, "")</f>
        <v/>
      </c>
      <c r="N1184" s="2" t="str">
        <f>IF(Prospecting!J1186="Completed", 1, "")</f>
        <v/>
      </c>
      <c r="O1184" s="2" t="str">
        <f>IF(Prospecting!K1186="Completed", 1, "")</f>
        <v/>
      </c>
      <c r="P1184" s="2" t="str">
        <f>IF(Prospecting!L1186&lt;&gt;"",Prospecting!L1186,"")</f>
        <v/>
      </c>
      <c r="Q1184" s="2" t="str">
        <f>IF(Prospecting!M1186&lt;&gt;"",Prospecting!M1186,"")</f>
        <v/>
      </c>
      <c r="R1184" s="2" t="str">
        <f t="shared" ca="1" si="124"/>
        <v/>
      </c>
      <c r="S1184" s="10" t="str">
        <f>IF(OR(Prospecting!N1186&lt;&gt;"",Prospecting!N1186&lt;&gt;0),Prospecting!N1186,"")</f>
        <v/>
      </c>
      <c r="T1184" s="11" t="str">
        <f>IF(Prospecting!O1186&lt;&gt;"",Prospecting!O1186,"")</f>
        <v/>
      </c>
      <c r="U1184" s="2" t="str">
        <f t="shared" si="125"/>
        <v/>
      </c>
      <c r="V1184" s="2" t="str">
        <f t="shared" si="126"/>
        <v/>
      </c>
      <c r="W1184" s="2" t="str" cm="1">
        <f t="array" ref="W1184">IF(V1184&lt;&gt;"",_xlfn.IFS(OR(V1184=1,V1184=2,V1184=3),1,OR(V1184=4,V1184=5,V1184=6),2,OR(V1184=7,V1184=8,V1184=9),3,OR(V1184=10,V1184=11,V1184=12),4),"")</f>
        <v/>
      </c>
      <c r="X1184" s="2" t="str">
        <f t="shared" si="127"/>
        <v/>
      </c>
      <c r="Y1184" s="2" t="str">
        <f t="shared" si="128"/>
        <v/>
      </c>
    </row>
    <row r="1185" spans="7:25" x14ac:dyDescent="0.3">
      <c r="G1185" s="2" t="str">
        <f>IF(Prospecting!D1187&lt;&gt;"", Prospecting!D1187, "")</f>
        <v/>
      </c>
      <c r="H1185" s="2" t="str">
        <f>IF(Prospecting!E1187&lt;&gt;"",Prospecting!E1187, "")</f>
        <v/>
      </c>
      <c r="I1185" s="2" t="str">
        <f t="shared" ca="1" si="123"/>
        <v/>
      </c>
      <c r="J1185" s="2" t="str">
        <f>IF(Prospecting!F1187="Completed", 1, "")</f>
        <v/>
      </c>
      <c r="K1185" s="2" t="str">
        <f>IF(Prospecting!G1187="Completed", 1, "")</f>
        <v/>
      </c>
      <c r="L1185" s="2" t="str">
        <f>IF(Prospecting!H1187="Completed", 1, "")</f>
        <v/>
      </c>
      <c r="M1185" s="2" t="str">
        <f>IF(Prospecting!I1187="Completed", 1, "")</f>
        <v/>
      </c>
      <c r="N1185" s="2" t="str">
        <f>IF(Prospecting!J1187="Completed", 1, "")</f>
        <v/>
      </c>
      <c r="O1185" s="2" t="str">
        <f>IF(Prospecting!K1187="Completed", 1, "")</f>
        <v/>
      </c>
      <c r="P1185" s="2" t="str">
        <f>IF(Prospecting!L1187&lt;&gt;"",Prospecting!L1187,"")</f>
        <v/>
      </c>
      <c r="Q1185" s="2" t="str">
        <f>IF(Prospecting!M1187&lt;&gt;"",Prospecting!M1187,"")</f>
        <v/>
      </c>
      <c r="R1185" s="2" t="str">
        <f t="shared" ca="1" si="124"/>
        <v/>
      </c>
      <c r="S1185" s="10" t="str">
        <f>IF(OR(Prospecting!N1187&lt;&gt;"",Prospecting!N1187&lt;&gt;0),Prospecting!N1187,"")</f>
        <v/>
      </c>
      <c r="T1185" s="11" t="str">
        <f>IF(Prospecting!O1187&lt;&gt;"",Prospecting!O1187,"")</f>
        <v/>
      </c>
      <c r="U1185" s="2" t="str">
        <f t="shared" si="125"/>
        <v/>
      </c>
      <c r="V1185" s="2" t="str">
        <f t="shared" si="126"/>
        <v/>
      </c>
      <c r="W1185" s="2" t="str" cm="1">
        <f t="array" ref="W1185">IF(V1185&lt;&gt;"",_xlfn.IFS(OR(V1185=1,V1185=2,V1185=3),1,OR(V1185=4,V1185=5,V1185=6),2,OR(V1185=7,V1185=8,V1185=9),3,OR(V1185=10,V1185=11,V1185=12),4),"")</f>
        <v/>
      </c>
      <c r="X1185" s="2" t="str">
        <f t="shared" si="127"/>
        <v/>
      </c>
      <c r="Y1185" s="2" t="str">
        <f t="shared" si="128"/>
        <v/>
      </c>
    </row>
    <row r="1186" spans="7:25" x14ac:dyDescent="0.3">
      <c r="G1186" s="2" t="str">
        <f>IF(Prospecting!D1188&lt;&gt;"", Prospecting!D1188, "")</f>
        <v/>
      </c>
      <c r="H1186" s="2" t="str">
        <f>IF(Prospecting!E1188&lt;&gt;"",Prospecting!E1188, "")</f>
        <v/>
      </c>
      <c r="I1186" s="2" t="str">
        <f t="shared" ca="1" si="123"/>
        <v/>
      </c>
      <c r="J1186" s="2" t="str">
        <f>IF(Prospecting!F1188="Completed", 1, "")</f>
        <v/>
      </c>
      <c r="K1186" s="2" t="str">
        <f>IF(Prospecting!G1188="Completed", 1, "")</f>
        <v/>
      </c>
      <c r="L1186" s="2" t="str">
        <f>IF(Prospecting!H1188="Completed", 1, "")</f>
        <v/>
      </c>
      <c r="M1186" s="2" t="str">
        <f>IF(Prospecting!I1188="Completed", 1, "")</f>
        <v/>
      </c>
      <c r="N1186" s="2" t="str">
        <f>IF(Prospecting!J1188="Completed", 1, "")</f>
        <v/>
      </c>
      <c r="O1186" s="2" t="str">
        <f>IF(Prospecting!K1188="Completed", 1, "")</f>
        <v/>
      </c>
      <c r="P1186" s="2" t="str">
        <f>IF(Prospecting!L1188&lt;&gt;"",Prospecting!L1188,"")</f>
        <v/>
      </c>
      <c r="Q1186" s="2" t="str">
        <f>IF(Prospecting!M1188&lt;&gt;"",Prospecting!M1188,"")</f>
        <v/>
      </c>
      <c r="R1186" s="2" t="str">
        <f t="shared" ca="1" si="124"/>
        <v/>
      </c>
      <c r="S1186" s="10" t="str">
        <f>IF(OR(Prospecting!N1188&lt;&gt;"",Prospecting!N1188&lt;&gt;0),Prospecting!N1188,"")</f>
        <v/>
      </c>
      <c r="T1186" s="11" t="str">
        <f>IF(Prospecting!O1188&lt;&gt;"",Prospecting!O1188,"")</f>
        <v/>
      </c>
      <c r="U1186" s="2" t="str">
        <f t="shared" si="125"/>
        <v/>
      </c>
      <c r="V1186" s="2" t="str">
        <f t="shared" si="126"/>
        <v/>
      </c>
      <c r="W1186" s="2" t="str" cm="1">
        <f t="array" ref="W1186">IF(V1186&lt;&gt;"",_xlfn.IFS(OR(V1186=1,V1186=2,V1186=3),1,OR(V1186=4,V1186=5,V1186=6),2,OR(V1186=7,V1186=8,V1186=9),3,OR(V1186=10,V1186=11,V1186=12),4),"")</f>
        <v/>
      </c>
      <c r="X1186" s="2" t="str">
        <f t="shared" si="127"/>
        <v/>
      </c>
      <c r="Y1186" s="2" t="str">
        <f t="shared" si="128"/>
        <v/>
      </c>
    </row>
    <row r="1187" spans="7:25" x14ac:dyDescent="0.3">
      <c r="G1187" s="2" t="str">
        <f>IF(Prospecting!D1189&lt;&gt;"", Prospecting!D1189, "")</f>
        <v/>
      </c>
      <c r="H1187" s="2" t="str">
        <f>IF(Prospecting!E1189&lt;&gt;"",Prospecting!E1189, "")</f>
        <v/>
      </c>
      <c r="I1187" s="2" t="str">
        <f t="shared" ca="1" si="123"/>
        <v/>
      </c>
      <c r="J1187" s="2" t="str">
        <f>IF(Prospecting!F1189="Completed", 1, "")</f>
        <v/>
      </c>
      <c r="K1187" s="2" t="str">
        <f>IF(Prospecting!G1189="Completed", 1, "")</f>
        <v/>
      </c>
      <c r="L1187" s="2" t="str">
        <f>IF(Prospecting!H1189="Completed", 1, "")</f>
        <v/>
      </c>
      <c r="M1187" s="2" t="str">
        <f>IF(Prospecting!I1189="Completed", 1, "")</f>
        <v/>
      </c>
      <c r="N1187" s="2" t="str">
        <f>IF(Prospecting!J1189="Completed", 1, "")</f>
        <v/>
      </c>
      <c r="O1187" s="2" t="str">
        <f>IF(Prospecting!K1189="Completed", 1, "")</f>
        <v/>
      </c>
      <c r="P1187" s="2" t="str">
        <f>IF(Prospecting!L1189&lt;&gt;"",Prospecting!L1189,"")</f>
        <v/>
      </c>
      <c r="Q1187" s="2" t="str">
        <f>IF(Prospecting!M1189&lt;&gt;"",Prospecting!M1189,"")</f>
        <v/>
      </c>
      <c r="R1187" s="2" t="str">
        <f t="shared" ca="1" si="124"/>
        <v/>
      </c>
      <c r="S1187" s="10" t="str">
        <f>IF(OR(Prospecting!N1189&lt;&gt;"",Prospecting!N1189&lt;&gt;0),Prospecting!N1189,"")</f>
        <v/>
      </c>
      <c r="T1187" s="11" t="str">
        <f>IF(Prospecting!O1189&lt;&gt;"",Prospecting!O1189,"")</f>
        <v/>
      </c>
      <c r="U1187" s="2" t="str">
        <f t="shared" si="125"/>
        <v/>
      </c>
      <c r="V1187" s="2" t="str">
        <f t="shared" si="126"/>
        <v/>
      </c>
      <c r="W1187" s="2" t="str" cm="1">
        <f t="array" ref="W1187">IF(V1187&lt;&gt;"",_xlfn.IFS(OR(V1187=1,V1187=2,V1187=3),1,OR(V1187=4,V1187=5,V1187=6),2,OR(V1187=7,V1187=8,V1187=9),3,OR(V1187=10,V1187=11,V1187=12),4),"")</f>
        <v/>
      </c>
      <c r="X1187" s="2" t="str">
        <f t="shared" si="127"/>
        <v/>
      </c>
      <c r="Y1187" s="2" t="str">
        <f t="shared" si="128"/>
        <v/>
      </c>
    </row>
    <row r="1188" spans="7:25" x14ac:dyDescent="0.3">
      <c r="G1188" s="2" t="str">
        <f>IF(Prospecting!D1190&lt;&gt;"", Prospecting!D1190, "")</f>
        <v/>
      </c>
      <c r="H1188" s="2" t="str">
        <f>IF(Prospecting!E1190&lt;&gt;"",Prospecting!E1190, "")</f>
        <v/>
      </c>
      <c r="I1188" s="2" t="str">
        <f t="shared" ca="1" si="123"/>
        <v/>
      </c>
      <c r="J1188" s="2" t="str">
        <f>IF(Prospecting!F1190="Completed", 1, "")</f>
        <v/>
      </c>
      <c r="K1188" s="2" t="str">
        <f>IF(Prospecting!G1190="Completed", 1, "")</f>
        <v/>
      </c>
      <c r="L1188" s="2" t="str">
        <f>IF(Prospecting!H1190="Completed", 1, "")</f>
        <v/>
      </c>
      <c r="M1188" s="2" t="str">
        <f>IF(Prospecting!I1190="Completed", 1, "")</f>
        <v/>
      </c>
      <c r="N1188" s="2" t="str">
        <f>IF(Prospecting!J1190="Completed", 1, "")</f>
        <v/>
      </c>
      <c r="O1188" s="2" t="str">
        <f>IF(Prospecting!K1190="Completed", 1, "")</f>
        <v/>
      </c>
      <c r="P1188" s="2" t="str">
        <f>IF(Prospecting!L1190&lt;&gt;"",Prospecting!L1190,"")</f>
        <v/>
      </c>
      <c r="Q1188" s="2" t="str">
        <f>IF(Prospecting!M1190&lt;&gt;"",Prospecting!M1190,"")</f>
        <v/>
      </c>
      <c r="R1188" s="2" t="str">
        <f t="shared" ca="1" si="124"/>
        <v/>
      </c>
      <c r="S1188" s="10" t="str">
        <f>IF(OR(Prospecting!N1190&lt;&gt;"",Prospecting!N1190&lt;&gt;0),Prospecting!N1190,"")</f>
        <v/>
      </c>
      <c r="T1188" s="11" t="str">
        <f>IF(Prospecting!O1190&lt;&gt;"",Prospecting!O1190,"")</f>
        <v/>
      </c>
      <c r="U1188" s="2" t="str">
        <f t="shared" si="125"/>
        <v/>
      </c>
      <c r="V1188" s="2" t="str">
        <f t="shared" si="126"/>
        <v/>
      </c>
      <c r="W1188" s="2" t="str" cm="1">
        <f t="array" ref="W1188">IF(V1188&lt;&gt;"",_xlfn.IFS(OR(V1188=1,V1188=2,V1188=3),1,OR(V1188=4,V1188=5,V1188=6),2,OR(V1188=7,V1188=8,V1188=9),3,OR(V1188=10,V1188=11,V1188=12),4),"")</f>
        <v/>
      </c>
      <c r="X1188" s="2" t="str">
        <f t="shared" si="127"/>
        <v/>
      </c>
      <c r="Y1188" s="2" t="str">
        <f t="shared" si="128"/>
        <v/>
      </c>
    </row>
    <row r="1189" spans="7:25" x14ac:dyDescent="0.3">
      <c r="G1189" s="2" t="str">
        <f>IF(Prospecting!D1191&lt;&gt;"", Prospecting!D1191, "")</f>
        <v/>
      </c>
      <c r="H1189" s="2" t="str">
        <f>IF(Prospecting!E1191&lt;&gt;"",Prospecting!E1191, "")</f>
        <v/>
      </c>
      <c r="I1189" s="2" t="str">
        <f t="shared" ca="1" si="123"/>
        <v/>
      </c>
      <c r="J1189" s="2" t="str">
        <f>IF(Prospecting!F1191="Completed", 1, "")</f>
        <v/>
      </c>
      <c r="K1189" s="2" t="str">
        <f>IF(Prospecting!G1191="Completed", 1, "")</f>
        <v/>
      </c>
      <c r="L1189" s="2" t="str">
        <f>IF(Prospecting!H1191="Completed", 1, "")</f>
        <v/>
      </c>
      <c r="M1189" s="2" t="str">
        <f>IF(Prospecting!I1191="Completed", 1, "")</f>
        <v/>
      </c>
      <c r="N1189" s="2" t="str">
        <f>IF(Prospecting!J1191="Completed", 1, "")</f>
        <v/>
      </c>
      <c r="O1189" s="2" t="str">
        <f>IF(Prospecting!K1191="Completed", 1, "")</f>
        <v/>
      </c>
      <c r="P1189" s="2" t="str">
        <f>IF(Prospecting!L1191&lt;&gt;"",Prospecting!L1191,"")</f>
        <v/>
      </c>
      <c r="Q1189" s="2" t="str">
        <f>IF(Prospecting!M1191&lt;&gt;"",Prospecting!M1191,"")</f>
        <v/>
      </c>
      <c r="R1189" s="2" t="str">
        <f t="shared" ca="1" si="124"/>
        <v/>
      </c>
      <c r="S1189" s="10" t="str">
        <f>IF(OR(Prospecting!N1191&lt;&gt;"",Prospecting!N1191&lt;&gt;0),Prospecting!N1191,"")</f>
        <v/>
      </c>
      <c r="T1189" s="11" t="str">
        <f>IF(Prospecting!O1191&lt;&gt;"",Prospecting!O1191,"")</f>
        <v/>
      </c>
      <c r="U1189" s="2" t="str">
        <f t="shared" si="125"/>
        <v/>
      </c>
      <c r="V1189" s="2" t="str">
        <f t="shared" si="126"/>
        <v/>
      </c>
      <c r="W1189" s="2" t="str" cm="1">
        <f t="array" ref="W1189">IF(V1189&lt;&gt;"",_xlfn.IFS(OR(V1189=1,V1189=2,V1189=3),1,OR(V1189=4,V1189=5,V1189=6),2,OR(V1189=7,V1189=8,V1189=9),3,OR(V1189=10,V1189=11,V1189=12),4),"")</f>
        <v/>
      </c>
      <c r="X1189" s="2" t="str">
        <f t="shared" si="127"/>
        <v/>
      </c>
      <c r="Y1189" s="2" t="str">
        <f t="shared" si="128"/>
        <v/>
      </c>
    </row>
    <row r="1190" spans="7:25" x14ac:dyDescent="0.3">
      <c r="G1190" s="2" t="str">
        <f>IF(Prospecting!D1192&lt;&gt;"", Prospecting!D1192, "")</f>
        <v/>
      </c>
      <c r="H1190" s="2" t="str">
        <f>IF(Prospecting!E1192&lt;&gt;"",Prospecting!E1192, "")</f>
        <v/>
      </c>
      <c r="I1190" s="2" t="str">
        <f t="shared" ca="1" si="123"/>
        <v/>
      </c>
      <c r="J1190" s="2" t="str">
        <f>IF(Prospecting!F1192="Completed", 1, "")</f>
        <v/>
      </c>
      <c r="K1190" s="2" t="str">
        <f>IF(Prospecting!G1192="Completed", 1, "")</f>
        <v/>
      </c>
      <c r="L1190" s="2" t="str">
        <f>IF(Prospecting!H1192="Completed", 1, "")</f>
        <v/>
      </c>
      <c r="M1190" s="2" t="str">
        <f>IF(Prospecting!I1192="Completed", 1, "")</f>
        <v/>
      </c>
      <c r="N1190" s="2" t="str">
        <f>IF(Prospecting!J1192="Completed", 1, "")</f>
        <v/>
      </c>
      <c r="O1190" s="2" t="str">
        <f>IF(Prospecting!K1192="Completed", 1, "")</f>
        <v/>
      </c>
      <c r="P1190" s="2" t="str">
        <f>IF(Prospecting!L1192&lt;&gt;"",Prospecting!L1192,"")</f>
        <v/>
      </c>
      <c r="Q1190" s="2" t="str">
        <f>IF(Prospecting!M1192&lt;&gt;"",Prospecting!M1192,"")</f>
        <v/>
      </c>
      <c r="R1190" s="2" t="str">
        <f t="shared" ca="1" si="124"/>
        <v/>
      </c>
      <c r="S1190" s="10" t="str">
        <f>IF(OR(Prospecting!N1192&lt;&gt;"",Prospecting!N1192&lt;&gt;0),Prospecting!N1192,"")</f>
        <v/>
      </c>
      <c r="T1190" s="11" t="str">
        <f>IF(Prospecting!O1192&lt;&gt;"",Prospecting!O1192,"")</f>
        <v/>
      </c>
      <c r="U1190" s="2" t="str">
        <f t="shared" si="125"/>
        <v/>
      </c>
      <c r="V1190" s="2" t="str">
        <f t="shared" si="126"/>
        <v/>
      </c>
      <c r="W1190" s="2" t="str" cm="1">
        <f t="array" ref="W1190">IF(V1190&lt;&gt;"",_xlfn.IFS(OR(V1190=1,V1190=2,V1190=3),1,OR(V1190=4,V1190=5,V1190=6),2,OR(V1190=7,V1190=8,V1190=9),3,OR(V1190=10,V1190=11,V1190=12),4),"")</f>
        <v/>
      </c>
      <c r="X1190" s="2" t="str">
        <f t="shared" si="127"/>
        <v/>
      </c>
      <c r="Y1190" s="2" t="str">
        <f t="shared" si="128"/>
        <v/>
      </c>
    </row>
    <row r="1191" spans="7:25" x14ac:dyDescent="0.3">
      <c r="G1191" s="2" t="str">
        <f>IF(Prospecting!D1193&lt;&gt;"", Prospecting!D1193, "")</f>
        <v/>
      </c>
      <c r="H1191" s="2" t="str">
        <f>IF(Prospecting!E1193&lt;&gt;"",Prospecting!E1193, "")</f>
        <v/>
      </c>
      <c r="I1191" s="2" t="str">
        <f t="shared" ca="1" si="123"/>
        <v/>
      </c>
      <c r="J1191" s="2" t="str">
        <f>IF(Prospecting!F1193="Completed", 1, "")</f>
        <v/>
      </c>
      <c r="K1191" s="2" t="str">
        <f>IF(Prospecting!G1193="Completed", 1, "")</f>
        <v/>
      </c>
      <c r="L1191" s="2" t="str">
        <f>IF(Prospecting!H1193="Completed", 1, "")</f>
        <v/>
      </c>
      <c r="M1191" s="2" t="str">
        <f>IF(Prospecting!I1193="Completed", 1, "")</f>
        <v/>
      </c>
      <c r="N1191" s="2" t="str">
        <f>IF(Prospecting!J1193="Completed", 1, "")</f>
        <v/>
      </c>
      <c r="O1191" s="2" t="str">
        <f>IF(Prospecting!K1193="Completed", 1, "")</f>
        <v/>
      </c>
      <c r="P1191" s="2" t="str">
        <f>IF(Prospecting!L1193&lt;&gt;"",Prospecting!L1193,"")</f>
        <v/>
      </c>
      <c r="Q1191" s="2" t="str">
        <f>IF(Prospecting!M1193&lt;&gt;"",Prospecting!M1193,"")</f>
        <v/>
      </c>
      <c r="R1191" s="2" t="str">
        <f t="shared" ca="1" si="124"/>
        <v/>
      </c>
      <c r="S1191" s="10" t="str">
        <f>IF(OR(Prospecting!N1193&lt;&gt;"",Prospecting!N1193&lt;&gt;0),Prospecting!N1193,"")</f>
        <v/>
      </c>
      <c r="T1191" s="11" t="str">
        <f>IF(Prospecting!O1193&lt;&gt;"",Prospecting!O1193,"")</f>
        <v/>
      </c>
      <c r="U1191" s="2" t="str">
        <f t="shared" si="125"/>
        <v/>
      </c>
      <c r="V1191" s="2" t="str">
        <f t="shared" si="126"/>
        <v/>
      </c>
      <c r="W1191" s="2" t="str" cm="1">
        <f t="array" ref="W1191">IF(V1191&lt;&gt;"",_xlfn.IFS(OR(V1191=1,V1191=2,V1191=3),1,OR(V1191=4,V1191=5,V1191=6),2,OR(V1191=7,V1191=8,V1191=9),3,OR(V1191=10,V1191=11,V1191=12),4),"")</f>
        <v/>
      </c>
      <c r="X1191" s="2" t="str">
        <f t="shared" si="127"/>
        <v/>
      </c>
      <c r="Y1191" s="2" t="str">
        <f t="shared" si="128"/>
        <v/>
      </c>
    </row>
    <row r="1192" spans="7:25" x14ac:dyDescent="0.3">
      <c r="G1192" s="2" t="str">
        <f>IF(Prospecting!D1194&lt;&gt;"", Prospecting!D1194, "")</f>
        <v/>
      </c>
      <c r="H1192" s="2" t="str">
        <f>IF(Prospecting!E1194&lt;&gt;"",Prospecting!E1194, "")</f>
        <v/>
      </c>
      <c r="I1192" s="2" t="str">
        <f t="shared" ca="1" si="123"/>
        <v/>
      </c>
      <c r="J1192" s="2" t="str">
        <f>IF(Prospecting!F1194="Completed", 1, "")</f>
        <v/>
      </c>
      <c r="K1192" s="2" t="str">
        <f>IF(Prospecting!G1194="Completed", 1, "")</f>
        <v/>
      </c>
      <c r="L1192" s="2" t="str">
        <f>IF(Prospecting!H1194="Completed", 1, "")</f>
        <v/>
      </c>
      <c r="M1192" s="2" t="str">
        <f>IF(Prospecting!I1194="Completed", 1, "")</f>
        <v/>
      </c>
      <c r="N1192" s="2" t="str">
        <f>IF(Prospecting!J1194="Completed", 1, "")</f>
        <v/>
      </c>
      <c r="O1192" s="2" t="str">
        <f>IF(Prospecting!K1194="Completed", 1, "")</f>
        <v/>
      </c>
      <c r="P1192" s="2" t="str">
        <f>IF(Prospecting!L1194&lt;&gt;"",Prospecting!L1194,"")</f>
        <v/>
      </c>
      <c r="Q1192" s="2" t="str">
        <f>IF(Prospecting!M1194&lt;&gt;"",Prospecting!M1194,"")</f>
        <v/>
      </c>
      <c r="R1192" s="2" t="str">
        <f t="shared" ca="1" si="124"/>
        <v/>
      </c>
      <c r="S1192" s="10" t="str">
        <f>IF(OR(Prospecting!N1194&lt;&gt;"",Prospecting!N1194&lt;&gt;0),Prospecting!N1194,"")</f>
        <v/>
      </c>
      <c r="T1192" s="11" t="str">
        <f>IF(Prospecting!O1194&lt;&gt;"",Prospecting!O1194,"")</f>
        <v/>
      </c>
      <c r="U1192" s="2" t="str">
        <f t="shared" si="125"/>
        <v/>
      </c>
      <c r="V1192" s="2" t="str">
        <f t="shared" si="126"/>
        <v/>
      </c>
      <c r="W1192" s="2" t="str" cm="1">
        <f t="array" ref="W1192">IF(V1192&lt;&gt;"",_xlfn.IFS(OR(V1192=1,V1192=2,V1192=3),1,OR(V1192=4,V1192=5,V1192=6),2,OR(V1192=7,V1192=8,V1192=9),3,OR(V1192=10,V1192=11,V1192=12),4),"")</f>
        <v/>
      </c>
      <c r="X1192" s="2" t="str">
        <f t="shared" si="127"/>
        <v/>
      </c>
      <c r="Y1192" s="2" t="str">
        <f t="shared" si="128"/>
        <v/>
      </c>
    </row>
    <row r="1193" spans="7:25" x14ac:dyDescent="0.3">
      <c r="G1193" s="2" t="str">
        <f>IF(Prospecting!D1195&lt;&gt;"", Prospecting!D1195, "")</f>
        <v/>
      </c>
      <c r="H1193" s="2" t="str">
        <f>IF(Prospecting!E1195&lt;&gt;"",Prospecting!E1195, "")</f>
        <v/>
      </c>
      <c r="I1193" s="2" t="str">
        <f t="shared" ca="1" si="123"/>
        <v/>
      </c>
      <c r="J1193" s="2" t="str">
        <f>IF(Prospecting!F1195="Completed", 1, "")</f>
        <v/>
      </c>
      <c r="K1193" s="2" t="str">
        <f>IF(Prospecting!G1195="Completed", 1, "")</f>
        <v/>
      </c>
      <c r="L1193" s="2" t="str">
        <f>IF(Prospecting!H1195="Completed", 1, "")</f>
        <v/>
      </c>
      <c r="M1193" s="2" t="str">
        <f>IF(Prospecting!I1195="Completed", 1, "")</f>
        <v/>
      </c>
      <c r="N1193" s="2" t="str">
        <f>IF(Prospecting!J1195="Completed", 1, "")</f>
        <v/>
      </c>
      <c r="O1193" s="2" t="str">
        <f>IF(Prospecting!K1195="Completed", 1, "")</f>
        <v/>
      </c>
      <c r="P1193" s="2" t="str">
        <f>IF(Prospecting!L1195&lt;&gt;"",Prospecting!L1195,"")</f>
        <v/>
      </c>
      <c r="Q1193" s="2" t="str">
        <f>IF(Prospecting!M1195&lt;&gt;"",Prospecting!M1195,"")</f>
        <v/>
      </c>
      <c r="R1193" s="2" t="str">
        <f t="shared" ca="1" si="124"/>
        <v/>
      </c>
      <c r="S1193" s="10" t="str">
        <f>IF(OR(Prospecting!N1195&lt;&gt;"",Prospecting!N1195&lt;&gt;0),Prospecting!N1195,"")</f>
        <v/>
      </c>
      <c r="T1193" s="11" t="str">
        <f>IF(Prospecting!O1195&lt;&gt;"",Prospecting!O1195,"")</f>
        <v/>
      </c>
      <c r="U1193" s="2" t="str">
        <f t="shared" si="125"/>
        <v/>
      </c>
      <c r="V1193" s="2" t="str">
        <f t="shared" si="126"/>
        <v/>
      </c>
      <c r="W1193" s="2" t="str" cm="1">
        <f t="array" ref="W1193">IF(V1193&lt;&gt;"",_xlfn.IFS(OR(V1193=1,V1193=2,V1193=3),1,OR(V1193=4,V1193=5,V1193=6),2,OR(V1193=7,V1193=8,V1193=9),3,OR(V1193=10,V1193=11,V1193=12),4),"")</f>
        <v/>
      </c>
      <c r="X1193" s="2" t="str">
        <f t="shared" si="127"/>
        <v/>
      </c>
      <c r="Y1193" s="2" t="str">
        <f t="shared" si="128"/>
        <v/>
      </c>
    </row>
    <row r="1194" spans="7:25" x14ac:dyDescent="0.3">
      <c r="G1194" s="2" t="str">
        <f>IF(Prospecting!D1196&lt;&gt;"", Prospecting!D1196, "")</f>
        <v/>
      </c>
      <c r="H1194" s="2" t="str">
        <f>IF(Prospecting!E1196&lt;&gt;"",Prospecting!E1196, "")</f>
        <v/>
      </c>
      <c r="I1194" s="2" t="str">
        <f t="shared" ca="1" si="123"/>
        <v/>
      </c>
      <c r="J1194" s="2" t="str">
        <f>IF(Prospecting!F1196="Completed", 1, "")</f>
        <v/>
      </c>
      <c r="K1194" s="2" t="str">
        <f>IF(Prospecting!G1196="Completed", 1, "")</f>
        <v/>
      </c>
      <c r="L1194" s="2" t="str">
        <f>IF(Prospecting!H1196="Completed", 1, "")</f>
        <v/>
      </c>
      <c r="M1194" s="2" t="str">
        <f>IF(Prospecting!I1196="Completed", 1, "")</f>
        <v/>
      </c>
      <c r="N1194" s="2" t="str">
        <f>IF(Prospecting!J1196="Completed", 1, "")</f>
        <v/>
      </c>
      <c r="O1194" s="2" t="str">
        <f>IF(Prospecting!K1196="Completed", 1, "")</f>
        <v/>
      </c>
      <c r="P1194" s="2" t="str">
        <f>IF(Prospecting!L1196&lt;&gt;"",Prospecting!L1196,"")</f>
        <v/>
      </c>
      <c r="Q1194" s="2" t="str">
        <f>IF(Prospecting!M1196&lt;&gt;"",Prospecting!M1196,"")</f>
        <v/>
      </c>
      <c r="R1194" s="2" t="str">
        <f t="shared" ca="1" si="124"/>
        <v/>
      </c>
      <c r="S1194" s="10" t="str">
        <f>IF(OR(Prospecting!N1196&lt;&gt;"",Prospecting!N1196&lt;&gt;0),Prospecting!N1196,"")</f>
        <v/>
      </c>
      <c r="T1194" s="11" t="str">
        <f>IF(Prospecting!O1196&lt;&gt;"",Prospecting!O1196,"")</f>
        <v/>
      </c>
      <c r="U1194" s="2" t="str">
        <f t="shared" si="125"/>
        <v/>
      </c>
      <c r="V1194" s="2" t="str">
        <f t="shared" si="126"/>
        <v/>
      </c>
      <c r="W1194" s="2" t="str" cm="1">
        <f t="array" ref="W1194">IF(V1194&lt;&gt;"",_xlfn.IFS(OR(V1194=1,V1194=2,V1194=3),1,OR(V1194=4,V1194=5,V1194=6),2,OR(V1194=7,V1194=8,V1194=9),3,OR(V1194=10,V1194=11,V1194=12),4),"")</f>
        <v/>
      </c>
      <c r="X1194" s="2" t="str">
        <f t="shared" si="127"/>
        <v/>
      </c>
      <c r="Y1194" s="2" t="str">
        <f t="shared" si="128"/>
        <v/>
      </c>
    </row>
    <row r="1195" spans="7:25" x14ac:dyDescent="0.3">
      <c r="G1195" s="2" t="str">
        <f>IF(Prospecting!D1197&lt;&gt;"", Prospecting!D1197, "")</f>
        <v/>
      </c>
      <c r="H1195" s="2" t="str">
        <f>IF(Prospecting!E1197&lt;&gt;"",Prospecting!E1197, "")</f>
        <v/>
      </c>
      <c r="I1195" s="2" t="str">
        <f t="shared" ca="1" si="123"/>
        <v/>
      </c>
      <c r="J1195" s="2" t="str">
        <f>IF(Prospecting!F1197="Completed", 1, "")</f>
        <v/>
      </c>
      <c r="K1195" s="2" t="str">
        <f>IF(Prospecting!G1197="Completed", 1, "")</f>
        <v/>
      </c>
      <c r="L1195" s="2" t="str">
        <f>IF(Prospecting!H1197="Completed", 1, "")</f>
        <v/>
      </c>
      <c r="M1195" s="2" t="str">
        <f>IF(Prospecting!I1197="Completed", 1, "")</f>
        <v/>
      </c>
      <c r="N1195" s="2" t="str">
        <f>IF(Prospecting!J1197="Completed", 1, "")</f>
        <v/>
      </c>
      <c r="O1195" s="2" t="str">
        <f>IF(Prospecting!K1197="Completed", 1, "")</f>
        <v/>
      </c>
      <c r="P1195" s="2" t="str">
        <f>IF(Prospecting!L1197&lt;&gt;"",Prospecting!L1197,"")</f>
        <v/>
      </c>
      <c r="Q1195" s="2" t="str">
        <f>IF(Prospecting!M1197&lt;&gt;"",Prospecting!M1197,"")</f>
        <v/>
      </c>
      <c r="R1195" s="2" t="str">
        <f t="shared" ca="1" si="124"/>
        <v/>
      </c>
      <c r="S1195" s="10" t="str">
        <f>IF(OR(Prospecting!N1197&lt;&gt;"",Prospecting!N1197&lt;&gt;0),Prospecting!N1197,"")</f>
        <v/>
      </c>
      <c r="T1195" s="11" t="str">
        <f>IF(Prospecting!O1197&lt;&gt;"",Prospecting!O1197,"")</f>
        <v/>
      </c>
      <c r="U1195" s="2" t="str">
        <f t="shared" si="125"/>
        <v/>
      </c>
      <c r="V1195" s="2" t="str">
        <f t="shared" si="126"/>
        <v/>
      </c>
      <c r="W1195" s="2" t="str" cm="1">
        <f t="array" ref="W1195">IF(V1195&lt;&gt;"",_xlfn.IFS(OR(V1195=1,V1195=2,V1195=3),1,OR(V1195=4,V1195=5,V1195=6),2,OR(V1195=7,V1195=8,V1195=9),3,OR(V1195=10,V1195=11,V1195=12),4),"")</f>
        <v/>
      </c>
      <c r="X1195" s="2" t="str">
        <f t="shared" si="127"/>
        <v/>
      </c>
      <c r="Y1195" s="2" t="str">
        <f t="shared" si="128"/>
        <v/>
      </c>
    </row>
    <row r="1196" spans="7:25" x14ac:dyDescent="0.3">
      <c r="G1196" s="2" t="str">
        <f>IF(Prospecting!D1198&lt;&gt;"", Prospecting!D1198, "")</f>
        <v/>
      </c>
      <c r="H1196" s="2" t="str">
        <f>IF(Prospecting!E1198&lt;&gt;"",Prospecting!E1198, "")</f>
        <v/>
      </c>
      <c r="I1196" s="2" t="str">
        <f t="shared" ca="1" si="123"/>
        <v/>
      </c>
      <c r="J1196" s="2" t="str">
        <f>IF(Prospecting!F1198="Completed", 1, "")</f>
        <v/>
      </c>
      <c r="K1196" s="2" t="str">
        <f>IF(Prospecting!G1198="Completed", 1, "")</f>
        <v/>
      </c>
      <c r="L1196" s="2" t="str">
        <f>IF(Prospecting!H1198="Completed", 1, "")</f>
        <v/>
      </c>
      <c r="M1196" s="2" t="str">
        <f>IF(Prospecting!I1198="Completed", 1, "")</f>
        <v/>
      </c>
      <c r="N1196" s="2" t="str">
        <f>IF(Prospecting!J1198="Completed", 1, "")</f>
        <v/>
      </c>
      <c r="O1196" s="2" t="str">
        <f>IF(Prospecting!K1198="Completed", 1, "")</f>
        <v/>
      </c>
      <c r="P1196" s="2" t="str">
        <f>IF(Prospecting!L1198&lt;&gt;"",Prospecting!L1198,"")</f>
        <v/>
      </c>
      <c r="Q1196" s="2" t="str">
        <f>IF(Prospecting!M1198&lt;&gt;"",Prospecting!M1198,"")</f>
        <v/>
      </c>
      <c r="R1196" s="2" t="str">
        <f t="shared" ca="1" si="124"/>
        <v/>
      </c>
      <c r="S1196" s="10" t="str">
        <f>IF(OR(Prospecting!N1198&lt;&gt;"",Prospecting!N1198&lt;&gt;0),Prospecting!N1198,"")</f>
        <v/>
      </c>
      <c r="T1196" s="11" t="str">
        <f>IF(Prospecting!O1198&lt;&gt;"",Prospecting!O1198,"")</f>
        <v/>
      </c>
      <c r="U1196" s="2" t="str">
        <f t="shared" si="125"/>
        <v/>
      </c>
      <c r="V1196" s="2" t="str">
        <f t="shared" si="126"/>
        <v/>
      </c>
      <c r="W1196" s="2" t="str" cm="1">
        <f t="array" ref="W1196">IF(V1196&lt;&gt;"",_xlfn.IFS(OR(V1196=1,V1196=2,V1196=3),1,OR(V1196=4,V1196=5,V1196=6),2,OR(V1196=7,V1196=8,V1196=9),3,OR(V1196=10,V1196=11,V1196=12),4),"")</f>
        <v/>
      </c>
      <c r="X1196" s="2" t="str">
        <f t="shared" si="127"/>
        <v/>
      </c>
      <c r="Y1196" s="2" t="str">
        <f t="shared" si="128"/>
        <v/>
      </c>
    </row>
    <row r="1197" spans="7:25" x14ac:dyDescent="0.3">
      <c r="G1197" s="2" t="str">
        <f>IF(Prospecting!D1199&lt;&gt;"", Prospecting!D1199, "")</f>
        <v/>
      </c>
      <c r="H1197" s="2" t="str">
        <f>IF(Prospecting!E1199&lt;&gt;"",Prospecting!E1199, "")</f>
        <v/>
      </c>
      <c r="I1197" s="2" t="str">
        <f t="shared" ca="1" si="123"/>
        <v/>
      </c>
      <c r="J1197" s="2" t="str">
        <f>IF(Prospecting!F1199="Completed", 1, "")</f>
        <v/>
      </c>
      <c r="K1197" s="2" t="str">
        <f>IF(Prospecting!G1199="Completed", 1, "")</f>
        <v/>
      </c>
      <c r="L1197" s="2" t="str">
        <f>IF(Prospecting!H1199="Completed", 1, "")</f>
        <v/>
      </c>
      <c r="M1197" s="2" t="str">
        <f>IF(Prospecting!I1199="Completed", 1, "")</f>
        <v/>
      </c>
      <c r="N1197" s="2" t="str">
        <f>IF(Prospecting!J1199="Completed", 1, "")</f>
        <v/>
      </c>
      <c r="O1197" s="2" t="str">
        <f>IF(Prospecting!K1199="Completed", 1, "")</f>
        <v/>
      </c>
      <c r="P1197" s="2" t="str">
        <f>IF(Prospecting!L1199&lt;&gt;"",Prospecting!L1199,"")</f>
        <v/>
      </c>
      <c r="Q1197" s="2" t="str">
        <f>IF(Prospecting!M1199&lt;&gt;"",Prospecting!M1199,"")</f>
        <v/>
      </c>
      <c r="R1197" s="2" t="str">
        <f t="shared" ca="1" si="124"/>
        <v/>
      </c>
      <c r="S1197" s="10" t="str">
        <f>IF(OR(Prospecting!N1199&lt;&gt;"",Prospecting!N1199&lt;&gt;0),Prospecting!N1199,"")</f>
        <v/>
      </c>
      <c r="T1197" s="11" t="str">
        <f>IF(Prospecting!O1199&lt;&gt;"",Prospecting!O1199,"")</f>
        <v/>
      </c>
      <c r="U1197" s="2" t="str">
        <f t="shared" si="125"/>
        <v/>
      </c>
      <c r="V1197" s="2" t="str">
        <f t="shared" si="126"/>
        <v/>
      </c>
      <c r="W1197" s="2" t="str" cm="1">
        <f t="array" ref="W1197">IF(V1197&lt;&gt;"",_xlfn.IFS(OR(V1197=1,V1197=2,V1197=3),1,OR(V1197=4,V1197=5,V1197=6),2,OR(V1197=7,V1197=8,V1197=9),3,OR(V1197=10,V1197=11,V1197=12),4),"")</f>
        <v/>
      </c>
      <c r="X1197" s="2" t="str">
        <f t="shared" si="127"/>
        <v/>
      </c>
      <c r="Y1197" s="2" t="str">
        <f t="shared" si="128"/>
        <v/>
      </c>
    </row>
    <row r="1198" spans="7:25" x14ac:dyDescent="0.3">
      <c r="G1198" s="2" t="str">
        <f>IF(Prospecting!D1200&lt;&gt;"", Prospecting!D1200, "")</f>
        <v/>
      </c>
      <c r="H1198" s="2" t="str">
        <f>IF(Prospecting!E1200&lt;&gt;"",Prospecting!E1200, "")</f>
        <v/>
      </c>
      <c r="I1198" s="2" t="str">
        <f t="shared" ca="1" si="123"/>
        <v/>
      </c>
      <c r="J1198" s="2" t="str">
        <f>IF(Prospecting!F1200="Completed", 1, "")</f>
        <v/>
      </c>
      <c r="K1198" s="2" t="str">
        <f>IF(Prospecting!G1200="Completed", 1, "")</f>
        <v/>
      </c>
      <c r="L1198" s="2" t="str">
        <f>IF(Prospecting!H1200="Completed", 1, "")</f>
        <v/>
      </c>
      <c r="M1198" s="2" t="str">
        <f>IF(Prospecting!I1200="Completed", 1, "")</f>
        <v/>
      </c>
      <c r="N1198" s="2" t="str">
        <f>IF(Prospecting!J1200="Completed", 1, "")</f>
        <v/>
      </c>
      <c r="O1198" s="2" t="str">
        <f>IF(Prospecting!K1200="Completed", 1, "")</f>
        <v/>
      </c>
      <c r="P1198" s="2" t="str">
        <f>IF(Prospecting!L1200&lt;&gt;"",Prospecting!L1200,"")</f>
        <v/>
      </c>
      <c r="Q1198" s="2" t="str">
        <f>IF(Prospecting!M1200&lt;&gt;"",Prospecting!M1200,"")</f>
        <v/>
      </c>
      <c r="R1198" s="2" t="str">
        <f t="shared" ca="1" si="124"/>
        <v/>
      </c>
      <c r="S1198" s="10" t="str">
        <f>IF(OR(Prospecting!N1200&lt;&gt;"",Prospecting!N1200&lt;&gt;0),Prospecting!N1200,"")</f>
        <v/>
      </c>
      <c r="T1198" s="11" t="str">
        <f>IF(Prospecting!O1200&lt;&gt;"",Prospecting!O1200,"")</f>
        <v/>
      </c>
      <c r="U1198" s="2" t="str">
        <f t="shared" si="125"/>
        <v/>
      </c>
      <c r="V1198" s="2" t="str">
        <f t="shared" si="126"/>
        <v/>
      </c>
      <c r="W1198" s="2" t="str" cm="1">
        <f t="array" ref="W1198">IF(V1198&lt;&gt;"",_xlfn.IFS(OR(V1198=1,V1198=2,V1198=3),1,OR(V1198=4,V1198=5,V1198=6),2,OR(V1198=7,V1198=8,V1198=9),3,OR(V1198=10,V1198=11,V1198=12),4),"")</f>
        <v/>
      </c>
      <c r="X1198" s="2" t="str">
        <f t="shared" si="127"/>
        <v/>
      </c>
      <c r="Y1198" s="2" t="str">
        <f t="shared" si="128"/>
        <v/>
      </c>
    </row>
    <row r="1199" spans="7:25" x14ac:dyDescent="0.3">
      <c r="G1199" s="2" t="str">
        <f>IF(Prospecting!D1201&lt;&gt;"", Prospecting!D1201, "")</f>
        <v/>
      </c>
      <c r="H1199" s="2" t="str">
        <f>IF(Prospecting!E1201&lt;&gt;"",Prospecting!E1201, "")</f>
        <v/>
      </c>
      <c r="I1199" s="2" t="str">
        <f t="shared" ca="1" si="123"/>
        <v/>
      </c>
      <c r="J1199" s="2" t="str">
        <f>IF(Prospecting!F1201="Completed", 1, "")</f>
        <v/>
      </c>
      <c r="K1199" s="2" t="str">
        <f>IF(Prospecting!G1201="Completed", 1, "")</f>
        <v/>
      </c>
      <c r="L1199" s="2" t="str">
        <f>IF(Prospecting!H1201="Completed", 1, "")</f>
        <v/>
      </c>
      <c r="M1199" s="2" t="str">
        <f>IF(Prospecting!I1201="Completed", 1, "")</f>
        <v/>
      </c>
      <c r="N1199" s="2" t="str">
        <f>IF(Prospecting!J1201="Completed", 1, "")</f>
        <v/>
      </c>
      <c r="O1199" s="2" t="str">
        <f>IF(Prospecting!K1201="Completed", 1, "")</f>
        <v/>
      </c>
      <c r="P1199" s="2" t="str">
        <f>IF(Prospecting!L1201&lt;&gt;"",Prospecting!L1201,"")</f>
        <v/>
      </c>
      <c r="Q1199" s="2" t="str">
        <f>IF(Prospecting!M1201&lt;&gt;"",Prospecting!M1201,"")</f>
        <v/>
      </c>
      <c r="R1199" s="2" t="str">
        <f t="shared" ca="1" si="124"/>
        <v/>
      </c>
      <c r="S1199" s="10" t="str">
        <f>IF(OR(Prospecting!N1201&lt;&gt;"",Prospecting!N1201&lt;&gt;0),Prospecting!N1201,"")</f>
        <v/>
      </c>
      <c r="T1199" s="11" t="str">
        <f>IF(Prospecting!O1201&lt;&gt;"",Prospecting!O1201,"")</f>
        <v/>
      </c>
      <c r="U1199" s="2" t="str">
        <f t="shared" si="125"/>
        <v/>
      </c>
      <c r="V1199" s="2" t="str">
        <f t="shared" si="126"/>
        <v/>
      </c>
      <c r="W1199" s="2" t="str" cm="1">
        <f t="array" ref="W1199">IF(V1199&lt;&gt;"",_xlfn.IFS(OR(V1199=1,V1199=2,V1199=3),1,OR(V1199=4,V1199=5,V1199=6),2,OR(V1199=7,V1199=8,V1199=9),3,OR(V1199=10,V1199=11,V1199=12),4),"")</f>
        <v/>
      </c>
      <c r="X1199" s="2" t="str">
        <f t="shared" si="127"/>
        <v/>
      </c>
      <c r="Y1199" s="2" t="str">
        <f t="shared" si="128"/>
        <v/>
      </c>
    </row>
    <row r="1200" spans="7:25" x14ac:dyDescent="0.3">
      <c r="G1200" s="2" t="str">
        <f>IF(Prospecting!D1202&lt;&gt;"", Prospecting!D1202, "")</f>
        <v/>
      </c>
      <c r="H1200" s="2" t="str">
        <f>IF(Prospecting!E1202&lt;&gt;"",Prospecting!E1202, "")</f>
        <v/>
      </c>
      <c r="I1200" s="2" t="str">
        <f t="shared" ca="1" si="123"/>
        <v/>
      </c>
      <c r="J1200" s="2" t="str">
        <f>IF(Prospecting!F1202="Completed", 1, "")</f>
        <v/>
      </c>
      <c r="K1200" s="2" t="str">
        <f>IF(Prospecting!G1202="Completed", 1, "")</f>
        <v/>
      </c>
      <c r="L1200" s="2" t="str">
        <f>IF(Prospecting!H1202="Completed", 1, "")</f>
        <v/>
      </c>
      <c r="M1200" s="2" t="str">
        <f>IF(Prospecting!I1202="Completed", 1, "")</f>
        <v/>
      </c>
      <c r="N1200" s="2" t="str">
        <f>IF(Prospecting!J1202="Completed", 1, "")</f>
        <v/>
      </c>
      <c r="O1200" s="2" t="str">
        <f>IF(Prospecting!K1202="Completed", 1, "")</f>
        <v/>
      </c>
      <c r="P1200" s="2" t="str">
        <f>IF(Prospecting!L1202&lt;&gt;"",Prospecting!L1202,"")</f>
        <v/>
      </c>
      <c r="Q1200" s="2" t="str">
        <f>IF(Prospecting!M1202&lt;&gt;"",Prospecting!M1202,"")</f>
        <v/>
      </c>
      <c r="R1200" s="2" t="str">
        <f t="shared" ca="1" si="124"/>
        <v/>
      </c>
      <c r="S1200" s="10" t="str">
        <f>IF(OR(Prospecting!N1202&lt;&gt;"",Prospecting!N1202&lt;&gt;0),Prospecting!N1202,"")</f>
        <v/>
      </c>
      <c r="T1200" s="11" t="str">
        <f>IF(Prospecting!O1202&lt;&gt;"",Prospecting!O1202,"")</f>
        <v/>
      </c>
      <c r="U1200" s="2" t="str">
        <f t="shared" si="125"/>
        <v/>
      </c>
      <c r="V1200" s="2" t="str">
        <f t="shared" si="126"/>
        <v/>
      </c>
      <c r="W1200" s="2" t="str" cm="1">
        <f t="array" ref="W1200">IF(V1200&lt;&gt;"",_xlfn.IFS(OR(V1200=1,V1200=2,V1200=3),1,OR(V1200=4,V1200=5,V1200=6),2,OR(V1200=7,V1200=8,V1200=9),3,OR(V1200=10,V1200=11,V1200=12),4),"")</f>
        <v/>
      </c>
      <c r="X1200" s="2" t="str">
        <f t="shared" si="127"/>
        <v/>
      </c>
      <c r="Y1200" s="2" t="str">
        <f t="shared" si="128"/>
        <v/>
      </c>
    </row>
    <row r="1201" spans="7:25" x14ac:dyDescent="0.3">
      <c r="G1201" s="2" t="str">
        <f>IF(Prospecting!D1203&lt;&gt;"", Prospecting!D1203, "")</f>
        <v/>
      </c>
      <c r="H1201" s="2" t="str">
        <f>IF(Prospecting!E1203&lt;&gt;"",Prospecting!E1203, "")</f>
        <v/>
      </c>
      <c r="I1201" s="2" t="str">
        <f t="shared" ca="1" si="123"/>
        <v/>
      </c>
      <c r="J1201" s="2" t="str">
        <f>IF(Prospecting!F1203="Completed", 1, "")</f>
        <v/>
      </c>
      <c r="K1201" s="2" t="str">
        <f>IF(Prospecting!G1203="Completed", 1, "")</f>
        <v/>
      </c>
      <c r="L1201" s="2" t="str">
        <f>IF(Prospecting!H1203="Completed", 1, "")</f>
        <v/>
      </c>
      <c r="M1201" s="2" t="str">
        <f>IF(Prospecting!I1203="Completed", 1, "")</f>
        <v/>
      </c>
      <c r="N1201" s="2" t="str">
        <f>IF(Prospecting!J1203="Completed", 1, "")</f>
        <v/>
      </c>
      <c r="O1201" s="2" t="str">
        <f>IF(Prospecting!K1203="Completed", 1, "")</f>
        <v/>
      </c>
      <c r="P1201" s="2" t="str">
        <f>IF(Prospecting!L1203&lt;&gt;"",Prospecting!L1203,"")</f>
        <v/>
      </c>
      <c r="Q1201" s="2" t="str">
        <f>IF(Prospecting!M1203&lt;&gt;"",Prospecting!M1203,"")</f>
        <v/>
      </c>
      <c r="R1201" s="2" t="str">
        <f t="shared" ca="1" si="124"/>
        <v/>
      </c>
      <c r="S1201" s="10" t="str">
        <f>IF(OR(Prospecting!N1203&lt;&gt;"",Prospecting!N1203&lt;&gt;0),Prospecting!N1203,"")</f>
        <v/>
      </c>
      <c r="T1201" s="11" t="str">
        <f>IF(Prospecting!O1203&lt;&gt;"",Prospecting!O1203,"")</f>
        <v/>
      </c>
      <c r="U1201" s="2" t="str">
        <f t="shared" si="125"/>
        <v/>
      </c>
      <c r="V1201" s="2" t="str">
        <f t="shared" si="126"/>
        <v/>
      </c>
      <c r="W1201" s="2" t="str" cm="1">
        <f t="array" ref="W1201">IF(V1201&lt;&gt;"",_xlfn.IFS(OR(V1201=1,V1201=2,V1201=3),1,OR(V1201=4,V1201=5,V1201=6),2,OR(V1201=7,V1201=8,V1201=9),3,OR(V1201=10,V1201=11,V1201=12),4),"")</f>
        <v/>
      </c>
      <c r="X1201" s="2" t="str">
        <f t="shared" si="127"/>
        <v/>
      </c>
      <c r="Y1201" s="2" t="str">
        <f t="shared" si="128"/>
        <v/>
      </c>
    </row>
    <row r="1202" spans="7:25" x14ac:dyDescent="0.3">
      <c r="G1202" s="2" t="str">
        <f>IF(Prospecting!D1204&lt;&gt;"", Prospecting!D1204, "")</f>
        <v/>
      </c>
      <c r="H1202" s="2" t="str">
        <f>IF(Prospecting!E1204&lt;&gt;"",Prospecting!E1204, "")</f>
        <v/>
      </c>
      <c r="I1202" s="2" t="str">
        <f t="shared" ca="1" si="123"/>
        <v/>
      </c>
      <c r="J1202" s="2" t="str">
        <f>IF(Prospecting!F1204="Completed", 1, "")</f>
        <v/>
      </c>
      <c r="K1202" s="2" t="str">
        <f>IF(Prospecting!G1204="Completed", 1, "")</f>
        <v/>
      </c>
      <c r="L1202" s="2" t="str">
        <f>IF(Prospecting!H1204="Completed", 1, "")</f>
        <v/>
      </c>
      <c r="M1202" s="2" t="str">
        <f>IF(Prospecting!I1204="Completed", 1, "")</f>
        <v/>
      </c>
      <c r="N1202" s="2" t="str">
        <f>IF(Prospecting!J1204="Completed", 1, "")</f>
        <v/>
      </c>
      <c r="O1202" s="2" t="str">
        <f>IF(Prospecting!K1204="Completed", 1, "")</f>
        <v/>
      </c>
      <c r="P1202" s="2" t="str">
        <f>IF(Prospecting!L1204&lt;&gt;"",Prospecting!L1204,"")</f>
        <v/>
      </c>
      <c r="Q1202" s="2" t="str">
        <f>IF(Prospecting!M1204&lt;&gt;"",Prospecting!M1204,"")</f>
        <v/>
      </c>
      <c r="R1202" s="2" t="str">
        <f t="shared" ca="1" si="124"/>
        <v/>
      </c>
      <c r="S1202" s="10" t="str">
        <f>IF(OR(Prospecting!N1204&lt;&gt;"",Prospecting!N1204&lt;&gt;0),Prospecting!N1204,"")</f>
        <v/>
      </c>
      <c r="T1202" s="11" t="str">
        <f>IF(Prospecting!O1204&lt;&gt;"",Prospecting!O1204,"")</f>
        <v/>
      </c>
      <c r="U1202" s="2" t="str">
        <f t="shared" si="125"/>
        <v/>
      </c>
      <c r="V1202" s="2" t="str">
        <f t="shared" si="126"/>
        <v/>
      </c>
      <c r="W1202" s="2" t="str" cm="1">
        <f t="array" ref="W1202">IF(V1202&lt;&gt;"",_xlfn.IFS(OR(V1202=1,V1202=2,V1202=3),1,OR(V1202=4,V1202=5,V1202=6),2,OR(V1202=7,V1202=8,V1202=9),3,OR(V1202=10,V1202=11,V1202=12),4),"")</f>
        <v/>
      </c>
      <c r="X1202" s="2" t="str">
        <f t="shared" si="127"/>
        <v/>
      </c>
      <c r="Y1202" s="2" t="str">
        <f t="shared" si="128"/>
        <v/>
      </c>
    </row>
    <row r="1203" spans="7:25" x14ac:dyDescent="0.3">
      <c r="G1203" s="2" t="str">
        <f>IF(Prospecting!D1205&lt;&gt;"", Prospecting!D1205, "")</f>
        <v/>
      </c>
      <c r="H1203" s="2" t="str">
        <f>IF(Prospecting!E1205&lt;&gt;"",Prospecting!E1205, "")</f>
        <v/>
      </c>
      <c r="I1203" s="2" t="str">
        <f t="shared" ca="1" si="123"/>
        <v/>
      </c>
      <c r="J1203" s="2" t="str">
        <f>IF(Prospecting!F1205="Completed", 1, "")</f>
        <v/>
      </c>
      <c r="K1203" s="2" t="str">
        <f>IF(Prospecting!G1205="Completed", 1, "")</f>
        <v/>
      </c>
      <c r="L1203" s="2" t="str">
        <f>IF(Prospecting!H1205="Completed", 1, "")</f>
        <v/>
      </c>
      <c r="M1203" s="2" t="str">
        <f>IF(Prospecting!I1205="Completed", 1, "")</f>
        <v/>
      </c>
      <c r="N1203" s="2" t="str">
        <f>IF(Prospecting!J1205="Completed", 1, "")</f>
        <v/>
      </c>
      <c r="O1203" s="2" t="str">
        <f>IF(Prospecting!K1205="Completed", 1, "")</f>
        <v/>
      </c>
      <c r="P1203" s="2" t="str">
        <f>IF(Prospecting!L1205&lt;&gt;"",Prospecting!L1205,"")</f>
        <v/>
      </c>
      <c r="Q1203" s="2" t="str">
        <f>IF(Prospecting!M1205&lt;&gt;"",Prospecting!M1205,"")</f>
        <v/>
      </c>
      <c r="R1203" s="2" t="str">
        <f t="shared" ca="1" si="124"/>
        <v/>
      </c>
      <c r="S1203" s="10" t="str">
        <f>IF(OR(Prospecting!N1205&lt;&gt;"",Prospecting!N1205&lt;&gt;0),Prospecting!N1205,"")</f>
        <v/>
      </c>
      <c r="T1203" s="11" t="str">
        <f>IF(Prospecting!O1205&lt;&gt;"",Prospecting!O1205,"")</f>
        <v/>
      </c>
      <c r="U1203" s="2" t="str">
        <f t="shared" si="125"/>
        <v/>
      </c>
      <c r="V1203" s="2" t="str">
        <f t="shared" si="126"/>
        <v/>
      </c>
      <c r="W1203" s="2" t="str" cm="1">
        <f t="array" ref="W1203">IF(V1203&lt;&gt;"",_xlfn.IFS(OR(V1203=1,V1203=2,V1203=3),1,OR(V1203=4,V1203=5,V1203=6),2,OR(V1203=7,V1203=8,V1203=9),3,OR(V1203=10,V1203=11,V1203=12),4),"")</f>
        <v/>
      </c>
      <c r="X1203" s="2" t="str">
        <f t="shared" si="127"/>
        <v/>
      </c>
      <c r="Y1203" s="2" t="str">
        <f t="shared" si="128"/>
        <v/>
      </c>
    </row>
    <row r="1204" spans="7:25" x14ac:dyDescent="0.3">
      <c r="G1204" s="2" t="str">
        <f>IF(Prospecting!D1206&lt;&gt;"", Prospecting!D1206, "")</f>
        <v/>
      </c>
      <c r="H1204" s="2" t="str">
        <f>IF(Prospecting!E1206&lt;&gt;"",Prospecting!E1206, "")</f>
        <v/>
      </c>
      <c r="I1204" s="2" t="str">
        <f t="shared" ca="1" si="123"/>
        <v/>
      </c>
      <c r="J1204" s="2" t="str">
        <f>IF(Prospecting!F1206="Completed", 1, "")</f>
        <v/>
      </c>
      <c r="K1204" s="2" t="str">
        <f>IF(Prospecting!G1206="Completed", 1, "")</f>
        <v/>
      </c>
      <c r="L1204" s="2" t="str">
        <f>IF(Prospecting!H1206="Completed", 1, "")</f>
        <v/>
      </c>
      <c r="M1204" s="2" t="str">
        <f>IF(Prospecting!I1206="Completed", 1, "")</f>
        <v/>
      </c>
      <c r="N1204" s="2" t="str">
        <f>IF(Prospecting!J1206="Completed", 1, "")</f>
        <v/>
      </c>
      <c r="O1204" s="2" t="str">
        <f>IF(Prospecting!K1206="Completed", 1, "")</f>
        <v/>
      </c>
      <c r="P1204" s="2" t="str">
        <f>IF(Prospecting!L1206&lt;&gt;"",Prospecting!L1206,"")</f>
        <v/>
      </c>
      <c r="Q1204" s="2" t="str">
        <f>IF(Prospecting!M1206&lt;&gt;"",Prospecting!M1206,"")</f>
        <v/>
      </c>
      <c r="R1204" s="2" t="str">
        <f t="shared" ca="1" si="124"/>
        <v/>
      </c>
      <c r="S1204" s="10" t="str">
        <f>IF(OR(Prospecting!N1206&lt;&gt;"",Prospecting!N1206&lt;&gt;0),Prospecting!N1206,"")</f>
        <v/>
      </c>
      <c r="T1204" s="11" t="str">
        <f>IF(Prospecting!O1206&lt;&gt;"",Prospecting!O1206,"")</f>
        <v/>
      </c>
      <c r="U1204" s="2" t="str">
        <f t="shared" si="125"/>
        <v/>
      </c>
      <c r="V1204" s="2" t="str">
        <f t="shared" si="126"/>
        <v/>
      </c>
      <c r="W1204" s="2" t="str" cm="1">
        <f t="array" ref="W1204">IF(V1204&lt;&gt;"",_xlfn.IFS(OR(V1204=1,V1204=2,V1204=3),1,OR(V1204=4,V1204=5,V1204=6),2,OR(V1204=7,V1204=8,V1204=9),3,OR(V1204=10,V1204=11,V1204=12),4),"")</f>
        <v/>
      </c>
      <c r="X1204" s="2" t="str">
        <f t="shared" si="127"/>
        <v/>
      </c>
      <c r="Y1204" s="2" t="str">
        <f t="shared" si="128"/>
        <v/>
      </c>
    </row>
    <row r="1205" spans="7:25" x14ac:dyDescent="0.3">
      <c r="G1205" s="2" t="str">
        <f>IF(Prospecting!D1207&lt;&gt;"", Prospecting!D1207, "")</f>
        <v/>
      </c>
      <c r="H1205" s="2" t="str">
        <f>IF(Prospecting!E1207&lt;&gt;"",Prospecting!E1207, "")</f>
        <v/>
      </c>
      <c r="I1205" s="2" t="str">
        <f t="shared" ca="1" si="123"/>
        <v/>
      </c>
      <c r="J1205" s="2" t="str">
        <f>IF(Prospecting!F1207="Completed", 1, "")</f>
        <v/>
      </c>
      <c r="K1205" s="2" t="str">
        <f>IF(Prospecting!G1207="Completed", 1, "")</f>
        <v/>
      </c>
      <c r="L1205" s="2" t="str">
        <f>IF(Prospecting!H1207="Completed", 1, "")</f>
        <v/>
      </c>
      <c r="M1205" s="2" t="str">
        <f>IF(Prospecting!I1207="Completed", 1, "")</f>
        <v/>
      </c>
      <c r="N1205" s="2" t="str">
        <f>IF(Prospecting!J1207="Completed", 1, "")</f>
        <v/>
      </c>
      <c r="O1205" s="2" t="str">
        <f>IF(Prospecting!K1207="Completed", 1, "")</f>
        <v/>
      </c>
      <c r="P1205" s="2" t="str">
        <f>IF(Prospecting!L1207&lt;&gt;"",Prospecting!L1207,"")</f>
        <v/>
      </c>
      <c r="Q1205" s="2" t="str">
        <f>IF(Prospecting!M1207&lt;&gt;"",Prospecting!M1207,"")</f>
        <v/>
      </c>
      <c r="R1205" s="2" t="str">
        <f t="shared" ca="1" si="124"/>
        <v/>
      </c>
      <c r="S1205" s="10" t="str">
        <f>IF(OR(Prospecting!N1207&lt;&gt;"",Prospecting!N1207&lt;&gt;0),Prospecting!N1207,"")</f>
        <v/>
      </c>
      <c r="T1205" s="11" t="str">
        <f>IF(Prospecting!O1207&lt;&gt;"",Prospecting!O1207,"")</f>
        <v/>
      </c>
      <c r="U1205" s="2" t="str">
        <f t="shared" si="125"/>
        <v/>
      </c>
      <c r="V1205" s="2" t="str">
        <f t="shared" si="126"/>
        <v/>
      </c>
      <c r="W1205" s="2" t="str" cm="1">
        <f t="array" ref="W1205">IF(V1205&lt;&gt;"",_xlfn.IFS(OR(V1205=1,V1205=2,V1205=3),1,OR(V1205=4,V1205=5,V1205=6),2,OR(V1205=7,V1205=8,V1205=9),3,OR(V1205=10,V1205=11,V1205=12),4),"")</f>
        <v/>
      </c>
      <c r="X1205" s="2" t="str">
        <f t="shared" si="127"/>
        <v/>
      </c>
      <c r="Y1205" s="2" t="str">
        <f t="shared" si="128"/>
        <v/>
      </c>
    </row>
    <row r="1206" spans="7:25" x14ac:dyDescent="0.3">
      <c r="G1206" s="2" t="str">
        <f>IF(Prospecting!D1208&lt;&gt;"", Prospecting!D1208, "")</f>
        <v/>
      </c>
      <c r="H1206" s="2" t="str">
        <f>IF(Prospecting!E1208&lt;&gt;"",Prospecting!E1208, "")</f>
        <v/>
      </c>
      <c r="I1206" s="2" t="str">
        <f t="shared" ca="1" si="123"/>
        <v/>
      </c>
      <c r="J1206" s="2" t="str">
        <f>IF(Prospecting!F1208="Completed", 1, "")</f>
        <v/>
      </c>
      <c r="K1206" s="2" t="str">
        <f>IF(Prospecting!G1208="Completed", 1, "")</f>
        <v/>
      </c>
      <c r="L1206" s="2" t="str">
        <f>IF(Prospecting!H1208="Completed", 1, "")</f>
        <v/>
      </c>
      <c r="M1206" s="2" t="str">
        <f>IF(Prospecting!I1208="Completed", 1, "")</f>
        <v/>
      </c>
      <c r="N1206" s="2" t="str">
        <f>IF(Prospecting!J1208="Completed", 1, "")</f>
        <v/>
      </c>
      <c r="O1206" s="2" t="str">
        <f>IF(Prospecting!K1208="Completed", 1, "")</f>
        <v/>
      </c>
      <c r="P1206" s="2" t="str">
        <f>IF(Prospecting!L1208&lt;&gt;"",Prospecting!L1208,"")</f>
        <v/>
      </c>
      <c r="Q1206" s="2" t="str">
        <f>IF(Prospecting!M1208&lt;&gt;"",Prospecting!M1208,"")</f>
        <v/>
      </c>
      <c r="R1206" s="2" t="str">
        <f t="shared" ca="1" si="124"/>
        <v/>
      </c>
      <c r="S1206" s="10" t="str">
        <f>IF(OR(Prospecting!N1208&lt;&gt;"",Prospecting!N1208&lt;&gt;0),Prospecting!N1208,"")</f>
        <v/>
      </c>
      <c r="T1206" s="11" t="str">
        <f>IF(Prospecting!O1208&lt;&gt;"",Prospecting!O1208,"")</f>
        <v/>
      </c>
      <c r="U1206" s="2" t="str">
        <f t="shared" si="125"/>
        <v/>
      </c>
      <c r="V1206" s="2" t="str">
        <f t="shared" si="126"/>
        <v/>
      </c>
      <c r="W1206" s="2" t="str" cm="1">
        <f t="array" ref="W1206">IF(V1206&lt;&gt;"",_xlfn.IFS(OR(V1206=1,V1206=2,V1206=3),1,OR(V1206=4,V1206=5,V1206=6),2,OR(V1206=7,V1206=8,V1206=9),3,OR(V1206=10,V1206=11,V1206=12),4),"")</f>
        <v/>
      </c>
      <c r="X1206" s="2" t="str">
        <f t="shared" si="127"/>
        <v/>
      </c>
      <c r="Y1206" s="2" t="str">
        <f t="shared" si="128"/>
        <v/>
      </c>
    </row>
    <row r="1207" spans="7:25" x14ac:dyDescent="0.3">
      <c r="G1207" s="2" t="str">
        <f>IF(Prospecting!D1209&lt;&gt;"", Prospecting!D1209, "")</f>
        <v/>
      </c>
      <c r="H1207" s="2" t="str">
        <f>IF(Prospecting!E1209&lt;&gt;"",Prospecting!E1209, "")</f>
        <v/>
      </c>
      <c r="I1207" s="2" t="str">
        <f t="shared" ca="1" si="123"/>
        <v/>
      </c>
      <c r="J1207" s="2" t="str">
        <f>IF(Prospecting!F1209="Completed", 1, "")</f>
        <v/>
      </c>
      <c r="K1207" s="2" t="str">
        <f>IF(Prospecting!G1209="Completed", 1, "")</f>
        <v/>
      </c>
      <c r="L1207" s="2" t="str">
        <f>IF(Prospecting!H1209="Completed", 1, "")</f>
        <v/>
      </c>
      <c r="M1207" s="2" t="str">
        <f>IF(Prospecting!I1209="Completed", 1, "")</f>
        <v/>
      </c>
      <c r="N1207" s="2" t="str">
        <f>IF(Prospecting!J1209="Completed", 1, "")</f>
        <v/>
      </c>
      <c r="O1207" s="2" t="str">
        <f>IF(Prospecting!K1209="Completed", 1, "")</f>
        <v/>
      </c>
      <c r="P1207" s="2" t="str">
        <f>IF(Prospecting!L1209&lt;&gt;"",Prospecting!L1209,"")</f>
        <v/>
      </c>
      <c r="Q1207" s="2" t="str">
        <f>IF(Prospecting!M1209&lt;&gt;"",Prospecting!M1209,"")</f>
        <v/>
      </c>
      <c r="R1207" s="2" t="str">
        <f t="shared" ca="1" si="124"/>
        <v/>
      </c>
      <c r="S1207" s="10" t="str">
        <f>IF(OR(Prospecting!N1209&lt;&gt;"",Prospecting!N1209&lt;&gt;0),Prospecting!N1209,"")</f>
        <v/>
      </c>
      <c r="T1207" s="11" t="str">
        <f>IF(Prospecting!O1209&lt;&gt;"",Prospecting!O1209,"")</f>
        <v/>
      </c>
      <c r="U1207" s="2" t="str">
        <f t="shared" si="125"/>
        <v/>
      </c>
      <c r="V1207" s="2" t="str">
        <f t="shared" si="126"/>
        <v/>
      </c>
      <c r="W1207" s="2" t="str" cm="1">
        <f t="array" ref="W1207">IF(V1207&lt;&gt;"",_xlfn.IFS(OR(V1207=1,V1207=2,V1207=3),1,OR(V1207=4,V1207=5,V1207=6),2,OR(V1207=7,V1207=8,V1207=9),3,OR(V1207=10,V1207=11,V1207=12),4),"")</f>
        <v/>
      </c>
      <c r="X1207" s="2" t="str">
        <f t="shared" si="127"/>
        <v/>
      </c>
      <c r="Y1207" s="2" t="str">
        <f t="shared" si="128"/>
        <v/>
      </c>
    </row>
    <row r="1208" spans="7:25" x14ac:dyDescent="0.3">
      <c r="G1208" s="2" t="str">
        <f>IF(Prospecting!D1210&lt;&gt;"", Prospecting!D1210, "")</f>
        <v/>
      </c>
      <c r="H1208" s="2" t="str">
        <f>IF(Prospecting!E1210&lt;&gt;"",Prospecting!E1210, "")</f>
        <v/>
      </c>
      <c r="I1208" s="2" t="str">
        <f t="shared" ca="1" si="123"/>
        <v/>
      </c>
      <c r="J1208" s="2" t="str">
        <f>IF(Prospecting!F1210="Completed", 1, "")</f>
        <v/>
      </c>
      <c r="K1208" s="2" t="str">
        <f>IF(Prospecting!G1210="Completed", 1, "")</f>
        <v/>
      </c>
      <c r="L1208" s="2" t="str">
        <f>IF(Prospecting!H1210="Completed", 1, "")</f>
        <v/>
      </c>
      <c r="M1208" s="2" t="str">
        <f>IF(Prospecting!I1210="Completed", 1, "")</f>
        <v/>
      </c>
      <c r="N1208" s="2" t="str">
        <f>IF(Prospecting!J1210="Completed", 1, "")</f>
        <v/>
      </c>
      <c r="O1208" s="2" t="str">
        <f>IF(Prospecting!K1210="Completed", 1, "")</f>
        <v/>
      </c>
      <c r="P1208" s="2" t="str">
        <f>IF(Prospecting!L1210&lt;&gt;"",Prospecting!L1210,"")</f>
        <v/>
      </c>
      <c r="Q1208" s="2" t="str">
        <f>IF(Prospecting!M1210&lt;&gt;"",Prospecting!M1210,"")</f>
        <v/>
      </c>
      <c r="R1208" s="2" t="str">
        <f t="shared" ca="1" si="124"/>
        <v/>
      </c>
      <c r="S1208" s="10" t="str">
        <f>IF(OR(Prospecting!N1210&lt;&gt;"",Prospecting!N1210&lt;&gt;0),Prospecting!N1210,"")</f>
        <v/>
      </c>
      <c r="T1208" s="11" t="str">
        <f>IF(Prospecting!O1210&lt;&gt;"",Prospecting!O1210,"")</f>
        <v/>
      </c>
      <c r="U1208" s="2" t="str">
        <f t="shared" si="125"/>
        <v/>
      </c>
      <c r="V1208" s="2" t="str">
        <f t="shared" si="126"/>
        <v/>
      </c>
      <c r="W1208" s="2" t="str" cm="1">
        <f t="array" ref="W1208">IF(V1208&lt;&gt;"",_xlfn.IFS(OR(V1208=1,V1208=2,V1208=3),1,OR(V1208=4,V1208=5,V1208=6),2,OR(V1208=7,V1208=8,V1208=9),3,OR(V1208=10,V1208=11,V1208=12),4),"")</f>
        <v/>
      </c>
      <c r="X1208" s="2" t="str">
        <f t="shared" si="127"/>
        <v/>
      </c>
      <c r="Y1208" s="2" t="str">
        <f t="shared" si="128"/>
        <v/>
      </c>
    </row>
    <row r="1209" spans="7:25" x14ac:dyDescent="0.3">
      <c r="G1209" s="2" t="str">
        <f>IF(Prospecting!D1211&lt;&gt;"", Prospecting!D1211, "")</f>
        <v/>
      </c>
      <c r="H1209" s="2" t="str">
        <f>IF(Prospecting!E1211&lt;&gt;"",Prospecting!E1211, "")</f>
        <v/>
      </c>
      <c r="I1209" s="2" t="str">
        <f t="shared" ca="1" si="123"/>
        <v/>
      </c>
      <c r="J1209" s="2" t="str">
        <f>IF(Prospecting!F1211="Completed", 1, "")</f>
        <v/>
      </c>
      <c r="K1209" s="2" t="str">
        <f>IF(Prospecting!G1211="Completed", 1, "")</f>
        <v/>
      </c>
      <c r="L1209" s="2" t="str">
        <f>IF(Prospecting!H1211="Completed", 1, "")</f>
        <v/>
      </c>
      <c r="M1209" s="2" t="str">
        <f>IF(Prospecting!I1211="Completed", 1, "")</f>
        <v/>
      </c>
      <c r="N1209" s="2" t="str">
        <f>IF(Prospecting!J1211="Completed", 1, "")</f>
        <v/>
      </c>
      <c r="O1209" s="2" t="str">
        <f>IF(Prospecting!K1211="Completed", 1, "")</f>
        <v/>
      </c>
      <c r="P1209" s="2" t="str">
        <f>IF(Prospecting!L1211&lt;&gt;"",Prospecting!L1211,"")</f>
        <v/>
      </c>
      <c r="Q1209" s="2" t="str">
        <f>IF(Prospecting!M1211&lt;&gt;"",Prospecting!M1211,"")</f>
        <v/>
      </c>
      <c r="R1209" s="2" t="str">
        <f t="shared" ca="1" si="124"/>
        <v/>
      </c>
      <c r="S1209" s="10" t="str">
        <f>IF(OR(Prospecting!N1211&lt;&gt;"",Prospecting!N1211&lt;&gt;0),Prospecting!N1211,"")</f>
        <v/>
      </c>
      <c r="T1209" s="11" t="str">
        <f>IF(Prospecting!O1211&lt;&gt;"",Prospecting!O1211,"")</f>
        <v/>
      </c>
      <c r="U1209" s="2" t="str">
        <f t="shared" si="125"/>
        <v/>
      </c>
      <c r="V1209" s="2" t="str">
        <f t="shared" si="126"/>
        <v/>
      </c>
      <c r="W1209" s="2" t="str" cm="1">
        <f t="array" ref="W1209">IF(V1209&lt;&gt;"",_xlfn.IFS(OR(V1209=1,V1209=2,V1209=3),1,OR(V1209=4,V1209=5,V1209=6),2,OR(V1209=7,V1209=8,V1209=9),3,OR(V1209=10,V1209=11,V1209=12),4),"")</f>
        <v/>
      </c>
      <c r="X1209" s="2" t="str">
        <f t="shared" si="127"/>
        <v/>
      </c>
      <c r="Y1209" s="2" t="str">
        <f t="shared" si="128"/>
        <v/>
      </c>
    </row>
    <row r="1210" spans="7:25" x14ac:dyDescent="0.3">
      <c r="G1210" s="2" t="str">
        <f>IF(Prospecting!D1212&lt;&gt;"", Prospecting!D1212, "")</f>
        <v/>
      </c>
      <c r="H1210" s="2" t="str">
        <f>IF(Prospecting!E1212&lt;&gt;"",Prospecting!E1212, "")</f>
        <v/>
      </c>
      <c r="I1210" s="2" t="str">
        <f t="shared" ca="1" si="123"/>
        <v/>
      </c>
      <c r="J1210" s="2" t="str">
        <f>IF(Prospecting!F1212="Completed", 1, "")</f>
        <v/>
      </c>
      <c r="K1210" s="2" t="str">
        <f>IF(Prospecting!G1212="Completed", 1, "")</f>
        <v/>
      </c>
      <c r="L1210" s="2" t="str">
        <f>IF(Prospecting!H1212="Completed", 1, "")</f>
        <v/>
      </c>
      <c r="M1210" s="2" t="str">
        <f>IF(Prospecting!I1212="Completed", 1, "")</f>
        <v/>
      </c>
      <c r="N1210" s="2" t="str">
        <f>IF(Prospecting!J1212="Completed", 1, "")</f>
        <v/>
      </c>
      <c r="O1210" s="2" t="str">
        <f>IF(Prospecting!K1212="Completed", 1, "")</f>
        <v/>
      </c>
      <c r="P1210" s="2" t="str">
        <f>IF(Prospecting!L1212&lt;&gt;"",Prospecting!L1212,"")</f>
        <v/>
      </c>
      <c r="Q1210" s="2" t="str">
        <f>IF(Prospecting!M1212&lt;&gt;"",Prospecting!M1212,"")</f>
        <v/>
      </c>
      <c r="R1210" s="2" t="str">
        <f t="shared" ca="1" si="124"/>
        <v/>
      </c>
      <c r="S1210" s="10" t="str">
        <f>IF(OR(Prospecting!N1212&lt;&gt;"",Prospecting!N1212&lt;&gt;0),Prospecting!N1212,"")</f>
        <v/>
      </c>
      <c r="T1210" s="11" t="str">
        <f>IF(Prospecting!O1212&lt;&gt;"",Prospecting!O1212,"")</f>
        <v/>
      </c>
      <c r="U1210" s="2" t="str">
        <f t="shared" si="125"/>
        <v/>
      </c>
      <c r="V1210" s="2" t="str">
        <f t="shared" si="126"/>
        <v/>
      </c>
      <c r="W1210" s="2" t="str" cm="1">
        <f t="array" ref="W1210">IF(V1210&lt;&gt;"",_xlfn.IFS(OR(V1210=1,V1210=2,V1210=3),1,OR(V1210=4,V1210=5,V1210=6),2,OR(V1210=7,V1210=8,V1210=9),3,OR(V1210=10,V1210=11,V1210=12),4),"")</f>
        <v/>
      </c>
      <c r="X1210" s="2" t="str">
        <f t="shared" si="127"/>
        <v/>
      </c>
      <c r="Y1210" s="2" t="str">
        <f t="shared" si="128"/>
        <v/>
      </c>
    </row>
    <row r="1211" spans="7:25" x14ac:dyDescent="0.3">
      <c r="G1211" s="2" t="str">
        <f>IF(Prospecting!D1213&lt;&gt;"", Prospecting!D1213, "")</f>
        <v/>
      </c>
      <c r="H1211" s="2" t="str">
        <f>IF(Prospecting!E1213&lt;&gt;"",Prospecting!E1213, "")</f>
        <v/>
      </c>
      <c r="I1211" s="2" t="str">
        <f t="shared" ca="1" si="123"/>
        <v/>
      </c>
      <c r="J1211" s="2" t="str">
        <f>IF(Prospecting!F1213="Completed", 1, "")</f>
        <v/>
      </c>
      <c r="K1211" s="2" t="str">
        <f>IF(Prospecting!G1213="Completed", 1, "")</f>
        <v/>
      </c>
      <c r="L1211" s="2" t="str">
        <f>IF(Prospecting!H1213="Completed", 1, "")</f>
        <v/>
      </c>
      <c r="M1211" s="2" t="str">
        <f>IF(Prospecting!I1213="Completed", 1, "")</f>
        <v/>
      </c>
      <c r="N1211" s="2" t="str">
        <f>IF(Prospecting!J1213="Completed", 1, "")</f>
        <v/>
      </c>
      <c r="O1211" s="2" t="str">
        <f>IF(Prospecting!K1213="Completed", 1, "")</f>
        <v/>
      </c>
      <c r="P1211" s="2" t="str">
        <f>IF(Prospecting!L1213&lt;&gt;"",Prospecting!L1213,"")</f>
        <v/>
      </c>
      <c r="Q1211" s="2" t="str">
        <f>IF(Prospecting!M1213&lt;&gt;"",Prospecting!M1213,"")</f>
        <v/>
      </c>
      <c r="R1211" s="2" t="str">
        <f t="shared" ca="1" si="124"/>
        <v/>
      </c>
      <c r="S1211" s="10" t="str">
        <f>IF(OR(Prospecting!N1213&lt;&gt;"",Prospecting!N1213&lt;&gt;0),Prospecting!N1213,"")</f>
        <v/>
      </c>
      <c r="T1211" s="11" t="str">
        <f>IF(Prospecting!O1213&lt;&gt;"",Prospecting!O1213,"")</f>
        <v/>
      </c>
      <c r="U1211" s="2" t="str">
        <f t="shared" si="125"/>
        <v/>
      </c>
      <c r="V1211" s="2" t="str">
        <f t="shared" si="126"/>
        <v/>
      </c>
      <c r="W1211" s="2" t="str" cm="1">
        <f t="array" ref="W1211">IF(V1211&lt;&gt;"",_xlfn.IFS(OR(V1211=1,V1211=2,V1211=3),1,OR(V1211=4,V1211=5,V1211=6),2,OR(V1211=7,V1211=8,V1211=9),3,OR(V1211=10,V1211=11,V1211=12),4),"")</f>
        <v/>
      </c>
      <c r="X1211" s="2" t="str">
        <f t="shared" si="127"/>
        <v/>
      </c>
      <c r="Y1211" s="2" t="str">
        <f t="shared" si="128"/>
        <v/>
      </c>
    </row>
    <row r="1212" spans="7:25" x14ac:dyDescent="0.3">
      <c r="G1212" s="2" t="str">
        <f>IF(Prospecting!D1214&lt;&gt;"", Prospecting!D1214, "")</f>
        <v/>
      </c>
      <c r="H1212" s="2" t="str">
        <f>IF(Prospecting!E1214&lt;&gt;"",Prospecting!E1214, "")</f>
        <v/>
      </c>
      <c r="I1212" s="2" t="str">
        <f t="shared" ca="1" si="123"/>
        <v/>
      </c>
      <c r="J1212" s="2" t="str">
        <f>IF(Prospecting!F1214="Completed", 1, "")</f>
        <v/>
      </c>
      <c r="K1212" s="2" t="str">
        <f>IF(Prospecting!G1214="Completed", 1, "")</f>
        <v/>
      </c>
      <c r="L1212" s="2" t="str">
        <f>IF(Prospecting!H1214="Completed", 1, "")</f>
        <v/>
      </c>
      <c r="M1212" s="2" t="str">
        <f>IF(Prospecting!I1214="Completed", 1, "")</f>
        <v/>
      </c>
      <c r="N1212" s="2" t="str">
        <f>IF(Prospecting!J1214="Completed", 1, "")</f>
        <v/>
      </c>
      <c r="O1212" s="2" t="str">
        <f>IF(Prospecting!K1214="Completed", 1, "")</f>
        <v/>
      </c>
      <c r="P1212" s="2" t="str">
        <f>IF(Prospecting!L1214&lt;&gt;"",Prospecting!L1214,"")</f>
        <v/>
      </c>
      <c r="Q1212" s="2" t="str">
        <f>IF(Prospecting!M1214&lt;&gt;"",Prospecting!M1214,"")</f>
        <v/>
      </c>
      <c r="R1212" s="2" t="str">
        <f t="shared" ca="1" si="124"/>
        <v/>
      </c>
      <c r="S1212" s="10" t="str">
        <f>IF(OR(Prospecting!N1214&lt;&gt;"",Prospecting!N1214&lt;&gt;0),Prospecting!N1214,"")</f>
        <v/>
      </c>
      <c r="T1212" s="11" t="str">
        <f>IF(Prospecting!O1214&lt;&gt;"",Prospecting!O1214,"")</f>
        <v/>
      </c>
      <c r="U1212" s="2" t="str">
        <f t="shared" si="125"/>
        <v/>
      </c>
      <c r="V1212" s="2" t="str">
        <f t="shared" si="126"/>
        <v/>
      </c>
      <c r="W1212" s="2" t="str" cm="1">
        <f t="array" ref="W1212">IF(V1212&lt;&gt;"",_xlfn.IFS(OR(V1212=1,V1212=2,V1212=3),1,OR(V1212=4,V1212=5,V1212=6),2,OR(V1212=7,V1212=8,V1212=9),3,OR(V1212=10,V1212=11,V1212=12),4),"")</f>
        <v/>
      </c>
      <c r="X1212" s="2" t="str">
        <f t="shared" si="127"/>
        <v/>
      </c>
      <c r="Y1212" s="2" t="str">
        <f t="shared" si="128"/>
        <v/>
      </c>
    </row>
    <row r="1213" spans="7:25" x14ac:dyDescent="0.3">
      <c r="G1213" s="2" t="str">
        <f>IF(Prospecting!D1215&lt;&gt;"", Prospecting!D1215, "")</f>
        <v/>
      </c>
      <c r="H1213" s="2" t="str">
        <f>IF(Prospecting!E1215&lt;&gt;"",Prospecting!E1215, "")</f>
        <v/>
      </c>
      <c r="I1213" s="2" t="str">
        <f t="shared" ca="1" si="123"/>
        <v/>
      </c>
      <c r="J1213" s="2" t="str">
        <f>IF(Prospecting!F1215="Completed", 1, "")</f>
        <v/>
      </c>
      <c r="K1213" s="2" t="str">
        <f>IF(Prospecting!G1215="Completed", 1, "")</f>
        <v/>
      </c>
      <c r="L1213" s="2" t="str">
        <f>IF(Prospecting!H1215="Completed", 1, "")</f>
        <v/>
      </c>
      <c r="M1213" s="2" t="str">
        <f>IF(Prospecting!I1215="Completed", 1, "")</f>
        <v/>
      </c>
      <c r="N1213" s="2" t="str">
        <f>IF(Prospecting!J1215="Completed", 1, "")</f>
        <v/>
      </c>
      <c r="O1213" s="2" t="str">
        <f>IF(Prospecting!K1215="Completed", 1, "")</f>
        <v/>
      </c>
      <c r="P1213" s="2" t="str">
        <f>IF(Prospecting!L1215&lt;&gt;"",Prospecting!L1215,"")</f>
        <v/>
      </c>
      <c r="Q1213" s="2" t="str">
        <f>IF(Prospecting!M1215&lt;&gt;"",Prospecting!M1215,"")</f>
        <v/>
      </c>
      <c r="R1213" s="2" t="str">
        <f t="shared" ca="1" si="124"/>
        <v/>
      </c>
      <c r="S1213" s="10" t="str">
        <f>IF(OR(Prospecting!N1215&lt;&gt;"",Prospecting!N1215&lt;&gt;0),Prospecting!N1215,"")</f>
        <v/>
      </c>
      <c r="T1213" s="11" t="str">
        <f>IF(Prospecting!O1215&lt;&gt;"",Prospecting!O1215,"")</f>
        <v/>
      </c>
      <c r="U1213" s="2" t="str">
        <f t="shared" si="125"/>
        <v/>
      </c>
      <c r="V1213" s="2" t="str">
        <f t="shared" si="126"/>
        <v/>
      </c>
      <c r="W1213" s="2" t="str" cm="1">
        <f t="array" ref="W1213">IF(V1213&lt;&gt;"",_xlfn.IFS(OR(V1213=1,V1213=2,V1213=3),1,OR(V1213=4,V1213=5,V1213=6),2,OR(V1213=7,V1213=8,V1213=9),3,OR(V1213=10,V1213=11,V1213=12),4),"")</f>
        <v/>
      </c>
      <c r="X1213" s="2" t="str">
        <f t="shared" si="127"/>
        <v/>
      </c>
      <c r="Y1213" s="2" t="str">
        <f t="shared" si="128"/>
        <v/>
      </c>
    </row>
    <row r="1214" spans="7:25" x14ac:dyDescent="0.3">
      <c r="G1214" s="2" t="str">
        <f>IF(Prospecting!D1216&lt;&gt;"", Prospecting!D1216, "")</f>
        <v/>
      </c>
      <c r="H1214" s="2" t="str">
        <f>IF(Prospecting!E1216&lt;&gt;"",Prospecting!E1216, "")</f>
        <v/>
      </c>
      <c r="I1214" s="2" t="str">
        <f t="shared" ca="1" si="123"/>
        <v/>
      </c>
      <c r="J1214" s="2" t="str">
        <f>IF(Prospecting!F1216="Completed", 1, "")</f>
        <v/>
      </c>
      <c r="K1214" s="2" t="str">
        <f>IF(Prospecting!G1216="Completed", 1, "")</f>
        <v/>
      </c>
      <c r="L1214" s="2" t="str">
        <f>IF(Prospecting!H1216="Completed", 1, "")</f>
        <v/>
      </c>
      <c r="M1214" s="2" t="str">
        <f>IF(Prospecting!I1216="Completed", 1, "")</f>
        <v/>
      </c>
      <c r="N1214" s="2" t="str">
        <f>IF(Prospecting!J1216="Completed", 1, "")</f>
        <v/>
      </c>
      <c r="O1214" s="2" t="str">
        <f>IF(Prospecting!K1216="Completed", 1, "")</f>
        <v/>
      </c>
      <c r="P1214" s="2" t="str">
        <f>IF(Prospecting!L1216&lt;&gt;"",Prospecting!L1216,"")</f>
        <v/>
      </c>
      <c r="Q1214" s="2" t="str">
        <f>IF(Prospecting!M1216&lt;&gt;"",Prospecting!M1216,"")</f>
        <v/>
      </c>
      <c r="R1214" s="2" t="str">
        <f t="shared" ca="1" si="124"/>
        <v/>
      </c>
      <c r="S1214" s="10" t="str">
        <f>IF(OR(Prospecting!N1216&lt;&gt;"",Prospecting!N1216&lt;&gt;0),Prospecting!N1216,"")</f>
        <v/>
      </c>
      <c r="T1214" s="11" t="str">
        <f>IF(Prospecting!O1216&lt;&gt;"",Prospecting!O1216,"")</f>
        <v/>
      </c>
      <c r="U1214" s="2" t="str">
        <f t="shared" si="125"/>
        <v/>
      </c>
      <c r="V1214" s="2" t="str">
        <f t="shared" si="126"/>
        <v/>
      </c>
      <c r="W1214" s="2" t="str" cm="1">
        <f t="array" ref="W1214">IF(V1214&lt;&gt;"",_xlfn.IFS(OR(V1214=1,V1214=2,V1214=3),1,OR(V1214=4,V1214=5,V1214=6),2,OR(V1214=7,V1214=8,V1214=9),3,OR(V1214=10,V1214=11,V1214=12),4),"")</f>
        <v/>
      </c>
      <c r="X1214" s="2" t="str">
        <f t="shared" si="127"/>
        <v/>
      </c>
      <c r="Y1214" s="2" t="str">
        <f t="shared" si="128"/>
        <v/>
      </c>
    </row>
    <row r="1215" spans="7:25" x14ac:dyDescent="0.3">
      <c r="G1215" s="2" t="str">
        <f>IF(Prospecting!D1217&lt;&gt;"", Prospecting!D1217, "")</f>
        <v/>
      </c>
      <c r="H1215" s="2" t="str">
        <f>IF(Prospecting!E1217&lt;&gt;"",Prospecting!E1217, "")</f>
        <v/>
      </c>
      <c r="I1215" s="2" t="str">
        <f t="shared" ca="1" si="123"/>
        <v/>
      </c>
      <c r="J1215" s="2" t="str">
        <f>IF(Prospecting!F1217="Completed", 1, "")</f>
        <v/>
      </c>
      <c r="K1215" s="2" t="str">
        <f>IF(Prospecting!G1217="Completed", 1, "")</f>
        <v/>
      </c>
      <c r="L1215" s="2" t="str">
        <f>IF(Prospecting!H1217="Completed", 1, "")</f>
        <v/>
      </c>
      <c r="M1215" s="2" t="str">
        <f>IF(Prospecting!I1217="Completed", 1, "")</f>
        <v/>
      </c>
      <c r="N1215" s="2" t="str">
        <f>IF(Prospecting!J1217="Completed", 1, "")</f>
        <v/>
      </c>
      <c r="O1215" s="2" t="str">
        <f>IF(Prospecting!K1217="Completed", 1, "")</f>
        <v/>
      </c>
      <c r="P1215" s="2" t="str">
        <f>IF(Prospecting!L1217&lt;&gt;"",Prospecting!L1217,"")</f>
        <v/>
      </c>
      <c r="Q1215" s="2" t="str">
        <f>IF(Prospecting!M1217&lt;&gt;"",Prospecting!M1217,"")</f>
        <v/>
      </c>
      <c r="R1215" s="2" t="str">
        <f t="shared" ca="1" si="124"/>
        <v/>
      </c>
      <c r="S1215" s="10" t="str">
        <f>IF(OR(Prospecting!N1217&lt;&gt;"",Prospecting!N1217&lt;&gt;0),Prospecting!N1217,"")</f>
        <v/>
      </c>
      <c r="T1215" s="11" t="str">
        <f>IF(Prospecting!O1217&lt;&gt;"",Prospecting!O1217,"")</f>
        <v/>
      </c>
      <c r="U1215" s="2" t="str">
        <f t="shared" si="125"/>
        <v/>
      </c>
      <c r="V1215" s="2" t="str">
        <f t="shared" si="126"/>
        <v/>
      </c>
      <c r="W1215" s="2" t="str" cm="1">
        <f t="array" ref="W1215">IF(V1215&lt;&gt;"",_xlfn.IFS(OR(V1215=1,V1215=2,V1215=3),1,OR(V1215=4,V1215=5,V1215=6),2,OR(V1215=7,V1215=8,V1215=9),3,OR(V1215=10,V1215=11,V1215=12),4),"")</f>
        <v/>
      </c>
      <c r="X1215" s="2" t="str">
        <f t="shared" si="127"/>
        <v/>
      </c>
      <c r="Y1215" s="2" t="str">
        <f t="shared" si="128"/>
        <v/>
      </c>
    </row>
    <row r="1216" spans="7:25" x14ac:dyDescent="0.3">
      <c r="G1216" s="2" t="str">
        <f>IF(Prospecting!D1218&lt;&gt;"", Prospecting!D1218, "")</f>
        <v/>
      </c>
      <c r="H1216" s="2" t="str">
        <f>IF(Prospecting!E1218&lt;&gt;"",Prospecting!E1218, "")</f>
        <v/>
      </c>
      <c r="I1216" s="2" t="str">
        <f t="shared" ca="1" si="123"/>
        <v/>
      </c>
      <c r="J1216" s="2" t="str">
        <f>IF(Prospecting!F1218="Completed", 1, "")</f>
        <v/>
      </c>
      <c r="K1216" s="2" t="str">
        <f>IF(Prospecting!G1218="Completed", 1, "")</f>
        <v/>
      </c>
      <c r="L1216" s="2" t="str">
        <f>IF(Prospecting!H1218="Completed", 1, "")</f>
        <v/>
      </c>
      <c r="M1216" s="2" t="str">
        <f>IF(Prospecting!I1218="Completed", 1, "")</f>
        <v/>
      </c>
      <c r="N1216" s="2" t="str">
        <f>IF(Prospecting!J1218="Completed", 1, "")</f>
        <v/>
      </c>
      <c r="O1216" s="2" t="str">
        <f>IF(Prospecting!K1218="Completed", 1, "")</f>
        <v/>
      </c>
      <c r="P1216" s="2" t="str">
        <f>IF(Prospecting!L1218&lt;&gt;"",Prospecting!L1218,"")</f>
        <v/>
      </c>
      <c r="Q1216" s="2" t="str">
        <f>IF(Prospecting!M1218&lt;&gt;"",Prospecting!M1218,"")</f>
        <v/>
      </c>
      <c r="R1216" s="2" t="str">
        <f t="shared" ca="1" si="124"/>
        <v/>
      </c>
      <c r="S1216" s="10" t="str">
        <f>IF(OR(Prospecting!N1218&lt;&gt;"",Prospecting!N1218&lt;&gt;0),Prospecting!N1218,"")</f>
        <v/>
      </c>
      <c r="T1216" s="11" t="str">
        <f>IF(Prospecting!O1218&lt;&gt;"",Prospecting!O1218,"")</f>
        <v/>
      </c>
      <c r="U1216" s="2" t="str">
        <f t="shared" si="125"/>
        <v/>
      </c>
      <c r="V1216" s="2" t="str">
        <f t="shared" si="126"/>
        <v/>
      </c>
      <c r="W1216" s="2" t="str" cm="1">
        <f t="array" ref="W1216">IF(V1216&lt;&gt;"",_xlfn.IFS(OR(V1216=1,V1216=2,V1216=3),1,OR(V1216=4,V1216=5,V1216=6),2,OR(V1216=7,V1216=8,V1216=9),3,OR(V1216=10,V1216=11,V1216=12),4),"")</f>
        <v/>
      </c>
      <c r="X1216" s="2" t="str">
        <f t="shared" si="127"/>
        <v/>
      </c>
      <c r="Y1216" s="2" t="str">
        <f t="shared" si="128"/>
        <v/>
      </c>
    </row>
    <row r="1217" spans="7:25" x14ac:dyDescent="0.3">
      <c r="G1217" s="2" t="str">
        <f>IF(Prospecting!D1219&lt;&gt;"", Prospecting!D1219, "")</f>
        <v/>
      </c>
      <c r="H1217" s="2" t="str">
        <f>IF(Prospecting!E1219&lt;&gt;"",Prospecting!E1219, "")</f>
        <v/>
      </c>
      <c r="I1217" s="2" t="str">
        <f t="shared" ca="1" si="123"/>
        <v/>
      </c>
      <c r="J1217" s="2" t="str">
        <f>IF(Prospecting!F1219="Completed", 1, "")</f>
        <v/>
      </c>
      <c r="K1217" s="2" t="str">
        <f>IF(Prospecting!G1219="Completed", 1, "")</f>
        <v/>
      </c>
      <c r="L1217" s="2" t="str">
        <f>IF(Prospecting!H1219="Completed", 1, "")</f>
        <v/>
      </c>
      <c r="M1217" s="2" t="str">
        <f>IF(Prospecting!I1219="Completed", 1, "")</f>
        <v/>
      </c>
      <c r="N1217" s="2" t="str">
        <f>IF(Prospecting!J1219="Completed", 1, "")</f>
        <v/>
      </c>
      <c r="O1217" s="2" t="str">
        <f>IF(Prospecting!K1219="Completed", 1, "")</f>
        <v/>
      </c>
      <c r="P1217" s="2" t="str">
        <f>IF(Prospecting!L1219&lt;&gt;"",Prospecting!L1219,"")</f>
        <v/>
      </c>
      <c r="Q1217" s="2" t="str">
        <f>IF(Prospecting!M1219&lt;&gt;"",Prospecting!M1219,"")</f>
        <v/>
      </c>
      <c r="R1217" s="2" t="str">
        <f t="shared" ca="1" si="124"/>
        <v/>
      </c>
      <c r="S1217" s="10" t="str">
        <f>IF(OR(Prospecting!N1219&lt;&gt;"",Prospecting!N1219&lt;&gt;0),Prospecting!N1219,"")</f>
        <v/>
      </c>
      <c r="T1217" s="11" t="str">
        <f>IF(Prospecting!O1219&lt;&gt;"",Prospecting!O1219,"")</f>
        <v/>
      </c>
      <c r="U1217" s="2" t="str">
        <f t="shared" si="125"/>
        <v/>
      </c>
      <c r="V1217" s="2" t="str">
        <f t="shared" si="126"/>
        <v/>
      </c>
      <c r="W1217" s="2" t="str" cm="1">
        <f t="array" ref="W1217">IF(V1217&lt;&gt;"",_xlfn.IFS(OR(V1217=1,V1217=2,V1217=3),1,OR(V1217=4,V1217=5,V1217=6),2,OR(V1217=7,V1217=8,V1217=9),3,OR(V1217=10,V1217=11,V1217=12),4),"")</f>
        <v/>
      </c>
      <c r="X1217" s="2" t="str">
        <f t="shared" si="127"/>
        <v/>
      </c>
      <c r="Y1217" s="2" t="str">
        <f t="shared" si="128"/>
        <v/>
      </c>
    </row>
    <row r="1218" spans="7:25" x14ac:dyDescent="0.3">
      <c r="G1218" s="2" t="str">
        <f>IF(Prospecting!D1220&lt;&gt;"", Prospecting!D1220, "")</f>
        <v/>
      </c>
      <c r="H1218" s="2" t="str">
        <f>IF(Prospecting!E1220&lt;&gt;"",Prospecting!E1220, "")</f>
        <v/>
      </c>
      <c r="I1218" s="2" t="str">
        <f t="shared" ca="1" si="123"/>
        <v/>
      </c>
      <c r="J1218" s="2" t="str">
        <f>IF(Prospecting!F1220="Completed", 1, "")</f>
        <v/>
      </c>
      <c r="K1218" s="2" t="str">
        <f>IF(Prospecting!G1220="Completed", 1, "")</f>
        <v/>
      </c>
      <c r="L1218" s="2" t="str">
        <f>IF(Prospecting!H1220="Completed", 1, "")</f>
        <v/>
      </c>
      <c r="M1218" s="2" t="str">
        <f>IF(Prospecting!I1220="Completed", 1, "")</f>
        <v/>
      </c>
      <c r="N1218" s="2" t="str">
        <f>IF(Prospecting!J1220="Completed", 1, "")</f>
        <v/>
      </c>
      <c r="O1218" s="2" t="str">
        <f>IF(Prospecting!K1220="Completed", 1, "")</f>
        <v/>
      </c>
      <c r="P1218" s="2" t="str">
        <f>IF(Prospecting!L1220&lt;&gt;"",Prospecting!L1220,"")</f>
        <v/>
      </c>
      <c r="Q1218" s="2" t="str">
        <f>IF(Prospecting!M1220&lt;&gt;"",Prospecting!M1220,"")</f>
        <v/>
      </c>
      <c r="R1218" s="2" t="str">
        <f t="shared" ca="1" si="124"/>
        <v/>
      </c>
      <c r="S1218" s="10" t="str">
        <f>IF(OR(Prospecting!N1220&lt;&gt;"",Prospecting!N1220&lt;&gt;0),Prospecting!N1220,"")</f>
        <v/>
      </c>
      <c r="T1218" s="11" t="str">
        <f>IF(Prospecting!O1220&lt;&gt;"",Prospecting!O1220,"")</f>
        <v/>
      </c>
      <c r="U1218" s="2" t="str">
        <f t="shared" si="125"/>
        <v/>
      </c>
      <c r="V1218" s="2" t="str">
        <f t="shared" si="126"/>
        <v/>
      </c>
      <c r="W1218" s="2" t="str" cm="1">
        <f t="array" ref="W1218">IF(V1218&lt;&gt;"",_xlfn.IFS(OR(V1218=1,V1218=2,V1218=3),1,OR(V1218=4,V1218=5,V1218=6),2,OR(V1218=7,V1218=8,V1218=9),3,OR(V1218=10,V1218=11,V1218=12),4),"")</f>
        <v/>
      </c>
      <c r="X1218" s="2" t="str">
        <f t="shared" si="127"/>
        <v/>
      </c>
      <c r="Y1218" s="2" t="str">
        <f t="shared" si="128"/>
        <v/>
      </c>
    </row>
    <row r="1219" spans="7:25" x14ac:dyDescent="0.3">
      <c r="G1219" s="2" t="str">
        <f>IF(Prospecting!D1221&lt;&gt;"", Prospecting!D1221, "")</f>
        <v/>
      </c>
      <c r="H1219" s="2" t="str">
        <f>IF(Prospecting!E1221&lt;&gt;"",Prospecting!E1221, "")</f>
        <v/>
      </c>
      <c r="I1219" s="2" t="str">
        <f t="shared" ca="1" si="123"/>
        <v/>
      </c>
      <c r="J1219" s="2" t="str">
        <f>IF(Prospecting!F1221="Completed", 1, "")</f>
        <v/>
      </c>
      <c r="K1219" s="2" t="str">
        <f>IF(Prospecting!G1221="Completed", 1, "")</f>
        <v/>
      </c>
      <c r="L1219" s="2" t="str">
        <f>IF(Prospecting!H1221="Completed", 1, "")</f>
        <v/>
      </c>
      <c r="M1219" s="2" t="str">
        <f>IF(Prospecting!I1221="Completed", 1, "")</f>
        <v/>
      </c>
      <c r="N1219" s="2" t="str">
        <f>IF(Prospecting!J1221="Completed", 1, "")</f>
        <v/>
      </c>
      <c r="O1219" s="2" t="str">
        <f>IF(Prospecting!K1221="Completed", 1, "")</f>
        <v/>
      </c>
      <c r="P1219" s="2" t="str">
        <f>IF(Prospecting!L1221&lt;&gt;"",Prospecting!L1221,"")</f>
        <v/>
      </c>
      <c r="Q1219" s="2" t="str">
        <f>IF(Prospecting!M1221&lt;&gt;"",Prospecting!M1221,"")</f>
        <v/>
      </c>
      <c r="R1219" s="2" t="str">
        <f t="shared" ca="1" si="124"/>
        <v/>
      </c>
      <c r="S1219" s="10" t="str">
        <f>IF(OR(Prospecting!N1221&lt;&gt;"",Prospecting!N1221&lt;&gt;0),Prospecting!N1221,"")</f>
        <v/>
      </c>
      <c r="T1219" s="11" t="str">
        <f>IF(Prospecting!O1221&lt;&gt;"",Prospecting!O1221,"")</f>
        <v/>
      </c>
      <c r="U1219" s="2" t="str">
        <f t="shared" si="125"/>
        <v/>
      </c>
      <c r="V1219" s="2" t="str">
        <f t="shared" si="126"/>
        <v/>
      </c>
      <c r="W1219" s="2" t="str" cm="1">
        <f t="array" ref="W1219">IF(V1219&lt;&gt;"",_xlfn.IFS(OR(V1219=1,V1219=2,V1219=3),1,OR(V1219=4,V1219=5,V1219=6),2,OR(V1219=7,V1219=8,V1219=9),3,OR(V1219=10,V1219=11,V1219=12),4),"")</f>
        <v/>
      </c>
      <c r="X1219" s="2" t="str">
        <f t="shared" si="127"/>
        <v/>
      </c>
      <c r="Y1219" s="2" t="str">
        <f t="shared" si="128"/>
        <v/>
      </c>
    </row>
    <row r="1220" spans="7:25" x14ac:dyDescent="0.3">
      <c r="G1220" s="2" t="str">
        <f>IF(Prospecting!D1222&lt;&gt;"", Prospecting!D1222, "")</f>
        <v/>
      </c>
      <c r="H1220" s="2" t="str">
        <f>IF(Prospecting!E1222&lt;&gt;"",Prospecting!E1222, "")</f>
        <v/>
      </c>
      <c r="I1220" s="2" t="str">
        <f t="shared" ref="I1220:I1283" ca="1" si="129">IF(AND($B$9&gt;$B$10,S1220&lt;&gt;"",S1220&lt;&gt;0,V1220&lt;&gt;"",O1220=1),"Client",IF(V1220&lt;$B$6,"Lead",IF(AND(H1220&lt;&gt;"",S1220&lt;&gt;"",S1220&lt;&gt;0,V1220&lt;=$B$3,O1220=1),"Client",IF(OR(AND(H1220&lt;&gt;"",O1220&lt;&gt;1),AND(H1220&lt;&gt;"",S1220=""),AND(H1220&lt;&gt;"",S1220&lt;&gt;"",V1220&gt;$B$3), AND(H1220&lt;&gt;"",S1220&lt;=0)),"Lead",""))))</f>
        <v/>
      </c>
      <c r="J1220" s="2" t="str">
        <f>IF(Prospecting!F1222="Completed", 1, "")</f>
        <v/>
      </c>
      <c r="K1220" s="2" t="str">
        <f>IF(Prospecting!G1222="Completed", 1, "")</f>
        <v/>
      </c>
      <c r="L1220" s="2" t="str">
        <f>IF(Prospecting!H1222="Completed", 1, "")</f>
        <v/>
      </c>
      <c r="M1220" s="2" t="str">
        <f>IF(Prospecting!I1222="Completed", 1, "")</f>
        <v/>
      </c>
      <c r="N1220" s="2" t="str">
        <f>IF(Prospecting!J1222="Completed", 1, "")</f>
        <v/>
      </c>
      <c r="O1220" s="2" t="str">
        <f>IF(Prospecting!K1222="Completed", 1, "")</f>
        <v/>
      </c>
      <c r="P1220" s="2" t="str">
        <f>IF(Prospecting!L1222&lt;&gt;"",Prospecting!L1222,"")</f>
        <v/>
      </c>
      <c r="Q1220" s="2" t="str">
        <f>IF(Prospecting!M1222&lt;&gt;"",Prospecting!M1222,"")</f>
        <v/>
      </c>
      <c r="R1220" s="2" t="str">
        <f t="shared" ref="R1220:R1283" ca="1" si="130">IF(AND(Q1220&lt;&gt;"",V1220&gt;=$B$6,V1220&lt;=$B$3,Y1220=$B$10),"Valid","")</f>
        <v/>
      </c>
      <c r="S1220" s="10" t="str">
        <f>IF(OR(Prospecting!N1222&lt;&gt;"",Prospecting!N1222&lt;&gt;0),Prospecting!N1222,"")</f>
        <v/>
      </c>
      <c r="T1220" s="11" t="str">
        <f>IF(Prospecting!O1222&lt;&gt;"",Prospecting!O1222,"")</f>
        <v/>
      </c>
      <c r="U1220" s="2" t="str">
        <f t="shared" ref="U1220:U1283" si="131">IF(V1220&lt;&gt;"",CHOOSE(V1220,"January","February","March","April","May","June","July","August","September","October","November","December"),"")</f>
        <v/>
      </c>
      <c r="V1220" s="2" t="str">
        <f t="shared" ref="V1220:V1283" si="132">IF(AND(T1220&lt;&gt;"",Y1220=$B$10),MONTH(T1220),"")</f>
        <v/>
      </c>
      <c r="W1220" s="2" t="str" cm="1">
        <f t="array" ref="W1220">IF(V1220&lt;&gt;"",_xlfn.IFS(OR(V1220=1,V1220=2,V1220=3),1,OR(V1220=4,V1220=5,V1220=6),2,OR(V1220=7,V1220=8,V1220=9),3,OR(V1220=10,V1220=11,V1220=12),4),"")</f>
        <v/>
      </c>
      <c r="X1220" s="2" t="str">
        <f t="shared" ref="X1220:X1283" si="133">IF(AND(Q1220&lt;&gt;"",S1220&lt;&gt;"",S1220&lt;&gt;0,O1220=1),IF(OR(Q1220="AnugerahPlus",Q1220="Anggun"), (S1220-5)*12,S1220*12), "")</f>
        <v/>
      </c>
      <c r="Y1220" s="2" t="str">
        <f t="shared" ref="Y1220:Y1283" si="134">IF(T1220&lt;&gt;"",YEAR(T1220),"")</f>
        <v/>
      </c>
    </row>
    <row r="1221" spans="7:25" x14ac:dyDescent="0.3">
      <c r="G1221" s="2" t="str">
        <f>IF(Prospecting!D1223&lt;&gt;"", Prospecting!D1223, "")</f>
        <v/>
      </c>
      <c r="H1221" s="2" t="str">
        <f>IF(Prospecting!E1223&lt;&gt;"",Prospecting!E1223, "")</f>
        <v/>
      </c>
      <c r="I1221" s="2" t="str">
        <f t="shared" ca="1" si="129"/>
        <v/>
      </c>
      <c r="J1221" s="2" t="str">
        <f>IF(Prospecting!F1223="Completed", 1, "")</f>
        <v/>
      </c>
      <c r="K1221" s="2" t="str">
        <f>IF(Prospecting!G1223="Completed", 1, "")</f>
        <v/>
      </c>
      <c r="L1221" s="2" t="str">
        <f>IF(Prospecting!H1223="Completed", 1, "")</f>
        <v/>
      </c>
      <c r="M1221" s="2" t="str">
        <f>IF(Prospecting!I1223="Completed", 1, "")</f>
        <v/>
      </c>
      <c r="N1221" s="2" t="str">
        <f>IF(Prospecting!J1223="Completed", 1, "")</f>
        <v/>
      </c>
      <c r="O1221" s="2" t="str">
        <f>IF(Prospecting!K1223="Completed", 1, "")</f>
        <v/>
      </c>
      <c r="P1221" s="2" t="str">
        <f>IF(Prospecting!L1223&lt;&gt;"",Prospecting!L1223,"")</f>
        <v/>
      </c>
      <c r="Q1221" s="2" t="str">
        <f>IF(Prospecting!M1223&lt;&gt;"",Prospecting!M1223,"")</f>
        <v/>
      </c>
      <c r="R1221" s="2" t="str">
        <f t="shared" ca="1" si="130"/>
        <v/>
      </c>
      <c r="S1221" s="10" t="str">
        <f>IF(OR(Prospecting!N1223&lt;&gt;"",Prospecting!N1223&lt;&gt;0),Prospecting!N1223,"")</f>
        <v/>
      </c>
      <c r="T1221" s="11" t="str">
        <f>IF(Prospecting!O1223&lt;&gt;"",Prospecting!O1223,"")</f>
        <v/>
      </c>
      <c r="U1221" s="2" t="str">
        <f t="shared" si="131"/>
        <v/>
      </c>
      <c r="V1221" s="2" t="str">
        <f t="shared" si="132"/>
        <v/>
      </c>
      <c r="W1221" s="2" t="str" cm="1">
        <f t="array" ref="W1221">IF(V1221&lt;&gt;"",_xlfn.IFS(OR(V1221=1,V1221=2,V1221=3),1,OR(V1221=4,V1221=5,V1221=6),2,OR(V1221=7,V1221=8,V1221=9),3,OR(V1221=10,V1221=11,V1221=12),4),"")</f>
        <v/>
      </c>
      <c r="X1221" s="2" t="str">
        <f t="shared" si="133"/>
        <v/>
      </c>
      <c r="Y1221" s="2" t="str">
        <f t="shared" si="134"/>
        <v/>
      </c>
    </row>
    <row r="1222" spans="7:25" x14ac:dyDescent="0.3">
      <c r="G1222" s="2" t="str">
        <f>IF(Prospecting!D1224&lt;&gt;"", Prospecting!D1224, "")</f>
        <v/>
      </c>
      <c r="H1222" s="2" t="str">
        <f>IF(Prospecting!E1224&lt;&gt;"",Prospecting!E1224, "")</f>
        <v/>
      </c>
      <c r="I1222" s="2" t="str">
        <f t="shared" ca="1" si="129"/>
        <v/>
      </c>
      <c r="J1222" s="2" t="str">
        <f>IF(Prospecting!F1224="Completed", 1, "")</f>
        <v/>
      </c>
      <c r="K1222" s="2" t="str">
        <f>IF(Prospecting!G1224="Completed", 1, "")</f>
        <v/>
      </c>
      <c r="L1222" s="2" t="str">
        <f>IF(Prospecting!H1224="Completed", 1, "")</f>
        <v/>
      </c>
      <c r="M1222" s="2" t="str">
        <f>IF(Prospecting!I1224="Completed", 1, "")</f>
        <v/>
      </c>
      <c r="N1222" s="2" t="str">
        <f>IF(Prospecting!J1224="Completed", 1, "")</f>
        <v/>
      </c>
      <c r="O1222" s="2" t="str">
        <f>IF(Prospecting!K1224="Completed", 1, "")</f>
        <v/>
      </c>
      <c r="P1222" s="2" t="str">
        <f>IF(Prospecting!L1224&lt;&gt;"",Prospecting!L1224,"")</f>
        <v/>
      </c>
      <c r="Q1222" s="2" t="str">
        <f>IF(Prospecting!M1224&lt;&gt;"",Prospecting!M1224,"")</f>
        <v/>
      </c>
      <c r="R1222" s="2" t="str">
        <f t="shared" ca="1" si="130"/>
        <v/>
      </c>
      <c r="S1222" s="10" t="str">
        <f>IF(OR(Prospecting!N1224&lt;&gt;"",Prospecting!N1224&lt;&gt;0),Prospecting!N1224,"")</f>
        <v/>
      </c>
      <c r="T1222" s="11" t="str">
        <f>IF(Prospecting!O1224&lt;&gt;"",Prospecting!O1224,"")</f>
        <v/>
      </c>
      <c r="U1222" s="2" t="str">
        <f t="shared" si="131"/>
        <v/>
      </c>
      <c r="V1222" s="2" t="str">
        <f t="shared" si="132"/>
        <v/>
      </c>
      <c r="W1222" s="2" t="str" cm="1">
        <f t="array" ref="W1222">IF(V1222&lt;&gt;"",_xlfn.IFS(OR(V1222=1,V1222=2,V1222=3),1,OR(V1222=4,V1222=5,V1222=6),2,OR(V1222=7,V1222=8,V1222=9),3,OR(V1222=10,V1222=11,V1222=12),4),"")</f>
        <v/>
      </c>
      <c r="X1222" s="2" t="str">
        <f t="shared" si="133"/>
        <v/>
      </c>
      <c r="Y1222" s="2" t="str">
        <f t="shared" si="134"/>
        <v/>
      </c>
    </row>
    <row r="1223" spans="7:25" x14ac:dyDescent="0.3">
      <c r="G1223" s="2" t="str">
        <f>IF(Prospecting!D1225&lt;&gt;"", Prospecting!D1225, "")</f>
        <v/>
      </c>
      <c r="H1223" s="2" t="str">
        <f>IF(Prospecting!E1225&lt;&gt;"",Prospecting!E1225, "")</f>
        <v/>
      </c>
      <c r="I1223" s="2" t="str">
        <f t="shared" ca="1" si="129"/>
        <v/>
      </c>
      <c r="J1223" s="2" t="str">
        <f>IF(Prospecting!F1225="Completed", 1, "")</f>
        <v/>
      </c>
      <c r="K1223" s="2" t="str">
        <f>IF(Prospecting!G1225="Completed", 1, "")</f>
        <v/>
      </c>
      <c r="L1223" s="2" t="str">
        <f>IF(Prospecting!H1225="Completed", 1, "")</f>
        <v/>
      </c>
      <c r="M1223" s="2" t="str">
        <f>IF(Prospecting!I1225="Completed", 1, "")</f>
        <v/>
      </c>
      <c r="N1223" s="2" t="str">
        <f>IF(Prospecting!J1225="Completed", 1, "")</f>
        <v/>
      </c>
      <c r="O1223" s="2" t="str">
        <f>IF(Prospecting!K1225="Completed", 1, "")</f>
        <v/>
      </c>
      <c r="P1223" s="2" t="str">
        <f>IF(Prospecting!L1225&lt;&gt;"",Prospecting!L1225,"")</f>
        <v/>
      </c>
      <c r="Q1223" s="2" t="str">
        <f>IF(Prospecting!M1225&lt;&gt;"",Prospecting!M1225,"")</f>
        <v/>
      </c>
      <c r="R1223" s="2" t="str">
        <f t="shared" ca="1" si="130"/>
        <v/>
      </c>
      <c r="S1223" s="10" t="str">
        <f>IF(OR(Prospecting!N1225&lt;&gt;"",Prospecting!N1225&lt;&gt;0),Prospecting!N1225,"")</f>
        <v/>
      </c>
      <c r="T1223" s="11" t="str">
        <f>IF(Prospecting!O1225&lt;&gt;"",Prospecting!O1225,"")</f>
        <v/>
      </c>
      <c r="U1223" s="2" t="str">
        <f t="shared" si="131"/>
        <v/>
      </c>
      <c r="V1223" s="2" t="str">
        <f t="shared" si="132"/>
        <v/>
      </c>
      <c r="W1223" s="2" t="str" cm="1">
        <f t="array" ref="W1223">IF(V1223&lt;&gt;"",_xlfn.IFS(OR(V1223=1,V1223=2,V1223=3),1,OR(V1223=4,V1223=5,V1223=6),2,OR(V1223=7,V1223=8,V1223=9),3,OR(V1223=10,V1223=11,V1223=12),4),"")</f>
        <v/>
      </c>
      <c r="X1223" s="2" t="str">
        <f t="shared" si="133"/>
        <v/>
      </c>
      <c r="Y1223" s="2" t="str">
        <f t="shared" si="134"/>
        <v/>
      </c>
    </row>
    <row r="1224" spans="7:25" x14ac:dyDescent="0.3">
      <c r="G1224" s="2" t="str">
        <f>IF(Prospecting!D1226&lt;&gt;"", Prospecting!D1226, "")</f>
        <v/>
      </c>
      <c r="H1224" s="2" t="str">
        <f>IF(Prospecting!E1226&lt;&gt;"",Prospecting!E1226, "")</f>
        <v/>
      </c>
      <c r="I1224" s="2" t="str">
        <f t="shared" ca="1" si="129"/>
        <v/>
      </c>
      <c r="J1224" s="2" t="str">
        <f>IF(Prospecting!F1226="Completed", 1, "")</f>
        <v/>
      </c>
      <c r="K1224" s="2" t="str">
        <f>IF(Prospecting!G1226="Completed", 1, "")</f>
        <v/>
      </c>
      <c r="L1224" s="2" t="str">
        <f>IF(Prospecting!H1226="Completed", 1, "")</f>
        <v/>
      </c>
      <c r="M1224" s="2" t="str">
        <f>IF(Prospecting!I1226="Completed", 1, "")</f>
        <v/>
      </c>
      <c r="N1224" s="2" t="str">
        <f>IF(Prospecting!J1226="Completed", 1, "")</f>
        <v/>
      </c>
      <c r="O1224" s="2" t="str">
        <f>IF(Prospecting!K1226="Completed", 1, "")</f>
        <v/>
      </c>
      <c r="P1224" s="2" t="str">
        <f>IF(Prospecting!L1226&lt;&gt;"",Prospecting!L1226,"")</f>
        <v/>
      </c>
      <c r="Q1224" s="2" t="str">
        <f>IF(Prospecting!M1226&lt;&gt;"",Prospecting!M1226,"")</f>
        <v/>
      </c>
      <c r="R1224" s="2" t="str">
        <f t="shared" ca="1" si="130"/>
        <v/>
      </c>
      <c r="S1224" s="10" t="str">
        <f>IF(OR(Prospecting!N1226&lt;&gt;"",Prospecting!N1226&lt;&gt;0),Prospecting!N1226,"")</f>
        <v/>
      </c>
      <c r="T1224" s="11" t="str">
        <f>IF(Prospecting!O1226&lt;&gt;"",Prospecting!O1226,"")</f>
        <v/>
      </c>
      <c r="U1224" s="2" t="str">
        <f t="shared" si="131"/>
        <v/>
      </c>
      <c r="V1224" s="2" t="str">
        <f t="shared" si="132"/>
        <v/>
      </c>
      <c r="W1224" s="2" t="str" cm="1">
        <f t="array" ref="W1224">IF(V1224&lt;&gt;"",_xlfn.IFS(OR(V1224=1,V1224=2,V1224=3),1,OR(V1224=4,V1224=5,V1224=6),2,OR(V1224=7,V1224=8,V1224=9),3,OR(V1224=10,V1224=11,V1224=12),4),"")</f>
        <v/>
      </c>
      <c r="X1224" s="2" t="str">
        <f t="shared" si="133"/>
        <v/>
      </c>
      <c r="Y1224" s="2" t="str">
        <f t="shared" si="134"/>
        <v/>
      </c>
    </row>
    <row r="1225" spans="7:25" x14ac:dyDescent="0.3">
      <c r="G1225" s="2" t="str">
        <f>IF(Prospecting!D1227&lt;&gt;"", Prospecting!D1227, "")</f>
        <v/>
      </c>
      <c r="H1225" s="2" t="str">
        <f>IF(Prospecting!E1227&lt;&gt;"",Prospecting!E1227, "")</f>
        <v/>
      </c>
      <c r="I1225" s="2" t="str">
        <f t="shared" ca="1" si="129"/>
        <v/>
      </c>
      <c r="J1225" s="2" t="str">
        <f>IF(Prospecting!F1227="Completed", 1, "")</f>
        <v/>
      </c>
      <c r="K1225" s="2" t="str">
        <f>IF(Prospecting!G1227="Completed", 1, "")</f>
        <v/>
      </c>
      <c r="L1225" s="2" t="str">
        <f>IF(Prospecting!H1227="Completed", 1, "")</f>
        <v/>
      </c>
      <c r="M1225" s="2" t="str">
        <f>IF(Prospecting!I1227="Completed", 1, "")</f>
        <v/>
      </c>
      <c r="N1225" s="2" t="str">
        <f>IF(Prospecting!J1227="Completed", 1, "")</f>
        <v/>
      </c>
      <c r="O1225" s="2" t="str">
        <f>IF(Prospecting!K1227="Completed", 1, "")</f>
        <v/>
      </c>
      <c r="P1225" s="2" t="str">
        <f>IF(Prospecting!L1227&lt;&gt;"",Prospecting!L1227,"")</f>
        <v/>
      </c>
      <c r="Q1225" s="2" t="str">
        <f>IF(Prospecting!M1227&lt;&gt;"",Prospecting!M1227,"")</f>
        <v/>
      </c>
      <c r="R1225" s="2" t="str">
        <f t="shared" ca="1" si="130"/>
        <v/>
      </c>
      <c r="S1225" s="10" t="str">
        <f>IF(OR(Prospecting!N1227&lt;&gt;"",Prospecting!N1227&lt;&gt;0),Prospecting!N1227,"")</f>
        <v/>
      </c>
      <c r="T1225" s="11" t="str">
        <f>IF(Prospecting!O1227&lt;&gt;"",Prospecting!O1227,"")</f>
        <v/>
      </c>
      <c r="U1225" s="2" t="str">
        <f t="shared" si="131"/>
        <v/>
      </c>
      <c r="V1225" s="2" t="str">
        <f t="shared" si="132"/>
        <v/>
      </c>
      <c r="W1225" s="2" t="str" cm="1">
        <f t="array" ref="W1225">IF(V1225&lt;&gt;"",_xlfn.IFS(OR(V1225=1,V1225=2,V1225=3),1,OR(V1225=4,V1225=5,V1225=6),2,OR(V1225=7,V1225=8,V1225=9),3,OR(V1225=10,V1225=11,V1225=12),4),"")</f>
        <v/>
      </c>
      <c r="X1225" s="2" t="str">
        <f t="shared" si="133"/>
        <v/>
      </c>
      <c r="Y1225" s="2" t="str">
        <f t="shared" si="134"/>
        <v/>
      </c>
    </row>
    <row r="1226" spans="7:25" x14ac:dyDescent="0.3">
      <c r="G1226" s="2" t="str">
        <f>IF(Prospecting!D1228&lt;&gt;"", Prospecting!D1228, "")</f>
        <v/>
      </c>
      <c r="H1226" s="2" t="str">
        <f>IF(Prospecting!E1228&lt;&gt;"",Prospecting!E1228, "")</f>
        <v/>
      </c>
      <c r="I1226" s="2" t="str">
        <f t="shared" ca="1" si="129"/>
        <v/>
      </c>
      <c r="J1226" s="2" t="str">
        <f>IF(Prospecting!F1228="Completed", 1, "")</f>
        <v/>
      </c>
      <c r="K1226" s="2" t="str">
        <f>IF(Prospecting!G1228="Completed", 1, "")</f>
        <v/>
      </c>
      <c r="L1226" s="2" t="str">
        <f>IF(Prospecting!H1228="Completed", 1, "")</f>
        <v/>
      </c>
      <c r="M1226" s="2" t="str">
        <f>IF(Prospecting!I1228="Completed", 1, "")</f>
        <v/>
      </c>
      <c r="N1226" s="2" t="str">
        <f>IF(Prospecting!J1228="Completed", 1, "")</f>
        <v/>
      </c>
      <c r="O1226" s="2" t="str">
        <f>IF(Prospecting!K1228="Completed", 1, "")</f>
        <v/>
      </c>
      <c r="P1226" s="2" t="str">
        <f>IF(Prospecting!L1228&lt;&gt;"",Prospecting!L1228,"")</f>
        <v/>
      </c>
      <c r="Q1226" s="2" t="str">
        <f>IF(Prospecting!M1228&lt;&gt;"",Prospecting!M1228,"")</f>
        <v/>
      </c>
      <c r="R1226" s="2" t="str">
        <f t="shared" ca="1" si="130"/>
        <v/>
      </c>
      <c r="S1226" s="10" t="str">
        <f>IF(OR(Prospecting!N1228&lt;&gt;"",Prospecting!N1228&lt;&gt;0),Prospecting!N1228,"")</f>
        <v/>
      </c>
      <c r="T1226" s="11" t="str">
        <f>IF(Prospecting!O1228&lt;&gt;"",Prospecting!O1228,"")</f>
        <v/>
      </c>
      <c r="U1226" s="2" t="str">
        <f t="shared" si="131"/>
        <v/>
      </c>
      <c r="V1226" s="2" t="str">
        <f t="shared" si="132"/>
        <v/>
      </c>
      <c r="W1226" s="2" t="str" cm="1">
        <f t="array" ref="W1226">IF(V1226&lt;&gt;"",_xlfn.IFS(OR(V1226=1,V1226=2,V1226=3),1,OR(V1226=4,V1226=5,V1226=6),2,OR(V1226=7,V1226=8,V1226=9),3,OR(V1226=10,V1226=11,V1226=12),4),"")</f>
        <v/>
      </c>
      <c r="X1226" s="2" t="str">
        <f t="shared" si="133"/>
        <v/>
      </c>
      <c r="Y1226" s="2" t="str">
        <f t="shared" si="134"/>
        <v/>
      </c>
    </row>
    <row r="1227" spans="7:25" x14ac:dyDescent="0.3">
      <c r="G1227" s="2" t="str">
        <f>IF(Prospecting!D1229&lt;&gt;"", Prospecting!D1229, "")</f>
        <v/>
      </c>
      <c r="H1227" s="2" t="str">
        <f>IF(Prospecting!E1229&lt;&gt;"",Prospecting!E1229, "")</f>
        <v/>
      </c>
      <c r="I1227" s="2" t="str">
        <f t="shared" ca="1" si="129"/>
        <v/>
      </c>
      <c r="J1227" s="2" t="str">
        <f>IF(Prospecting!F1229="Completed", 1, "")</f>
        <v/>
      </c>
      <c r="K1227" s="2" t="str">
        <f>IF(Prospecting!G1229="Completed", 1, "")</f>
        <v/>
      </c>
      <c r="L1227" s="2" t="str">
        <f>IF(Prospecting!H1229="Completed", 1, "")</f>
        <v/>
      </c>
      <c r="M1227" s="2" t="str">
        <f>IF(Prospecting!I1229="Completed", 1, "")</f>
        <v/>
      </c>
      <c r="N1227" s="2" t="str">
        <f>IF(Prospecting!J1229="Completed", 1, "")</f>
        <v/>
      </c>
      <c r="O1227" s="2" t="str">
        <f>IF(Prospecting!K1229="Completed", 1, "")</f>
        <v/>
      </c>
      <c r="P1227" s="2" t="str">
        <f>IF(Prospecting!L1229&lt;&gt;"",Prospecting!L1229,"")</f>
        <v/>
      </c>
      <c r="Q1227" s="2" t="str">
        <f>IF(Prospecting!M1229&lt;&gt;"",Prospecting!M1229,"")</f>
        <v/>
      </c>
      <c r="R1227" s="2" t="str">
        <f t="shared" ca="1" si="130"/>
        <v/>
      </c>
      <c r="S1227" s="10" t="str">
        <f>IF(OR(Prospecting!N1229&lt;&gt;"",Prospecting!N1229&lt;&gt;0),Prospecting!N1229,"")</f>
        <v/>
      </c>
      <c r="T1227" s="11" t="str">
        <f>IF(Prospecting!O1229&lt;&gt;"",Prospecting!O1229,"")</f>
        <v/>
      </c>
      <c r="U1227" s="2" t="str">
        <f t="shared" si="131"/>
        <v/>
      </c>
      <c r="V1227" s="2" t="str">
        <f t="shared" si="132"/>
        <v/>
      </c>
      <c r="W1227" s="2" t="str" cm="1">
        <f t="array" ref="W1227">IF(V1227&lt;&gt;"",_xlfn.IFS(OR(V1227=1,V1227=2,V1227=3),1,OR(V1227=4,V1227=5,V1227=6),2,OR(V1227=7,V1227=8,V1227=9),3,OR(V1227=10,V1227=11,V1227=12),4),"")</f>
        <v/>
      </c>
      <c r="X1227" s="2" t="str">
        <f t="shared" si="133"/>
        <v/>
      </c>
      <c r="Y1227" s="2" t="str">
        <f t="shared" si="134"/>
        <v/>
      </c>
    </row>
    <row r="1228" spans="7:25" x14ac:dyDescent="0.3">
      <c r="G1228" s="2" t="str">
        <f>IF(Prospecting!D1230&lt;&gt;"", Prospecting!D1230, "")</f>
        <v/>
      </c>
      <c r="H1228" s="2" t="str">
        <f>IF(Prospecting!E1230&lt;&gt;"",Prospecting!E1230, "")</f>
        <v/>
      </c>
      <c r="I1228" s="2" t="str">
        <f t="shared" ca="1" si="129"/>
        <v/>
      </c>
      <c r="J1228" s="2" t="str">
        <f>IF(Prospecting!F1230="Completed", 1, "")</f>
        <v/>
      </c>
      <c r="K1228" s="2" t="str">
        <f>IF(Prospecting!G1230="Completed", 1, "")</f>
        <v/>
      </c>
      <c r="L1228" s="2" t="str">
        <f>IF(Prospecting!H1230="Completed", 1, "")</f>
        <v/>
      </c>
      <c r="M1228" s="2" t="str">
        <f>IF(Prospecting!I1230="Completed", 1, "")</f>
        <v/>
      </c>
      <c r="N1228" s="2" t="str">
        <f>IF(Prospecting!J1230="Completed", 1, "")</f>
        <v/>
      </c>
      <c r="O1228" s="2" t="str">
        <f>IF(Prospecting!K1230="Completed", 1, "")</f>
        <v/>
      </c>
      <c r="P1228" s="2" t="str">
        <f>IF(Prospecting!L1230&lt;&gt;"",Prospecting!L1230,"")</f>
        <v/>
      </c>
      <c r="Q1228" s="2" t="str">
        <f>IF(Prospecting!M1230&lt;&gt;"",Prospecting!M1230,"")</f>
        <v/>
      </c>
      <c r="R1228" s="2" t="str">
        <f t="shared" ca="1" si="130"/>
        <v/>
      </c>
      <c r="S1228" s="10" t="str">
        <f>IF(OR(Prospecting!N1230&lt;&gt;"",Prospecting!N1230&lt;&gt;0),Prospecting!N1230,"")</f>
        <v/>
      </c>
      <c r="T1228" s="11" t="str">
        <f>IF(Prospecting!O1230&lt;&gt;"",Prospecting!O1230,"")</f>
        <v/>
      </c>
      <c r="U1228" s="2" t="str">
        <f t="shared" si="131"/>
        <v/>
      </c>
      <c r="V1228" s="2" t="str">
        <f t="shared" si="132"/>
        <v/>
      </c>
      <c r="W1228" s="2" t="str" cm="1">
        <f t="array" ref="W1228">IF(V1228&lt;&gt;"",_xlfn.IFS(OR(V1228=1,V1228=2,V1228=3),1,OR(V1228=4,V1228=5,V1228=6),2,OR(V1228=7,V1228=8,V1228=9),3,OR(V1228=10,V1228=11,V1228=12),4),"")</f>
        <v/>
      </c>
      <c r="X1228" s="2" t="str">
        <f t="shared" si="133"/>
        <v/>
      </c>
      <c r="Y1228" s="2" t="str">
        <f t="shared" si="134"/>
        <v/>
      </c>
    </row>
    <row r="1229" spans="7:25" x14ac:dyDescent="0.3">
      <c r="G1229" s="2" t="str">
        <f>IF(Prospecting!D1231&lt;&gt;"", Prospecting!D1231, "")</f>
        <v/>
      </c>
      <c r="H1229" s="2" t="str">
        <f>IF(Prospecting!E1231&lt;&gt;"",Prospecting!E1231, "")</f>
        <v/>
      </c>
      <c r="I1229" s="2" t="str">
        <f t="shared" ca="1" si="129"/>
        <v/>
      </c>
      <c r="J1229" s="2" t="str">
        <f>IF(Prospecting!F1231="Completed", 1, "")</f>
        <v/>
      </c>
      <c r="K1229" s="2" t="str">
        <f>IF(Prospecting!G1231="Completed", 1, "")</f>
        <v/>
      </c>
      <c r="L1229" s="2" t="str">
        <f>IF(Prospecting!H1231="Completed", 1, "")</f>
        <v/>
      </c>
      <c r="M1229" s="2" t="str">
        <f>IF(Prospecting!I1231="Completed", 1, "")</f>
        <v/>
      </c>
      <c r="N1229" s="2" t="str">
        <f>IF(Prospecting!J1231="Completed", 1, "")</f>
        <v/>
      </c>
      <c r="O1229" s="2" t="str">
        <f>IF(Prospecting!K1231="Completed", 1, "")</f>
        <v/>
      </c>
      <c r="P1229" s="2" t="str">
        <f>IF(Prospecting!L1231&lt;&gt;"",Prospecting!L1231,"")</f>
        <v/>
      </c>
      <c r="Q1229" s="2" t="str">
        <f>IF(Prospecting!M1231&lt;&gt;"",Prospecting!M1231,"")</f>
        <v/>
      </c>
      <c r="R1229" s="2" t="str">
        <f t="shared" ca="1" si="130"/>
        <v/>
      </c>
      <c r="S1229" s="10" t="str">
        <f>IF(OR(Prospecting!N1231&lt;&gt;"",Prospecting!N1231&lt;&gt;0),Prospecting!N1231,"")</f>
        <v/>
      </c>
      <c r="T1229" s="11" t="str">
        <f>IF(Prospecting!O1231&lt;&gt;"",Prospecting!O1231,"")</f>
        <v/>
      </c>
      <c r="U1229" s="2" t="str">
        <f t="shared" si="131"/>
        <v/>
      </c>
      <c r="V1229" s="2" t="str">
        <f t="shared" si="132"/>
        <v/>
      </c>
      <c r="W1229" s="2" t="str" cm="1">
        <f t="array" ref="W1229">IF(V1229&lt;&gt;"",_xlfn.IFS(OR(V1229=1,V1229=2,V1229=3),1,OR(V1229=4,V1229=5,V1229=6),2,OR(V1229=7,V1229=8,V1229=9),3,OR(V1229=10,V1229=11,V1229=12),4),"")</f>
        <v/>
      </c>
      <c r="X1229" s="2" t="str">
        <f t="shared" si="133"/>
        <v/>
      </c>
      <c r="Y1229" s="2" t="str">
        <f t="shared" si="134"/>
        <v/>
      </c>
    </row>
    <row r="1230" spans="7:25" x14ac:dyDescent="0.3">
      <c r="G1230" s="2" t="str">
        <f>IF(Prospecting!D1232&lt;&gt;"", Prospecting!D1232, "")</f>
        <v/>
      </c>
      <c r="H1230" s="2" t="str">
        <f>IF(Prospecting!E1232&lt;&gt;"",Prospecting!E1232, "")</f>
        <v/>
      </c>
      <c r="I1230" s="2" t="str">
        <f t="shared" ca="1" si="129"/>
        <v/>
      </c>
      <c r="J1230" s="2" t="str">
        <f>IF(Prospecting!F1232="Completed", 1, "")</f>
        <v/>
      </c>
      <c r="K1230" s="2" t="str">
        <f>IF(Prospecting!G1232="Completed", 1, "")</f>
        <v/>
      </c>
      <c r="L1230" s="2" t="str">
        <f>IF(Prospecting!H1232="Completed", 1, "")</f>
        <v/>
      </c>
      <c r="M1230" s="2" t="str">
        <f>IF(Prospecting!I1232="Completed", 1, "")</f>
        <v/>
      </c>
      <c r="N1230" s="2" t="str">
        <f>IF(Prospecting!J1232="Completed", 1, "")</f>
        <v/>
      </c>
      <c r="O1230" s="2" t="str">
        <f>IF(Prospecting!K1232="Completed", 1, "")</f>
        <v/>
      </c>
      <c r="P1230" s="2" t="str">
        <f>IF(Prospecting!L1232&lt;&gt;"",Prospecting!L1232,"")</f>
        <v/>
      </c>
      <c r="Q1230" s="2" t="str">
        <f>IF(Prospecting!M1232&lt;&gt;"",Prospecting!M1232,"")</f>
        <v/>
      </c>
      <c r="R1230" s="2" t="str">
        <f t="shared" ca="1" si="130"/>
        <v/>
      </c>
      <c r="S1230" s="10" t="str">
        <f>IF(OR(Prospecting!N1232&lt;&gt;"",Prospecting!N1232&lt;&gt;0),Prospecting!N1232,"")</f>
        <v/>
      </c>
      <c r="T1230" s="11" t="str">
        <f>IF(Prospecting!O1232&lt;&gt;"",Prospecting!O1232,"")</f>
        <v/>
      </c>
      <c r="U1230" s="2" t="str">
        <f t="shared" si="131"/>
        <v/>
      </c>
      <c r="V1230" s="2" t="str">
        <f t="shared" si="132"/>
        <v/>
      </c>
      <c r="W1230" s="2" t="str" cm="1">
        <f t="array" ref="W1230">IF(V1230&lt;&gt;"",_xlfn.IFS(OR(V1230=1,V1230=2,V1230=3),1,OR(V1230=4,V1230=5,V1230=6),2,OR(V1230=7,V1230=8,V1230=9),3,OR(V1230=10,V1230=11,V1230=12),4),"")</f>
        <v/>
      </c>
      <c r="X1230" s="2" t="str">
        <f t="shared" si="133"/>
        <v/>
      </c>
      <c r="Y1230" s="2" t="str">
        <f t="shared" si="134"/>
        <v/>
      </c>
    </row>
    <row r="1231" spans="7:25" x14ac:dyDescent="0.3">
      <c r="G1231" s="2" t="str">
        <f>IF(Prospecting!D1233&lt;&gt;"", Prospecting!D1233, "")</f>
        <v/>
      </c>
      <c r="H1231" s="2" t="str">
        <f>IF(Prospecting!E1233&lt;&gt;"",Prospecting!E1233, "")</f>
        <v/>
      </c>
      <c r="I1231" s="2" t="str">
        <f t="shared" ca="1" si="129"/>
        <v/>
      </c>
      <c r="J1231" s="2" t="str">
        <f>IF(Prospecting!F1233="Completed", 1, "")</f>
        <v/>
      </c>
      <c r="K1231" s="2" t="str">
        <f>IF(Prospecting!G1233="Completed", 1, "")</f>
        <v/>
      </c>
      <c r="L1231" s="2" t="str">
        <f>IF(Prospecting!H1233="Completed", 1, "")</f>
        <v/>
      </c>
      <c r="M1231" s="2" t="str">
        <f>IF(Prospecting!I1233="Completed", 1, "")</f>
        <v/>
      </c>
      <c r="N1231" s="2" t="str">
        <f>IF(Prospecting!J1233="Completed", 1, "")</f>
        <v/>
      </c>
      <c r="O1231" s="2" t="str">
        <f>IF(Prospecting!K1233="Completed", 1, "")</f>
        <v/>
      </c>
      <c r="P1231" s="2" t="str">
        <f>IF(Prospecting!L1233&lt;&gt;"",Prospecting!L1233,"")</f>
        <v/>
      </c>
      <c r="Q1231" s="2" t="str">
        <f>IF(Prospecting!M1233&lt;&gt;"",Prospecting!M1233,"")</f>
        <v/>
      </c>
      <c r="R1231" s="2" t="str">
        <f t="shared" ca="1" si="130"/>
        <v/>
      </c>
      <c r="S1231" s="10" t="str">
        <f>IF(OR(Prospecting!N1233&lt;&gt;"",Prospecting!N1233&lt;&gt;0),Prospecting!N1233,"")</f>
        <v/>
      </c>
      <c r="T1231" s="11" t="str">
        <f>IF(Prospecting!O1233&lt;&gt;"",Prospecting!O1233,"")</f>
        <v/>
      </c>
      <c r="U1231" s="2" t="str">
        <f t="shared" si="131"/>
        <v/>
      </c>
      <c r="V1231" s="2" t="str">
        <f t="shared" si="132"/>
        <v/>
      </c>
      <c r="W1231" s="2" t="str" cm="1">
        <f t="array" ref="W1231">IF(V1231&lt;&gt;"",_xlfn.IFS(OR(V1231=1,V1231=2,V1231=3),1,OR(V1231=4,V1231=5,V1231=6),2,OR(V1231=7,V1231=8,V1231=9),3,OR(V1231=10,V1231=11,V1231=12),4),"")</f>
        <v/>
      </c>
      <c r="X1231" s="2" t="str">
        <f t="shared" si="133"/>
        <v/>
      </c>
      <c r="Y1231" s="2" t="str">
        <f t="shared" si="134"/>
        <v/>
      </c>
    </row>
    <row r="1232" spans="7:25" x14ac:dyDescent="0.3">
      <c r="G1232" s="2" t="str">
        <f>IF(Prospecting!D1234&lt;&gt;"", Prospecting!D1234, "")</f>
        <v/>
      </c>
      <c r="H1232" s="2" t="str">
        <f>IF(Prospecting!E1234&lt;&gt;"",Prospecting!E1234, "")</f>
        <v/>
      </c>
      <c r="I1232" s="2" t="str">
        <f t="shared" ca="1" si="129"/>
        <v/>
      </c>
      <c r="J1232" s="2" t="str">
        <f>IF(Prospecting!F1234="Completed", 1, "")</f>
        <v/>
      </c>
      <c r="K1232" s="2" t="str">
        <f>IF(Prospecting!G1234="Completed", 1, "")</f>
        <v/>
      </c>
      <c r="L1232" s="2" t="str">
        <f>IF(Prospecting!H1234="Completed", 1, "")</f>
        <v/>
      </c>
      <c r="M1232" s="2" t="str">
        <f>IF(Prospecting!I1234="Completed", 1, "")</f>
        <v/>
      </c>
      <c r="N1232" s="2" t="str">
        <f>IF(Prospecting!J1234="Completed", 1, "")</f>
        <v/>
      </c>
      <c r="O1232" s="2" t="str">
        <f>IF(Prospecting!K1234="Completed", 1, "")</f>
        <v/>
      </c>
      <c r="P1232" s="2" t="str">
        <f>IF(Prospecting!L1234&lt;&gt;"",Prospecting!L1234,"")</f>
        <v/>
      </c>
      <c r="Q1232" s="2" t="str">
        <f>IF(Prospecting!M1234&lt;&gt;"",Prospecting!M1234,"")</f>
        <v/>
      </c>
      <c r="R1232" s="2" t="str">
        <f t="shared" ca="1" si="130"/>
        <v/>
      </c>
      <c r="S1232" s="10" t="str">
        <f>IF(OR(Prospecting!N1234&lt;&gt;"",Prospecting!N1234&lt;&gt;0),Prospecting!N1234,"")</f>
        <v/>
      </c>
      <c r="T1232" s="11" t="str">
        <f>IF(Prospecting!O1234&lt;&gt;"",Prospecting!O1234,"")</f>
        <v/>
      </c>
      <c r="U1232" s="2" t="str">
        <f t="shared" si="131"/>
        <v/>
      </c>
      <c r="V1232" s="2" t="str">
        <f t="shared" si="132"/>
        <v/>
      </c>
      <c r="W1232" s="2" t="str" cm="1">
        <f t="array" ref="W1232">IF(V1232&lt;&gt;"",_xlfn.IFS(OR(V1232=1,V1232=2,V1232=3),1,OR(V1232=4,V1232=5,V1232=6),2,OR(V1232=7,V1232=8,V1232=9),3,OR(V1232=10,V1232=11,V1232=12),4),"")</f>
        <v/>
      </c>
      <c r="X1232" s="2" t="str">
        <f t="shared" si="133"/>
        <v/>
      </c>
      <c r="Y1232" s="2" t="str">
        <f t="shared" si="134"/>
        <v/>
      </c>
    </row>
    <row r="1233" spans="7:25" x14ac:dyDescent="0.3">
      <c r="G1233" s="2" t="str">
        <f>IF(Prospecting!D1235&lt;&gt;"", Prospecting!D1235, "")</f>
        <v/>
      </c>
      <c r="H1233" s="2" t="str">
        <f>IF(Prospecting!E1235&lt;&gt;"",Prospecting!E1235, "")</f>
        <v/>
      </c>
      <c r="I1233" s="2" t="str">
        <f t="shared" ca="1" si="129"/>
        <v/>
      </c>
      <c r="J1233" s="2" t="str">
        <f>IF(Prospecting!F1235="Completed", 1, "")</f>
        <v/>
      </c>
      <c r="K1233" s="2" t="str">
        <f>IF(Prospecting!G1235="Completed", 1, "")</f>
        <v/>
      </c>
      <c r="L1233" s="2" t="str">
        <f>IF(Prospecting!H1235="Completed", 1, "")</f>
        <v/>
      </c>
      <c r="M1233" s="2" t="str">
        <f>IF(Prospecting!I1235="Completed", 1, "")</f>
        <v/>
      </c>
      <c r="N1233" s="2" t="str">
        <f>IF(Prospecting!J1235="Completed", 1, "")</f>
        <v/>
      </c>
      <c r="O1233" s="2" t="str">
        <f>IF(Prospecting!K1235="Completed", 1, "")</f>
        <v/>
      </c>
      <c r="P1233" s="2" t="str">
        <f>IF(Prospecting!L1235&lt;&gt;"",Prospecting!L1235,"")</f>
        <v/>
      </c>
      <c r="Q1233" s="2" t="str">
        <f>IF(Prospecting!M1235&lt;&gt;"",Prospecting!M1235,"")</f>
        <v/>
      </c>
      <c r="R1233" s="2" t="str">
        <f t="shared" ca="1" si="130"/>
        <v/>
      </c>
      <c r="S1233" s="10" t="str">
        <f>IF(OR(Prospecting!N1235&lt;&gt;"",Prospecting!N1235&lt;&gt;0),Prospecting!N1235,"")</f>
        <v/>
      </c>
      <c r="T1233" s="11" t="str">
        <f>IF(Prospecting!O1235&lt;&gt;"",Prospecting!O1235,"")</f>
        <v/>
      </c>
      <c r="U1233" s="2" t="str">
        <f t="shared" si="131"/>
        <v/>
      </c>
      <c r="V1233" s="2" t="str">
        <f t="shared" si="132"/>
        <v/>
      </c>
      <c r="W1233" s="2" t="str" cm="1">
        <f t="array" ref="W1233">IF(V1233&lt;&gt;"",_xlfn.IFS(OR(V1233=1,V1233=2,V1233=3),1,OR(V1233=4,V1233=5,V1233=6),2,OR(V1233=7,V1233=8,V1233=9),3,OR(V1233=10,V1233=11,V1233=12),4),"")</f>
        <v/>
      </c>
      <c r="X1233" s="2" t="str">
        <f t="shared" si="133"/>
        <v/>
      </c>
      <c r="Y1233" s="2" t="str">
        <f t="shared" si="134"/>
        <v/>
      </c>
    </row>
    <row r="1234" spans="7:25" x14ac:dyDescent="0.3">
      <c r="G1234" s="2" t="str">
        <f>IF(Prospecting!D1236&lt;&gt;"", Prospecting!D1236, "")</f>
        <v/>
      </c>
      <c r="H1234" s="2" t="str">
        <f>IF(Prospecting!E1236&lt;&gt;"",Prospecting!E1236, "")</f>
        <v/>
      </c>
      <c r="I1234" s="2" t="str">
        <f t="shared" ca="1" si="129"/>
        <v/>
      </c>
      <c r="J1234" s="2" t="str">
        <f>IF(Prospecting!F1236="Completed", 1, "")</f>
        <v/>
      </c>
      <c r="K1234" s="2" t="str">
        <f>IF(Prospecting!G1236="Completed", 1, "")</f>
        <v/>
      </c>
      <c r="L1234" s="2" t="str">
        <f>IF(Prospecting!H1236="Completed", 1, "")</f>
        <v/>
      </c>
      <c r="M1234" s="2" t="str">
        <f>IF(Prospecting!I1236="Completed", 1, "")</f>
        <v/>
      </c>
      <c r="N1234" s="2" t="str">
        <f>IF(Prospecting!J1236="Completed", 1, "")</f>
        <v/>
      </c>
      <c r="O1234" s="2" t="str">
        <f>IF(Prospecting!K1236="Completed", 1, "")</f>
        <v/>
      </c>
      <c r="P1234" s="2" t="str">
        <f>IF(Prospecting!L1236&lt;&gt;"",Prospecting!L1236,"")</f>
        <v/>
      </c>
      <c r="Q1234" s="2" t="str">
        <f>IF(Prospecting!M1236&lt;&gt;"",Prospecting!M1236,"")</f>
        <v/>
      </c>
      <c r="R1234" s="2" t="str">
        <f t="shared" ca="1" si="130"/>
        <v/>
      </c>
      <c r="S1234" s="10" t="str">
        <f>IF(OR(Prospecting!N1236&lt;&gt;"",Prospecting!N1236&lt;&gt;0),Prospecting!N1236,"")</f>
        <v/>
      </c>
      <c r="T1234" s="11" t="str">
        <f>IF(Prospecting!O1236&lt;&gt;"",Prospecting!O1236,"")</f>
        <v/>
      </c>
      <c r="U1234" s="2" t="str">
        <f t="shared" si="131"/>
        <v/>
      </c>
      <c r="V1234" s="2" t="str">
        <f t="shared" si="132"/>
        <v/>
      </c>
      <c r="W1234" s="2" t="str" cm="1">
        <f t="array" ref="W1234">IF(V1234&lt;&gt;"",_xlfn.IFS(OR(V1234=1,V1234=2,V1234=3),1,OR(V1234=4,V1234=5,V1234=6),2,OR(V1234=7,V1234=8,V1234=9),3,OR(V1234=10,V1234=11,V1234=12),4),"")</f>
        <v/>
      </c>
      <c r="X1234" s="2" t="str">
        <f t="shared" si="133"/>
        <v/>
      </c>
      <c r="Y1234" s="2" t="str">
        <f t="shared" si="134"/>
        <v/>
      </c>
    </row>
    <row r="1235" spans="7:25" x14ac:dyDescent="0.3">
      <c r="G1235" s="2" t="str">
        <f>IF(Prospecting!D1237&lt;&gt;"", Prospecting!D1237, "")</f>
        <v/>
      </c>
      <c r="H1235" s="2" t="str">
        <f>IF(Prospecting!E1237&lt;&gt;"",Prospecting!E1237, "")</f>
        <v/>
      </c>
      <c r="I1235" s="2" t="str">
        <f t="shared" ca="1" si="129"/>
        <v/>
      </c>
      <c r="J1235" s="2" t="str">
        <f>IF(Prospecting!F1237="Completed", 1, "")</f>
        <v/>
      </c>
      <c r="K1235" s="2" t="str">
        <f>IF(Prospecting!G1237="Completed", 1, "")</f>
        <v/>
      </c>
      <c r="L1235" s="2" t="str">
        <f>IF(Prospecting!H1237="Completed", 1, "")</f>
        <v/>
      </c>
      <c r="M1235" s="2" t="str">
        <f>IF(Prospecting!I1237="Completed", 1, "")</f>
        <v/>
      </c>
      <c r="N1235" s="2" t="str">
        <f>IF(Prospecting!J1237="Completed", 1, "")</f>
        <v/>
      </c>
      <c r="O1235" s="2" t="str">
        <f>IF(Prospecting!K1237="Completed", 1, "")</f>
        <v/>
      </c>
      <c r="P1235" s="2" t="str">
        <f>IF(Prospecting!L1237&lt;&gt;"",Prospecting!L1237,"")</f>
        <v/>
      </c>
      <c r="Q1235" s="2" t="str">
        <f>IF(Prospecting!M1237&lt;&gt;"",Prospecting!M1237,"")</f>
        <v/>
      </c>
      <c r="R1235" s="2" t="str">
        <f t="shared" ca="1" si="130"/>
        <v/>
      </c>
      <c r="S1235" s="10" t="str">
        <f>IF(OR(Prospecting!N1237&lt;&gt;"",Prospecting!N1237&lt;&gt;0),Prospecting!N1237,"")</f>
        <v/>
      </c>
      <c r="T1235" s="11" t="str">
        <f>IF(Prospecting!O1237&lt;&gt;"",Prospecting!O1237,"")</f>
        <v/>
      </c>
      <c r="U1235" s="2" t="str">
        <f t="shared" si="131"/>
        <v/>
      </c>
      <c r="V1235" s="2" t="str">
        <f t="shared" si="132"/>
        <v/>
      </c>
      <c r="W1235" s="2" t="str" cm="1">
        <f t="array" ref="W1235">IF(V1235&lt;&gt;"",_xlfn.IFS(OR(V1235=1,V1235=2,V1235=3),1,OR(V1235=4,V1235=5,V1235=6),2,OR(V1235=7,V1235=8,V1235=9),3,OR(V1235=10,V1235=11,V1235=12),4),"")</f>
        <v/>
      </c>
      <c r="X1235" s="2" t="str">
        <f t="shared" si="133"/>
        <v/>
      </c>
      <c r="Y1235" s="2" t="str">
        <f t="shared" si="134"/>
        <v/>
      </c>
    </row>
    <row r="1236" spans="7:25" x14ac:dyDescent="0.3">
      <c r="G1236" s="2" t="str">
        <f>IF(Prospecting!D1238&lt;&gt;"", Prospecting!D1238, "")</f>
        <v/>
      </c>
      <c r="H1236" s="2" t="str">
        <f>IF(Prospecting!E1238&lt;&gt;"",Prospecting!E1238, "")</f>
        <v/>
      </c>
      <c r="I1236" s="2" t="str">
        <f t="shared" ca="1" si="129"/>
        <v/>
      </c>
      <c r="J1236" s="2" t="str">
        <f>IF(Prospecting!F1238="Completed", 1, "")</f>
        <v/>
      </c>
      <c r="K1236" s="2" t="str">
        <f>IF(Prospecting!G1238="Completed", 1, "")</f>
        <v/>
      </c>
      <c r="L1236" s="2" t="str">
        <f>IF(Prospecting!H1238="Completed", 1, "")</f>
        <v/>
      </c>
      <c r="M1236" s="2" t="str">
        <f>IF(Prospecting!I1238="Completed", 1, "")</f>
        <v/>
      </c>
      <c r="N1236" s="2" t="str">
        <f>IF(Prospecting!J1238="Completed", 1, "")</f>
        <v/>
      </c>
      <c r="O1236" s="2" t="str">
        <f>IF(Prospecting!K1238="Completed", 1, "")</f>
        <v/>
      </c>
      <c r="P1236" s="2" t="str">
        <f>IF(Prospecting!L1238&lt;&gt;"",Prospecting!L1238,"")</f>
        <v/>
      </c>
      <c r="Q1236" s="2" t="str">
        <f>IF(Prospecting!M1238&lt;&gt;"",Prospecting!M1238,"")</f>
        <v/>
      </c>
      <c r="R1236" s="2" t="str">
        <f t="shared" ca="1" si="130"/>
        <v/>
      </c>
      <c r="S1236" s="10" t="str">
        <f>IF(OR(Prospecting!N1238&lt;&gt;"",Prospecting!N1238&lt;&gt;0),Prospecting!N1238,"")</f>
        <v/>
      </c>
      <c r="T1236" s="11" t="str">
        <f>IF(Prospecting!O1238&lt;&gt;"",Prospecting!O1238,"")</f>
        <v/>
      </c>
      <c r="U1236" s="2" t="str">
        <f t="shared" si="131"/>
        <v/>
      </c>
      <c r="V1236" s="2" t="str">
        <f t="shared" si="132"/>
        <v/>
      </c>
      <c r="W1236" s="2" t="str" cm="1">
        <f t="array" ref="W1236">IF(V1236&lt;&gt;"",_xlfn.IFS(OR(V1236=1,V1236=2,V1236=3),1,OR(V1236=4,V1236=5,V1236=6),2,OR(V1236=7,V1236=8,V1236=9),3,OR(V1236=10,V1236=11,V1236=12),4),"")</f>
        <v/>
      </c>
      <c r="X1236" s="2" t="str">
        <f t="shared" si="133"/>
        <v/>
      </c>
      <c r="Y1236" s="2" t="str">
        <f t="shared" si="134"/>
        <v/>
      </c>
    </row>
    <row r="1237" spans="7:25" x14ac:dyDescent="0.3">
      <c r="G1237" s="2" t="str">
        <f>IF(Prospecting!D1239&lt;&gt;"", Prospecting!D1239, "")</f>
        <v/>
      </c>
      <c r="H1237" s="2" t="str">
        <f>IF(Prospecting!E1239&lt;&gt;"",Prospecting!E1239, "")</f>
        <v/>
      </c>
      <c r="I1237" s="2" t="str">
        <f t="shared" ca="1" si="129"/>
        <v/>
      </c>
      <c r="J1237" s="2" t="str">
        <f>IF(Prospecting!F1239="Completed", 1, "")</f>
        <v/>
      </c>
      <c r="K1237" s="2" t="str">
        <f>IF(Prospecting!G1239="Completed", 1, "")</f>
        <v/>
      </c>
      <c r="L1237" s="2" t="str">
        <f>IF(Prospecting!H1239="Completed", 1, "")</f>
        <v/>
      </c>
      <c r="M1237" s="2" t="str">
        <f>IF(Prospecting!I1239="Completed", 1, "")</f>
        <v/>
      </c>
      <c r="N1237" s="2" t="str">
        <f>IF(Prospecting!J1239="Completed", 1, "")</f>
        <v/>
      </c>
      <c r="O1237" s="2" t="str">
        <f>IF(Prospecting!K1239="Completed", 1, "")</f>
        <v/>
      </c>
      <c r="P1237" s="2" t="str">
        <f>IF(Prospecting!L1239&lt;&gt;"",Prospecting!L1239,"")</f>
        <v/>
      </c>
      <c r="Q1237" s="2" t="str">
        <f>IF(Prospecting!M1239&lt;&gt;"",Prospecting!M1239,"")</f>
        <v/>
      </c>
      <c r="R1237" s="2" t="str">
        <f t="shared" ca="1" si="130"/>
        <v/>
      </c>
      <c r="S1237" s="10" t="str">
        <f>IF(OR(Prospecting!N1239&lt;&gt;"",Prospecting!N1239&lt;&gt;0),Prospecting!N1239,"")</f>
        <v/>
      </c>
      <c r="T1237" s="11" t="str">
        <f>IF(Prospecting!O1239&lt;&gt;"",Prospecting!O1239,"")</f>
        <v/>
      </c>
      <c r="U1237" s="2" t="str">
        <f t="shared" si="131"/>
        <v/>
      </c>
      <c r="V1237" s="2" t="str">
        <f t="shared" si="132"/>
        <v/>
      </c>
      <c r="W1237" s="2" t="str" cm="1">
        <f t="array" ref="W1237">IF(V1237&lt;&gt;"",_xlfn.IFS(OR(V1237=1,V1237=2,V1237=3),1,OR(V1237=4,V1237=5,V1237=6),2,OR(V1237=7,V1237=8,V1237=9),3,OR(V1237=10,V1237=11,V1237=12),4),"")</f>
        <v/>
      </c>
      <c r="X1237" s="2" t="str">
        <f t="shared" si="133"/>
        <v/>
      </c>
      <c r="Y1237" s="2" t="str">
        <f t="shared" si="134"/>
        <v/>
      </c>
    </row>
    <row r="1238" spans="7:25" x14ac:dyDescent="0.3">
      <c r="G1238" s="2" t="str">
        <f>IF(Prospecting!D1240&lt;&gt;"", Prospecting!D1240, "")</f>
        <v/>
      </c>
      <c r="H1238" s="2" t="str">
        <f>IF(Prospecting!E1240&lt;&gt;"",Prospecting!E1240, "")</f>
        <v/>
      </c>
      <c r="I1238" s="2" t="str">
        <f t="shared" ca="1" si="129"/>
        <v/>
      </c>
      <c r="J1238" s="2" t="str">
        <f>IF(Prospecting!F1240="Completed", 1, "")</f>
        <v/>
      </c>
      <c r="K1238" s="2" t="str">
        <f>IF(Prospecting!G1240="Completed", 1, "")</f>
        <v/>
      </c>
      <c r="L1238" s="2" t="str">
        <f>IF(Prospecting!H1240="Completed", 1, "")</f>
        <v/>
      </c>
      <c r="M1238" s="2" t="str">
        <f>IF(Prospecting!I1240="Completed", 1, "")</f>
        <v/>
      </c>
      <c r="N1238" s="2" t="str">
        <f>IF(Prospecting!J1240="Completed", 1, "")</f>
        <v/>
      </c>
      <c r="O1238" s="2" t="str">
        <f>IF(Prospecting!K1240="Completed", 1, "")</f>
        <v/>
      </c>
      <c r="P1238" s="2" t="str">
        <f>IF(Prospecting!L1240&lt;&gt;"",Prospecting!L1240,"")</f>
        <v/>
      </c>
      <c r="Q1238" s="2" t="str">
        <f>IF(Prospecting!M1240&lt;&gt;"",Prospecting!M1240,"")</f>
        <v/>
      </c>
      <c r="R1238" s="2" t="str">
        <f t="shared" ca="1" si="130"/>
        <v/>
      </c>
      <c r="S1238" s="10" t="str">
        <f>IF(OR(Prospecting!N1240&lt;&gt;"",Prospecting!N1240&lt;&gt;0),Prospecting!N1240,"")</f>
        <v/>
      </c>
      <c r="T1238" s="11" t="str">
        <f>IF(Prospecting!O1240&lt;&gt;"",Prospecting!O1240,"")</f>
        <v/>
      </c>
      <c r="U1238" s="2" t="str">
        <f t="shared" si="131"/>
        <v/>
      </c>
      <c r="V1238" s="2" t="str">
        <f t="shared" si="132"/>
        <v/>
      </c>
      <c r="W1238" s="2" t="str" cm="1">
        <f t="array" ref="W1238">IF(V1238&lt;&gt;"",_xlfn.IFS(OR(V1238=1,V1238=2,V1238=3),1,OR(V1238=4,V1238=5,V1238=6),2,OR(V1238=7,V1238=8,V1238=9),3,OR(V1238=10,V1238=11,V1238=12),4),"")</f>
        <v/>
      </c>
      <c r="X1238" s="2" t="str">
        <f t="shared" si="133"/>
        <v/>
      </c>
      <c r="Y1238" s="2" t="str">
        <f t="shared" si="134"/>
        <v/>
      </c>
    </row>
    <row r="1239" spans="7:25" x14ac:dyDescent="0.3">
      <c r="G1239" s="2" t="str">
        <f>IF(Prospecting!D1241&lt;&gt;"", Prospecting!D1241, "")</f>
        <v/>
      </c>
      <c r="H1239" s="2" t="str">
        <f>IF(Prospecting!E1241&lt;&gt;"",Prospecting!E1241, "")</f>
        <v/>
      </c>
      <c r="I1239" s="2" t="str">
        <f t="shared" ca="1" si="129"/>
        <v/>
      </c>
      <c r="J1239" s="2" t="str">
        <f>IF(Prospecting!F1241="Completed", 1, "")</f>
        <v/>
      </c>
      <c r="K1239" s="2" t="str">
        <f>IF(Prospecting!G1241="Completed", 1, "")</f>
        <v/>
      </c>
      <c r="L1239" s="2" t="str">
        <f>IF(Prospecting!H1241="Completed", 1, "")</f>
        <v/>
      </c>
      <c r="M1239" s="2" t="str">
        <f>IF(Prospecting!I1241="Completed", 1, "")</f>
        <v/>
      </c>
      <c r="N1239" s="2" t="str">
        <f>IF(Prospecting!J1241="Completed", 1, "")</f>
        <v/>
      </c>
      <c r="O1239" s="2" t="str">
        <f>IF(Prospecting!K1241="Completed", 1, "")</f>
        <v/>
      </c>
      <c r="P1239" s="2" t="str">
        <f>IF(Prospecting!L1241&lt;&gt;"",Prospecting!L1241,"")</f>
        <v/>
      </c>
      <c r="Q1239" s="2" t="str">
        <f>IF(Prospecting!M1241&lt;&gt;"",Prospecting!M1241,"")</f>
        <v/>
      </c>
      <c r="R1239" s="2" t="str">
        <f t="shared" ca="1" si="130"/>
        <v/>
      </c>
      <c r="S1239" s="10" t="str">
        <f>IF(OR(Prospecting!N1241&lt;&gt;"",Prospecting!N1241&lt;&gt;0),Prospecting!N1241,"")</f>
        <v/>
      </c>
      <c r="T1239" s="11" t="str">
        <f>IF(Prospecting!O1241&lt;&gt;"",Prospecting!O1241,"")</f>
        <v/>
      </c>
      <c r="U1239" s="2" t="str">
        <f t="shared" si="131"/>
        <v/>
      </c>
      <c r="V1239" s="2" t="str">
        <f t="shared" si="132"/>
        <v/>
      </c>
      <c r="W1239" s="2" t="str" cm="1">
        <f t="array" ref="W1239">IF(V1239&lt;&gt;"",_xlfn.IFS(OR(V1239=1,V1239=2,V1239=3),1,OR(V1239=4,V1239=5,V1239=6),2,OR(V1239=7,V1239=8,V1239=9),3,OR(V1239=10,V1239=11,V1239=12),4),"")</f>
        <v/>
      </c>
      <c r="X1239" s="2" t="str">
        <f t="shared" si="133"/>
        <v/>
      </c>
      <c r="Y1239" s="2" t="str">
        <f t="shared" si="134"/>
        <v/>
      </c>
    </row>
    <row r="1240" spans="7:25" x14ac:dyDescent="0.3">
      <c r="G1240" s="2" t="str">
        <f>IF(Prospecting!D1242&lt;&gt;"", Prospecting!D1242, "")</f>
        <v/>
      </c>
      <c r="H1240" s="2" t="str">
        <f>IF(Prospecting!E1242&lt;&gt;"",Prospecting!E1242, "")</f>
        <v/>
      </c>
      <c r="I1240" s="2" t="str">
        <f t="shared" ca="1" si="129"/>
        <v/>
      </c>
      <c r="J1240" s="2" t="str">
        <f>IF(Prospecting!F1242="Completed", 1, "")</f>
        <v/>
      </c>
      <c r="K1240" s="2" t="str">
        <f>IF(Prospecting!G1242="Completed", 1, "")</f>
        <v/>
      </c>
      <c r="L1240" s="2" t="str">
        <f>IF(Prospecting!H1242="Completed", 1, "")</f>
        <v/>
      </c>
      <c r="M1240" s="2" t="str">
        <f>IF(Prospecting!I1242="Completed", 1, "")</f>
        <v/>
      </c>
      <c r="N1240" s="2" t="str">
        <f>IF(Prospecting!J1242="Completed", 1, "")</f>
        <v/>
      </c>
      <c r="O1240" s="2" t="str">
        <f>IF(Prospecting!K1242="Completed", 1, "")</f>
        <v/>
      </c>
      <c r="P1240" s="2" t="str">
        <f>IF(Prospecting!L1242&lt;&gt;"",Prospecting!L1242,"")</f>
        <v/>
      </c>
      <c r="Q1240" s="2" t="str">
        <f>IF(Prospecting!M1242&lt;&gt;"",Prospecting!M1242,"")</f>
        <v/>
      </c>
      <c r="R1240" s="2" t="str">
        <f t="shared" ca="1" si="130"/>
        <v/>
      </c>
      <c r="S1240" s="10" t="str">
        <f>IF(OR(Prospecting!N1242&lt;&gt;"",Prospecting!N1242&lt;&gt;0),Prospecting!N1242,"")</f>
        <v/>
      </c>
      <c r="T1240" s="11" t="str">
        <f>IF(Prospecting!O1242&lt;&gt;"",Prospecting!O1242,"")</f>
        <v/>
      </c>
      <c r="U1240" s="2" t="str">
        <f t="shared" si="131"/>
        <v/>
      </c>
      <c r="V1240" s="2" t="str">
        <f t="shared" si="132"/>
        <v/>
      </c>
      <c r="W1240" s="2" t="str" cm="1">
        <f t="array" ref="W1240">IF(V1240&lt;&gt;"",_xlfn.IFS(OR(V1240=1,V1240=2,V1240=3),1,OR(V1240=4,V1240=5,V1240=6),2,OR(V1240=7,V1240=8,V1240=9),3,OR(V1240=10,V1240=11,V1240=12),4),"")</f>
        <v/>
      </c>
      <c r="X1240" s="2" t="str">
        <f t="shared" si="133"/>
        <v/>
      </c>
      <c r="Y1240" s="2" t="str">
        <f t="shared" si="134"/>
        <v/>
      </c>
    </row>
    <row r="1241" spans="7:25" x14ac:dyDescent="0.3">
      <c r="G1241" s="2" t="str">
        <f>IF(Prospecting!D1243&lt;&gt;"", Prospecting!D1243, "")</f>
        <v/>
      </c>
      <c r="H1241" s="2" t="str">
        <f>IF(Prospecting!E1243&lt;&gt;"",Prospecting!E1243, "")</f>
        <v/>
      </c>
      <c r="I1241" s="2" t="str">
        <f t="shared" ca="1" si="129"/>
        <v/>
      </c>
      <c r="J1241" s="2" t="str">
        <f>IF(Prospecting!F1243="Completed", 1, "")</f>
        <v/>
      </c>
      <c r="K1241" s="2" t="str">
        <f>IF(Prospecting!G1243="Completed", 1, "")</f>
        <v/>
      </c>
      <c r="L1241" s="2" t="str">
        <f>IF(Prospecting!H1243="Completed", 1, "")</f>
        <v/>
      </c>
      <c r="M1241" s="2" t="str">
        <f>IF(Prospecting!I1243="Completed", 1, "")</f>
        <v/>
      </c>
      <c r="N1241" s="2" t="str">
        <f>IF(Prospecting!J1243="Completed", 1, "")</f>
        <v/>
      </c>
      <c r="O1241" s="2" t="str">
        <f>IF(Prospecting!K1243="Completed", 1, "")</f>
        <v/>
      </c>
      <c r="P1241" s="2" t="str">
        <f>IF(Prospecting!L1243&lt;&gt;"",Prospecting!L1243,"")</f>
        <v/>
      </c>
      <c r="Q1241" s="2" t="str">
        <f>IF(Prospecting!M1243&lt;&gt;"",Prospecting!M1243,"")</f>
        <v/>
      </c>
      <c r="R1241" s="2" t="str">
        <f t="shared" ca="1" si="130"/>
        <v/>
      </c>
      <c r="S1241" s="10" t="str">
        <f>IF(OR(Prospecting!N1243&lt;&gt;"",Prospecting!N1243&lt;&gt;0),Prospecting!N1243,"")</f>
        <v/>
      </c>
      <c r="T1241" s="11" t="str">
        <f>IF(Prospecting!O1243&lt;&gt;"",Prospecting!O1243,"")</f>
        <v/>
      </c>
      <c r="U1241" s="2" t="str">
        <f t="shared" si="131"/>
        <v/>
      </c>
      <c r="V1241" s="2" t="str">
        <f t="shared" si="132"/>
        <v/>
      </c>
      <c r="W1241" s="2" t="str" cm="1">
        <f t="array" ref="W1241">IF(V1241&lt;&gt;"",_xlfn.IFS(OR(V1241=1,V1241=2,V1241=3),1,OR(V1241=4,V1241=5,V1241=6),2,OR(V1241=7,V1241=8,V1241=9),3,OR(V1241=10,V1241=11,V1241=12),4),"")</f>
        <v/>
      </c>
      <c r="X1241" s="2" t="str">
        <f t="shared" si="133"/>
        <v/>
      </c>
      <c r="Y1241" s="2" t="str">
        <f t="shared" si="134"/>
        <v/>
      </c>
    </row>
    <row r="1242" spans="7:25" x14ac:dyDescent="0.3">
      <c r="G1242" s="2" t="str">
        <f>IF(Prospecting!D1244&lt;&gt;"", Prospecting!D1244, "")</f>
        <v/>
      </c>
      <c r="H1242" s="2" t="str">
        <f>IF(Prospecting!E1244&lt;&gt;"",Prospecting!E1244, "")</f>
        <v/>
      </c>
      <c r="I1242" s="2" t="str">
        <f t="shared" ca="1" si="129"/>
        <v/>
      </c>
      <c r="J1242" s="2" t="str">
        <f>IF(Prospecting!F1244="Completed", 1, "")</f>
        <v/>
      </c>
      <c r="K1242" s="2" t="str">
        <f>IF(Prospecting!G1244="Completed", 1, "")</f>
        <v/>
      </c>
      <c r="L1242" s="2" t="str">
        <f>IF(Prospecting!H1244="Completed", 1, "")</f>
        <v/>
      </c>
      <c r="M1242" s="2" t="str">
        <f>IF(Prospecting!I1244="Completed", 1, "")</f>
        <v/>
      </c>
      <c r="N1242" s="2" t="str">
        <f>IF(Prospecting!J1244="Completed", 1, "")</f>
        <v/>
      </c>
      <c r="O1242" s="2" t="str">
        <f>IF(Prospecting!K1244="Completed", 1, "")</f>
        <v/>
      </c>
      <c r="P1242" s="2" t="str">
        <f>IF(Prospecting!L1244&lt;&gt;"",Prospecting!L1244,"")</f>
        <v/>
      </c>
      <c r="Q1242" s="2" t="str">
        <f>IF(Prospecting!M1244&lt;&gt;"",Prospecting!M1244,"")</f>
        <v/>
      </c>
      <c r="R1242" s="2" t="str">
        <f t="shared" ca="1" si="130"/>
        <v/>
      </c>
      <c r="S1242" s="10" t="str">
        <f>IF(OR(Prospecting!N1244&lt;&gt;"",Prospecting!N1244&lt;&gt;0),Prospecting!N1244,"")</f>
        <v/>
      </c>
      <c r="T1242" s="11" t="str">
        <f>IF(Prospecting!O1244&lt;&gt;"",Prospecting!O1244,"")</f>
        <v/>
      </c>
      <c r="U1242" s="2" t="str">
        <f t="shared" si="131"/>
        <v/>
      </c>
      <c r="V1242" s="2" t="str">
        <f t="shared" si="132"/>
        <v/>
      </c>
      <c r="W1242" s="2" t="str" cm="1">
        <f t="array" ref="W1242">IF(V1242&lt;&gt;"",_xlfn.IFS(OR(V1242=1,V1242=2,V1242=3),1,OR(V1242=4,V1242=5,V1242=6),2,OR(V1242=7,V1242=8,V1242=9),3,OR(V1242=10,V1242=11,V1242=12),4),"")</f>
        <v/>
      </c>
      <c r="X1242" s="2" t="str">
        <f t="shared" si="133"/>
        <v/>
      </c>
      <c r="Y1242" s="2" t="str">
        <f t="shared" si="134"/>
        <v/>
      </c>
    </row>
    <row r="1243" spans="7:25" x14ac:dyDescent="0.3">
      <c r="G1243" s="2" t="str">
        <f>IF(Prospecting!D1245&lt;&gt;"", Prospecting!D1245, "")</f>
        <v/>
      </c>
      <c r="H1243" s="2" t="str">
        <f>IF(Prospecting!E1245&lt;&gt;"",Prospecting!E1245, "")</f>
        <v/>
      </c>
      <c r="I1243" s="2" t="str">
        <f t="shared" ca="1" si="129"/>
        <v/>
      </c>
      <c r="J1243" s="2" t="str">
        <f>IF(Prospecting!F1245="Completed", 1, "")</f>
        <v/>
      </c>
      <c r="K1243" s="2" t="str">
        <f>IF(Prospecting!G1245="Completed", 1, "")</f>
        <v/>
      </c>
      <c r="L1243" s="2" t="str">
        <f>IF(Prospecting!H1245="Completed", 1, "")</f>
        <v/>
      </c>
      <c r="M1243" s="2" t="str">
        <f>IF(Prospecting!I1245="Completed", 1, "")</f>
        <v/>
      </c>
      <c r="N1243" s="2" t="str">
        <f>IF(Prospecting!J1245="Completed", 1, "")</f>
        <v/>
      </c>
      <c r="O1243" s="2" t="str">
        <f>IF(Prospecting!K1245="Completed", 1, "")</f>
        <v/>
      </c>
      <c r="P1243" s="2" t="str">
        <f>IF(Prospecting!L1245&lt;&gt;"",Prospecting!L1245,"")</f>
        <v/>
      </c>
      <c r="Q1243" s="2" t="str">
        <f>IF(Prospecting!M1245&lt;&gt;"",Prospecting!M1245,"")</f>
        <v/>
      </c>
      <c r="R1243" s="2" t="str">
        <f t="shared" ca="1" si="130"/>
        <v/>
      </c>
      <c r="S1243" s="10" t="str">
        <f>IF(OR(Prospecting!N1245&lt;&gt;"",Prospecting!N1245&lt;&gt;0),Prospecting!N1245,"")</f>
        <v/>
      </c>
      <c r="T1243" s="11" t="str">
        <f>IF(Prospecting!O1245&lt;&gt;"",Prospecting!O1245,"")</f>
        <v/>
      </c>
      <c r="U1243" s="2" t="str">
        <f t="shared" si="131"/>
        <v/>
      </c>
      <c r="V1243" s="2" t="str">
        <f t="shared" si="132"/>
        <v/>
      </c>
      <c r="W1243" s="2" t="str" cm="1">
        <f t="array" ref="W1243">IF(V1243&lt;&gt;"",_xlfn.IFS(OR(V1243=1,V1243=2,V1243=3),1,OR(V1243=4,V1243=5,V1243=6),2,OR(V1243=7,V1243=8,V1243=9),3,OR(V1243=10,V1243=11,V1243=12),4),"")</f>
        <v/>
      </c>
      <c r="X1243" s="2" t="str">
        <f t="shared" si="133"/>
        <v/>
      </c>
      <c r="Y1243" s="2" t="str">
        <f t="shared" si="134"/>
        <v/>
      </c>
    </row>
    <row r="1244" spans="7:25" x14ac:dyDescent="0.3">
      <c r="G1244" s="2" t="str">
        <f>IF(Prospecting!D1246&lt;&gt;"", Prospecting!D1246, "")</f>
        <v/>
      </c>
      <c r="H1244" s="2" t="str">
        <f>IF(Prospecting!E1246&lt;&gt;"",Prospecting!E1246, "")</f>
        <v/>
      </c>
      <c r="I1244" s="2" t="str">
        <f t="shared" ca="1" si="129"/>
        <v/>
      </c>
      <c r="J1244" s="2" t="str">
        <f>IF(Prospecting!F1246="Completed", 1, "")</f>
        <v/>
      </c>
      <c r="K1244" s="2" t="str">
        <f>IF(Prospecting!G1246="Completed", 1, "")</f>
        <v/>
      </c>
      <c r="L1244" s="2" t="str">
        <f>IF(Prospecting!H1246="Completed", 1, "")</f>
        <v/>
      </c>
      <c r="M1244" s="2" t="str">
        <f>IF(Prospecting!I1246="Completed", 1, "")</f>
        <v/>
      </c>
      <c r="N1244" s="2" t="str">
        <f>IF(Prospecting!J1246="Completed", 1, "")</f>
        <v/>
      </c>
      <c r="O1244" s="2" t="str">
        <f>IF(Prospecting!K1246="Completed", 1, "")</f>
        <v/>
      </c>
      <c r="P1244" s="2" t="str">
        <f>IF(Prospecting!L1246&lt;&gt;"",Prospecting!L1246,"")</f>
        <v/>
      </c>
      <c r="Q1244" s="2" t="str">
        <f>IF(Prospecting!M1246&lt;&gt;"",Prospecting!M1246,"")</f>
        <v/>
      </c>
      <c r="R1244" s="2" t="str">
        <f t="shared" ca="1" si="130"/>
        <v/>
      </c>
      <c r="S1244" s="10" t="str">
        <f>IF(OR(Prospecting!N1246&lt;&gt;"",Prospecting!N1246&lt;&gt;0),Prospecting!N1246,"")</f>
        <v/>
      </c>
      <c r="T1244" s="11" t="str">
        <f>IF(Prospecting!O1246&lt;&gt;"",Prospecting!O1246,"")</f>
        <v/>
      </c>
      <c r="U1244" s="2" t="str">
        <f t="shared" si="131"/>
        <v/>
      </c>
      <c r="V1244" s="2" t="str">
        <f t="shared" si="132"/>
        <v/>
      </c>
      <c r="W1244" s="2" t="str" cm="1">
        <f t="array" ref="W1244">IF(V1244&lt;&gt;"",_xlfn.IFS(OR(V1244=1,V1244=2,V1244=3),1,OR(V1244=4,V1244=5,V1244=6),2,OR(V1244=7,V1244=8,V1244=9),3,OR(V1244=10,V1244=11,V1244=12),4),"")</f>
        <v/>
      </c>
      <c r="X1244" s="2" t="str">
        <f t="shared" si="133"/>
        <v/>
      </c>
      <c r="Y1244" s="2" t="str">
        <f t="shared" si="134"/>
        <v/>
      </c>
    </row>
    <row r="1245" spans="7:25" x14ac:dyDescent="0.3">
      <c r="G1245" s="2" t="str">
        <f>IF(Prospecting!D1247&lt;&gt;"", Prospecting!D1247, "")</f>
        <v/>
      </c>
      <c r="H1245" s="2" t="str">
        <f>IF(Prospecting!E1247&lt;&gt;"",Prospecting!E1247, "")</f>
        <v/>
      </c>
      <c r="I1245" s="2" t="str">
        <f t="shared" ca="1" si="129"/>
        <v/>
      </c>
      <c r="J1245" s="2" t="str">
        <f>IF(Prospecting!F1247="Completed", 1, "")</f>
        <v/>
      </c>
      <c r="K1245" s="2" t="str">
        <f>IF(Prospecting!G1247="Completed", 1, "")</f>
        <v/>
      </c>
      <c r="L1245" s="2" t="str">
        <f>IF(Prospecting!H1247="Completed", 1, "")</f>
        <v/>
      </c>
      <c r="M1245" s="2" t="str">
        <f>IF(Prospecting!I1247="Completed", 1, "")</f>
        <v/>
      </c>
      <c r="N1245" s="2" t="str">
        <f>IF(Prospecting!J1247="Completed", 1, "")</f>
        <v/>
      </c>
      <c r="O1245" s="2" t="str">
        <f>IF(Prospecting!K1247="Completed", 1, "")</f>
        <v/>
      </c>
      <c r="P1245" s="2" t="str">
        <f>IF(Prospecting!L1247&lt;&gt;"",Prospecting!L1247,"")</f>
        <v/>
      </c>
      <c r="Q1245" s="2" t="str">
        <f>IF(Prospecting!M1247&lt;&gt;"",Prospecting!M1247,"")</f>
        <v/>
      </c>
      <c r="R1245" s="2" t="str">
        <f t="shared" ca="1" si="130"/>
        <v/>
      </c>
      <c r="S1245" s="10" t="str">
        <f>IF(OR(Prospecting!N1247&lt;&gt;"",Prospecting!N1247&lt;&gt;0),Prospecting!N1247,"")</f>
        <v/>
      </c>
      <c r="T1245" s="11" t="str">
        <f>IF(Prospecting!O1247&lt;&gt;"",Prospecting!O1247,"")</f>
        <v/>
      </c>
      <c r="U1245" s="2" t="str">
        <f t="shared" si="131"/>
        <v/>
      </c>
      <c r="V1245" s="2" t="str">
        <f t="shared" si="132"/>
        <v/>
      </c>
      <c r="W1245" s="2" t="str" cm="1">
        <f t="array" ref="W1245">IF(V1245&lt;&gt;"",_xlfn.IFS(OR(V1245=1,V1245=2,V1245=3),1,OR(V1245=4,V1245=5,V1245=6),2,OR(V1245=7,V1245=8,V1245=9),3,OR(V1245=10,V1245=11,V1245=12),4),"")</f>
        <v/>
      </c>
      <c r="X1245" s="2" t="str">
        <f t="shared" si="133"/>
        <v/>
      </c>
      <c r="Y1245" s="2" t="str">
        <f t="shared" si="134"/>
        <v/>
      </c>
    </row>
    <row r="1246" spans="7:25" x14ac:dyDescent="0.3">
      <c r="G1246" s="2" t="str">
        <f>IF(Prospecting!D1248&lt;&gt;"", Prospecting!D1248, "")</f>
        <v/>
      </c>
      <c r="H1246" s="2" t="str">
        <f>IF(Prospecting!E1248&lt;&gt;"",Prospecting!E1248, "")</f>
        <v/>
      </c>
      <c r="I1246" s="2" t="str">
        <f t="shared" ca="1" si="129"/>
        <v/>
      </c>
      <c r="J1246" s="2" t="str">
        <f>IF(Prospecting!F1248="Completed", 1, "")</f>
        <v/>
      </c>
      <c r="K1246" s="2" t="str">
        <f>IF(Prospecting!G1248="Completed", 1, "")</f>
        <v/>
      </c>
      <c r="L1246" s="2" t="str">
        <f>IF(Prospecting!H1248="Completed", 1, "")</f>
        <v/>
      </c>
      <c r="M1246" s="2" t="str">
        <f>IF(Prospecting!I1248="Completed", 1, "")</f>
        <v/>
      </c>
      <c r="N1246" s="2" t="str">
        <f>IF(Prospecting!J1248="Completed", 1, "")</f>
        <v/>
      </c>
      <c r="O1246" s="2" t="str">
        <f>IF(Prospecting!K1248="Completed", 1, "")</f>
        <v/>
      </c>
      <c r="P1246" s="2" t="str">
        <f>IF(Prospecting!L1248&lt;&gt;"",Prospecting!L1248,"")</f>
        <v/>
      </c>
      <c r="Q1246" s="2" t="str">
        <f>IF(Prospecting!M1248&lt;&gt;"",Prospecting!M1248,"")</f>
        <v/>
      </c>
      <c r="R1246" s="2" t="str">
        <f t="shared" ca="1" si="130"/>
        <v/>
      </c>
      <c r="S1246" s="10" t="str">
        <f>IF(OR(Prospecting!N1248&lt;&gt;"",Prospecting!N1248&lt;&gt;0),Prospecting!N1248,"")</f>
        <v/>
      </c>
      <c r="T1246" s="11" t="str">
        <f>IF(Prospecting!O1248&lt;&gt;"",Prospecting!O1248,"")</f>
        <v/>
      </c>
      <c r="U1246" s="2" t="str">
        <f t="shared" si="131"/>
        <v/>
      </c>
      <c r="V1246" s="2" t="str">
        <f t="shared" si="132"/>
        <v/>
      </c>
      <c r="W1246" s="2" t="str" cm="1">
        <f t="array" ref="W1246">IF(V1246&lt;&gt;"",_xlfn.IFS(OR(V1246=1,V1246=2,V1246=3),1,OR(V1246=4,V1246=5,V1246=6),2,OR(V1246=7,V1246=8,V1246=9),3,OR(V1246=10,V1246=11,V1246=12),4),"")</f>
        <v/>
      </c>
      <c r="X1246" s="2" t="str">
        <f t="shared" si="133"/>
        <v/>
      </c>
      <c r="Y1246" s="2" t="str">
        <f t="shared" si="134"/>
        <v/>
      </c>
    </row>
    <row r="1247" spans="7:25" x14ac:dyDescent="0.3">
      <c r="G1247" s="2" t="str">
        <f>IF(Prospecting!D1249&lt;&gt;"", Prospecting!D1249, "")</f>
        <v/>
      </c>
      <c r="H1247" s="2" t="str">
        <f>IF(Prospecting!E1249&lt;&gt;"",Prospecting!E1249, "")</f>
        <v/>
      </c>
      <c r="I1247" s="2" t="str">
        <f t="shared" ca="1" si="129"/>
        <v/>
      </c>
      <c r="J1247" s="2" t="str">
        <f>IF(Prospecting!F1249="Completed", 1, "")</f>
        <v/>
      </c>
      <c r="K1247" s="2" t="str">
        <f>IF(Prospecting!G1249="Completed", 1, "")</f>
        <v/>
      </c>
      <c r="L1247" s="2" t="str">
        <f>IF(Prospecting!H1249="Completed", 1, "")</f>
        <v/>
      </c>
      <c r="M1247" s="2" t="str">
        <f>IF(Prospecting!I1249="Completed", 1, "")</f>
        <v/>
      </c>
      <c r="N1247" s="2" t="str">
        <f>IF(Prospecting!J1249="Completed", 1, "")</f>
        <v/>
      </c>
      <c r="O1247" s="2" t="str">
        <f>IF(Prospecting!K1249="Completed", 1, "")</f>
        <v/>
      </c>
      <c r="P1247" s="2" t="str">
        <f>IF(Prospecting!L1249&lt;&gt;"",Prospecting!L1249,"")</f>
        <v/>
      </c>
      <c r="Q1247" s="2" t="str">
        <f>IF(Prospecting!M1249&lt;&gt;"",Prospecting!M1249,"")</f>
        <v/>
      </c>
      <c r="R1247" s="2" t="str">
        <f t="shared" ca="1" si="130"/>
        <v/>
      </c>
      <c r="S1247" s="10" t="str">
        <f>IF(OR(Prospecting!N1249&lt;&gt;"",Prospecting!N1249&lt;&gt;0),Prospecting!N1249,"")</f>
        <v/>
      </c>
      <c r="T1247" s="11" t="str">
        <f>IF(Prospecting!O1249&lt;&gt;"",Prospecting!O1249,"")</f>
        <v/>
      </c>
      <c r="U1247" s="2" t="str">
        <f t="shared" si="131"/>
        <v/>
      </c>
      <c r="V1247" s="2" t="str">
        <f t="shared" si="132"/>
        <v/>
      </c>
      <c r="W1247" s="2" t="str" cm="1">
        <f t="array" ref="W1247">IF(V1247&lt;&gt;"",_xlfn.IFS(OR(V1247=1,V1247=2,V1247=3),1,OR(V1247=4,V1247=5,V1247=6),2,OR(V1247=7,V1247=8,V1247=9),3,OR(V1247=10,V1247=11,V1247=12),4),"")</f>
        <v/>
      </c>
      <c r="X1247" s="2" t="str">
        <f t="shared" si="133"/>
        <v/>
      </c>
      <c r="Y1247" s="2" t="str">
        <f t="shared" si="134"/>
        <v/>
      </c>
    </row>
    <row r="1248" spans="7:25" x14ac:dyDescent="0.3">
      <c r="G1248" s="2" t="str">
        <f>IF(Prospecting!D1250&lt;&gt;"", Prospecting!D1250, "")</f>
        <v/>
      </c>
      <c r="H1248" s="2" t="str">
        <f>IF(Prospecting!E1250&lt;&gt;"",Prospecting!E1250, "")</f>
        <v/>
      </c>
      <c r="I1248" s="2" t="str">
        <f t="shared" ca="1" si="129"/>
        <v/>
      </c>
      <c r="J1248" s="2" t="str">
        <f>IF(Prospecting!F1250="Completed", 1, "")</f>
        <v/>
      </c>
      <c r="K1248" s="2" t="str">
        <f>IF(Prospecting!G1250="Completed", 1, "")</f>
        <v/>
      </c>
      <c r="L1248" s="2" t="str">
        <f>IF(Prospecting!H1250="Completed", 1, "")</f>
        <v/>
      </c>
      <c r="M1248" s="2" t="str">
        <f>IF(Prospecting!I1250="Completed", 1, "")</f>
        <v/>
      </c>
      <c r="N1248" s="2" t="str">
        <f>IF(Prospecting!J1250="Completed", 1, "")</f>
        <v/>
      </c>
      <c r="O1248" s="2" t="str">
        <f>IF(Prospecting!K1250="Completed", 1, "")</f>
        <v/>
      </c>
      <c r="P1248" s="2" t="str">
        <f>IF(Prospecting!L1250&lt;&gt;"",Prospecting!L1250,"")</f>
        <v/>
      </c>
      <c r="Q1248" s="2" t="str">
        <f>IF(Prospecting!M1250&lt;&gt;"",Prospecting!M1250,"")</f>
        <v/>
      </c>
      <c r="R1248" s="2" t="str">
        <f t="shared" ca="1" si="130"/>
        <v/>
      </c>
      <c r="S1248" s="10" t="str">
        <f>IF(OR(Prospecting!N1250&lt;&gt;"",Prospecting!N1250&lt;&gt;0),Prospecting!N1250,"")</f>
        <v/>
      </c>
      <c r="T1248" s="11" t="str">
        <f>IF(Prospecting!O1250&lt;&gt;"",Prospecting!O1250,"")</f>
        <v/>
      </c>
      <c r="U1248" s="2" t="str">
        <f t="shared" si="131"/>
        <v/>
      </c>
      <c r="V1248" s="2" t="str">
        <f t="shared" si="132"/>
        <v/>
      </c>
      <c r="W1248" s="2" t="str" cm="1">
        <f t="array" ref="W1248">IF(V1248&lt;&gt;"",_xlfn.IFS(OR(V1248=1,V1248=2,V1248=3),1,OR(V1248=4,V1248=5,V1248=6),2,OR(V1248=7,V1248=8,V1248=9),3,OR(V1248=10,V1248=11,V1248=12),4),"")</f>
        <v/>
      </c>
      <c r="X1248" s="2" t="str">
        <f t="shared" si="133"/>
        <v/>
      </c>
      <c r="Y1248" s="2" t="str">
        <f t="shared" si="134"/>
        <v/>
      </c>
    </row>
    <row r="1249" spans="7:25" x14ac:dyDescent="0.3">
      <c r="G1249" s="2" t="str">
        <f>IF(Prospecting!D1251&lt;&gt;"", Prospecting!D1251, "")</f>
        <v/>
      </c>
      <c r="H1249" s="2" t="str">
        <f>IF(Prospecting!E1251&lt;&gt;"",Prospecting!E1251, "")</f>
        <v/>
      </c>
      <c r="I1249" s="2" t="str">
        <f t="shared" ca="1" si="129"/>
        <v/>
      </c>
      <c r="J1249" s="2" t="str">
        <f>IF(Prospecting!F1251="Completed", 1, "")</f>
        <v/>
      </c>
      <c r="K1249" s="2" t="str">
        <f>IF(Prospecting!G1251="Completed", 1, "")</f>
        <v/>
      </c>
      <c r="L1249" s="2" t="str">
        <f>IF(Prospecting!H1251="Completed", 1, "")</f>
        <v/>
      </c>
      <c r="M1249" s="2" t="str">
        <f>IF(Prospecting!I1251="Completed", 1, "")</f>
        <v/>
      </c>
      <c r="N1249" s="2" t="str">
        <f>IF(Prospecting!J1251="Completed", 1, "")</f>
        <v/>
      </c>
      <c r="O1249" s="2" t="str">
        <f>IF(Prospecting!K1251="Completed", 1, "")</f>
        <v/>
      </c>
      <c r="P1249" s="2" t="str">
        <f>IF(Prospecting!L1251&lt;&gt;"",Prospecting!L1251,"")</f>
        <v/>
      </c>
      <c r="Q1249" s="2" t="str">
        <f>IF(Prospecting!M1251&lt;&gt;"",Prospecting!M1251,"")</f>
        <v/>
      </c>
      <c r="R1249" s="2" t="str">
        <f t="shared" ca="1" si="130"/>
        <v/>
      </c>
      <c r="S1249" s="10" t="str">
        <f>IF(OR(Prospecting!N1251&lt;&gt;"",Prospecting!N1251&lt;&gt;0),Prospecting!N1251,"")</f>
        <v/>
      </c>
      <c r="T1249" s="11" t="str">
        <f>IF(Prospecting!O1251&lt;&gt;"",Prospecting!O1251,"")</f>
        <v/>
      </c>
      <c r="U1249" s="2" t="str">
        <f t="shared" si="131"/>
        <v/>
      </c>
      <c r="V1249" s="2" t="str">
        <f t="shared" si="132"/>
        <v/>
      </c>
      <c r="W1249" s="2" t="str" cm="1">
        <f t="array" ref="W1249">IF(V1249&lt;&gt;"",_xlfn.IFS(OR(V1249=1,V1249=2,V1249=3),1,OR(V1249=4,V1249=5,V1249=6),2,OR(V1249=7,V1249=8,V1249=9),3,OR(V1249=10,V1249=11,V1249=12),4),"")</f>
        <v/>
      </c>
      <c r="X1249" s="2" t="str">
        <f t="shared" si="133"/>
        <v/>
      </c>
      <c r="Y1249" s="2" t="str">
        <f t="shared" si="134"/>
        <v/>
      </c>
    </row>
    <row r="1250" spans="7:25" x14ac:dyDescent="0.3">
      <c r="G1250" s="2" t="str">
        <f>IF(Prospecting!D1252&lt;&gt;"", Prospecting!D1252, "")</f>
        <v/>
      </c>
      <c r="H1250" s="2" t="str">
        <f>IF(Prospecting!E1252&lt;&gt;"",Prospecting!E1252, "")</f>
        <v/>
      </c>
      <c r="I1250" s="2" t="str">
        <f t="shared" ca="1" si="129"/>
        <v/>
      </c>
      <c r="J1250" s="2" t="str">
        <f>IF(Prospecting!F1252="Completed", 1, "")</f>
        <v/>
      </c>
      <c r="K1250" s="2" t="str">
        <f>IF(Prospecting!G1252="Completed", 1, "")</f>
        <v/>
      </c>
      <c r="L1250" s="2" t="str">
        <f>IF(Prospecting!H1252="Completed", 1, "")</f>
        <v/>
      </c>
      <c r="M1250" s="2" t="str">
        <f>IF(Prospecting!I1252="Completed", 1, "")</f>
        <v/>
      </c>
      <c r="N1250" s="2" t="str">
        <f>IF(Prospecting!J1252="Completed", 1, "")</f>
        <v/>
      </c>
      <c r="O1250" s="2" t="str">
        <f>IF(Prospecting!K1252="Completed", 1, "")</f>
        <v/>
      </c>
      <c r="P1250" s="2" t="str">
        <f>IF(Prospecting!L1252&lt;&gt;"",Prospecting!L1252,"")</f>
        <v/>
      </c>
      <c r="Q1250" s="2" t="str">
        <f>IF(Prospecting!M1252&lt;&gt;"",Prospecting!M1252,"")</f>
        <v/>
      </c>
      <c r="R1250" s="2" t="str">
        <f t="shared" ca="1" si="130"/>
        <v/>
      </c>
      <c r="S1250" s="10" t="str">
        <f>IF(OR(Prospecting!N1252&lt;&gt;"",Prospecting!N1252&lt;&gt;0),Prospecting!N1252,"")</f>
        <v/>
      </c>
      <c r="T1250" s="11" t="str">
        <f>IF(Prospecting!O1252&lt;&gt;"",Prospecting!O1252,"")</f>
        <v/>
      </c>
      <c r="U1250" s="2" t="str">
        <f t="shared" si="131"/>
        <v/>
      </c>
      <c r="V1250" s="2" t="str">
        <f t="shared" si="132"/>
        <v/>
      </c>
      <c r="W1250" s="2" t="str" cm="1">
        <f t="array" ref="W1250">IF(V1250&lt;&gt;"",_xlfn.IFS(OR(V1250=1,V1250=2,V1250=3),1,OR(V1250=4,V1250=5,V1250=6),2,OR(V1250=7,V1250=8,V1250=9),3,OR(V1250=10,V1250=11,V1250=12),4),"")</f>
        <v/>
      </c>
      <c r="X1250" s="2" t="str">
        <f t="shared" si="133"/>
        <v/>
      </c>
      <c r="Y1250" s="2" t="str">
        <f t="shared" si="134"/>
        <v/>
      </c>
    </row>
    <row r="1251" spans="7:25" x14ac:dyDescent="0.3">
      <c r="G1251" s="2" t="str">
        <f>IF(Prospecting!D1253&lt;&gt;"", Prospecting!D1253, "")</f>
        <v/>
      </c>
      <c r="H1251" s="2" t="str">
        <f>IF(Prospecting!E1253&lt;&gt;"",Prospecting!E1253, "")</f>
        <v/>
      </c>
      <c r="I1251" s="2" t="str">
        <f t="shared" ca="1" si="129"/>
        <v/>
      </c>
      <c r="J1251" s="2" t="str">
        <f>IF(Prospecting!F1253="Completed", 1, "")</f>
        <v/>
      </c>
      <c r="K1251" s="2" t="str">
        <f>IF(Prospecting!G1253="Completed", 1, "")</f>
        <v/>
      </c>
      <c r="L1251" s="2" t="str">
        <f>IF(Prospecting!H1253="Completed", 1, "")</f>
        <v/>
      </c>
      <c r="M1251" s="2" t="str">
        <f>IF(Prospecting!I1253="Completed", 1, "")</f>
        <v/>
      </c>
      <c r="N1251" s="2" t="str">
        <f>IF(Prospecting!J1253="Completed", 1, "")</f>
        <v/>
      </c>
      <c r="O1251" s="2" t="str">
        <f>IF(Prospecting!K1253="Completed", 1, "")</f>
        <v/>
      </c>
      <c r="P1251" s="2" t="str">
        <f>IF(Prospecting!L1253&lt;&gt;"",Prospecting!L1253,"")</f>
        <v/>
      </c>
      <c r="Q1251" s="2" t="str">
        <f>IF(Prospecting!M1253&lt;&gt;"",Prospecting!M1253,"")</f>
        <v/>
      </c>
      <c r="R1251" s="2" t="str">
        <f t="shared" ca="1" si="130"/>
        <v/>
      </c>
      <c r="S1251" s="10" t="str">
        <f>IF(OR(Prospecting!N1253&lt;&gt;"",Prospecting!N1253&lt;&gt;0),Prospecting!N1253,"")</f>
        <v/>
      </c>
      <c r="T1251" s="11" t="str">
        <f>IF(Prospecting!O1253&lt;&gt;"",Prospecting!O1253,"")</f>
        <v/>
      </c>
      <c r="U1251" s="2" t="str">
        <f t="shared" si="131"/>
        <v/>
      </c>
      <c r="V1251" s="2" t="str">
        <f t="shared" si="132"/>
        <v/>
      </c>
      <c r="W1251" s="2" t="str" cm="1">
        <f t="array" ref="W1251">IF(V1251&lt;&gt;"",_xlfn.IFS(OR(V1251=1,V1251=2,V1251=3),1,OR(V1251=4,V1251=5,V1251=6),2,OR(V1251=7,V1251=8,V1251=9),3,OR(V1251=10,V1251=11,V1251=12),4),"")</f>
        <v/>
      </c>
      <c r="X1251" s="2" t="str">
        <f t="shared" si="133"/>
        <v/>
      </c>
      <c r="Y1251" s="2" t="str">
        <f t="shared" si="134"/>
        <v/>
      </c>
    </row>
    <row r="1252" spans="7:25" x14ac:dyDescent="0.3">
      <c r="G1252" s="2" t="str">
        <f>IF(Prospecting!D1254&lt;&gt;"", Prospecting!D1254, "")</f>
        <v/>
      </c>
      <c r="H1252" s="2" t="str">
        <f>IF(Prospecting!E1254&lt;&gt;"",Prospecting!E1254, "")</f>
        <v/>
      </c>
      <c r="I1252" s="2" t="str">
        <f t="shared" ca="1" si="129"/>
        <v/>
      </c>
      <c r="J1252" s="2" t="str">
        <f>IF(Prospecting!F1254="Completed", 1, "")</f>
        <v/>
      </c>
      <c r="K1252" s="2" t="str">
        <f>IF(Prospecting!G1254="Completed", 1, "")</f>
        <v/>
      </c>
      <c r="L1252" s="2" t="str">
        <f>IF(Prospecting!H1254="Completed", 1, "")</f>
        <v/>
      </c>
      <c r="M1252" s="2" t="str">
        <f>IF(Prospecting!I1254="Completed", 1, "")</f>
        <v/>
      </c>
      <c r="N1252" s="2" t="str">
        <f>IF(Prospecting!J1254="Completed", 1, "")</f>
        <v/>
      </c>
      <c r="O1252" s="2" t="str">
        <f>IF(Prospecting!K1254="Completed", 1, "")</f>
        <v/>
      </c>
      <c r="P1252" s="2" t="str">
        <f>IF(Prospecting!L1254&lt;&gt;"",Prospecting!L1254,"")</f>
        <v/>
      </c>
      <c r="Q1252" s="2" t="str">
        <f>IF(Prospecting!M1254&lt;&gt;"",Prospecting!M1254,"")</f>
        <v/>
      </c>
      <c r="R1252" s="2" t="str">
        <f t="shared" ca="1" si="130"/>
        <v/>
      </c>
      <c r="S1252" s="10" t="str">
        <f>IF(OR(Prospecting!N1254&lt;&gt;"",Prospecting!N1254&lt;&gt;0),Prospecting!N1254,"")</f>
        <v/>
      </c>
      <c r="T1252" s="11" t="str">
        <f>IF(Prospecting!O1254&lt;&gt;"",Prospecting!O1254,"")</f>
        <v/>
      </c>
      <c r="U1252" s="2" t="str">
        <f t="shared" si="131"/>
        <v/>
      </c>
      <c r="V1252" s="2" t="str">
        <f t="shared" si="132"/>
        <v/>
      </c>
      <c r="W1252" s="2" t="str" cm="1">
        <f t="array" ref="W1252">IF(V1252&lt;&gt;"",_xlfn.IFS(OR(V1252=1,V1252=2,V1252=3),1,OR(V1252=4,V1252=5,V1252=6),2,OR(V1252=7,V1252=8,V1252=9),3,OR(V1252=10,V1252=11,V1252=12),4),"")</f>
        <v/>
      </c>
      <c r="X1252" s="2" t="str">
        <f t="shared" si="133"/>
        <v/>
      </c>
      <c r="Y1252" s="2" t="str">
        <f t="shared" si="134"/>
        <v/>
      </c>
    </row>
    <row r="1253" spans="7:25" x14ac:dyDescent="0.3">
      <c r="G1253" s="2" t="str">
        <f>IF(Prospecting!D1255&lt;&gt;"", Prospecting!D1255, "")</f>
        <v/>
      </c>
      <c r="H1253" s="2" t="str">
        <f>IF(Prospecting!E1255&lt;&gt;"",Prospecting!E1255, "")</f>
        <v/>
      </c>
      <c r="I1253" s="2" t="str">
        <f t="shared" ca="1" si="129"/>
        <v/>
      </c>
      <c r="J1253" s="2" t="str">
        <f>IF(Prospecting!F1255="Completed", 1, "")</f>
        <v/>
      </c>
      <c r="K1253" s="2" t="str">
        <f>IF(Prospecting!G1255="Completed", 1, "")</f>
        <v/>
      </c>
      <c r="L1253" s="2" t="str">
        <f>IF(Prospecting!H1255="Completed", 1, "")</f>
        <v/>
      </c>
      <c r="M1253" s="2" t="str">
        <f>IF(Prospecting!I1255="Completed", 1, "")</f>
        <v/>
      </c>
      <c r="N1253" s="2" t="str">
        <f>IF(Prospecting!J1255="Completed", 1, "")</f>
        <v/>
      </c>
      <c r="O1253" s="2" t="str">
        <f>IF(Prospecting!K1255="Completed", 1, "")</f>
        <v/>
      </c>
      <c r="P1253" s="2" t="str">
        <f>IF(Prospecting!L1255&lt;&gt;"",Prospecting!L1255,"")</f>
        <v/>
      </c>
      <c r="Q1253" s="2" t="str">
        <f>IF(Prospecting!M1255&lt;&gt;"",Prospecting!M1255,"")</f>
        <v/>
      </c>
      <c r="R1253" s="2" t="str">
        <f t="shared" ca="1" si="130"/>
        <v/>
      </c>
      <c r="S1253" s="10" t="str">
        <f>IF(OR(Prospecting!N1255&lt;&gt;"",Prospecting!N1255&lt;&gt;0),Prospecting!N1255,"")</f>
        <v/>
      </c>
      <c r="T1253" s="11" t="str">
        <f>IF(Prospecting!O1255&lt;&gt;"",Prospecting!O1255,"")</f>
        <v/>
      </c>
      <c r="U1253" s="2" t="str">
        <f t="shared" si="131"/>
        <v/>
      </c>
      <c r="V1253" s="2" t="str">
        <f t="shared" si="132"/>
        <v/>
      </c>
      <c r="W1253" s="2" t="str" cm="1">
        <f t="array" ref="W1253">IF(V1253&lt;&gt;"",_xlfn.IFS(OR(V1253=1,V1253=2,V1253=3),1,OR(V1253=4,V1253=5,V1253=6),2,OR(V1253=7,V1253=8,V1253=9),3,OR(V1253=10,V1253=11,V1253=12),4),"")</f>
        <v/>
      </c>
      <c r="X1253" s="2" t="str">
        <f t="shared" si="133"/>
        <v/>
      </c>
      <c r="Y1253" s="2" t="str">
        <f t="shared" si="134"/>
        <v/>
      </c>
    </row>
    <row r="1254" spans="7:25" x14ac:dyDescent="0.3">
      <c r="G1254" s="2" t="str">
        <f>IF(Prospecting!D1256&lt;&gt;"", Prospecting!D1256, "")</f>
        <v/>
      </c>
      <c r="H1254" s="2" t="str">
        <f>IF(Prospecting!E1256&lt;&gt;"",Prospecting!E1256, "")</f>
        <v/>
      </c>
      <c r="I1254" s="2" t="str">
        <f t="shared" ca="1" si="129"/>
        <v/>
      </c>
      <c r="J1254" s="2" t="str">
        <f>IF(Prospecting!F1256="Completed", 1, "")</f>
        <v/>
      </c>
      <c r="K1254" s="2" t="str">
        <f>IF(Prospecting!G1256="Completed", 1, "")</f>
        <v/>
      </c>
      <c r="L1254" s="2" t="str">
        <f>IF(Prospecting!H1256="Completed", 1, "")</f>
        <v/>
      </c>
      <c r="M1254" s="2" t="str">
        <f>IF(Prospecting!I1256="Completed", 1, "")</f>
        <v/>
      </c>
      <c r="N1254" s="2" t="str">
        <f>IF(Prospecting!J1256="Completed", 1, "")</f>
        <v/>
      </c>
      <c r="O1254" s="2" t="str">
        <f>IF(Prospecting!K1256="Completed", 1, "")</f>
        <v/>
      </c>
      <c r="P1254" s="2" t="str">
        <f>IF(Prospecting!L1256&lt;&gt;"",Prospecting!L1256,"")</f>
        <v/>
      </c>
      <c r="Q1254" s="2" t="str">
        <f>IF(Prospecting!M1256&lt;&gt;"",Prospecting!M1256,"")</f>
        <v/>
      </c>
      <c r="R1254" s="2" t="str">
        <f t="shared" ca="1" si="130"/>
        <v/>
      </c>
      <c r="S1254" s="10" t="str">
        <f>IF(OR(Prospecting!N1256&lt;&gt;"",Prospecting!N1256&lt;&gt;0),Prospecting!N1256,"")</f>
        <v/>
      </c>
      <c r="T1254" s="11" t="str">
        <f>IF(Prospecting!O1256&lt;&gt;"",Prospecting!O1256,"")</f>
        <v/>
      </c>
      <c r="U1254" s="2" t="str">
        <f t="shared" si="131"/>
        <v/>
      </c>
      <c r="V1254" s="2" t="str">
        <f t="shared" si="132"/>
        <v/>
      </c>
      <c r="W1254" s="2" t="str" cm="1">
        <f t="array" ref="W1254">IF(V1254&lt;&gt;"",_xlfn.IFS(OR(V1254=1,V1254=2,V1254=3),1,OR(V1254=4,V1254=5,V1254=6),2,OR(V1254=7,V1254=8,V1254=9),3,OR(V1254=10,V1254=11,V1254=12),4),"")</f>
        <v/>
      </c>
      <c r="X1254" s="2" t="str">
        <f t="shared" si="133"/>
        <v/>
      </c>
      <c r="Y1254" s="2" t="str">
        <f t="shared" si="134"/>
        <v/>
      </c>
    </row>
    <row r="1255" spans="7:25" x14ac:dyDescent="0.3">
      <c r="G1255" s="2" t="str">
        <f>IF(Prospecting!D1257&lt;&gt;"", Prospecting!D1257, "")</f>
        <v/>
      </c>
      <c r="H1255" s="2" t="str">
        <f>IF(Prospecting!E1257&lt;&gt;"",Prospecting!E1257, "")</f>
        <v/>
      </c>
      <c r="I1255" s="2" t="str">
        <f t="shared" ca="1" si="129"/>
        <v/>
      </c>
      <c r="J1255" s="2" t="str">
        <f>IF(Prospecting!F1257="Completed", 1, "")</f>
        <v/>
      </c>
      <c r="K1255" s="2" t="str">
        <f>IF(Prospecting!G1257="Completed", 1, "")</f>
        <v/>
      </c>
      <c r="L1255" s="2" t="str">
        <f>IF(Prospecting!H1257="Completed", 1, "")</f>
        <v/>
      </c>
      <c r="M1255" s="2" t="str">
        <f>IF(Prospecting!I1257="Completed", 1, "")</f>
        <v/>
      </c>
      <c r="N1255" s="2" t="str">
        <f>IF(Prospecting!J1257="Completed", 1, "")</f>
        <v/>
      </c>
      <c r="O1255" s="2" t="str">
        <f>IF(Prospecting!K1257="Completed", 1, "")</f>
        <v/>
      </c>
      <c r="P1255" s="2" t="str">
        <f>IF(Prospecting!L1257&lt;&gt;"",Prospecting!L1257,"")</f>
        <v/>
      </c>
      <c r="Q1255" s="2" t="str">
        <f>IF(Prospecting!M1257&lt;&gt;"",Prospecting!M1257,"")</f>
        <v/>
      </c>
      <c r="R1255" s="2" t="str">
        <f t="shared" ca="1" si="130"/>
        <v/>
      </c>
      <c r="S1255" s="10" t="str">
        <f>IF(OR(Prospecting!N1257&lt;&gt;"",Prospecting!N1257&lt;&gt;0),Prospecting!N1257,"")</f>
        <v/>
      </c>
      <c r="T1255" s="11" t="str">
        <f>IF(Prospecting!O1257&lt;&gt;"",Prospecting!O1257,"")</f>
        <v/>
      </c>
      <c r="U1255" s="2" t="str">
        <f t="shared" si="131"/>
        <v/>
      </c>
      <c r="V1255" s="2" t="str">
        <f t="shared" si="132"/>
        <v/>
      </c>
      <c r="W1255" s="2" t="str" cm="1">
        <f t="array" ref="W1255">IF(V1255&lt;&gt;"",_xlfn.IFS(OR(V1255=1,V1255=2,V1255=3),1,OR(V1255=4,V1255=5,V1255=6),2,OR(V1255=7,V1255=8,V1255=9),3,OR(V1255=10,V1255=11,V1255=12),4),"")</f>
        <v/>
      </c>
      <c r="X1255" s="2" t="str">
        <f t="shared" si="133"/>
        <v/>
      </c>
      <c r="Y1255" s="2" t="str">
        <f t="shared" si="134"/>
        <v/>
      </c>
    </row>
    <row r="1256" spans="7:25" x14ac:dyDescent="0.3">
      <c r="G1256" s="2" t="str">
        <f>IF(Prospecting!D1258&lt;&gt;"", Prospecting!D1258, "")</f>
        <v/>
      </c>
      <c r="H1256" s="2" t="str">
        <f>IF(Prospecting!E1258&lt;&gt;"",Prospecting!E1258, "")</f>
        <v/>
      </c>
      <c r="I1256" s="2" t="str">
        <f t="shared" ca="1" si="129"/>
        <v/>
      </c>
      <c r="J1256" s="2" t="str">
        <f>IF(Prospecting!F1258="Completed", 1, "")</f>
        <v/>
      </c>
      <c r="K1256" s="2" t="str">
        <f>IF(Prospecting!G1258="Completed", 1, "")</f>
        <v/>
      </c>
      <c r="L1256" s="2" t="str">
        <f>IF(Prospecting!H1258="Completed", 1, "")</f>
        <v/>
      </c>
      <c r="M1256" s="2" t="str">
        <f>IF(Prospecting!I1258="Completed", 1, "")</f>
        <v/>
      </c>
      <c r="N1256" s="2" t="str">
        <f>IF(Prospecting!J1258="Completed", 1, "")</f>
        <v/>
      </c>
      <c r="O1256" s="2" t="str">
        <f>IF(Prospecting!K1258="Completed", 1, "")</f>
        <v/>
      </c>
      <c r="P1256" s="2" t="str">
        <f>IF(Prospecting!L1258&lt;&gt;"",Prospecting!L1258,"")</f>
        <v/>
      </c>
      <c r="Q1256" s="2" t="str">
        <f>IF(Prospecting!M1258&lt;&gt;"",Prospecting!M1258,"")</f>
        <v/>
      </c>
      <c r="R1256" s="2" t="str">
        <f t="shared" ca="1" si="130"/>
        <v/>
      </c>
      <c r="S1256" s="10" t="str">
        <f>IF(OR(Prospecting!N1258&lt;&gt;"",Prospecting!N1258&lt;&gt;0),Prospecting!N1258,"")</f>
        <v/>
      </c>
      <c r="T1256" s="11" t="str">
        <f>IF(Prospecting!O1258&lt;&gt;"",Prospecting!O1258,"")</f>
        <v/>
      </c>
      <c r="U1256" s="2" t="str">
        <f t="shared" si="131"/>
        <v/>
      </c>
      <c r="V1256" s="2" t="str">
        <f t="shared" si="132"/>
        <v/>
      </c>
      <c r="W1256" s="2" t="str" cm="1">
        <f t="array" ref="W1256">IF(V1256&lt;&gt;"",_xlfn.IFS(OR(V1256=1,V1256=2,V1256=3),1,OR(V1256=4,V1256=5,V1256=6),2,OR(V1256=7,V1256=8,V1256=9),3,OR(V1256=10,V1256=11,V1256=12),4),"")</f>
        <v/>
      </c>
      <c r="X1256" s="2" t="str">
        <f t="shared" si="133"/>
        <v/>
      </c>
      <c r="Y1256" s="2" t="str">
        <f t="shared" si="134"/>
        <v/>
      </c>
    </row>
    <row r="1257" spans="7:25" x14ac:dyDescent="0.3">
      <c r="G1257" s="2" t="str">
        <f>IF(Prospecting!D1259&lt;&gt;"", Prospecting!D1259, "")</f>
        <v/>
      </c>
      <c r="H1257" s="2" t="str">
        <f>IF(Prospecting!E1259&lt;&gt;"",Prospecting!E1259, "")</f>
        <v/>
      </c>
      <c r="I1257" s="2" t="str">
        <f t="shared" ca="1" si="129"/>
        <v/>
      </c>
      <c r="J1257" s="2" t="str">
        <f>IF(Prospecting!F1259="Completed", 1, "")</f>
        <v/>
      </c>
      <c r="K1257" s="2" t="str">
        <f>IF(Prospecting!G1259="Completed", 1, "")</f>
        <v/>
      </c>
      <c r="L1257" s="2" t="str">
        <f>IF(Prospecting!H1259="Completed", 1, "")</f>
        <v/>
      </c>
      <c r="M1257" s="2" t="str">
        <f>IF(Prospecting!I1259="Completed", 1, "")</f>
        <v/>
      </c>
      <c r="N1257" s="2" t="str">
        <f>IF(Prospecting!J1259="Completed", 1, "")</f>
        <v/>
      </c>
      <c r="O1257" s="2" t="str">
        <f>IF(Prospecting!K1259="Completed", 1, "")</f>
        <v/>
      </c>
      <c r="P1257" s="2" t="str">
        <f>IF(Prospecting!L1259&lt;&gt;"",Prospecting!L1259,"")</f>
        <v/>
      </c>
      <c r="Q1257" s="2" t="str">
        <f>IF(Prospecting!M1259&lt;&gt;"",Prospecting!M1259,"")</f>
        <v/>
      </c>
      <c r="R1257" s="2" t="str">
        <f t="shared" ca="1" si="130"/>
        <v/>
      </c>
      <c r="S1257" s="10" t="str">
        <f>IF(OR(Prospecting!N1259&lt;&gt;"",Prospecting!N1259&lt;&gt;0),Prospecting!N1259,"")</f>
        <v/>
      </c>
      <c r="T1257" s="11" t="str">
        <f>IF(Prospecting!O1259&lt;&gt;"",Prospecting!O1259,"")</f>
        <v/>
      </c>
      <c r="U1257" s="2" t="str">
        <f t="shared" si="131"/>
        <v/>
      </c>
      <c r="V1257" s="2" t="str">
        <f t="shared" si="132"/>
        <v/>
      </c>
      <c r="W1257" s="2" t="str" cm="1">
        <f t="array" ref="W1257">IF(V1257&lt;&gt;"",_xlfn.IFS(OR(V1257=1,V1257=2,V1257=3),1,OR(V1257=4,V1257=5,V1257=6),2,OR(V1257=7,V1257=8,V1257=9),3,OR(V1257=10,V1257=11,V1257=12),4),"")</f>
        <v/>
      </c>
      <c r="X1257" s="2" t="str">
        <f t="shared" si="133"/>
        <v/>
      </c>
      <c r="Y1257" s="2" t="str">
        <f t="shared" si="134"/>
        <v/>
      </c>
    </row>
    <row r="1258" spans="7:25" x14ac:dyDescent="0.3">
      <c r="G1258" s="2" t="str">
        <f>IF(Prospecting!D1260&lt;&gt;"", Prospecting!D1260, "")</f>
        <v/>
      </c>
      <c r="H1258" s="2" t="str">
        <f>IF(Prospecting!E1260&lt;&gt;"",Prospecting!E1260, "")</f>
        <v/>
      </c>
      <c r="I1258" s="2" t="str">
        <f t="shared" ca="1" si="129"/>
        <v/>
      </c>
      <c r="J1258" s="2" t="str">
        <f>IF(Prospecting!F1260="Completed", 1, "")</f>
        <v/>
      </c>
      <c r="K1258" s="2" t="str">
        <f>IF(Prospecting!G1260="Completed", 1, "")</f>
        <v/>
      </c>
      <c r="L1258" s="2" t="str">
        <f>IF(Prospecting!H1260="Completed", 1, "")</f>
        <v/>
      </c>
      <c r="M1258" s="2" t="str">
        <f>IF(Prospecting!I1260="Completed", 1, "")</f>
        <v/>
      </c>
      <c r="N1258" s="2" t="str">
        <f>IF(Prospecting!J1260="Completed", 1, "")</f>
        <v/>
      </c>
      <c r="O1258" s="2" t="str">
        <f>IF(Prospecting!K1260="Completed", 1, "")</f>
        <v/>
      </c>
      <c r="P1258" s="2" t="str">
        <f>IF(Prospecting!L1260&lt;&gt;"",Prospecting!L1260,"")</f>
        <v/>
      </c>
      <c r="Q1258" s="2" t="str">
        <f>IF(Prospecting!M1260&lt;&gt;"",Prospecting!M1260,"")</f>
        <v/>
      </c>
      <c r="R1258" s="2" t="str">
        <f t="shared" ca="1" si="130"/>
        <v/>
      </c>
      <c r="S1258" s="10" t="str">
        <f>IF(OR(Prospecting!N1260&lt;&gt;"",Prospecting!N1260&lt;&gt;0),Prospecting!N1260,"")</f>
        <v/>
      </c>
      <c r="T1258" s="11" t="str">
        <f>IF(Prospecting!O1260&lt;&gt;"",Prospecting!O1260,"")</f>
        <v/>
      </c>
      <c r="U1258" s="2" t="str">
        <f t="shared" si="131"/>
        <v/>
      </c>
      <c r="V1258" s="2" t="str">
        <f t="shared" si="132"/>
        <v/>
      </c>
      <c r="W1258" s="2" t="str" cm="1">
        <f t="array" ref="W1258">IF(V1258&lt;&gt;"",_xlfn.IFS(OR(V1258=1,V1258=2,V1258=3),1,OR(V1258=4,V1258=5,V1258=6),2,OR(V1258=7,V1258=8,V1258=9),3,OR(V1258=10,V1258=11,V1258=12),4),"")</f>
        <v/>
      </c>
      <c r="X1258" s="2" t="str">
        <f t="shared" si="133"/>
        <v/>
      </c>
      <c r="Y1258" s="2" t="str">
        <f t="shared" si="134"/>
        <v/>
      </c>
    </row>
    <row r="1259" spans="7:25" x14ac:dyDescent="0.3">
      <c r="G1259" s="2" t="str">
        <f>IF(Prospecting!D1261&lt;&gt;"", Prospecting!D1261, "")</f>
        <v/>
      </c>
      <c r="H1259" s="2" t="str">
        <f>IF(Prospecting!E1261&lt;&gt;"",Prospecting!E1261, "")</f>
        <v/>
      </c>
      <c r="I1259" s="2" t="str">
        <f t="shared" ca="1" si="129"/>
        <v/>
      </c>
      <c r="J1259" s="2" t="str">
        <f>IF(Prospecting!F1261="Completed", 1, "")</f>
        <v/>
      </c>
      <c r="K1259" s="2" t="str">
        <f>IF(Prospecting!G1261="Completed", 1, "")</f>
        <v/>
      </c>
      <c r="L1259" s="2" t="str">
        <f>IF(Prospecting!H1261="Completed", 1, "")</f>
        <v/>
      </c>
      <c r="M1259" s="2" t="str">
        <f>IF(Prospecting!I1261="Completed", 1, "")</f>
        <v/>
      </c>
      <c r="N1259" s="2" t="str">
        <f>IF(Prospecting!J1261="Completed", 1, "")</f>
        <v/>
      </c>
      <c r="O1259" s="2" t="str">
        <f>IF(Prospecting!K1261="Completed", 1, "")</f>
        <v/>
      </c>
      <c r="P1259" s="2" t="str">
        <f>IF(Prospecting!L1261&lt;&gt;"",Prospecting!L1261,"")</f>
        <v/>
      </c>
      <c r="Q1259" s="2" t="str">
        <f>IF(Prospecting!M1261&lt;&gt;"",Prospecting!M1261,"")</f>
        <v/>
      </c>
      <c r="R1259" s="2" t="str">
        <f t="shared" ca="1" si="130"/>
        <v/>
      </c>
      <c r="S1259" s="10" t="str">
        <f>IF(OR(Prospecting!N1261&lt;&gt;"",Prospecting!N1261&lt;&gt;0),Prospecting!N1261,"")</f>
        <v/>
      </c>
      <c r="T1259" s="11" t="str">
        <f>IF(Prospecting!O1261&lt;&gt;"",Prospecting!O1261,"")</f>
        <v/>
      </c>
      <c r="U1259" s="2" t="str">
        <f t="shared" si="131"/>
        <v/>
      </c>
      <c r="V1259" s="2" t="str">
        <f t="shared" si="132"/>
        <v/>
      </c>
      <c r="W1259" s="2" t="str" cm="1">
        <f t="array" ref="W1259">IF(V1259&lt;&gt;"",_xlfn.IFS(OR(V1259=1,V1259=2,V1259=3),1,OR(V1259=4,V1259=5,V1259=6),2,OR(V1259=7,V1259=8,V1259=9),3,OR(V1259=10,V1259=11,V1259=12),4),"")</f>
        <v/>
      </c>
      <c r="X1259" s="2" t="str">
        <f t="shared" si="133"/>
        <v/>
      </c>
      <c r="Y1259" s="2" t="str">
        <f t="shared" si="134"/>
        <v/>
      </c>
    </row>
    <row r="1260" spans="7:25" x14ac:dyDescent="0.3">
      <c r="G1260" s="2" t="str">
        <f>IF(Prospecting!D1262&lt;&gt;"", Prospecting!D1262, "")</f>
        <v/>
      </c>
      <c r="H1260" s="2" t="str">
        <f>IF(Prospecting!E1262&lt;&gt;"",Prospecting!E1262, "")</f>
        <v/>
      </c>
      <c r="I1260" s="2" t="str">
        <f t="shared" ca="1" si="129"/>
        <v/>
      </c>
      <c r="J1260" s="2" t="str">
        <f>IF(Prospecting!F1262="Completed", 1, "")</f>
        <v/>
      </c>
      <c r="K1260" s="2" t="str">
        <f>IF(Prospecting!G1262="Completed", 1, "")</f>
        <v/>
      </c>
      <c r="L1260" s="2" t="str">
        <f>IF(Prospecting!H1262="Completed", 1, "")</f>
        <v/>
      </c>
      <c r="M1260" s="2" t="str">
        <f>IF(Prospecting!I1262="Completed", 1, "")</f>
        <v/>
      </c>
      <c r="N1260" s="2" t="str">
        <f>IF(Prospecting!J1262="Completed", 1, "")</f>
        <v/>
      </c>
      <c r="O1260" s="2" t="str">
        <f>IF(Prospecting!K1262="Completed", 1, "")</f>
        <v/>
      </c>
      <c r="P1260" s="2" t="str">
        <f>IF(Prospecting!L1262&lt;&gt;"",Prospecting!L1262,"")</f>
        <v/>
      </c>
      <c r="Q1260" s="2" t="str">
        <f>IF(Prospecting!M1262&lt;&gt;"",Prospecting!M1262,"")</f>
        <v/>
      </c>
      <c r="R1260" s="2" t="str">
        <f t="shared" ca="1" si="130"/>
        <v/>
      </c>
      <c r="S1260" s="10" t="str">
        <f>IF(OR(Prospecting!N1262&lt;&gt;"",Prospecting!N1262&lt;&gt;0),Prospecting!N1262,"")</f>
        <v/>
      </c>
      <c r="T1260" s="11" t="str">
        <f>IF(Prospecting!O1262&lt;&gt;"",Prospecting!O1262,"")</f>
        <v/>
      </c>
      <c r="U1260" s="2" t="str">
        <f t="shared" si="131"/>
        <v/>
      </c>
      <c r="V1260" s="2" t="str">
        <f t="shared" si="132"/>
        <v/>
      </c>
      <c r="W1260" s="2" t="str" cm="1">
        <f t="array" ref="W1260">IF(V1260&lt;&gt;"",_xlfn.IFS(OR(V1260=1,V1260=2,V1260=3),1,OR(V1260=4,V1260=5,V1260=6),2,OR(V1260=7,V1260=8,V1260=9),3,OR(V1260=10,V1260=11,V1260=12),4),"")</f>
        <v/>
      </c>
      <c r="X1260" s="2" t="str">
        <f t="shared" si="133"/>
        <v/>
      </c>
      <c r="Y1260" s="2" t="str">
        <f t="shared" si="134"/>
        <v/>
      </c>
    </row>
    <row r="1261" spans="7:25" x14ac:dyDescent="0.3">
      <c r="G1261" s="2" t="str">
        <f>IF(Prospecting!D1263&lt;&gt;"", Prospecting!D1263, "")</f>
        <v/>
      </c>
      <c r="H1261" s="2" t="str">
        <f>IF(Prospecting!E1263&lt;&gt;"",Prospecting!E1263, "")</f>
        <v/>
      </c>
      <c r="I1261" s="2" t="str">
        <f t="shared" ca="1" si="129"/>
        <v/>
      </c>
      <c r="J1261" s="2" t="str">
        <f>IF(Prospecting!F1263="Completed", 1, "")</f>
        <v/>
      </c>
      <c r="K1261" s="2" t="str">
        <f>IF(Prospecting!G1263="Completed", 1, "")</f>
        <v/>
      </c>
      <c r="L1261" s="2" t="str">
        <f>IF(Prospecting!H1263="Completed", 1, "")</f>
        <v/>
      </c>
      <c r="M1261" s="2" t="str">
        <f>IF(Prospecting!I1263="Completed", 1, "")</f>
        <v/>
      </c>
      <c r="N1261" s="2" t="str">
        <f>IF(Prospecting!J1263="Completed", 1, "")</f>
        <v/>
      </c>
      <c r="O1261" s="2" t="str">
        <f>IF(Prospecting!K1263="Completed", 1, "")</f>
        <v/>
      </c>
      <c r="P1261" s="2" t="str">
        <f>IF(Prospecting!L1263&lt;&gt;"",Prospecting!L1263,"")</f>
        <v/>
      </c>
      <c r="Q1261" s="2" t="str">
        <f>IF(Prospecting!M1263&lt;&gt;"",Prospecting!M1263,"")</f>
        <v/>
      </c>
      <c r="R1261" s="2" t="str">
        <f t="shared" ca="1" si="130"/>
        <v/>
      </c>
      <c r="S1261" s="10" t="str">
        <f>IF(OR(Prospecting!N1263&lt;&gt;"",Prospecting!N1263&lt;&gt;0),Prospecting!N1263,"")</f>
        <v/>
      </c>
      <c r="T1261" s="11" t="str">
        <f>IF(Prospecting!O1263&lt;&gt;"",Prospecting!O1263,"")</f>
        <v/>
      </c>
      <c r="U1261" s="2" t="str">
        <f t="shared" si="131"/>
        <v/>
      </c>
      <c r="V1261" s="2" t="str">
        <f t="shared" si="132"/>
        <v/>
      </c>
      <c r="W1261" s="2" t="str" cm="1">
        <f t="array" ref="W1261">IF(V1261&lt;&gt;"",_xlfn.IFS(OR(V1261=1,V1261=2,V1261=3),1,OR(V1261=4,V1261=5,V1261=6),2,OR(V1261=7,V1261=8,V1261=9),3,OR(V1261=10,V1261=11,V1261=12),4),"")</f>
        <v/>
      </c>
      <c r="X1261" s="2" t="str">
        <f t="shared" si="133"/>
        <v/>
      </c>
      <c r="Y1261" s="2" t="str">
        <f t="shared" si="134"/>
        <v/>
      </c>
    </row>
    <row r="1262" spans="7:25" x14ac:dyDescent="0.3">
      <c r="G1262" s="2" t="str">
        <f>IF(Prospecting!D1264&lt;&gt;"", Prospecting!D1264, "")</f>
        <v/>
      </c>
      <c r="H1262" s="2" t="str">
        <f>IF(Prospecting!E1264&lt;&gt;"",Prospecting!E1264, "")</f>
        <v/>
      </c>
      <c r="I1262" s="2" t="str">
        <f t="shared" ca="1" si="129"/>
        <v/>
      </c>
      <c r="J1262" s="2" t="str">
        <f>IF(Prospecting!F1264="Completed", 1, "")</f>
        <v/>
      </c>
      <c r="K1262" s="2" t="str">
        <f>IF(Prospecting!G1264="Completed", 1, "")</f>
        <v/>
      </c>
      <c r="L1262" s="2" t="str">
        <f>IF(Prospecting!H1264="Completed", 1, "")</f>
        <v/>
      </c>
      <c r="M1262" s="2" t="str">
        <f>IF(Prospecting!I1264="Completed", 1, "")</f>
        <v/>
      </c>
      <c r="N1262" s="2" t="str">
        <f>IF(Prospecting!J1264="Completed", 1, "")</f>
        <v/>
      </c>
      <c r="O1262" s="2" t="str">
        <f>IF(Prospecting!K1264="Completed", 1, "")</f>
        <v/>
      </c>
      <c r="P1262" s="2" t="str">
        <f>IF(Prospecting!L1264&lt;&gt;"",Prospecting!L1264,"")</f>
        <v/>
      </c>
      <c r="Q1262" s="2" t="str">
        <f>IF(Prospecting!M1264&lt;&gt;"",Prospecting!M1264,"")</f>
        <v/>
      </c>
      <c r="R1262" s="2" t="str">
        <f t="shared" ca="1" si="130"/>
        <v/>
      </c>
      <c r="S1262" s="10" t="str">
        <f>IF(OR(Prospecting!N1264&lt;&gt;"",Prospecting!N1264&lt;&gt;0),Prospecting!N1264,"")</f>
        <v/>
      </c>
      <c r="T1262" s="11" t="str">
        <f>IF(Prospecting!O1264&lt;&gt;"",Prospecting!O1264,"")</f>
        <v/>
      </c>
      <c r="U1262" s="2" t="str">
        <f t="shared" si="131"/>
        <v/>
      </c>
      <c r="V1262" s="2" t="str">
        <f t="shared" si="132"/>
        <v/>
      </c>
      <c r="W1262" s="2" t="str" cm="1">
        <f t="array" ref="W1262">IF(V1262&lt;&gt;"",_xlfn.IFS(OR(V1262=1,V1262=2,V1262=3),1,OR(V1262=4,V1262=5,V1262=6),2,OR(V1262=7,V1262=8,V1262=9),3,OR(V1262=10,V1262=11,V1262=12),4),"")</f>
        <v/>
      </c>
      <c r="X1262" s="2" t="str">
        <f t="shared" si="133"/>
        <v/>
      </c>
      <c r="Y1262" s="2" t="str">
        <f t="shared" si="134"/>
        <v/>
      </c>
    </row>
    <row r="1263" spans="7:25" x14ac:dyDescent="0.3">
      <c r="G1263" s="2" t="str">
        <f>IF(Prospecting!D1265&lt;&gt;"", Prospecting!D1265, "")</f>
        <v/>
      </c>
      <c r="H1263" s="2" t="str">
        <f>IF(Prospecting!E1265&lt;&gt;"",Prospecting!E1265, "")</f>
        <v/>
      </c>
      <c r="I1263" s="2" t="str">
        <f t="shared" ca="1" si="129"/>
        <v/>
      </c>
      <c r="J1263" s="2" t="str">
        <f>IF(Prospecting!F1265="Completed", 1, "")</f>
        <v/>
      </c>
      <c r="K1263" s="2" t="str">
        <f>IF(Prospecting!G1265="Completed", 1, "")</f>
        <v/>
      </c>
      <c r="L1263" s="2" t="str">
        <f>IF(Prospecting!H1265="Completed", 1, "")</f>
        <v/>
      </c>
      <c r="M1263" s="2" t="str">
        <f>IF(Prospecting!I1265="Completed", 1, "")</f>
        <v/>
      </c>
      <c r="N1263" s="2" t="str">
        <f>IF(Prospecting!J1265="Completed", 1, "")</f>
        <v/>
      </c>
      <c r="O1263" s="2" t="str">
        <f>IF(Prospecting!K1265="Completed", 1, "")</f>
        <v/>
      </c>
      <c r="P1263" s="2" t="str">
        <f>IF(Prospecting!L1265&lt;&gt;"",Prospecting!L1265,"")</f>
        <v/>
      </c>
      <c r="Q1263" s="2" t="str">
        <f>IF(Prospecting!M1265&lt;&gt;"",Prospecting!M1265,"")</f>
        <v/>
      </c>
      <c r="R1263" s="2" t="str">
        <f t="shared" ca="1" si="130"/>
        <v/>
      </c>
      <c r="S1263" s="10" t="str">
        <f>IF(OR(Prospecting!N1265&lt;&gt;"",Prospecting!N1265&lt;&gt;0),Prospecting!N1265,"")</f>
        <v/>
      </c>
      <c r="T1263" s="11" t="str">
        <f>IF(Prospecting!O1265&lt;&gt;"",Prospecting!O1265,"")</f>
        <v/>
      </c>
      <c r="U1263" s="2" t="str">
        <f t="shared" si="131"/>
        <v/>
      </c>
      <c r="V1263" s="2" t="str">
        <f t="shared" si="132"/>
        <v/>
      </c>
      <c r="W1263" s="2" t="str" cm="1">
        <f t="array" ref="W1263">IF(V1263&lt;&gt;"",_xlfn.IFS(OR(V1263=1,V1263=2,V1263=3),1,OR(V1263=4,V1263=5,V1263=6),2,OR(V1263=7,V1263=8,V1263=9),3,OR(V1263=10,V1263=11,V1263=12),4),"")</f>
        <v/>
      </c>
      <c r="X1263" s="2" t="str">
        <f t="shared" si="133"/>
        <v/>
      </c>
      <c r="Y1263" s="2" t="str">
        <f t="shared" si="134"/>
        <v/>
      </c>
    </row>
    <row r="1264" spans="7:25" x14ac:dyDescent="0.3">
      <c r="G1264" s="2" t="str">
        <f>IF(Prospecting!D1266&lt;&gt;"", Prospecting!D1266, "")</f>
        <v/>
      </c>
      <c r="H1264" s="2" t="str">
        <f>IF(Prospecting!E1266&lt;&gt;"",Prospecting!E1266, "")</f>
        <v/>
      </c>
      <c r="I1264" s="2" t="str">
        <f t="shared" ca="1" si="129"/>
        <v/>
      </c>
      <c r="J1264" s="2" t="str">
        <f>IF(Prospecting!F1266="Completed", 1, "")</f>
        <v/>
      </c>
      <c r="K1264" s="2" t="str">
        <f>IF(Prospecting!G1266="Completed", 1, "")</f>
        <v/>
      </c>
      <c r="L1264" s="2" t="str">
        <f>IF(Prospecting!H1266="Completed", 1, "")</f>
        <v/>
      </c>
      <c r="M1264" s="2" t="str">
        <f>IF(Prospecting!I1266="Completed", 1, "")</f>
        <v/>
      </c>
      <c r="N1264" s="2" t="str">
        <f>IF(Prospecting!J1266="Completed", 1, "")</f>
        <v/>
      </c>
      <c r="O1264" s="2" t="str">
        <f>IF(Prospecting!K1266="Completed", 1, "")</f>
        <v/>
      </c>
      <c r="P1264" s="2" t="str">
        <f>IF(Prospecting!L1266&lt;&gt;"",Prospecting!L1266,"")</f>
        <v/>
      </c>
      <c r="Q1264" s="2" t="str">
        <f>IF(Prospecting!M1266&lt;&gt;"",Prospecting!M1266,"")</f>
        <v/>
      </c>
      <c r="R1264" s="2" t="str">
        <f t="shared" ca="1" si="130"/>
        <v/>
      </c>
      <c r="S1264" s="10" t="str">
        <f>IF(OR(Prospecting!N1266&lt;&gt;"",Prospecting!N1266&lt;&gt;0),Prospecting!N1266,"")</f>
        <v/>
      </c>
      <c r="T1264" s="11" t="str">
        <f>IF(Prospecting!O1266&lt;&gt;"",Prospecting!O1266,"")</f>
        <v/>
      </c>
      <c r="U1264" s="2" t="str">
        <f t="shared" si="131"/>
        <v/>
      </c>
      <c r="V1264" s="2" t="str">
        <f t="shared" si="132"/>
        <v/>
      </c>
      <c r="W1264" s="2" t="str" cm="1">
        <f t="array" ref="W1264">IF(V1264&lt;&gt;"",_xlfn.IFS(OR(V1264=1,V1264=2,V1264=3),1,OR(V1264=4,V1264=5,V1264=6),2,OR(V1264=7,V1264=8,V1264=9),3,OR(V1264=10,V1264=11,V1264=12),4),"")</f>
        <v/>
      </c>
      <c r="X1264" s="2" t="str">
        <f t="shared" si="133"/>
        <v/>
      </c>
      <c r="Y1264" s="2" t="str">
        <f t="shared" si="134"/>
        <v/>
      </c>
    </row>
    <row r="1265" spans="7:25" x14ac:dyDescent="0.3">
      <c r="G1265" s="2" t="str">
        <f>IF(Prospecting!D1267&lt;&gt;"", Prospecting!D1267, "")</f>
        <v/>
      </c>
      <c r="H1265" s="2" t="str">
        <f>IF(Prospecting!E1267&lt;&gt;"",Prospecting!E1267, "")</f>
        <v/>
      </c>
      <c r="I1265" s="2" t="str">
        <f t="shared" ca="1" si="129"/>
        <v/>
      </c>
      <c r="J1265" s="2" t="str">
        <f>IF(Prospecting!F1267="Completed", 1, "")</f>
        <v/>
      </c>
      <c r="K1265" s="2" t="str">
        <f>IF(Prospecting!G1267="Completed", 1, "")</f>
        <v/>
      </c>
      <c r="L1265" s="2" t="str">
        <f>IF(Prospecting!H1267="Completed", 1, "")</f>
        <v/>
      </c>
      <c r="M1265" s="2" t="str">
        <f>IF(Prospecting!I1267="Completed", 1, "")</f>
        <v/>
      </c>
      <c r="N1265" s="2" t="str">
        <f>IF(Prospecting!J1267="Completed", 1, "")</f>
        <v/>
      </c>
      <c r="O1265" s="2" t="str">
        <f>IF(Prospecting!K1267="Completed", 1, "")</f>
        <v/>
      </c>
      <c r="P1265" s="2" t="str">
        <f>IF(Prospecting!L1267&lt;&gt;"",Prospecting!L1267,"")</f>
        <v/>
      </c>
      <c r="Q1265" s="2" t="str">
        <f>IF(Prospecting!M1267&lt;&gt;"",Prospecting!M1267,"")</f>
        <v/>
      </c>
      <c r="R1265" s="2" t="str">
        <f t="shared" ca="1" si="130"/>
        <v/>
      </c>
      <c r="S1265" s="10" t="str">
        <f>IF(OR(Prospecting!N1267&lt;&gt;"",Prospecting!N1267&lt;&gt;0),Prospecting!N1267,"")</f>
        <v/>
      </c>
      <c r="T1265" s="11" t="str">
        <f>IF(Prospecting!O1267&lt;&gt;"",Prospecting!O1267,"")</f>
        <v/>
      </c>
      <c r="U1265" s="2" t="str">
        <f t="shared" si="131"/>
        <v/>
      </c>
      <c r="V1265" s="2" t="str">
        <f t="shared" si="132"/>
        <v/>
      </c>
      <c r="W1265" s="2" t="str" cm="1">
        <f t="array" ref="W1265">IF(V1265&lt;&gt;"",_xlfn.IFS(OR(V1265=1,V1265=2,V1265=3),1,OR(V1265=4,V1265=5,V1265=6),2,OR(V1265=7,V1265=8,V1265=9),3,OR(V1265=10,V1265=11,V1265=12),4),"")</f>
        <v/>
      </c>
      <c r="X1265" s="2" t="str">
        <f t="shared" si="133"/>
        <v/>
      </c>
      <c r="Y1265" s="2" t="str">
        <f t="shared" si="134"/>
        <v/>
      </c>
    </row>
    <row r="1266" spans="7:25" x14ac:dyDescent="0.3">
      <c r="G1266" s="2" t="str">
        <f>IF(Prospecting!D1268&lt;&gt;"", Prospecting!D1268, "")</f>
        <v/>
      </c>
      <c r="H1266" s="2" t="str">
        <f>IF(Prospecting!E1268&lt;&gt;"",Prospecting!E1268, "")</f>
        <v/>
      </c>
      <c r="I1266" s="2" t="str">
        <f t="shared" ca="1" si="129"/>
        <v/>
      </c>
      <c r="J1266" s="2" t="str">
        <f>IF(Prospecting!F1268="Completed", 1, "")</f>
        <v/>
      </c>
      <c r="K1266" s="2" t="str">
        <f>IF(Prospecting!G1268="Completed", 1, "")</f>
        <v/>
      </c>
      <c r="L1266" s="2" t="str">
        <f>IF(Prospecting!H1268="Completed", 1, "")</f>
        <v/>
      </c>
      <c r="M1266" s="2" t="str">
        <f>IF(Prospecting!I1268="Completed", 1, "")</f>
        <v/>
      </c>
      <c r="N1266" s="2" t="str">
        <f>IF(Prospecting!J1268="Completed", 1, "")</f>
        <v/>
      </c>
      <c r="O1266" s="2" t="str">
        <f>IF(Prospecting!K1268="Completed", 1, "")</f>
        <v/>
      </c>
      <c r="P1266" s="2" t="str">
        <f>IF(Prospecting!L1268&lt;&gt;"",Prospecting!L1268,"")</f>
        <v/>
      </c>
      <c r="Q1266" s="2" t="str">
        <f>IF(Prospecting!M1268&lt;&gt;"",Prospecting!M1268,"")</f>
        <v/>
      </c>
      <c r="R1266" s="2" t="str">
        <f t="shared" ca="1" si="130"/>
        <v/>
      </c>
      <c r="S1266" s="10" t="str">
        <f>IF(OR(Prospecting!N1268&lt;&gt;"",Prospecting!N1268&lt;&gt;0),Prospecting!N1268,"")</f>
        <v/>
      </c>
      <c r="T1266" s="11" t="str">
        <f>IF(Prospecting!O1268&lt;&gt;"",Prospecting!O1268,"")</f>
        <v/>
      </c>
      <c r="U1266" s="2" t="str">
        <f t="shared" si="131"/>
        <v/>
      </c>
      <c r="V1266" s="2" t="str">
        <f t="shared" si="132"/>
        <v/>
      </c>
      <c r="W1266" s="2" t="str" cm="1">
        <f t="array" ref="W1266">IF(V1266&lt;&gt;"",_xlfn.IFS(OR(V1266=1,V1266=2,V1266=3),1,OR(V1266=4,V1266=5,V1266=6),2,OR(V1266=7,V1266=8,V1266=9),3,OR(V1266=10,V1266=11,V1266=12),4),"")</f>
        <v/>
      </c>
      <c r="X1266" s="2" t="str">
        <f t="shared" si="133"/>
        <v/>
      </c>
      <c r="Y1266" s="2" t="str">
        <f t="shared" si="134"/>
        <v/>
      </c>
    </row>
    <row r="1267" spans="7:25" x14ac:dyDescent="0.3">
      <c r="G1267" s="2" t="str">
        <f>IF(Prospecting!D1269&lt;&gt;"", Prospecting!D1269, "")</f>
        <v/>
      </c>
      <c r="H1267" s="2" t="str">
        <f>IF(Prospecting!E1269&lt;&gt;"",Prospecting!E1269, "")</f>
        <v/>
      </c>
      <c r="I1267" s="2" t="str">
        <f t="shared" ca="1" si="129"/>
        <v/>
      </c>
      <c r="J1267" s="2" t="str">
        <f>IF(Prospecting!F1269="Completed", 1, "")</f>
        <v/>
      </c>
      <c r="K1267" s="2" t="str">
        <f>IF(Prospecting!G1269="Completed", 1, "")</f>
        <v/>
      </c>
      <c r="L1267" s="2" t="str">
        <f>IF(Prospecting!H1269="Completed", 1, "")</f>
        <v/>
      </c>
      <c r="M1267" s="2" t="str">
        <f>IF(Prospecting!I1269="Completed", 1, "")</f>
        <v/>
      </c>
      <c r="N1267" s="2" t="str">
        <f>IF(Prospecting!J1269="Completed", 1, "")</f>
        <v/>
      </c>
      <c r="O1267" s="2" t="str">
        <f>IF(Prospecting!K1269="Completed", 1, "")</f>
        <v/>
      </c>
      <c r="P1267" s="2" t="str">
        <f>IF(Prospecting!L1269&lt;&gt;"",Prospecting!L1269,"")</f>
        <v/>
      </c>
      <c r="Q1267" s="2" t="str">
        <f>IF(Prospecting!M1269&lt;&gt;"",Prospecting!M1269,"")</f>
        <v/>
      </c>
      <c r="R1267" s="2" t="str">
        <f t="shared" ca="1" si="130"/>
        <v/>
      </c>
      <c r="S1267" s="10" t="str">
        <f>IF(OR(Prospecting!N1269&lt;&gt;"",Prospecting!N1269&lt;&gt;0),Prospecting!N1269,"")</f>
        <v/>
      </c>
      <c r="T1267" s="11" t="str">
        <f>IF(Prospecting!O1269&lt;&gt;"",Prospecting!O1269,"")</f>
        <v/>
      </c>
      <c r="U1267" s="2" t="str">
        <f t="shared" si="131"/>
        <v/>
      </c>
      <c r="V1267" s="2" t="str">
        <f t="shared" si="132"/>
        <v/>
      </c>
      <c r="W1267" s="2" t="str" cm="1">
        <f t="array" ref="W1267">IF(V1267&lt;&gt;"",_xlfn.IFS(OR(V1267=1,V1267=2,V1267=3),1,OR(V1267=4,V1267=5,V1267=6),2,OR(V1267=7,V1267=8,V1267=9),3,OR(V1267=10,V1267=11,V1267=12),4),"")</f>
        <v/>
      </c>
      <c r="X1267" s="2" t="str">
        <f t="shared" si="133"/>
        <v/>
      </c>
      <c r="Y1267" s="2" t="str">
        <f t="shared" si="134"/>
        <v/>
      </c>
    </row>
    <row r="1268" spans="7:25" x14ac:dyDescent="0.3">
      <c r="G1268" s="2" t="str">
        <f>IF(Prospecting!D1270&lt;&gt;"", Prospecting!D1270, "")</f>
        <v/>
      </c>
      <c r="H1268" s="2" t="str">
        <f>IF(Prospecting!E1270&lt;&gt;"",Prospecting!E1270, "")</f>
        <v/>
      </c>
      <c r="I1268" s="2" t="str">
        <f t="shared" ca="1" si="129"/>
        <v/>
      </c>
      <c r="J1268" s="2" t="str">
        <f>IF(Prospecting!F1270="Completed", 1, "")</f>
        <v/>
      </c>
      <c r="K1268" s="2" t="str">
        <f>IF(Prospecting!G1270="Completed", 1, "")</f>
        <v/>
      </c>
      <c r="L1268" s="2" t="str">
        <f>IF(Prospecting!H1270="Completed", 1, "")</f>
        <v/>
      </c>
      <c r="M1268" s="2" t="str">
        <f>IF(Prospecting!I1270="Completed", 1, "")</f>
        <v/>
      </c>
      <c r="N1268" s="2" t="str">
        <f>IF(Prospecting!J1270="Completed", 1, "")</f>
        <v/>
      </c>
      <c r="O1268" s="2" t="str">
        <f>IF(Prospecting!K1270="Completed", 1, "")</f>
        <v/>
      </c>
      <c r="P1268" s="2" t="str">
        <f>IF(Prospecting!L1270&lt;&gt;"",Prospecting!L1270,"")</f>
        <v/>
      </c>
      <c r="Q1268" s="2" t="str">
        <f>IF(Prospecting!M1270&lt;&gt;"",Prospecting!M1270,"")</f>
        <v/>
      </c>
      <c r="R1268" s="2" t="str">
        <f t="shared" ca="1" si="130"/>
        <v/>
      </c>
      <c r="S1268" s="10" t="str">
        <f>IF(OR(Prospecting!N1270&lt;&gt;"",Prospecting!N1270&lt;&gt;0),Prospecting!N1270,"")</f>
        <v/>
      </c>
      <c r="T1268" s="11" t="str">
        <f>IF(Prospecting!O1270&lt;&gt;"",Prospecting!O1270,"")</f>
        <v/>
      </c>
      <c r="U1268" s="2" t="str">
        <f t="shared" si="131"/>
        <v/>
      </c>
      <c r="V1268" s="2" t="str">
        <f t="shared" si="132"/>
        <v/>
      </c>
      <c r="W1268" s="2" t="str" cm="1">
        <f t="array" ref="W1268">IF(V1268&lt;&gt;"",_xlfn.IFS(OR(V1268=1,V1268=2,V1268=3),1,OR(V1268=4,V1268=5,V1268=6),2,OR(V1268=7,V1268=8,V1268=9),3,OR(V1268=10,V1268=11,V1268=12),4),"")</f>
        <v/>
      </c>
      <c r="X1268" s="2" t="str">
        <f t="shared" si="133"/>
        <v/>
      </c>
      <c r="Y1268" s="2" t="str">
        <f t="shared" si="134"/>
        <v/>
      </c>
    </row>
    <row r="1269" spans="7:25" x14ac:dyDescent="0.3">
      <c r="G1269" s="2" t="str">
        <f>IF(Prospecting!D1271&lt;&gt;"", Prospecting!D1271, "")</f>
        <v/>
      </c>
      <c r="H1269" s="2" t="str">
        <f>IF(Prospecting!E1271&lt;&gt;"",Prospecting!E1271, "")</f>
        <v/>
      </c>
      <c r="I1269" s="2" t="str">
        <f t="shared" ca="1" si="129"/>
        <v/>
      </c>
      <c r="J1269" s="2" t="str">
        <f>IF(Prospecting!F1271="Completed", 1, "")</f>
        <v/>
      </c>
      <c r="K1269" s="2" t="str">
        <f>IF(Prospecting!G1271="Completed", 1, "")</f>
        <v/>
      </c>
      <c r="L1269" s="2" t="str">
        <f>IF(Prospecting!H1271="Completed", 1, "")</f>
        <v/>
      </c>
      <c r="M1269" s="2" t="str">
        <f>IF(Prospecting!I1271="Completed", 1, "")</f>
        <v/>
      </c>
      <c r="N1269" s="2" t="str">
        <f>IF(Prospecting!J1271="Completed", 1, "")</f>
        <v/>
      </c>
      <c r="O1269" s="2" t="str">
        <f>IF(Prospecting!K1271="Completed", 1, "")</f>
        <v/>
      </c>
      <c r="P1269" s="2" t="str">
        <f>IF(Prospecting!L1271&lt;&gt;"",Prospecting!L1271,"")</f>
        <v/>
      </c>
      <c r="Q1269" s="2" t="str">
        <f>IF(Prospecting!M1271&lt;&gt;"",Prospecting!M1271,"")</f>
        <v/>
      </c>
      <c r="R1269" s="2" t="str">
        <f t="shared" ca="1" si="130"/>
        <v/>
      </c>
      <c r="S1269" s="10" t="str">
        <f>IF(OR(Prospecting!N1271&lt;&gt;"",Prospecting!N1271&lt;&gt;0),Prospecting!N1271,"")</f>
        <v/>
      </c>
      <c r="T1269" s="11" t="str">
        <f>IF(Prospecting!O1271&lt;&gt;"",Prospecting!O1271,"")</f>
        <v/>
      </c>
      <c r="U1269" s="2" t="str">
        <f t="shared" si="131"/>
        <v/>
      </c>
      <c r="V1269" s="2" t="str">
        <f t="shared" si="132"/>
        <v/>
      </c>
      <c r="W1269" s="2" t="str" cm="1">
        <f t="array" ref="W1269">IF(V1269&lt;&gt;"",_xlfn.IFS(OR(V1269=1,V1269=2,V1269=3),1,OR(V1269=4,V1269=5,V1269=6),2,OR(V1269=7,V1269=8,V1269=9),3,OR(V1269=10,V1269=11,V1269=12),4),"")</f>
        <v/>
      </c>
      <c r="X1269" s="2" t="str">
        <f t="shared" si="133"/>
        <v/>
      </c>
      <c r="Y1269" s="2" t="str">
        <f t="shared" si="134"/>
        <v/>
      </c>
    </row>
    <row r="1270" spans="7:25" x14ac:dyDescent="0.3">
      <c r="G1270" s="2" t="str">
        <f>IF(Prospecting!D1272&lt;&gt;"", Prospecting!D1272, "")</f>
        <v/>
      </c>
      <c r="H1270" s="2" t="str">
        <f>IF(Prospecting!E1272&lt;&gt;"",Prospecting!E1272, "")</f>
        <v/>
      </c>
      <c r="I1270" s="2" t="str">
        <f t="shared" ca="1" si="129"/>
        <v/>
      </c>
      <c r="J1270" s="2" t="str">
        <f>IF(Prospecting!F1272="Completed", 1, "")</f>
        <v/>
      </c>
      <c r="K1270" s="2" t="str">
        <f>IF(Prospecting!G1272="Completed", 1, "")</f>
        <v/>
      </c>
      <c r="L1270" s="2" t="str">
        <f>IF(Prospecting!H1272="Completed", 1, "")</f>
        <v/>
      </c>
      <c r="M1270" s="2" t="str">
        <f>IF(Prospecting!I1272="Completed", 1, "")</f>
        <v/>
      </c>
      <c r="N1270" s="2" t="str">
        <f>IF(Prospecting!J1272="Completed", 1, "")</f>
        <v/>
      </c>
      <c r="O1270" s="2" t="str">
        <f>IF(Prospecting!K1272="Completed", 1, "")</f>
        <v/>
      </c>
      <c r="P1270" s="2" t="str">
        <f>IF(Prospecting!L1272&lt;&gt;"",Prospecting!L1272,"")</f>
        <v/>
      </c>
      <c r="Q1270" s="2" t="str">
        <f>IF(Prospecting!M1272&lt;&gt;"",Prospecting!M1272,"")</f>
        <v/>
      </c>
      <c r="R1270" s="2" t="str">
        <f t="shared" ca="1" si="130"/>
        <v/>
      </c>
      <c r="S1270" s="10" t="str">
        <f>IF(OR(Prospecting!N1272&lt;&gt;"",Prospecting!N1272&lt;&gt;0),Prospecting!N1272,"")</f>
        <v/>
      </c>
      <c r="T1270" s="11" t="str">
        <f>IF(Prospecting!O1272&lt;&gt;"",Prospecting!O1272,"")</f>
        <v/>
      </c>
      <c r="U1270" s="2" t="str">
        <f t="shared" si="131"/>
        <v/>
      </c>
      <c r="V1270" s="2" t="str">
        <f t="shared" si="132"/>
        <v/>
      </c>
      <c r="W1270" s="2" t="str" cm="1">
        <f t="array" ref="W1270">IF(V1270&lt;&gt;"",_xlfn.IFS(OR(V1270=1,V1270=2,V1270=3),1,OR(V1270=4,V1270=5,V1270=6),2,OR(V1270=7,V1270=8,V1270=9),3,OR(V1270=10,V1270=11,V1270=12),4),"")</f>
        <v/>
      </c>
      <c r="X1270" s="2" t="str">
        <f t="shared" si="133"/>
        <v/>
      </c>
      <c r="Y1270" s="2" t="str">
        <f t="shared" si="134"/>
        <v/>
      </c>
    </row>
    <row r="1271" spans="7:25" x14ac:dyDescent="0.3">
      <c r="G1271" s="2" t="str">
        <f>IF(Prospecting!D1273&lt;&gt;"", Prospecting!D1273, "")</f>
        <v/>
      </c>
      <c r="H1271" s="2" t="str">
        <f>IF(Prospecting!E1273&lt;&gt;"",Prospecting!E1273, "")</f>
        <v/>
      </c>
      <c r="I1271" s="2" t="str">
        <f t="shared" ca="1" si="129"/>
        <v/>
      </c>
      <c r="J1271" s="2" t="str">
        <f>IF(Prospecting!F1273="Completed", 1, "")</f>
        <v/>
      </c>
      <c r="K1271" s="2" t="str">
        <f>IF(Prospecting!G1273="Completed", 1, "")</f>
        <v/>
      </c>
      <c r="L1271" s="2" t="str">
        <f>IF(Prospecting!H1273="Completed", 1, "")</f>
        <v/>
      </c>
      <c r="M1271" s="2" t="str">
        <f>IF(Prospecting!I1273="Completed", 1, "")</f>
        <v/>
      </c>
      <c r="N1271" s="2" t="str">
        <f>IF(Prospecting!J1273="Completed", 1, "")</f>
        <v/>
      </c>
      <c r="O1271" s="2" t="str">
        <f>IF(Prospecting!K1273="Completed", 1, "")</f>
        <v/>
      </c>
      <c r="P1271" s="2" t="str">
        <f>IF(Prospecting!L1273&lt;&gt;"",Prospecting!L1273,"")</f>
        <v/>
      </c>
      <c r="Q1271" s="2" t="str">
        <f>IF(Prospecting!M1273&lt;&gt;"",Prospecting!M1273,"")</f>
        <v/>
      </c>
      <c r="R1271" s="2" t="str">
        <f t="shared" ca="1" si="130"/>
        <v/>
      </c>
      <c r="S1271" s="10" t="str">
        <f>IF(OR(Prospecting!N1273&lt;&gt;"",Prospecting!N1273&lt;&gt;0),Prospecting!N1273,"")</f>
        <v/>
      </c>
      <c r="T1271" s="11" t="str">
        <f>IF(Prospecting!O1273&lt;&gt;"",Prospecting!O1273,"")</f>
        <v/>
      </c>
      <c r="U1271" s="2" t="str">
        <f t="shared" si="131"/>
        <v/>
      </c>
      <c r="V1271" s="2" t="str">
        <f t="shared" si="132"/>
        <v/>
      </c>
      <c r="W1271" s="2" t="str" cm="1">
        <f t="array" ref="W1271">IF(V1271&lt;&gt;"",_xlfn.IFS(OR(V1271=1,V1271=2,V1271=3),1,OR(V1271=4,V1271=5,V1271=6),2,OR(V1271=7,V1271=8,V1271=9),3,OR(V1271=10,V1271=11,V1271=12),4),"")</f>
        <v/>
      </c>
      <c r="X1271" s="2" t="str">
        <f t="shared" si="133"/>
        <v/>
      </c>
      <c r="Y1271" s="2" t="str">
        <f t="shared" si="134"/>
        <v/>
      </c>
    </row>
    <row r="1272" spans="7:25" x14ac:dyDescent="0.3">
      <c r="G1272" s="2" t="str">
        <f>IF(Prospecting!D1274&lt;&gt;"", Prospecting!D1274, "")</f>
        <v/>
      </c>
      <c r="H1272" s="2" t="str">
        <f>IF(Prospecting!E1274&lt;&gt;"",Prospecting!E1274, "")</f>
        <v/>
      </c>
      <c r="I1272" s="2" t="str">
        <f t="shared" ca="1" si="129"/>
        <v/>
      </c>
      <c r="J1272" s="2" t="str">
        <f>IF(Prospecting!F1274="Completed", 1, "")</f>
        <v/>
      </c>
      <c r="K1272" s="2" t="str">
        <f>IF(Prospecting!G1274="Completed", 1, "")</f>
        <v/>
      </c>
      <c r="L1272" s="2" t="str">
        <f>IF(Prospecting!H1274="Completed", 1, "")</f>
        <v/>
      </c>
      <c r="M1272" s="2" t="str">
        <f>IF(Prospecting!I1274="Completed", 1, "")</f>
        <v/>
      </c>
      <c r="N1272" s="2" t="str">
        <f>IF(Prospecting!J1274="Completed", 1, "")</f>
        <v/>
      </c>
      <c r="O1272" s="2" t="str">
        <f>IF(Prospecting!K1274="Completed", 1, "")</f>
        <v/>
      </c>
      <c r="P1272" s="2" t="str">
        <f>IF(Prospecting!L1274&lt;&gt;"",Prospecting!L1274,"")</f>
        <v/>
      </c>
      <c r="Q1272" s="2" t="str">
        <f>IF(Prospecting!M1274&lt;&gt;"",Prospecting!M1274,"")</f>
        <v/>
      </c>
      <c r="R1272" s="2" t="str">
        <f t="shared" ca="1" si="130"/>
        <v/>
      </c>
      <c r="S1272" s="10" t="str">
        <f>IF(OR(Prospecting!N1274&lt;&gt;"",Prospecting!N1274&lt;&gt;0),Prospecting!N1274,"")</f>
        <v/>
      </c>
      <c r="T1272" s="11" t="str">
        <f>IF(Prospecting!O1274&lt;&gt;"",Prospecting!O1274,"")</f>
        <v/>
      </c>
      <c r="U1272" s="2" t="str">
        <f t="shared" si="131"/>
        <v/>
      </c>
      <c r="V1272" s="2" t="str">
        <f t="shared" si="132"/>
        <v/>
      </c>
      <c r="W1272" s="2" t="str" cm="1">
        <f t="array" ref="W1272">IF(V1272&lt;&gt;"",_xlfn.IFS(OR(V1272=1,V1272=2,V1272=3),1,OR(V1272=4,V1272=5,V1272=6),2,OR(V1272=7,V1272=8,V1272=9),3,OR(V1272=10,V1272=11,V1272=12),4),"")</f>
        <v/>
      </c>
      <c r="X1272" s="2" t="str">
        <f t="shared" si="133"/>
        <v/>
      </c>
      <c r="Y1272" s="2" t="str">
        <f t="shared" si="134"/>
        <v/>
      </c>
    </row>
    <row r="1273" spans="7:25" x14ac:dyDescent="0.3">
      <c r="G1273" s="2" t="str">
        <f>IF(Prospecting!D1275&lt;&gt;"", Prospecting!D1275, "")</f>
        <v/>
      </c>
      <c r="H1273" s="2" t="str">
        <f>IF(Prospecting!E1275&lt;&gt;"",Prospecting!E1275, "")</f>
        <v/>
      </c>
      <c r="I1273" s="2" t="str">
        <f t="shared" ca="1" si="129"/>
        <v/>
      </c>
      <c r="J1273" s="2" t="str">
        <f>IF(Prospecting!F1275="Completed", 1, "")</f>
        <v/>
      </c>
      <c r="K1273" s="2" t="str">
        <f>IF(Prospecting!G1275="Completed", 1, "")</f>
        <v/>
      </c>
      <c r="L1273" s="2" t="str">
        <f>IF(Prospecting!H1275="Completed", 1, "")</f>
        <v/>
      </c>
      <c r="M1273" s="2" t="str">
        <f>IF(Prospecting!I1275="Completed", 1, "")</f>
        <v/>
      </c>
      <c r="N1273" s="2" t="str">
        <f>IF(Prospecting!J1275="Completed", 1, "")</f>
        <v/>
      </c>
      <c r="O1273" s="2" t="str">
        <f>IF(Prospecting!K1275="Completed", 1, "")</f>
        <v/>
      </c>
      <c r="P1273" s="2" t="str">
        <f>IF(Prospecting!L1275&lt;&gt;"",Prospecting!L1275,"")</f>
        <v/>
      </c>
      <c r="Q1273" s="2" t="str">
        <f>IF(Prospecting!M1275&lt;&gt;"",Prospecting!M1275,"")</f>
        <v/>
      </c>
      <c r="R1273" s="2" t="str">
        <f t="shared" ca="1" si="130"/>
        <v/>
      </c>
      <c r="S1273" s="10" t="str">
        <f>IF(OR(Prospecting!N1275&lt;&gt;"",Prospecting!N1275&lt;&gt;0),Prospecting!N1275,"")</f>
        <v/>
      </c>
      <c r="T1273" s="11" t="str">
        <f>IF(Prospecting!O1275&lt;&gt;"",Prospecting!O1275,"")</f>
        <v/>
      </c>
      <c r="U1273" s="2" t="str">
        <f t="shared" si="131"/>
        <v/>
      </c>
      <c r="V1273" s="2" t="str">
        <f t="shared" si="132"/>
        <v/>
      </c>
      <c r="W1273" s="2" t="str" cm="1">
        <f t="array" ref="W1273">IF(V1273&lt;&gt;"",_xlfn.IFS(OR(V1273=1,V1273=2,V1273=3),1,OR(V1273=4,V1273=5,V1273=6),2,OR(V1273=7,V1273=8,V1273=9),3,OR(V1273=10,V1273=11,V1273=12),4),"")</f>
        <v/>
      </c>
      <c r="X1273" s="2" t="str">
        <f t="shared" si="133"/>
        <v/>
      </c>
      <c r="Y1273" s="2" t="str">
        <f t="shared" si="134"/>
        <v/>
      </c>
    </row>
    <row r="1274" spans="7:25" x14ac:dyDescent="0.3">
      <c r="G1274" s="2" t="str">
        <f>IF(Prospecting!D1276&lt;&gt;"", Prospecting!D1276, "")</f>
        <v/>
      </c>
      <c r="H1274" s="2" t="str">
        <f>IF(Prospecting!E1276&lt;&gt;"",Prospecting!E1276, "")</f>
        <v/>
      </c>
      <c r="I1274" s="2" t="str">
        <f t="shared" ca="1" si="129"/>
        <v/>
      </c>
      <c r="J1274" s="2" t="str">
        <f>IF(Prospecting!F1276="Completed", 1, "")</f>
        <v/>
      </c>
      <c r="K1274" s="2" t="str">
        <f>IF(Prospecting!G1276="Completed", 1, "")</f>
        <v/>
      </c>
      <c r="L1274" s="2" t="str">
        <f>IF(Prospecting!H1276="Completed", 1, "")</f>
        <v/>
      </c>
      <c r="M1274" s="2" t="str">
        <f>IF(Prospecting!I1276="Completed", 1, "")</f>
        <v/>
      </c>
      <c r="N1274" s="2" t="str">
        <f>IF(Prospecting!J1276="Completed", 1, "")</f>
        <v/>
      </c>
      <c r="O1274" s="2" t="str">
        <f>IF(Prospecting!K1276="Completed", 1, "")</f>
        <v/>
      </c>
      <c r="P1274" s="2" t="str">
        <f>IF(Prospecting!L1276&lt;&gt;"",Prospecting!L1276,"")</f>
        <v/>
      </c>
      <c r="Q1274" s="2" t="str">
        <f>IF(Prospecting!M1276&lt;&gt;"",Prospecting!M1276,"")</f>
        <v/>
      </c>
      <c r="R1274" s="2" t="str">
        <f t="shared" ca="1" si="130"/>
        <v/>
      </c>
      <c r="S1274" s="10" t="str">
        <f>IF(OR(Prospecting!N1276&lt;&gt;"",Prospecting!N1276&lt;&gt;0),Prospecting!N1276,"")</f>
        <v/>
      </c>
      <c r="T1274" s="11" t="str">
        <f>IF(Prospecting!O1276&lt;&gt;"",Prospecting!O1276,"")</f>
        <v/>
      </c>
      <c r="U1274" s="2" t="str">
        <f t="shared" si="131"/>
        <v/>
      </c>
      <c r="V1274" s="2" t="str">
        <f t="shared" si="132"/>
        <v/>
      </c>
      <c r="W1274" s="2" t="str" cm="1">
        <f t="array" ref="W1274">IF(V1274&lt;&gt;"",_xlfn.IFS(OR(V1274=1,V1274=2,V1274=3),1,OR(V1274=4,V1274=5,V1274=6),2,OR(V1274=7,V1274=8,V1274=9),3,OR(V1274=10,V1274=11,V1274=12),4),"")</f>
        <v/>
      </c>
      <c r="X1274" s="2" t="str">
        <f t="shared" si="133"/>
        <v/>
      </c>
      <c r="Y1274" s="2" t="str">
        <f t="shared" si="134"/>
        <v/>
      </c>
    </row>
    <row r="1275" spans="7:25" x14ac:dyDescent="0.3">
      <c r="G1275" s="2" t="str">
        <f>IF(Prospecting!D1277&lt;&gt;"", Prospecting!D1277, "")</f>
        <v/>
      </c>
      <c r="H1275" s="2" t="str">
        <f>IF(Prospecting!E1277&lt;&gt;"",Prospecting!E1277, "")</f>
        <v/>
      </c>
      <c r="I1275" s="2" t="str">
        <f t="shared" ca="1" si="129"/>
        <v/>
      </c>
      <c r="J1275" s="2" t="str">
        <f>IF(Prospecting!F1277="Completed", 1, "")</f>
        <v/>
      </c>
      <c r="K1275" s="2" t="str">
        <f>IF(Prospecting!G1277="Completed", 1, "")</f>
        <v/>
      </c>
      <c r="L1275" s="2" t="str">
        <f>IF(Prospecting!H1277="Completed", 1, "")</f>
        <v/>
      </c>
      <c r="M1275" s="2" t="str">
        <f>IF(Prospecting!I1277="Completed", 1, "")</f>
        <v/>
      </c>
      <c r="N1275" s="2" t="str">
        <f>IF(Prospecting!J1277="Completed", 1, "")</f>
        <v/>
      </c>
      <c r="O1275" s="2" t="str">
        <f>IF(Prospecting!K1277="Completed", 1, "")</f>
        <v/>
      </c>
      <c r="P1275" s="2" t="str">
        <f>IF(Prospecting!L1277&lt;&gt;"",Prospecting!L1277,"")</f>
        <v/>
      </c>
      <c r="Q1275" s="2" t="str">
        <f>IF(Prospecting!M1277&lt;&gt;"",Prospecting!M1277,"")</f>
        <v/>
      </c>
      <c r="R1275" s="2" t="str">
        <f t="shared" ca="1" si="130"/>
        <v/>
      </c>
      <c r="S1275" s="10" t="str">
        <f>IF(OR(Prospecting!N1277&lt;&gt;"",Prospecting!N1277&lt;&gt;0),Prospecting!N1277,"")</f>
        <v/>
      </c>
      <c r="T1275" s="11" t="str">
        <f>IF(Prospecting!O1277&lt;&gt;"",Prospecting!O1277,"")</f>
        <v/>
      </c>
      <c r="U1275" s="2" t="str">
        <f t="shared" si="131"/>
        <v/>
      </c>
      <c r="V1275" s="2" t="str">
        <f t="shared" si="132"/>
        <v/>
      </c>
      <c r="W1275" s="2" t="str" cm="1">
        <f t="array" ref="W1275">IF(V1275&lt;&gt;"",_xlfn.IFS(OR(V1275=1,V1275=2,V1275=3),1,OR(V1275=4,V1275=5,V1275=6),2,OR(V1275=7,V1275=8,V1275=9),3,OR(V1275=10,V1275=11,V1275=12),4),"")</f>
        <v/>
      </c>
      <c r="X1275" s="2" t="str">
        <f t="shared" si="133"/>
        <v/>
      </c>
      <c r="Y1275" s="2" t="str">
        <f t="shared" si="134"/>
        <v/>
      </c>
    </row>
    <row r="1276" spans="7:25" x14ac:dyDescent="0.3">
      <c r="G1276" s="2" t="str">
        <f>IF(Prospecting!D1278&lt;&gt;"", Prospecting!D1278, "")</f>
        <v/>
      </c>
      <c r="H1276" s="2" t="str">
        <f>IF(Prospecting!E1278&lt;&gt;"",Prospecting!E1278, "")</f>
        <v/>
      </c>
      <c r="I1276" s="2" t="str">
        <f t="shared" ca="1" si="129"/>
        <v/>
      </c>
      <c r="J1276" s="2" t="str">
        <f>IF(Prospecting!F1278="Completed", 1, "")</f>
        <v/>
      </c>
      <c r="K1276" s="2" t="str">
        <f>IF(Prospecting!G1278="Completed", 1, "")</f>
        <v/>
      </c>
      <c r="L1276" s="2" t="str">
        <f>IF(Prospecting!H1278="Completed", 1, "")</f>
        <v/>
      </c>
      <c r="M1276" s="2" t="str">
        <f>IF(Prospecting!I1278="Completed", 1, "")</f>
        <v/>
      </c>
      <c r="N1276" s="2" t="str">
        <f>IF(Prospecting!J1278="Completed", 1, "")</f>
        <v/>
      </c>
      <c r="O1276" s="2" t="str">
        <f>IF(Prospecting!K1278="Completed", 1, "")</f>
        <v/>
      </c>
      <c r="P1276" s="2" t="str">
        <f>IF(Prospecting!L1278&lt;&gt;"",Prospecting!L1278,"")</f>
        <v/>
      </c>
      <c r="Q1276" s="2" t="str">
        <f>IF(Prospecting!M1278&lt;&gt;"",Prospecting!M1278,"")</f>
        <v/>
      </c>
      <c r="R1276" s="2" t="str">
        <f t="shared" ca="1" si="130"/>
        <v/>
      </c>
      <c r="S1276" s="10" t="str">
        <f>IF(OR(Prospecting!N1278&lt;&gt;"",Prospecting!N1278&lt;&gt;0),Prospecting!N1278,"")</f>
        <v/>
      </c>
      <c r="T1276" s="11" t="str">
        <f>IF(Prospecting!O1278&lt;&gt;"",Prospecting!O1278,"")</f>
        <v/>
      </c>
      <c r="U1276" s="2" t="str">
        <f t="shared" si="131"/>
        <v/>
      </c>
      <c r="V1276" s="2" t="str">
        <f t="shared" si="132"/>
        <v/>
      </c>
      <c r="W1276" s="2" t="str" cm="1">
        <f t="array" ref="W1276">IF(V1276&lt;&gt;"",_xlfn.IFS(OR(V1276=1,V1276=2,V1276=3),1,OR(V1276=4,V1276=5,V1276=6),2,OR(V1276=7,V1276=8,V1276=9),3,OR(V1276=10,V1276=11,V1276=12),4),"")</f>
        <v/>
      </c>
      <c r="X1276" s="2" t="str">
        <f t="shared" si="133"/>
        <v/>
      </c>
      <c r="Y1276" s="2" t="str">
        <f t="shared" si="134"/>
        <v/>
      </c>
    </row>
    <row r="1277" spans="7:25" x14ac:dyDescent="0.3">
      <c r="G1277" s="2" t="str">
        <f>IF(Prospecting!D1279&lt;&gt;"", Prospecting!D1279, "")</f>
        <v/>
      </c>
      <c r="H1277" s="2" t="str">
        <f>IF(Prospecting!E1279&lt;&gt;"",Prospecting!E1279, "")</f>
        <v/>
      </c>
      <c r="I1277" s="2" t="str">
        <f t="shared" ca="1" si="129"/>
        <v/>
      </c>
      <c r="J1277" s="2" t="str">
        <f>IF(Prospecting!F1279="Completed", 1, "")</f>
        <v/>
      </c>
      <c r="K1277" s="2" t="str">
        <f>IF(Prospecting!G1279="Completed", 1, "")</f>
        <v/>
      </c>
      <c r="L1277" s="2" t="str">
        <f>IF(Prospecting!H1279="Completed", 1, "")</f>
        <v/>
      </c>
      <c r="M1277" s="2" t="str">
        <f>IF(Prospecting!I1279="Completed", 1, "")</f>
        <v/>
      </c>
      <c r="N1277" s="2" t="str">
        <f>IF(Prospecting!J1279="Completed", 1, "")</f>
        <v/>
      </c>
      <c r="O1277" s="2" t="str">
        <f>IF(Prospecting!K1279="Completed", 1, "")</f>
        <v/>
      </c>
      <c r="P1277" s="2" t="str">
        <f>IF(Prospecting!L1279&lt;&gt;"",Prospecting!L1279,"")</f>
        <v/>
      </c>
      <c r="Q1277" s="2" t="str">
        <f>IF(Prospecting!M1279&lt;&gt;"",Prospecting!M1279,"")</f>
        <v/>
      </c>
      <c r="R1277" s="2" t="str">
        <f t="shared" ca="1" si="130"/>
        <v/>
      </c>
      <c r="S1277" s="10" t="str">
        <f>IF(OR(Prospecting!N1279&lt;&gt;"",Prospecting!N1279&lt;&gt;0),Prospecting!N1279,"")</f>
        <v/>
      </c>
      <c r="T1277" s="11" t="str">
        <f>IF(Prospecting!O1279&lt;&gt;"",Prospecting!O1279,"")</f>
        <v/>
      </c>
      <c r="U1277" s="2" t="str">
        <f t="shared" si="131"/>
        <v/>
      </c>
      <c r="V1277" s="2" t="str">
        <f t="shared" si="132"/>
        <v/>
      </c>
      <c r="W1277" s="2" t="str" cm="1">
        <f t="array" ref="W1277">IF(V1277&lt;&gt;"",_xlfn.IFS(OR(V1277=1,V1277=2,V1277=3),1,OR(V1277=4,V1277=5,V1277=6),2,OR(V1277=7,V1277=8,V1277=9),3,OR(V1277=10,V1277=11,V1277=12),4),"")</f>
        <v/>
      </c>
      <c r="X1277" s="2" t="str">
        <f t="shared" si="133"/>
        <v/>
      </c>
      <c r="Y1277" s="2" t="str">
        <f t="shared" si="134"/>
        <v/>
      </c>
    </row>
    <row r="1278" spans="7:25" x14ac:dyDescent="0.3">
      <c r="G1278" s="2" t="str">
        <f>IF(Prospecting!D1280&lt;&gt;"", Prospecting!D1280, "")</f>
        <v/>
      </c>
      <c r="H1278" s="2" t="str">
        <f>IF(Prospecting!E1280&lt;&gt;"",Prospecting!E1280, "")</f>
        <v/>
      </c>
      <c r="I1278" s="2" t="str">
        <f t="shared" ca="1" si="129"/>
        <v/>
      </c>
      <c r="J1278" s="2" t="str">
        <f>IF(Prospecting!F1280="Completed", 1, "")</f>
        <v/>
      </c>
      <c r="K1278" s="2" t="str">
        <f>IF(Prospecting!G1280="Completed", 1, "")</f>
        <v/>
      </c>
      <c r="L1278" s="2" t="str">
        <f>IF(Prospecting!H1280="Completed", 1, "")</f>
        <v/>
      </c>
      <c r="M1278" s="2" t="str">
        <f>IF(Prospecting!I1280="Completed", 1, "")</f>
        <v/>
      </c>
      <c r="N1278" s="2" t="str">
        <f>IF(Prospecting!J1280="Completed", 1, "")</f>
        <v/>
      </c>
      <c r="O1278" s="2" t="str">
        <f>IF(Prospecting!K1280="Completed", 1, "")</f>
        <v/>
      </c>
      <c r="P1278" s="2" t="str">
        <f>IF(Prospecting!L1280&lt;&gt;"",Prospecting!L1280,"")</f>
        <v/>
      </c>
      <c r="Q1278" s="2" t="str">
        <f>IF(Prospecting!M1280&lt;&gt;"",Prospecting!M1280,"")</f>
        <v/>
      </c>
      <c r="R1278" s="2" t="str">
        <f t="shared" ca="1" si="130"/>
        <v/>
      </c>
      <c r="S1278" s="10" t="str">
        <f>IF(OR(Prospecting!N1280&lt;&gt;"",Prospecting!N1280&lt;&gt;0),Prospecting!N1280,"")</f>
        <v/>
      </c>
      <c r="T1278" s="11" t="str">
        <f>IF(Prospecting!O1280&lt;&gt;"",Prospecting!O1280,"")</f>
        <v/>
      </c>
      <c r="U1278" s="2" t="str">
        <f t="shared" si="131"/>
        <v/>
      </c>
      <c r="V1278" s="2" t="str">
        <f t="shared" si="132"/>
        <v/>
      </c>
      <c r="W1278" s="2" t="str" cm="1">
        <f t="array" ref="W1278">IF(V1278&lt;&gt;"",_xlfn.IFS(OR(V1278=1,V1278=2,V1278=3),1,OR(V1278=4,V1278=5,V1278=6),2,OR(V1278=7,V1278=8,V1278=9),3,OR(V1278=10,V1278=11,V1278=12),4),"")</f>
        <v/>
      </c>
      <c r="X1278" s="2" t="str">
        <f t="shared" si="133"/>
        <v/>
      </c>
      <c r="Y1278" s="2" t="str">
        <f t="shared" si="134"/>
        <v/>
      </c>
    </row>
    <row r="1279" spans="7:25" x14ac:dyDescent="0.3">
      <c r="G1279" s="2" t="str">
        <f>IF(Prospecting!D1281&lt;&gt;"", Prospecting!D1281, "")</f>
        <v/>
      </c>
      <c r="H1279" s="2" t="str">
        <f>IF(Prospecting!E1281&lt;&gt;"",Prospecting!E1281, "")</f>
        <v/>
      </c>
      <c r="I1279" s="2" t="str">
        <f t="shared" ca="1" si="129"/>
        <v/>
      </c>
      <c r="J1279" s="2" t="str">
        <f>IF(Prospecting!F1281="Completed", 1, "")</f>
        <v/>
      </c>
      <c r="K1279" s="2" t="str">
        <f>IF(Prospecting!G1281="Completed", 1, "")</f>
        <v/>
      </c>
      <c r="L1279" s="2" t="str">
        <f>IF(Prospecting!H1281="Completed", 1, "")</f>
        <v/>
      </c>
      <c r="M1279" s="2" t="str">
        <f>IF(Prospecting!I1281="Completed", 1, "")</f>
        <v/>
      </c>
      <c r="N1279" s="2" t="str">
        <f>IF(Prospecting!J1281="Completed", 1, "")</f>
        <v/>
      </c>
      <c r="O1279" s="2" t="str">
        <f>IF(Prospecting!K1281="Completed", 1, "")</f>
        <v/>
      </c>
      <c r="P1279" s="2" t="str">
        <f>IF(Prospecting!L1281&lt;&gt;"",Prospecting!L1281,"")</f>
        <v/>
      </c>
      <c r="Q1279" s="2" t="str">
        <f>IF(Prospecting!M1281&lt;&gt;"",Prospecting!M1281,"")</f>
        <v/>
      </c>
      <c r="R1279" s="2" t="str">
        <f t="shared" ca="1" si="130"/>
        <v/>
      </c>
      <c r="S1279" s="10" t="str">
        <f>IF(OR(Prospecting!N1281&lt;&gt;"",Prospecting!N1281&lt;&gt;0),Prospecting!N1281,"")</f>
        <v/>
      </c>
      <c r="T1279" s="11" t="str">
        <f>IF(Prospecting!O1281&lt;&gt;"",Prospecting!O1281,"")</f>
        <v/>
      </c>
      <c r="U1279" s="2" t="str">
        <f t="shared" si="131"/>
        <v/>
      </c>
      <c r="V1279" s="2" t="str">
        <f t="shared" si="132"/>
        <v/>
      </c>
      <c r="W1279" s="2" t="str" cm="1">
        <f t="array" ref="W1279">IF(V1279&lt;&gt;"",_xlfn.IFS(OR(V1279=1,V1279=2,V1279=3),1,OR(V1279=4,V1279=5,V1279=6),2,OR(V1279=7,V1279=8,V1279=9),3,OR(V1279=10,V1279=11,V1279=12),4),"")</f>
        <v/>
      </c>
      <c r="X1279" s="2" t="str">
        <f t="shared" si="133"/>
        <v/>
      </c>
      <c r="Y1279" s="2" t="str">
        <f t="shared" si="134"/>
        <v/>
      </c>
    </row>
    <row r="1280" spans="7:25" x14ac:dyDescent="0.3">
      <c r="G1280" s="2" t="str">
        <f>IF(Prospecting!D1282&lt;&gt;"", Prospecting!D1282, "")</f>
        <v/>
      </c>
      <c r="H1280" s="2" t="str">
        <f>IF(Prospecting!E1282&lt;&gt;"",Prospecting!E1282, "")</f>
        <v/>
      </c>
      <c r="I1280" s="2" t="str">
        <f t="shared" ca="1" si="129"/>
        <v/>
      </c>
      <c r="J1280" s="2" t="str">
        <f>IF(Prospecting!F1282="Completed", 1, "")</f>
        <v/>
      </c>
      <c r="K1280" s="2" t="str">
        <f>IF(Prospecting!G1282="Completed", 1, "")</f>
        <v/>
      </c>
      <c r="L1280" s="2" t="str">
        <f>IF(Prospecting!H1282="Completed", 1, "")</f>
        <v/>
      </c>
      <c r="M1280" s="2" t="str">
        <f>IF(Prospecting!I1282="Completed", 1, "")</f>
        <v/>
      </c>
      <c r="N1280" s="2" t="str">
        <f>IF(Prospecting!J1282="Completed", 1, "")</f>
        <v/>
      </c>
      <c r="O1280" s="2" t="str">
        <f>IF(Prospecting!K1282="Completed", 1, "")</f>
        <v/>
      </c>
      <c r="P1280" s="2" t="str">
        <f>IF(Prospecting!L1282&lt;&gt;"",Prospecting!L1282,"")</f>
        <v/>
      </c>
      <c r="Q1280" s="2" t="str">
        <f>IF(Prospecting!M1282&lt;&gt;"",Prospecting!M1282,"")</f>
        <v/>
      </c>
      <c r="R1280" s="2" t="str">
        <f t="shared" ca="1" si="130"/>
        <v/>
      </c>
      <c r="S1280" s="10" t="str">
        <f>IF(OR(Prospecting!N1282&lt;&gt;"",Prospecting!N1282&lt;&gt;0),Prospecting!N1282,"")</f>
        <v/>
      </c>
      <c r="T1280" s="11" t="str">
        <f>IF(Prospecting!O1282&lt;&gt;"",Prospecting!O1282,"")</f>
        <v/>
      </c>
      <c r="U1280" s="2" t="str">
        <f t="shared" si="131"/>
        <v/>
      </c>
      <c r="V1280" s="2" t="str">
        <f t="shared" si="132"/>
        <v/>
      </c>
      <c r="W1280" s="2" t="str" cm="1">
        <f t="array" ref="W1280">IF(V1280&lt;&gt;"",_xlfn.IFS(OR(V1280=1,V1280=2,V1280=3),1,OR(V1280=4,V1280=5,V1280=6),2,OR(V1280=7,V1280=8,V1280=9),3,OR(V1280=10,V1280=11,V1280=12),4),"")</f>
        <v/>
      </c>
      <c r="X1280" s="2" t="str">
        <f t="shared" si="133"/>
        <v/>
      </c>
      <c r="Y1280" s="2" t="str">
        <f t="shared" si="134"/>
        <v/>
      </c>
    </row>
    <row r="1281" spans="7:25" x14ac:dyDescent="0.3">
      <c r="G1281" s="2" t="str">
        <f>IF(Prospecting!D1283&lt;&gt;"", Prospecting!D1283, "")</f>
        <v/>
      </c>
      <c r="H1281" s="2" t="str">
        <f>IF(Prospecting!E1283&lt;&gt;"",Prospecting!E1283, "")</f>
        <v/>
      </c>
      <c r="I1281" s="2" t="str">
        <f t="shared" ca="1" si="129"/>
        <v/>
      </c>
      <c r="J1281" s="2" t="str">
        <f>IF(Prospecting!F1283="Completed", 1, "")</f>
        <v/>
      </c>
      <c r="K1281" s="2" t="str">
        <f>IF(Prospecting!G1283="Completed", 1, "")</f>
        <v/>
      </c>
      <c r="L1281" s="2" t="str">
        <f>IF(Prospecting!H1283="Completed", 1, "")</f>
        <v/>
      </c>
      <c r="M1281" s="2" t="str">
        <f>IF(Prospecting!I1283="Completed", 1, "")</f>
        <v/>
      </c>
      <c r="N1281" s="2" t="str">
        <f>IF(Prospecting!J1283="Completed", 1, "")</f>
        <v/>
      </c>
      <c r="O1281" s="2" t="str">
        <f>IF(Prospecting!K1283="Completed", 1, "")</f>
        <v/>
      </c>
      <c r="P1281" s="2" t="str">
        <f>IF(Prospecting!L1283&lt;&gt;"",Prospecting!L1283,"")</f>
        <v/>
      </c>
      <c r="Q1281" s="2" t="str">
        <f>IF(Prospecting!M1283&lt;&gt;"",Prospecting!M1283,"")</f>
        <v/>
      </c>
      <c r="R1281" s="2" t="str">
        <f t="shared" ca="1" si="130"/>
        <v/>
      </c>
      <c r="S1281" s="10" t="str">
        <f>IF(OR(Prospecting!N1283&lt;&gt;"",Prospecting!N1283&lt;&gt;0),Prospecting!N1283,"")</f>
        <v/>
      </c>
      <c r="T1281" s="11" t="str">
        <f>IF(Prospecting!O1283&lt;&gt;"",Prospecting!O1283,"")</f>
        <v/>
      </c>
      <c r="U1281" s="2" t="str">
        <f t="shared" si="131"/>
        <v/>
      </c>
      <c r="V1281" s="2" t="str">
        <f t="shared" si="132"/>
        <v/>
      </c>
      <c r="W1281" s="2" t="str" cm="1">
        <f t="array" ref="W1281">IF(V1281&lt;&gt;"",_xlfn.IFS(OR(V1281=1,V1281=2,V1281=3),1,OR(V1281=4,V1281=5,V1281=6),2,OR(V1281=7,V1281=8,V1281=9),3,OR(V1281=10,V1281=11,V1281=12),4),"")</f>
        <v/>
      </c>
      <c r="X1281" s="2" t="str">
        <f t="shared" si="133"/>
        <v/>
      </c>
      <c r="Y1281" s="2" t="str">
        <f t="shared" si="134"/>
        <v/>
      </c>
    </row>
    <row r="1282" spans="7:25" x14ac:dyDescent="0.3">
      <c r="G1282" s="2" t="str">
        <f>IF(Prospecting!D1284&lt;&gt;"", Prospecting!D1284, "")</f>
        <v/>
      </c>
      <c r="H1282" s="2" t="str">
        <f>IF(Prospecting!E1284&lt;&gt;"",Prospecting!E1284, "")</f>
        <v/>
      </c>
      <c r="I1282" s="2" t="str">
        <f t="shared" ca="1" si="129"/>
        <v/>
      </c>
      <c r="J1282" s="2" t="str">
        <f>IF(Prospecting!F1284="Completed", 1, "")</f>
        <v/>
      </c>
      <c r="K1282" s="2" t="str">
        <f>IF(Prospecting!G1284="Completed", 1, "")</f>
        <v/>
      </c>
      <c r="L1282" s="2" t="str">
        <f>IF(Prospecting!H1284="Completed", 1, "")</f>
        <v/>
      </c>
      <c r="M1282" s="2" t="str">
        <f>IF(Prospecting!I1284="Completed", 1, "")</f>
        <v/>
      </c>
      <c r="N1282" s="2" t="str">
        <f>IF(Prospecting!J1284="Completed", 1, "")</f>
        <v/>
      </c>
      <c r="O1282" s="2" t="str">
        <f>IF(Prospecting!K1284="Completed", 1, "")</f>
        <v/>
      </c>
      <c r="P1282" s="2" t="str">
        <f>IF(Prospecting!L1284&lt;&gt;"",Prospecting!L1284,"")</f>
        <v/>
      </c>
      <c r="Q1282" s="2" t="str">
        <f>IF(Prospecting!M1284&lt;&gt;"",Prospecting!M1284,"")</f>
        <v/>
      </c>
      <c r="R1282" s="2" t="str">
        <f t="shared" ca="1" si="130"/>
        <v/>
      </c>
      <c r="S1282" s="10" t="str">
        <f>IF(OR(Prospecting!N1284&lt;&gt;"",Prospecting!N1284&lt;&gt;0),Prospecting!N1284,"")</f>
        <v/>
      </c>
      <c r="T1282" s="11" t="str">
        <f>IF(Prospecting!O1284&lt;&gt;"",Prospecting!O1284,"")</f>
        <v/>
      </c>
      <c r="U1282" s="2" t="str">
        <f t="shared" si="131"/>
        <v/>
      </c>
      <c r="V1282" s="2" t="str">
        <f t="shared" si="132"/>
        <v/>
      </c>
      <c r="W1282" s="2" t="str" cm="1">
        <f t="array" ref="W1282">IF(V1282&lt;&gt;"",_xlfn.IFS(OR(V1282=1,V1282=2,V1282=3),1,OR(V1282=4,V1282=5,V1282=6),2,OR(V1282=7,V1282=8,V1282=9),3,OR(V1282=10,V1282=11,V1282=12),4),"")</f>
        <v/>
      </c>
      <c r="X1282" s="2" t="str">
        <f t="shared" si="133"/>
        <v/>
      </c>
      <c r="Y1282" s="2" t="str">
        <f t="shared" si="134"/>
        <v/>
      </c>
    </row>
    <row r="1283" spans="7:25" x14ac:dyDescent="0.3">
      <c r="G1283" s="2" t="str">
        <f>IF(Prospecting!D1285&lt;&gt;"", Prospecting!D1285, "")</f>
        <v/>
      </c>
      <c r="H1283" s="2" t="str">
        <f>IF(Prospecting!E1285&lt;&gt;"",Prospecting!E1285, "")</f>
        <v/>
      </c>
      <c r="I1283" s="2" t="str">
        <f t="shared" ca="1" si="129"/>
        <v/>
      </c>
      <c r="J1283" s="2" t="str">
        <f>IF(Prospecting!F1285="Completed", 1, "")</f>
        <v/>
      </c>
      <c r="K1283" s="2" t="str">
        <f>IF(Prospecting!G1285="Completed", 1, "")</f>
        <v/>
      </c>
      <c r="L1283" s="2" t="str">
        <f>IF(Prospecting!H1285="Completed", 1, "")</f>
        <v/>
      </c>
      <c r="M1283" s="2" t="str">
        <f>IF(Prospecting!I1285="Completed", 1, "")</f>
        <v/>
      </c>
      <c r="N1283" s="2" t="str">
        <f>IF(Prospecting!J1285="Completed", 1, "")</f>
        <v/>
      </c>
      <c r="O1283" s="2" t="str">
        <f>IF(Prospecting!K1285="Completed", 1, "")</f>
        <v/>
      </c>
      <c r="P1283" s="2" t="str">
        <f>IF(Prospecting!L1285&lt;&gt;"",Prospecting!L1285,"")</f>
        <v/>
      </c>
      <c r="Q1283" s="2" t="str">
        <f>IF(Prospecting!M1285&lt;&gt;"",Prospecting!M1285,"")</f>
        <v/>
      </c>
      <c r="R1283" s="2" t="str">
        <f t="shared" ca="1" si="130"/>
        <v/>
      </c>
      <c r="S1283" s="10" t="str">
        <f>IF(OR(Prospecting!N1285&lt;&gt;"",Prospecting!N1285&lt;&gt;0),Prospecting!N1285,"")</f>
        <v/>
      </c>
      <c r="T1283" s="11" t="str">
        <f>IF(Prospecting!O1285&lt;&gt;"",Prospecting!O1285,"")</f>
        <v/>
      </c>
      <c r="U1283" s="2" t="str">
        <f t="shared" si="131"/>
        <v/>
      </c>
      <c r="V1283" s="2" t="str">
        <f t="shared" si="132"/>
        <v/>
      </c>
      <c r="W1283" s="2" t="str" cm="1">
        <f t="array" ref="W1283">IF(V1283&lt;&gt;"",_xlfn.IFS(OR(V1283=1,V1283=2,V1283=3),1,OR(V1283=4,V1283=5,V1283=6),2,OR(V1283=7,V1283=8,V1283=9),3,OR(V1283=10,V1283=11,V1283=12),4),"")</f>
        <v/>
      </c>
      <c r="X1283" s="2" t="str">
        <f t="shared" si="133"/>
        <v/>
      </c>
      <c r="Y1283" s="2" t="str">
        <f t="shared" si="134"/>
        <v/>
      </c>
    </row>
    <row r="1284" spans="7:25" x14ac:dyDescent="0.3">
      <c r="G1284" s="2" t="str">
        <f>IF(Prospecting!D1286&lt;&gt;"", Prospecting!D1286, "")</f>
        <v/>
      </c>
      <c r="H1284" s="2" t="str">
        <f>IF(Prospecting!E1286&lt;&gt;"",Prospecting!E1286, "")</f>
        <v/>
      </c>
      <c r="I1284" s="2" t="str">
        <f t="shared" ref="I1284:I1347" ca="1" si="135">IF(AND($B$9&gt;$B$10,S1284&lt;&gt;"",S1284&lt;&gt;0,V1284&lt;&gt;"",O1284=1),"Client",IF(V1284&lt;$B$6,"Lead",IF(AND(H1284&lt;&gt;"",S1284&lt;&gt;"",S1284&lt;&gt;0,V1284&lt;=$B$3,O1284=1),"Client",IF(OR(AND(H1284&lt;&gt;"",O1284&lt;&gt;1),AND(H1284&lt;&gt;"",S1284=""),AND(H1284&lt;&gt;"",S1284&lt;&gt;"",V1284&gt;$B$3), AND(H1284&lt;&gt;"",S1284&lt;=0)),"Lead",""))))</f>
        <v/>
      </c>
      <c r="J1284" s="2" t="str">
        <f>IF(Prospecting!F1286="Completed", 1, "")</f>
        <v/>
      </c>
      <c r="K1284" s="2" t="str">
        <f>IF(Prospecting!G1286="Completed", 1, "")</f>
        <v/>
      </c>
      <c r="L1284" s="2" t="str">
        <f>IF(Prospecting!H1286="Completed", 1, "")</f>
        <v/>
      </c>
      <c r="M1284" s="2" t="str">
        <f>IF(Prospecting!I1286="Completed", 1, "")</f>
        <v/>
      </c>
      <c r="N1284" s="2" t="str">
        <f>IF(Prospecting!J1286="Completed", 1, "")</f>
        <v/>
      </c>
      <c r="O1284" s="2" t="str">
        <f>IF(Prospecting!K1286="Completed", 1, "")</f>
        <v/>
      </c>
      <c r="P1284" s="2" t="str">
        <f>IF(Prospecting!L1286&lt;&gt;"",Prospecting!L1286,"")</f>
        <v/>
      </c>
      <c r="Q1284" s="2" t="str">
        <f>IF(Prospecting!M1286&lt;&gt;"",Prospecting!M1286,"")</f>
        <v/>
      </c>
      <c r="R1284" s="2" t="str">
        <f t="shared" ref="R1284:R1347" ca="1" si="136">IF(AND(Q1284&lt;&gt;"",V1284&gt;=$B$6,V1284&lt;=$B$3,Y1284=$B$10),"Valid","")</f>
        <v/>
      </c>
      <c r="S1284" s="10" t="str">
        <f>IF(OR(Prospecting!N1286&lt;&gt;"",Prospecting!N1286&lt;&gt;0),Prospecting!N1286,"")</f>
        <v/>
      </c>
      <c r="T1284" s="11" t="str">
        <f>IF(Prospecting!O1286&lt;&gt;"",Prospecting!O1286,"")</f>
        <v/>
      </c>
      <c r="U1284" s="2" t="str">
        <f t="shared" ref="U1284:U1347" si="137">IF(V1284&lt;&gt;"",CHOOSE(V1284,"January","February","March","April","May","June","July","August","September","October","November","December"),"")</f>
        <v/>
      </c>
      <c r="V1284" s="2" t="str">
        <f t="shared" ref="V1284:V1347" si="138">IF(AND(T1284&lt;&gt;"",Y1284=$B$10),MONTH(T1284),"")</f>
        <v/>
      </c>
      <c r="W1284" s="2" t="str" cm="1">
        <f t="array" ref="W1284">IF(V1284&lt;&gt;"",_xlfn.IFS(OR(V1284=1,V1284=2,V1284=3),1,OR(V1284=4,V1284=5,V1284=6),2,OR(V1284=7,V1284=8,V1284=9),3,OR(V1284=10,V1284=11,V1284=12),4),"")</f>
        <v/>
      </c>
      <c r="X1284" s="2" t="str">
        <f t="shared" ref="X1284:X1347" si="139">IF(AND(Q1284&lt;&gt;"",S1284&lt;&gt;"",S1284&lt;&gt;0,O1284=1),IF(OR(Q1284="AnugerahPlus",Q1284="Anggun"), (S1284-5)*12,S1284*12), "")</f>
        <v/>
      </c>
      <c r="Y1284" s="2" t="str">
        <f t="shared" ref="Y1284:Y1347" si="140">IF(T1284&lt;&gt;"",YEAR(T1284),"")</f>
        <v/>
      </c>
    </row>
    <row r="1285" spans="7:25" x14ac:dyDescent="0.3">
      <c r="G1285" s="2" t="str">
        <f>IF(Prospecting!D1287&lt;&gt;"", Prospecting!D1287, "")</f>
        <v/>
      </c>
      <c r="H1285" s="2" t="str">
        <f>IF(Prospecting!E1287&lt;&gt;"",Prospecting!E1287, "")</f>
        <v/>
      </c>
      <c r="I1285" s="2" t="str">
        <f t="shared" ca="1" si="135"/>
        <v/>
      </c>
      <c r="J1285" s="2" t="str">
        <f>IF(Prospecting!F1287="Completed", 1, "")</f>
        <v/>
      </c>
      <c r="K1285" s="2" t="str">
        <f>IF(Prospecting!G1287="Completed", 1, "")</f>
        <v/>
      </c>
      <c r="L1285" s="2" t="str">
        <f>IF(Prospecting!H1287="Completed", 1, "")</f>
        <v/>
      </c>
      <c r="M1285" s="2" t="str">
        <f>IF(Prospecting!I1287="Completed", 1, "")</f>
        <v/>
      </c>
      <c r="N1285" s="2" t="str">
        <f>IF(Prospecting!J1287="Completed", 1, "")</f>
        <v/>
      </c>
      <c r="O1285" s="2" t="str">
        <f>IF(Prospecting!K1287="Completed", 1, "")</f>
        <v/>
      </c>
      <c r="P1285" s="2" t="str">
        <f>IF(Prospecting!L1287&lt;&gt;"",Prospecting!L1287,"")</f>
        <v/>
      </c>
      <c r="Q1285" s="2" t="str">
        <f>IF(Prospecting!M1287&lt;&gt;"",Prospecting!M1287,"")</f>
        <v/>
      </c>
      <c r="R1285" s="2" t="str">
        <f t="shared" ca="1" si="136"/>
        <v/>
      </c>
      <c r="S1285" s="10" t="str">
        <f>IF(OR(Prospecting!N1287&lt;&gt;"",Prospecting!N1287&lt;&gt;0),Prospecting!N1287,"")</f>
        <v/>
      </c>
      <c r="T1285" s="11" t="str">
        <f>IF(Prospecting!O1287&lt;&gt;"",Prospecting!O1287,"")</f>
        <v/>
      </c>
      <c r="U1285" s="2" t="str">
        <f t="shared" si="137"/>
        <v/>
      </c>
      <c r="V1285" s="2" t="str">
        <f t="shared" si="138"/>
        <v/>
      </c>
      <c r="W1285" s="2" t="str" cm="1">
        <f t="array" ref="W1285">IF(V1285&lt;&gt;"",_xlfn.IFS(OR(V1285=1,V1285=2,V1285=3),1,OR(V1285=4,V1285=5,V1285=6),2,OR(V1285=7,V1285=8,V1285=9),3,OR(V1285=10,V1285=11,V1285=12),4),"")</f>
        <v/>
      </c>
      <c r="X1285" s="2" t="str">
        <f t="shared" si="139"/>
        <v/>
      </c>
      <c r="Y1285" s="2" t="str">
        <f t="shared" si="140"/>
        <v/>
      </c>
    </row>
    <row r="1286" spans="7:25" x14ac:dyDescent="0.3">
      <c r="G1286" s="2" t="str">
        <f>IF(Prospecting!D1288&lt;&gt;"", Prospecting!D1288, "")</f>
        <v/>
      </c>
      <c r="H1286" s="2" t="str">
        <f>IF(Prospecting!E1288&lt;&gt;"",Prospecting!E1288, "")</f>
        <v/>
      </c>
      <c r="I1286" s="2" t="str">
        <f t="shared" ca="1" si="135"/>
        <v/>
      </c>
      <c r="J1286" s="2" t="str">
        <f>IF(Prospecting!F1288="Completed", 1, "")</f>
        <v/>
      </c>
      <c r="K1286" s="2" t="str">
        <f>IF(Prospecting!G1288="Completed", 1, "")</f>
        <v/>
      </c>
      <c r="L1286" s="2" t="str">
        <f>IF(Prospecting!H1288="Completed", 1, "")</f>
        <v/>
      </c>
      <c r="M1286" s="2" t="str">
        <f>IF(Prospecting!I1288="Completed", 1, "")</f>
        <v/>
      </c>
      <c r="N1286" s="2" t="str">
        <f>IF(Prospecting!J1288="Completed", 1, "")</f>
        <v/>
      </c>
      <c r="O1286" s="2" t="str">
        <f>IF(Prospecting!K1288="Completed", 1, "")</f>
        <v/>
      </c>
      <c r="P1286" s="2" t="str">
        <f>IF(Prospecting!L1288&lt;&gt;"",Prospecting!L1288,"")</f>
        <v/>
      </c>
      <c r="Q1286" s="2" t="str">
        <f>IF(Prospecting!M1288&lt;&gt;"",Prospecting!M1288,"")</f>
        <v/>
      </c>
      <c r="R1286" s="2" t="str">
        <f t="shared" ca="1" si="136"/>
        <v/>
      </c>
      <c r="S1286" s="10" t="str">
        <f>IF(OR(Prospecting!N1288&lt;&gt;"",Prospecting!N1288&lt;&gt;0),Prospecting!N1288,"")</f>
        <v/>
      </c>
      <c r="T1286" s="11" t="str">
        <f>IF(Prospecting!O1288&lt;&gt;"",Prospecting!O1288,"")</f>
        <v/>
      </c>
      <c r="U1286" s="2" t="str">
        <f t="shared" si="137"/>
        <v/>
      </c>
      <c r="V1286" s="2" t="str">
        <f t="shared" si="138"/>
        <v/>
      </c>
      <c r="W1286" s="2" t="str" cm="1">
        <f t="array" ref="W1286">IF(V1286&lt;&gt;"",_xlfn.IFS(OR(V1286=1,V1286=2,V1286=3),1,OR(V1286=4,V1286=5,V1286=6),2,OR(V1286=7,V1286=8,V1286=9),3,OR(V1286=10,V1286=11,V1286=12),4),"")</f>
        <v/>
      </c>
      <c r="X1286" s="2" t="str">
        <f t="shared" si="139"/>
        <v/>
      </c>
      <c r="Y1286" s="2" t="str">
        <f t="shared" si="140"/>
        <v/>
      </c>
    </row>
    <row r="1287" spans="7:25" x14ac:dyDescent="0.3">
      <c r="G1287" s="2" t="str">
        <f>IF(Prospecting!D1289&lt;&gt;"", Prospecting!D1289, "")</f>
        <v/>
      </c>
      <c r="H1287" s="2" t="str">
        <f>IF(Prospecting!E1289&lt;&gt;"",Prospecting!E1289, "")</f>
        <v/>
      </c>
      <c r="I1287" s="2" t="str">
        <f t="shared" ca="1" si="135"/>
        <v/>
      </c>
      <c r="J1287" s="2" t="str">
        <f>IF(Prospecting!F1289="Completed", 1, "")</f>
        <v/>
      </c>
      <c r="K1287" s="2" t="str">
        <f>IF(Prospecting!G1289="Completed", 1, "")</f>
        <v/>
      </c>
      <c r="L1287" s="2" t="str">
        <f>IF(Prospecting!H1289="Completed", 1, "")</f>
        <v/>
      </c>
      <c r="M1287" s="2" t="str">
        <f>IF(Prospecting!I1289="Completed", 1, "")</f>
        <v/>
      </c>
      <c r="N1287" s="2" t="str">
        <f>IF(Prospecting!J1289="Completed", 1, "")</f>
        <v/>
      </c>
      <c r="O1287" s="2" t="str">
        <f>IF(Prospecting!K1289="Completed", 1, "")</f>
        <v/>
      </c>
      <c r="P1287" s="2" t="str">
        <f>IF(Prospecting!L1289&lt;&gt;"",Prospecting!L1289,"")</f>
        <v/>
      </c>
      <c r="Q1287" s="2" t="str">
        <f>IF(Prospecting!M1289&lt;&gt;"",Prospecting!M1289,"")</f>
        <v/>
      </c>
      <c r="R1287" s="2" t="str">
        <f t="shared" ca="1" si="136"/>
        <v/>
      </c>
      <c r="S1287" s="10" t="str">
        <f>IF(OR(Prospecting!N1289&lt;&gt;"",Prospecting!N1289&lt;&gt;0),Prospecting!N1289,"")</f>
        <v/>
      </c>
      <c r="T1287" s="11" t="str">
        <f>IF(Prospecting!O1289&lt;&gt;"",Prospecting!O1289,"")</f>
        <v/>
      </c>
      <c r="U1287" s="2" t="str">
        <f t="shared" si="137"/>
        <v/>
      </c>
      <c r="V1287" s="2" t="str">
        <f t="shared" si="138"/>
        <v/>
      </c>
      <c r="W1287" s="2" t="str" cm="1">
        <f t="array" ref="W1287">IF(V1287&lt;&gt;"",_xlfn.IFS(OR(V1287=1,V1287=2,V1287=3),1,OR(V1287=4,V1287=5,V1287=6),2,OR(V1287=7,V1287=8,V1287=9),3,OR(V1287=10,V1287=11,V1287=12),4),"")</f>
        <v/>
      </c>
      <c r="X1287" s="2" t="str">
        <f t="shared" si="139"/>
        <v/>
      </c>
      <c r="Y1287" s="2" t="str">
        <f t="shared" si="140"/>
        <v/>
      </c>
    </row>
    <row r="1288" spans="7:25" x14ac:dyDescent="0.3">
      <c r="G1288" s="2" t="str">
        <f>IF(Prospecting!D1290&lt;&gt;"", Prospecting!D1290, "")</f>
        <v/>
      </c>
      <c r="H1288" s="2" t="str">
        <f>IF(Prospecting!E1290&lt;&gt;"",Prospecting!E1290, "")</f>
        <v/>
      </c>
      <c r="I1288" s="2" t="str">
        <f t="shared" ca="1" si="135"/>
        <v/>
      </c>
      <c r="J1288" s="2" t="str">
        <f>IF(Prospecting!F1290="Completed", 1, "")</f>
        <v/>
      </c>
      <c r="K1288" s="2" t="str">
        <f>IF(Prospecting!G1290="Completed", 1, "")</f>
        <v/>
      </c>
      <c r="L1288" s="2" t="str">
        <f>IF(Prospecting!H1290="Completed", 1, "")</f>
        <v/>
      </c>
      <c r="M1288" s="2" t="str">
        <f>IF(Prospecting!I1290="Completed", 1, "")</f>
        <v/>
      </c>
      <c r="N1288" s="2" t="str">
        <f>IF(Prospecting!J1290="Completed", 1, "")</f>
        <v/>
      </c>
      <c r="O1288" s="2" t="str">
        <f>IF(Prospecting!K1290="Completed", 1, "")</f>
        <v/>
      </c>
      <c r="P1288" s="2" t="str">
        <f>IF(Prospecting!L1290&lt;&gt;"",Prospecting!L1290,"")</f>
        <v/>
      </c>
      <c r="Q1288" s="2" t="str">
        <f>IF(Prospecting!M1290&lt;&gt;"",Prospecting!M1290,"")</f>
        <v/>
      </c>
      <c r="R1288" s="2" t="str">
        <f t="shared" ca="1" si="136"/>
        <v/>
      </c>
      <c r="S1288" s="10" t="str">
        <f>IF(OR(Prospecting!N1290&lt;&gt;"",Prospecting!N1290&lt;&gt;0),Prospecting!N1290,"")</f>
        <v/>
      </c>
      <c r="T1288" s="11" t="str">
        <f>IF(Prospecting!O1290&lt;&gt;"",Prospecting!O1290,"")</f>
        <v/>
      </c>
      <c r="U1288" s="2" t="str">
        <f t="shared" si="137"/>
        <v/>
      </c>
      <c r="V1288" s="2" t="str">
        <f t="shared" si="138"/>
        <v/>
      </c>
      <c r="W1288" s="2" t="str" cm="1">
        <f t="array" ref="W1288">IF(V1288&lt;&gt;"",_xlfn.IFS(OR(V1288=1,V1288=2,V1288=3),1,OR(V1288=4,V1288=5,V1288=6),2,OR(V1288=7,V1288=8,V1288=9),3,OR(V1288=10,V1288=11,V1288=12),4),"")</f>
        <v/>
      </c>
      <c r="X1288" s="2" t="str">
        <f t="shared" si="139"/>
        <v/>
      </c>
      <c r="Y1288" s="2" t="str">
        <f t="shared" si="140"/>
        <v/>
      </c>
    </row>
    <row r="1289" spans="7:25" x14ac:dyDescent="0.3">
      <c r="G1289" s="2" t="str">
        <f>IF(Prospecting!D1291&lt;&gt;"", Prospecting!D1291, "")</f>
        <v/>
      </c>
      <c r="H1289" s="2" t="str">
        <f>IF(Prospecting!E1291&lt;&gt;"",Prospecting!E1291, "")</f>
        <v/>
      </c>
      <c r="I1289" s="2" t="str">
        <f t="shared" ca="1" si="135"/>
        <v/>
      </c>
      <c r="J1289" s="2" t="str">
        <f>IF(Prospecting!F1291="Completed", 1, "")</f>
        <v/>
      </c>
      <c r="K1289" s="2" t="str">
        <f>IF(Prospecting!G1291="Completed", 1, "")</f>
        <v/>
      </c>
      <c r="L1289" s="2" t="str">
        <f>IF(Prospecting!H1291="Completed", 1, "")</f>
        <v/>
      </c>
      <c r="M1289" s="2" t="str">
        <f>IF(Prospecting!I1291="Completed", 1, "")</f>
        <v/>
      </c>
      <c r="N1289" s="2" t="str">
        <f>IF(Prospecting!J1291="Completed", 1, "")</f>
        <v/>
      </c>
      <c r="O1289" s="2" t="str">
        <f>IF(Prospecting!K1291="Completed", 1, "")</f>
        <v/>
      </c>
      <c r="P1289" s="2" t="str">
        <f>IF(Prospecting!L1291&lt;&gt;"",Prospecting!L1291,"")</f>
        <v/>
      </c>
      <c r="Q1289" s="2" t="str">
        <f>IF(Prospecting!M1291&lt;&gt;"",Prospecting!M1291,"")</f>
        <v/>
      </c>
      <c r="R1289" s="2" t="str">
        <f t="shared" ca="1" si="136"/>
        <v/>
      </c>
      <c r="S1289" s="10" t="str">
        <f>IF(OR(Prospecting!N1291&lt;&gt;"",Prospecting!N1291&lt;&gt;0),Prospecting!N1291,"")</f>
        <v/>
      </c>
      <c r="T1289" s="11" t="str">
        <f>IF(Prospecting!O1291&lt;&gt;"",Prospecting!O1291,"")</f>
        <v/>
      </c>
      <c r="U1289" s="2" t="str">
        <f t="shared" si="137"/>
        <v/>
      </c>
      <c r="V1289" s="2" t="str">
        <f t="shared" si="138"/>
        <v/>
      </c>
      <c r="W1289" s="2" t="str" cm="1">
        <f t="array" ref="W1289">IF(V1289&lt;&gt;"",_xlfn.IFS(OR(V1289=1,V1289=2,V1289=3),1,OR(V1289=4,V1289=5,V1289=6),2,OR(V1289=7,V1289=8,V1289=9),3,OR(V1289=10,V1289=11,V1289=12),4),"")</f>
        <v/>
      </c>
      <c r="X1289" s="2" t="str">
        <f t="shared" si="139"/>
        <v/>
      </c>
      <c r="Y1289" s="2" t="str">
        <f t="shared" si="140"/>
        <v/>
      </c>
    </row>
    <row r="1290" spans="7:25" x14ac:dyDescent="0.3">
      <c r="G1290" s="2" t="str">
        <f>IF(Prospecting!D1292&lt;&gt;"", Prospecting!D1292, "")</f>
        <v/>
      </c>
      <c r="H1290" s="2" t="str">
        <f>IF(Prospecting!E1292&lt;&gt;"",Prospecting!E1292, "")</f>
        <v/>
      </c>
      <c r="I1290" s="2" t="str">
        <f t="shared" ca="1" si="135"/>
        <v/>
      </c>
      <c r="J1290" s="2" t="str">
        <f>IF(Prospecting!F1292="Completed", 1, "")</f>
        <v/>
      </c>
      <c r="K1290" s="2" t="str">
        <f>IF(Prospecting!G1292="Completed", 1, "")</f>
        <v/>
      </c>
      <c r="L1290" s="2" t="str">
        <f>IF(Prospecting!H1292="Completed", 1, "")</f>
        <v/>
      </c>
      <c r="M1290" s="2" t="str">
        <f>IF(Prospecting!I1292="Completed", 1, "")</f>
        <v/>
      </c>
      <c r="N1290" s="2" t="str">
        <f>IF(Prospecting!J1292="Completed", 1, "")</f>
        <v/>
      </c>
      <c r="O1290" s="2" t="str">
        <f>IF(Prospecting!K1292="Completed", 1, "")</f>
        <v/>
      </c>
      <c r="P1290" s="2" t="str">
        <f>IF(Prospecting!L1292&lt;&gt;"",Prospecting!L1292,"")</f>
        <v/>
      </c>
      <c r="Q1290" s="2" t="str">
        <f>IF(Prospecting!M1292&lt;&gt;"",Prospecting!M1292,"")</f>
        <v/>
      </c>
      <c r="R1290" s="2" t="str">
        <f t="shared" ca="1" si="136"/>
        <v/>
      </c>
      <c r="S1290" s="10" t="str">
        <f>IF(OR(Prospecting!N1292&lt;&gt;"",Prospecting!N1292&lt;&gt;0),Prospecting!N1292,"")</f>
        <v/>
      </c>
      <c r="T1290" s="11" t="str">
        <f>IF(Prospecting!O1292&lt;&gt;"",Prospecting!O1292,"")</f>
        <v/>
      </c>
      <c r="U1290" s="2" t="str">
        <f t="shared" si="137"/>
        <v/>
      </c>
      <c r="V1290" s="2" t="str">
        <f t="shared" si="138"/>
        <v/>
      </c>
      <c r="W1290" s="2" t="str" cm="1">
        <f t="array" ref="W1290">IF(V1290&lt;&gt;"",_xlfn.IFS(OR(V1290=1,V1290=2,V1290=3),1,OR(V1290=4,V1290=5,V1290=6),2,OR(V1290=7,V1290=8,V1290=9),3,OR(V1290=10,V1290=11,V1290=12),4),"")</f>
        <v/>
      </c>
      <c r="X1290" s="2" t="str">
        <f t="shared" si="139"/>
        <v/>
      </c>
      <c r="Y1290" s="2" t="str">
        <f t="shared" si="140"/>
        <v/>
      </c>
    </row>
    <row r="1291" spans="7:25" x14ac:dyDescent="0.3">
      <c r="G1291" s="2" t="str">
        <f>IF(Prospecting!D1293&lt;&gt;"", Prospecting!D1293, "")</f>
        <v/>
      </c>
      <c r="H1291" s="2" t="str">
        <f>IF(Prospecting!E1293&lt;&gt;"",Prospecting!E1293, "")</f>
        <v/>
      </c>
      <c r="I1291" s="2" t="str">
        <f t="shared" ca="1" si="135"/>
        <v/>
      </c>
      <c r="J1291" s="2" t="str">
        <f>IF(Prospecting!F1293="Completed", 1, "")</f>
        <v/>
      </c>
      <c r="K1291" s="2" t="str">
        <f>IF(Prospecting!G1293="Completed", 1, "")</f>
        <v/>
      </c>
      <c r="L1291" s="2" t="str">
        <f>IF(Prospecting!H1293="Completed", 1, "")</f>
        <v/>
      </c>
      <c r="M1291" s="2" t="str">
        <f>IF(Prospecting!I1293="Completed", 1, "")</f>
        <v/>
      </c>
      <c r="N1291" s="2" t="str">
        <f>IF(Prospecting!J1293="Completed", 1, "")</f>
        <v/>
      </c>
      <c r="O1291" s="2" t="str">
        <f>IF(Prospecting!K1293="Completed", 1, "")</f>
        <v/>
      </c>
      <c r="P1291" s="2" t="str">
        <f>IF(Prospecting!L1293&lt;&gt;"",Prospecting!L1293,"")</f>
        <v/>
      </c>
      <c r="Q1291" s="2" t="str">
        <f>IF(Prospecting!M1293&lt;&gt;"",Prospecting!M1293,"")</f>
        <v/>
      </c>
      <c r="R1291" s="2" t="str">
        <f t="shared" ca="1" si="136"/>
        <v/>
      </c>
      <c r="S1291" s="10" t="str">
        <f>IF(OR(Prospecting!N1293&lt;&gt;"",Prospecting!N1293&lt;&gt;0),Prospecting!N1293,"")</f>
        <v/>
      </c>
      <c r="T1291" s="11" t="str">
        <f>IF(Prospecting!O1293&lt;&gt;"",Prospecting!O1293,"")</f>
        <v/>
      </c>
      <c r="U1291" s="2" t="str">
        <f t="shared" si="137"/>
        <v/>
      </c>
      <c r="V1291" s="2" t="str">
        <f t="shared" si="138"/>
        <v/>
      </c>
      <c r="W1291" s="2" t="str" cm="1">
        <f t="array" ref="W1291">IF(V1291&lt;&gt;"",_xlfn.IFS(OR(V1291=1,V1291=2,V1291=3),1,OR(V1291=4,V1291=5,V1291=6),2,OR(V1291=7,V1291=8,V1291=9),3,OR(V1291=10,V1291=11,V1291=12),4),"")</f>
        <v/>
      </c>
      <c r="X1291" s="2" t="str">
        <f t="shared" si="139"/>
        <v/>
      </c>
      <c r="Y1291" s="2" t="str">
        <f t="shared" si="140"/>
        <v/>
      </c>
    </row>
    <row r="1292" spans="7:25" x14ac:dyDescent="0.3">
      <c r="G1292" s="2" t="str">
        <f>IF(Prospecting!D1294&lt;&gt;"", Prospecting!D1294, "")</f>
        <v/>
      </c>
      <c r="H1292" s="2" t="str">
        <f>IF(Prospecting!E1294&lt;&gt;"",Prospecting!E1294, "")</f>
        <v/>
      </c>
      <c r="I1292" s="2" t="str">
        <f t="shared" ca="1" si="135"/>
        <v/>
      </c>
      <c r="J1292" s="2" t="str">
        <f>IF(Prospecting!F1294="Completed", 1, "")</f>
        <v/>
      </c>
      <c r="K1292" s="2" t="str">
        <f>IF(Prospecting!G1294="Completed", 1, "")</f>
        <v/>
      </c>
      <c r="L1292" s="2" t="str">
        <f>IF(Prospecting!H1294="Completed", 1, "")</f>
        <v/>
      </c>
      <c r="M1292" s="2" t="str">
        <f>IF(Prospecting!I1294="Completed", 1, "")</f>
        <v/>
      </c>
      <c r="N1292" s="2" t="str">
        <f>IF(Prospecting!J1294="Completed", 1, "")</f>
        <v/>
      </c>
      <c r="O1292" s="2" t="str">
        <f>IF(Prospecting!K1294="Completed", 1, "")</f>
        <v/>
      </c>
      <c r="P1292" s="2" t="str">
        <f>IF(Prospecting!L1294&lt;&gt;"",Prospecting!L1294,"")</f>
        <v/>
      </c>
      <c r="Q1292" s="2" t="str">
        <f>IF(Prospecting!M1294&lt;&gt;"",Prospecting!M1294,"")</f>
        <v/>
      </c>
      <c r="R1292" s="2" t="str">
        <f t="shared" ca="1" si="136"/>
        <v/>
      </c>
      <c r="S1292" s="10" t="str">
        <f>IF(OR(Prospecting!N1294&lt;&gt;"",Prospecting!N1294&lt;&gt;0),Prospecting!N1294,"")</f>
        <v/>
      </c>
      <c r="T1292" s="11" t="str">
        <f>IF(Prospecting!O1294&lt;&gt;"",Prospecting!O1294,"")</f>
        <v/>
      </c>
      <c r="U1292" s="2" t="str">
        <f t="shared" si="137"/>
        <v/>
      </c>
      <c r="V1292" s="2" t="str">
        <f t="shared" si="138"/>
        <v/>
      </c>
      <c r="W1292" s="2" t="str" cm="1">
        <f t="array" ref="W1292">IF(V1292&lt;&gt;"",_xlfn.IFS(OR(V1292=1,V1292=2,V1292=3),1,OR(V1292=4,V1292=5,V1292=6),2,OR(V1292=7,V1292=8,V1292=9),3,OR(V1292=10,V1292=11,V1292=12),4),"")</f>
        <v/>
      </c>
      <c r="X1292" s="2" t="str">
        <f t="shared" si="139"/>
        <v/>
      </c>
      <c r="Y1292" s="2" t="str">
        <f t="shared" si="140"/>
        <v/>
      </c>
    </row>
    <row r="1293" spans="7:25" x14ac:dyDescent="0.3">
      <c r="G1293" s="2" t="str">
        <f>IF(Prospecting!D1295&lt;&gt;"", Prospecting!D1295, "")</f>
        <v/>
      </c>
      <c r="H1293" s="2" t="str">
        <f>IF(Prospecting!E1295&lt;&gt;"",Prospecting!E1295, "")</f>
        <v/>
      </c>
      <c r="I1293" s="2" t="str">
        <f t="shared" ca="1" si="135"/>
        <v/>
      </c>
      <c r="J1293" s="2" t="str">
        <f>IF(Prospecting!F1295="Completed", 1, "")</f>
        <v/>
      </c>
      <c r="K1293" s="2" t="str">
        <f>IF(Prospecting!G1295="Completed", 1, "")</f>
        <v/>
      </c>
      <c r="L1293" s="2" t="str">
        <f>IF(Prospecting!H1295="Completed", 1, "")</f>
        <v/>
      </c>
      <c r="M1293" s="2" t="str">
        <f>IF(Prospecting!I1295="Completed", 1, "")</f>
        <v/>
      </c>
      <c r="N1293" s="2" t="str">
        <f>IF(Prospecting!J1295="Completed", 1, "")</f>
        <v/>
      </c>
      <c r="O1293" s="2" t="str">
        <f>IF(Prospecting!K1295="Completed", 1, "")</f>
        <v/>
      </c>
      <c r="P1293" s="2" t="str">
        <f>IF(Prospecting!L1295&lt;&gt;"",Prospecting!L1295,"")</f>
        <v/>
      </c>
      <c r="Q1293" s="2" t="str">
        <f>IF(Prospecting!M1295&lt;&gt;"",Prospecting!M1295,"")</f>
        <v/>
      </c>
      <c r="R1293" s="2" t="str">
        <f t="shared" ca="1" si="136"/>
        <v/>
      </c>
      <c r="S1293" s="10" t="str">
        <f>IF(OR(Prospecting!N1295&lt;&gt;"",Prospecting!N1295&lt;&gt;0),Prospecting!N1295,"")</f>
        <v/>
      </c>
      <c r="T1293" s="11" t="str">
        <f>IF(Prospecting!O1295&lt;&gt;"",Prospecting!O1295,"")</f>
        <v/>
      </c>
      <c r="U1293" s="2" t="str">
        <f t="shared" si="137"/>
        <v/>
      </c>
      <c r="V1293" s="2" t="str">
        <f t="shared" si="138"/>
        <v/>
      </c>
      <c r="W1293" s="2" t="str" cm="1">
        <f t="array" ref="W1293">IF(V1293&lt;&gt;"",_xlfn.IFS(OR(V1293=1,V1293=2,V1293=3),1,OR(V1293=4,V1293=5,V1293=6),2,OR(V1293=7,V1293=8,V1293=9),3,OR(V1293=10,V1293=11,V1293=12),4),"")</f>
        <v/>
      </c>
      <c r="X1293" s="2" t="str">
        <f t="shared" si="139"/>
        <v/>
      </c>
      <c r="Y1293" s="2" t="str">
        <f t="shared" si="140"/>
        <v/>
      </c>
    </row>
    <row r="1294" spans="7:25" x14ac:dyDescent="0.3">
      <c r="G1294" s="2" t="str">
        <f>IF(Prospecting!D1296&lt;&gt;"", Prospecting!D1296, "")</f>
        <v/>
      </c>
      <c r="H1294" s="2" t="str">
        <f>IF(Prospecting!E1296&lt;&gt;"",Prospecting!E1296, "")</f>
        <v/>
      </c>
      <c r="I1294" s="2" t="str">
        <f t="shared" ca="1" si="135"/>
        <v/>
      </c>
      <c r="J1294" s="2" t="str">
        <f>IF(Prospecting!F1296="Completed", 1, "")</f>
        <v/>
      </c>
      <c r="K1294" s="2" t="str">
        <f>IF(Prospecting!G1296="Completed", 1, "")</f>
        <v/>
      </c>
      <c r="L1294" s="2" t="str">
        <f>IF(Prospecting!H1296="Completed", 1, "")</f>
        <v/>
      </c>
      <c r="M1294" s="2" t="str">
        <f>IF(Prospecting!I1296="Completed", 1, "")</f>
        <v/>
      </c>
      <c r="N1294" s="2" t="str">
        <f>IF(Prospecting!J1296="Completed", 1, "")</f>
        <v/>
      </c>
      <c r="O1294" s="2" t="str">
        <f>IF(Prospecting!K1296="Completed", 1, "")</f>
        <v/>
      </c>
      <c r="P1294" s="2" t="str">
        <f>IF(Prospecting!L1296&lt;&gt;"",Prospecting!L1296,"")</f>
        <v/>
      </c>
      <c r="Q1294" s="2" t="str">
        <f>IF(Prospecting!M1296&lt;&gt;"",Prospecting!M1296,"")</f>
        <v/>
      </c>
      <c r="R1294" s="2" t="str">
        <f t="shared" ca="1" si="136"/>
        <v/>
      </c>
      <c r="S1294" s="10" t="str">
        <f>IF(OR(Prospecting!N1296&lt;&gt;"",Prospecting!N1296&lt;&gt;0),Prospecting!N1296,"")</f>
        <v/>
      </c>
      <c r="T1294" s="11" t="str">
        <f>IF(Prospecting!O1296&lt;&gt;"",Prospecting!O1296,"")</f>
        <v/>
      </c>
      <c r="U1294" s="2" t="str">
        <f t="shared" si="137"/>
        <v/>
      </c>
      <c r="V1294" s="2" t="str">
        <f t="shared" si="138"/>
        <v/>
      </c>
      <c r="W1294" s="2" t="str" cm="1">
        <f t="array" ref="W1294">IF(V1294&lt;&gt;"",_xlfn.IFS(OR(V1294=1,V1294=2,V1294=3),1,OR(V1294=4,V1294=5,V1294=6),2,OR(V1294=7,V1294=8,V1294=9),3,OR(V1294=10,V1294=11,V1294=12),4),"")</f>
        <v/>
      </c>
      <c r="X1294" s="2" t="str">
        <f t="shared" si="139"/>
        <v/>
      </c>
      <c r="Y1294" s="2" t="str">
        <f t="shared" si="140"/>
        <v/>
      </c>
    </row>
    <row r="1295" spans="7:25" x14ac:dyDescent="0.3">
      <c r="G1295" s="2" t="str">
        <f>IF(Prospecting!D1297&lt;&gt;"", Prospecting!D1297, "")</f>
        <v/>
      </c>
      <c r="H1295" s="2" t="str">
        <f>IF(Prospecting!E1297&lt;&gt;"",Prospecting!E1297, "")</f>
        <v/>
      </c>
      <c r="I1295" s="2" t="str">
        <f t="shared" ca="1" si="135"/>
        <v/>
      </c>
      <c r="J1295" s="2" t="str">
        <f>IF(Prospecting!F1297="Completed", 1, "")</f>
        <v/>
      </c>
      <c r="K1295" s="2" t="str">
        <f>IF(Prospecting!G1297="Completed", 1, "")</f>
        <v/>
      </c>
      <c r="L1295" s="2" t="str">
        <f>IF(Prospecting!H1297="Completed", 1, "")</f>
        <v/>
      </c>
      <c r="M1295" s="2" t="str">
        <f>IF(Prospecting!I1297="Completed", 1, "")</f>
        <v/>
      </c>
      <c r="N1295" s="2" t="str">
        <f>IF(Prospecting!J1297="Completed", 1, "")</f>
        <v/>
      </c>
      <c r="O1295" s="2" t="str">
        <f>IF(Prospecting!K1297="Completed", 1, "")</f>
        <v/>
      </c>
      <c r="P1295" s="2" t="str">
        <f>IF(Prospecting!L1297&lt;&gt;"",Prospecting!L1297,"")</f>
        <v/>
      </c>
      <c r="Q1295" s="2" t="str">
        <f>IF(Prospecting!M1297&lt;&gt;"",Prospecting!M1297,"")</f>
        <v/>
      </c>
      <c r="R1295" s="2" t="str">
        <f t="shared" ca="1" si="136"/>
        <v/>
      </c>
      <c r="S1295" s="10" t="str">
        <f>IF(OR(Prospecting!N1297&lt;&gt;"",Prospecting!N1297&lt;&gt;0),Prospecting!N1297,"")</f>
        <v/>
      </c>
      <c r="T1295" s="11" t="str">
        <f>IF(Prospecting!O1297&lt;&gt;"",Prospecting!O1297,"")</f>
        <v/>
      </c>
      <c r="U1295" s="2" t="str">
        <f t="shared" si="137"/>
        <v/>
      </c>
      <c r="V1295" s="2" t="str">
        <f t="shared" si="138"/>
        <v/>
      </c>
      <c r="W1295" s="2" t="str" cm="1">
        <f t="array" ref="W1295">IF(V1295&lt;&gt;"",_xlfn.IFS(OR(V1295=1,V1295=2,V1295=3),1,OR(V1295=4,V1295=5,V1295=6),2,OR(V1295=7,V1295=8,V1295=9),3,OR(V1295=10,V1295=11,V1295=12),4),"")</f>
        <v/>
      </c>
      <c r="X1295" s="2" t="str">
        <f t="shared" si="139"/>
        <v/>
      </c>
      <c r="Y1295" s="2" t="str">
        <f t="shared" si="140"/>
        <v/>
      </c>
    </row>
    <row r="1296" spans="7:25" x14ac:dyDescent="0.3">
      <c r="G1296" s="2" t="str">
        <f>IF(Prospecting!D1298&lt;&gt;"", Prospecting!D1298, "")</f>
        <v/>
      </c>
      <c r="H1296" s="2" t="str">
        <f>IF(Prospecting!E1298&lt;&gt;"",Prospecting!E1298, "")</f>
        <v/>
      </c>
      <c r="I1296" s="2" t="str">
        <f t="shared" ca="1" si="135"/>
        <v/>
      </c>
      <c r="J1296" s="2" t="str">
        <f>IF(Prospecting!F1298="Completed", 1, "")</f>
        <v/>
      </c>
      <c r="K1296" s="2" t="str">
        <f>IF(Prospecting!G1298="Completed", 1, "")</f>
        <v/>
      </c>
      <c r="L1296" s="2" t="str">
        <f>IF(Prospecting!H1298="Completed", 1, "")</f>
        <v/>
      </c>
      <c r="M1296" s="2" t="str">
        <f>IF(Prospecting!I1298="Completed", 1, "")</f>
        <v/>
      </c>
      <c r="N1296" s="2" t="str">
        <f>IF(Prospecting!J1298="Completed", 1, "")</f>
        <v/>
      </c>
      <c r="O1296" s="2" t="str">
        <f>IF(Prospecting!K1298="Completed", 1, "")</f>
        <v/>
      </c>
      <c r="P1296" s="2" t="str">
        <f>IF(Prospecting!L1298&lt;&gt;"",Prospecting!L1298,"")</f>
        <v/>
      </c>
      <c r="Q1296" s="2" t="str">
        <f>IF(Prospecting!M1298&lt;&gt;"",Prospecting!M1298,"")</f>
        <v/>
      </c>
      <c r="R1296" s="2" t="str">
        <f t="shared" ca="1" si="136"/>
        <v/>
      </c>
      <c r="S1296" s="10" t="str">
        <f>IF(OR(Prospecting!N1298&lt;&gt;"",Prospecting!N1298&lt;&gt;0),Prospecting!N1298,"")</f>
        <v/>
      </c>
      <c r="T1296" s="11" t="str">
        <f>IF(Prospecting!O1298&lt;&gt;"",Prospecting!O1298,"")</f>
        <v/>
      </c>
      <c r="U1296" s="2" t="str">
        <f t="shared" si="137"/>
        <v/>
      </c>
      <c r="V1296" s="2" t="str">
        <f t="shared" si="138"/>
        <v/>
      </c>
      <c r="W1296" s="2" t="str" cm="1">
        <f t="array" ref="W1296">IF(V1296&lt;&gt;"",_xlfn.IFS(OR(V1296=1,V1296=2,V1296=3),1,OR(V1296=4,V1296=5,V1296=6),2,OR(V1296=7,V1296=8,V1296=9),3,OR(V1296=10,V1296=11,V1296=12),4),"")</f>
        <v/>
      </c>
      <c r="X1296" s="2" t="str">
        <f t="shared" si="139"/>
        <v/>
      </c>
      <c r="Y1296" s="2" t="str">
        <f t="shared" si="140"/>
        <v/>
      </c>
    </row>
    <row r="1297" spans="7:25" x14ac:dyDescent="0.3">
      <c r="G1297" s="2" t="str">
        <f>IF(Prospecting!D1299&lt;&gt;"", Prospecting!D1299, "")</f>
        <v/>
      </c>
      <c r="H1297" s="2" t="str">
        <f>IF(Prospecting!E1299&lt;&gt;"",Prospecting!E1299, "")</f>
        <v/>
      </c>
      <c r="I1297" s="2" t="str">
        <f t="shared" ca="1" si="135"/>
        <v/>
      </c>
      <c r="J1297" s="2" t="str">
        <f>IF(Prospecting!F1299="Completed", 1, "")</f>
        <v/>
      </c>
      <c r="K1297" s="2" t="str">
        <f>IF(Prospecting!G1299="Completed", 1, "")</f>
        <v/>
      </c>
      <c r="L1297" s="2" t="str">
        <f>IF(Prospecting!H1299="Completed", 1, "")</f>
        <v/>
      </c>
      <c r="M1297" s="2" t="str">
        <f>IF(Prospecting!I1299="Completed", 1, "")</f>
        <v/>
      </c>
      <c r="N1297" s="2" t="str">
        <f>IF(Prospecting!J1299="Completed", 1, "")</f>
        <v/>
      </c>
      <c r="O1297" s="2" t="str">
        <f>IF(Prospecting!K1299="Completed", 1, "")</f>
        <v/>
      </c>
      <c r="P1297" s="2" t="str">
        <f>IF(Prospecting!L1299&lt;&gt;"",Prospecting!L1299,"")</f>
        <v/>
      </c>
      <c r="Q1297" s="2" t="str">
        <f>IF(Prospecting!M1299&lt;&gt;"",Prospecting!M1299,"")</f>
        <v/>
      </c>
      <c r="R1297" s="2" t="str">
        <f t="shared" ca="1" si="136"/>
        <v/>
      </c>
      <c r="S1297" s="10" t="str">
        <f>IF(OR(Prospecting!N1299&lt;&gt;"",Prospecting!N1299&lt;&gt;0),Prospecting!N1299,"")</f>
        <v/>
      </c>
      <c r="T1297" s="11" t="str">
        <f>IF(Prospecting!O1299&lt;&gt;"",Prospecting!O1299,"")</f>
        <v/>
      </c>
      <c r="U1297" s="2" t="str">
        <f t="shared" si="137"/>
        <v/>
      </c>
      <c r="V1297" s="2" t="str">
        <f t="shared" si="138"/>
        <v/>
      </c>
      <c r="W1297" s="2" t="str" cm="1">
        <f t="array" ref="W1297">IF(V1297&lt;&gt;"",_xlfn.IFS(OR(V1297=1,V1297=2,V1297=3),1,OR(V1297=4,V1297=5,V1297=6),2,OR(V1297=7,V1297=8,V1297=9),3,OR(V1297=10,V1297=11,V1297=12),4),"")</f>
        <v/>
      </c>
      <c r="X1297" s="2" t="str">
        <f t="shared" si="139"/>
        <v/>
      </c>
      <c r="Y1297" s="2" t="str">
        <f t="shared" si="140"/>
        <v/>
      </c>
    </row>
    <row r="1298" spans="7:25" x14ac:dyDescent="0.3">
      <c r="G1298" s="2" t="str">
        <f>IF(Prospecting!D1300&lt;&gt;"", Prospecting!D1300, "")</f>
        <v/>
      </c>
      <c r="H1298" s="2" t="str">
        <f>IF(Prospecting!E1300&lt;&gt;"",Prospecting!E1300, "")</f>
        <v/>
      </c>
      <c r="I1298" s="2" t="str">
        <f t="shared" ca="1" si="135"/>
        <v/>
      </c>
      <c r="J1298" s="2" t="str">
        <f>IF(Prospecting!F1300="Completed", 1, "")</f>
        <v/>
      </c>
      <c r="K1298" s="2" t="str">
        <f>IF(Prospecting!G1300="Completed", 1, "")</f>
        <v/>
      </c>
      <c r="L1298" s="2" t="str">
        <f>IF(Prospecting!H1300="Completed", 1, "")</f>
        <v/>
      </c>
      <c r="M1298" s="2" t="str">
        <f>IF(Prospecting!I1300="Completed", 1, "")</f>
        <v/>
      </c>
      <c r="N1298" s="2" t="str">
        <f>IF(Prospecting!J1300="Completed", 1, "")</f>
        <v/>
      </c>
      <c r="O1298" s="2" t="str">
        <f>IF(Prospecting!K1300="Completed", 1, "")</f>
        <v/>
      </c>
      <c r="P1298" s="2" t="str">
        <f>IF(Prospecting!L1300&lt;&gt;"",Prospecting!L1300,"")</f>
        <v/>
      </c>
      <c r="Q1298" s="2" t="str">
        <f>IF(Prospecting!M1300&lt;&gt;"",Prospecting!M1300,"")</f>
        <v/>
      </c>
      <c r="R1298" s="2" t="str">
        <f t="shared" ca="1" si="136"/>
        <v/>
      </c>
      <c r="S1298" s="10" t="str">
        <f>IF(OR(Prospecting!N1300&lt;&gt;"",Prospecting!N1300&lt;&gt;0),Prospecting!N1300,"")</f>
        <v/>
      </c>
      <c r="T1298" s="11" t="str">
        <f>IF(Prospecting!O1300&lt;&gt;"",Prospecting!O1300,"")</f>
        <v/>
      </c>
      <c r="U1298" s="2" t="str">
        <f t="shared" si="137"/>
        <v/>
      </c>
      <c r="V1298" s="2" t="str">
        <f t="shared" si="138"/>
        <v/>
      </c>
      <c r="W1298" s="2" t="str" cm="1">
        <f t="array" ref="W1298">IF(V1298&lt;&gt;"",_xlfn.IFS(OR(V1298=1,V1298=2,V1298=3),1,OR(V1298=4,V1298=5,V1298=6),2,OR(V1298=7,V1298=8,V1298=9),3,OR(V1298=10,V1298=11,V1298=12),4),"")</f>
        <v/>
      </c>
      <c r="X1298" s="2" t="str">
        <f t="shared" si="139"/>
        <v/>
      </c>
      <c r="Y1298" s="2" t="str">
        <f t="shared" si="140"/>
        <v/>
      </c>
    </row>
    <row r="1299" spans="7:25" x14ac:dyDescent="0.3">
      <c r="G1299" s="2" t="str">
        <f>IF(Prospecting!D1301&lt;&gt;"", Prospecting!D1301, "")</f>
        <v/>
      </c>
      <c r="H1299" s="2" t="str">
        <f>IF(Prospecting!E1301&lt;&gt;"",Prospecting!E1301, "")</f>
        <v/>
      </c>
      <c r="I1299" s="2" t="str">
        <f t="shared" ca="1" si="135"/>
        <v/>
      </c>
      <c r="J1299" s="2" t="str">
        <f>IF(Prospecting!F1301="Completed", 1, "")</f>
        <v/>
      </c>
      <c r="K1299" s="2" t="str">
        <f>IF(Prospecting!G1301="Completed", 1, "")</f>
        <v/>
      </c>
      <c r="L1299" s="2" t="str">
        <f>IF(Prospecting!H1301="Completed", 1, "")</f>
        <v/>
      </c>
      <c r="M1299" s="2" t="str">
        <f>IF(Prospecting!I1301="Completed", 1, "")</f>
        <v/>
      </c>
      <c r="N1299" s="2" t="str">
        <f>IF(Prospecting!J1301="Completed", 1, "")</f>
        <v/>
      </c>
      <c r="O1299" s="2" t="str">
        <f>IF(Prospecting!K1301="Completed", 1, "")</f>
        <v/>
      </c>
      <c r="P1299" s="2" t="str">
        <f>IF(Prospecting!L1301&lt;&gt;"",Prospecting!L1301,"")</f>
        <v/>
      </c>
      <c r="Q1299" s="2" t="str">
        <f>IF(Prospecting!M1301&lt;&gt;"",Prospecting!M1301,"")</f>
        <v/>
      </c>
      <c r="R1299" s="2" t="str">
        <f t="shared" ca="1" si="136"/>
        <v/>
      </c>
      <c r="S1299" s="10" t="str">
        <f>IF(OR(Prospecting!N1301&lt;&gt;"",Prospecting!N1301&lt;&gt;0),Prospecting!N1301,"")</f>
        <v/>
      </c>
      <c r="T1299" s="11" t="str">
        <f>IF(Prospecting!O1301&lt;&gt;"",Prospecting!O1301,"")</f>
        <v/>
      </c>
      <c r="U1299" s="2" t="str">
        <f t="shared" si="137"/>
        <v/>
      </c>
      <c r="V1299" s="2" t="str">
        <f t="shared" si="138"/>
        <v/>
      </c>
      <c r="W1299" s="2" t="str" cm="1">
        <f t="array" ref="W1299">IF(V1299&lt;&gt;"",_xlfn.IFS(OR(V1299=1,V1299=2,V1299=3),1,OR(V1299=4,V1299=5,V1299=6),2,OR(V1299=7,V1299=8,V1299=9),3,OR(V1299=10,V1299=11,V1299=12),4),"")</f>
        <v/>
      </c>
      <c r="X1299" s="2" t="str">
        <f t="shared" si="139"/>
        <v/>
      </c>
      <c r="Y1299" s="2" t="str">
        <f t="shared" si="140"/>
        <v/>
      </c>
    </row>
    <row r="1300" spans="7:25" x14ac:dyDescent="0.3">
      <c r="G1300" s="2" t="str">
        <f>IF(Prospecting!D1302&lt;&gt;"", Prospecting!D1302, "")</f>
        <v/>
      </c>
      <c r="H1300" s="2" t="str">
        <f>IF(Prospecting!E1302&lt;&gt;"",Prospecting!E1302, "")</f>
        <v/>
      </c>
      <c r="I1300" s="2" t="str">
        <f t="shared" ca="1" si="135"/>
        <v/>
      </c>
      <c r="J1300" s="2" t="str">
        <f>IF(Prospecting!F1302="Completed", 1, "")</f>
        <v/>
      </c>
      <c r="K1300" s="2" t="str">
        <f>IF(Prospecting!G1302="Completed", 1, "")</f>
        <v/>
      </c>
      <c r="L1300" s="2" t="str">
        <f>IF(Prospecting!H1302="Completed", 1, "")</f>
        <v/>
      </c>
      <c r="M1300" s="2" t="str">
        <f>IF(Prospecting!I1302="Completed", 1, "")</f>
        <v/>
      </c>
      <c r="N1300" s="2" t="str">
        <f>IF(Prospecting!J1302="Completed", 1, "")</f>
        <v/>
      </c>
      <c r="O1300" s="2" t="str">
        <f>IF(Prospecting!K1302="Completed", 1, "")</f>
        <v/>
      </c>
      <c r="P1300" s="2" t="str">
        <f>IF(Prospecting!L1302&lt;&gt;"",Prospecting!L1302,"")</f>
        <v/>
      </c>
      <c r="Q1300" s="2" t="str">
        <f>IF(Prospecting!M1302&lt;&gt;"",Prospecting!M1302,"")</f>
        <v/>
      </c>
      <c r="R1300" s="2" t="str">
        <f t="shared" ca="1" si="136"/>
        <v/>
      </c>
      <c r="S1300" s="10" t="str">
        <f>IF(OR(Prospecting!N1302&lt;&gt;"",Prospecting!N1302&lt;&gt;0),Prospecting!N1302,"")</f>
        <v/>
      </c>
      <c r="T1300" s="11" t="str">
        <f>IF(Prospecting!O1302&lt;&gt;"",Prospecting!O1302,"")</f>
        <v/>
      </c>
      <c r="U1300" s="2" t="str">
        <f t="shared" si="137"/>
        <v/>
      </c>
      <c r="V1300" s="2" t="str">
        <f t="shared" si="138"/>
        <v/>
      </c>
      <c r="W1300" s="2" t="str" cm="1">
        <f t="array" ref="W1300">IF(V1300&lt;&gt;"",_xlfn.IFS(OR(V1300=1,V1300=2,V1300=3),1,OR(V1300=4,V1300=5,V1300=6),2,OR(V1300=7,V1300=8,V1300=9),3,OR(V1300=10,V1300=11,V1300=12),4),"")</f>
        <v/>
      </c>
      <c r="X1300" s="2" t="str">
        <f t="shared" si="139"/>
        <v/>
      </c>
      <c r="Y1300" s="2" t="str">
        <f t="shared" si="140"/>
        <v/>
      </c>
    </row>
    <row r="1301" spans="7:25" x14ac:dyDescent="0.3">
      <c r="G1301" s="2" t="str">
        <f>IF(Prospecting!D1303&lt;&gt;"", Prospecting!D1303, "")</f>
        <v/>
      </c>
      <c r="H1301" s="2" t="str">
        <f>IF(Prospecting!E1303&lt;&gt;"",Prospecting!E1303, "")</f>
        <v/>
      </c>
      <c r="I1301" s="2" t="str">
        <f t="shared" ca="1" si="135"/>
        <v/>
      </c>
      <c r="J1301" s="2" t="str">
        <f>IF(Prospecting!F1303="Completed", 1, "")</f>
        <v/>
      </c>
      <c r="K1301" s="2" t="str">
        <f>IF(Prospecting!G1303="Completed", 1, "")</f>
        <v/>
      </c>
      <c r="L1301" s="2" t="str">
        <f>IF(Prospecting!H1303="Completed", 1, "")</f>
        <v/>
      </c>
      <c r="M1301" s="2" t="str">
        <f>IF(Prospecting!I1303="Completed", 1, "")</f>
        <v/>
      </c>
      <c r="N1301" s="2" t="str">
        <f>IF(Prospecting!J1303="Completed", 1, "")</f>
        <v/>
      </c>
      <c r="O1301" s="2" t="str">
        <f>IF(Prospecting!K1303="Completed", 1, "")</f>
        <v/>
      </c>
      <c r="P1301" s="2" t="str">
        <f>IF(Prospecting!L1303&lt;&gt;"",Prospecting!L1303,"")</f>
        <v/>
      </c>
      <c r="Q1301" s="2" t="str">
        <f>IF(Prospecting!M1303&lt;&gt;"",Prospecting!M1303,"")</f>
        <v/>
      </c>
      <c r="R1301" s="2" t="str">
        <f t="shared" ca="1" si="136"/>
        <v/>
      </c>
      <c r="S1301" s="10" t="str">
        <f>IF(OR(Prospecting!N1303&lt;&gt;"",Prospecting!N1303&lt;&gt;0),Prospecting!N1303,"")</f>
        <v/>
      </c>
      <c r="T1301" s="11" t="str">
        <f>IF(Prospecting!O1303&lt;&gt;"",Prospecting!O1303,"")</f>
        <v/>
      </c>
      <c r="U1301" s="2" t="str">
        <f t="shared" si="137"/>
        <v/>
      </c>
      <c r="V1301" s="2" t="str">
        <f t="shared" si="138"/>
        <v/>
      </c>
      <c r="W1301" s="2" t="str" cm="1">
        <f t="array" ref="W1301">IF(V1301&lt;&gt;"",_xlfn.IFS(OR(V1301=1,V1301=2,V1301=3),1,OR(V1301=4,V1301=5,V1301=6),2,OR(V1301=7,V1301=8,V1301=9),3,OR(V1301=10,V1301=11,V1301=12),4),"")</f>
        <v/>
      </c>
      <c r="X1301" s="2" t="str">
        <f t="shared" si="139"/>
        <v/>
      </c>
      <c r="Y1301" s="2" t="str">
        <f t="shared" si="140"/>
        <v/>
      </c>
    </row>
    <row r="1302" spans="7:25" x14ac:dyDescent="0.3">
      <c r="G1302" s="2" t="str">
        <f>IF(Prospecting!D1304&lt;&gt;"", Prospecting!D1304, "")</f>
        <v/>
      </c>
      <c r="H1302" s="2" t="str">
        <f>IF(Prospecting!E1304&lt;&gt;"",Prospecting!E1304, "")</f>
        <v/>
      </c>
      <c r="I1302" s="2" t="str">
        <f t="shared" ca="1" si="135"/>
        <v/>
      </c>
      <c r="J1302" s="2" t="str">
        <f>IF(Prospecting!F1304="Completed", 1, "")</f>
        <v/>
      </c>
      <c r="K1302" s="2" t="str">
        <f>IF(Prospecting!G1304="Completed", 1, "")</f>
        <v/>
      </c>
      <c r="L1302" s="2" t="str">
        <f>IF(Prospecting!H1304="Completed", 1, "")</f>
        <v/>
      </c>
      <c r="M1302" s="2" t="str">
        <f>IF(Prospecting!I1304="Completed", 1, "")</f>
        <v/>
      </c>
      <c r="N1302" s="2" t="str">
        <f>IF(Prospecting!J1304="Completed", 1, "")</f>
        <v/>
      </c>
      <c r="O1302" s="2" t="str">
        <f>IF(Prospecting!K1304="Completed", 1, "")</f>
        <v/>
      </c>
      <c r="P1302" s="2" t="str">
        <f>IF(Prospecting!L1304&lt;&gt;"",Prospecting!L1304,"")</f>
        <v/>
      </c>
      <c r="Q1302" s="2" t="str">
        <f>IF(Prospecting!M1304&lt;&gt;"",Prospecting!M1304,"")</f>
        <v/>
      </c>
      <c r="R1302" s="2" t="str">
        <f t="shared" ca="1" si="136"/>
        <v/>
      </c>
      <c r="S1302" s="10" t="str">
        <f>IF(OR(Prospecting!N1304&lt;&gt;"",Prospecting!N1304&lt;&gt;0),Prospecting!N1304,"")</f>
        <v/>
      </c>
      <c r="T1302" s="11" t="str">
        <f>IF(Prospecting!O1304&lt;&gt;"",Prospecting!O1304,"")</f>
        <v/>
      </c>
      <c r="U1302" s="2" t="str">
        <f t="shared" si="137"/>
        <v/>
      </c>
      <c r="V1302" s="2" t="str">
        <f t="shared" si="138"/>
        <v/>
      </c>
      <c r="W1302" s="2" t="str" cm="1">
        <f t="array" ref="W1302">IF(V1302&lt;&gt;"",_xlfn.IFS(OR(V1302=1,V1302=2,V1302=3),1,OR(V1302=4,V1302=5,V1302=6),2,OR(V1302=7,V1302=8,V1302=9),3,OR(V1302=10,V1302=11,V1302=12),4),"")</f>
        <v/>
      </c>
      <c r="X1302" s="2" t="str">
        <f t="shared" si="139"/>
        <v/>
      </c>
      <c r="Y1302" s="2" t="str">
        <f t="shared" si="140"/>
        <v/>
      </c>
    </row>
    <row r="1303" spans="7:25" x14ac:dyDescent="0.3">
      <c r="G1303" s="2" t="str">
        <f>IF(Prospecting!D1305&lt;&gt;"", Prospecting!D1305, "")</f>
        <v/>
      </c>
      <c r="H1303" s="2" t="str">
        <f>IF(Prospecting!E1305&lt;&gt;"",Prospecting!E1305, "")</f>
        <v/>
      </c>
      <c r="I1303" s="2" t="str">
        <f t="shared" ca="1" si="135"/>
        <v/>
      </c>
      <c r="J1303" s="2" t="str">
        <f>IF(Prospecting!F1305="Completed", 1, "")</f>
        <v/>
      </c>
      <c r="K1303" s="2" t="str">
        <f>IF(Prospecting!G1305="Completed", 1, "")</f>
        <v/>
      </c>
      <c r="L1303" s="2" t="str">
        <f>IF(Prospecting!H1305="Completed", 1, "")</f>
        <v/>
      </c>
      <c r="M1303" s="2" t="str">
        <f>IF(Prospecting!I1305="Completed", 1, "")</f>
        <v/>
      </c>
      <c r="N1303" s="2" t="str">
        <f>IF(Prospecting!J1305="Completed", 1, "")</f>
        <v/>
      </c>
      <c r="O1303" s="2" t="str">
        <f>IF(Prospecting!K1305="Completed", 1, "")</f>
        <v/>
      </c>
      <c r="P1303" s="2" t="str">
        <f>IF(Prospecting!L1305&lt;&gt;"",Prospecting!L1305,"")</f>
        <v/>
      </c>
      <c r="Q1303" s="2" t="str">
        <f>IF(Prospecting!M1305&lt;&gt;"",Prospecting!M1305,"")</f>
        <v/>
      </c>
      <c r="R1303" s="2" t="str">
        <f t="shared" ca="1" si="136"/>
        <v/>
      </c>
      <c r="S1303" s="10" t="str">
        <f>IF(OR(Prospecting!N1305&lt;&gt;"",Prospecting!N1305&lt;&gt;0),Prospecting!N1305,"")</f>
        <v/>
      </c>
      <c r="T1303" s="11" t="str">
        <f>IF(Prospecting!O1305&lt;&gt;"",Prospecting!O1305,"")</f>
        <v/>
      </c>
      <c r="U1303" s="2" t="str">
        <f t="shared" si="137"/>
        <v/>
      </c>
      <c r="V1303" s="2" t="str">
        <f t="shared" si="138"/>
        <v/>
      </c>
      <c r="W1303" s="2" t="str" cm="1">
        <f t="array" ref="W1303">IF(V1303&lt;&gt;"",_xlfn.IFS(OR(V1303=1,V1303=2,V1303=3),1,OR(V1303=4,V1303=5,V1303=6),2,OR(V1303=7,V1303=8,V1303=9),3,OR(V1303=10,V1303=11,V1303=12),4),"")</f>
        <v/>
      </c>
      <c r="X1303" s="2" t="str">
        <f t="shared" si="139"/>
        <v/>
      </c>
      <c r="Y1303" s="2" t="str">
        <f t="shared" si="140"/>
        <v/>
      </c>
    </row>
    <row r="1304" spans="7:25" x14ac:dyDescent="0.3">
      <c r="G1304" s="2" t="str">
        <f>IF(Prospecting!D1306&lt;&gt;"", Prospecting!D1306, "")</f>
        <v/>
      </c>
      <c r="H1304" s="2" t="str">
        <f>IF(Prospecting!E1306&lt;&gt;"",Prospecting!E1306, "")</f>
        <v/>
      </c>
      <c r="I1304" s="2" t="str">
        <f t="shared" ca="1" si="135"/>
        <v/>
      </c>
      <c r="J1304" s="2" t="str">
        <f>IF(Prospecting!F1306="Completed", 1, "")</f>
        <v/>
      </c>
      <c r="K1304" s="2" t="str">
        <f>IF(Prospecting!G1306="Completed", 1, "")</f>
        <v/>
      </c>
      <c r="L1304" s="2" t="str">
        <f>IF(Prospecting!H1306="Completed", 1, "")</f>
        <v/>
      </c>
      <c r="M1304" s="2" t="str">
        <f>IF(Prospecting!I1306="Completed", 1, "")</f>
        <v/>
      </c>
      <c r="N1304" s="2" t="str">
        <f>IF(Prospecting!J1306="Completed", 1, "")</f>
        <v/>
      </c>
      <c r="O1304" s="2" t="str">
        <f>IF(Prospecting!K1306="Completed", 1, "")</f>
        <v/>
      </c>
      <c r="P1304" s="2" t="str">
        <f>IF(Prospecting!L1306&lt;&gt;"",Prospecting!L1306,"")</f>
        <v/>
      </c>
      <c r="Q1304" s="2" t="str">
        <f>IF(Prospecting!M1306&lt;&gt;"",Prospecting!M1306,"")</f>
        <v/>
      </c>
      <c r="R1304" s="2" t="str">
        <f t="shared" ca="1" si="136"/>
        <v/>
      </c>
      <c r="S1304" s="10" t="str">
        <f>IF(OR(Prospecting!N1306&lt;&gt;"",Prospecting!N1306&lt;&gt;0),Prospecting!N1306,"")</f>
        <v/>
      </c>
      <c r="T1304" s="11" t="str">
        <f>IF(Prospecting!O1306&lt;&gt;"",Prospecting!O1306,"")</f>
        <v/>
      </c>
      <c r="U1304" s="2" t="str">
        <f t="shared" si="137"/>
        <v/>
      </c>
      <c r="V1304" s="2" t="str">
        <f t="shared" si="138"/>
        <v/>
      </c>
      <c r="W1304" s="2" t="str" cm="1">
        <f t="array" ref="W1304">IF(V1304&lt;&gt;"",_xlfn.IFS(OR(V1304=1,V1304=2,V1304=3),1,OR(V1304=4,V1304=5,V1304=6),2,OR(V1304=7,V1304=8,V1304=9),3,OR(V1304=10,V1304=11,V1304=12),4),"")</f>
        <v/>
      </c>
      <c r="X1304" s="2" t="str">
        <f t="shared" si="139"/>
        <v/>
      </c>
      <c r="Y1304" s="2" t="str">
        <f t="shared" si="140"/>
        <v/>
      </c>
    </row>
    <row r="1305" spans="7:25" x14ac:dyDescent="0.3">
      <c r="G1305" s="2" t="str">
        <f>IF(Prospecting!D1307&lt;&gt;"", Prospecting!D1307, "")</f>
        <v/>
      </c>
      <c r="H1305" s="2" t="str">
        <f>IF(Prospecting!E1307&lt;&gt;"",Prospecting!E1307, "")</f>
        <v/>
      </c>
      <c r="I1305" s="2" t="str">
        <f t="shared" ca="1" si="135"/>
        <v/>
      </c>
      <c r="J1305" s="2" t="str">
        <f>IF(Prospecting!F1307="Completed", 1, "")</f>
        <v/>
      </c>
      <c r="K1305" s="2" t="str">
        <f>IF(Prospecting!G1307="Completed", 1, "")</f>
        <v/>
      </c>
      <c r="L1305" s="2" t="str">
        <f>IF(Prospecting!H1307="Completed", 1, "")</f>
        <v/>
      </c>
      <c r="M1305" s="2" t="str">
        <f>IF(Prospecting!I1307="Completed", 1, "")</f>
        <v/>
      </c>
      <c r="N1305" s="2" t="str">
        <f>IF(Prospecting!J1307="Completed", 1, "")</f>
        <v/>
      </c>
      <c r="O1305" s="2" t="str">
        <f>IF(Prospecting!K1307="Completed", 1, "")</f>
        <v/>
      </c>
      <c r="P1305" s="2" t="str">
        <f>IF(Prospecting!L1307&lt;&gt;"",Prospecting!L1307,"")</f>
        <v/>
      </c>
      <c r="Q1305" s="2" t="str">
        <f>IF(Prospecting!M1307&lt;&gt;"",Prospecting!M1307,"")</f>
        <v/>
      </c>
      <c r="R1305" s="2" t="str">
        <f t="shared" ca="1" si="136"/>
        <v/>
      </c>
      <c r="S1305" s="10" t="str">
        <f>IF(OR(Prospecting!N1307&lt;&gt;"",Prospecting!N1307&lt;&gt;0),Prospecting!N1307,"")</f>
        <v/>
      </c>
      <c r="T1305" s="11" t="str">
        <f>IF(Prospecting!O1307&lt;&gt;"",Prospecting!O1307,"")</f>
        <v/>
      </c>
      <c r="U1305" s="2" t="str">
        <f t="shared" si="137"/>
        <v/>
      </c>
      <c r="V1305" s="2" t="str">
        <f t="shared" si="138"/>
        <v/>
      </c>
      <c r="W1305" s="2" t="str" cm="1">
        <f t="array" ref="W1305">IF(V1305&lt;&gt;"",_xlfn.IFS(OR(V1305=1,V1305=2,V1305=3),1,OR(V1305=4,V1305=5,V1305=6),2,OR(V1305=7,V1305=8,V1305=9),3,OR(V1305=10,V1305=11,V1305=12),4),"")</f>
        <v/>
      </c>
      <c r="X1305" s="2" t="str">
        <f t="shared" si="139"/>
        <v/>
      </c>
      <c r="Y1305" s="2" t="str">
        <f t="shared" si="140"/>
        <v/>
      </c>
    </row>
    <row r="1306" spans="7:25" x14ac:dyDescent="0.3">
      <c r="G1306" s="2" t="str">
        <f>IF(Prospecting!D1308&lt;&gt;"", Prospecting!D1308, "")</f>
        <v/>
      </c>
      <c r="H1306" s="2" t="str">
        <f>IF(Prospecting!E1308&lt;&gt;"",Prospecting!E1308, "")</f>
        <v/>
      </c>
      <c r="I1306" s="2" t="str">
        <f t="shared" ca="1" si="135"/>
        <v/>
      </c>
      <c r="J1306" s="2" t="str">
        <f>IF(Prospecting!F1308="Completed", 1, "")</f>
        <v/>
      </c>
      <c r="K1306" s="2" t="str">
        <f>IF(Prospecting!G1308="Completed", 1, "")</f>
        <v/>
      </c>
      <c r="L1306" s="2" t="str">
        <f>IF(Prospecting!H1308="Completed", 1, "")</f>
        <v/>
      </c>
      <c r="M1306" s="2" t="str">
        <f>IF(Prospecting!I1308="Completed", 1, "")</f>
        <v/>
      </c>
      <c r="N1306" s="2" t="str">
        <f>IF(Prospecting!J1308="Completed", 1, "")</f>
        <v/>
      </c>
      <c r="O1306" s="2" t="str">
        <f>IF(Prospecting!K1308="Completed", 1, "")</f>
        <v/>
      </c>
      <c r="P1306" s="2" t="str">
        <f>IF(Prospecting!L1308&lt;&gt;"",Prospecting!L1308,"")</f>
        <v/>
      </c>
      <c r="Q1306" s="2" t="str">
        <f>IF(Prospecting!M1308&lt;&gt;"",Prospecting!M1308,"")</f>
        <v/>
      </c>
      <c r="R1306" s="2" t="str">
        <f t="shared" ca="1" si="136"/>
        <v/>
      </c>
      <c r="S1306" s="10" t="str">
        <f>IF(OR(Prospecting!N1308&lt;&gt;"",Prospecting!N1308&lt;&gt;0),Prospecting!N1308,"")</f>
        <v/>
      </c>
      <c r="T1306" s="11" t="str">
        <f>IF(Prospecting!O1308&lt;&gt;"",Prospecting!O1308,"")</f>
        <v/>
      </c>
      <c r="U1306" s="2" t="str">
        <f t="shared" si="137"/>
        <v/>
      </c>
      <c r="V1306" s="2" t="str">
        <f t="shared" si="138"/>
        <v/>
      </c>
      <c r="W1306" s="2" t="str" cm="1">
        <f t="array" ref="W1306">IF(V1306&lt;&gt;"",_xlfn.IFS(OR(V1306=1,V1306=2,V1306=3),1,OR(V1306=4,V1306=5,V1306=6),2,OR(V1306=7,V1306=8,V1306=9),3,OR(V1306=10,V1306=11,V1306=12),4),"")</f>
        <v/>
      </c>
      <c r="X1306" s="2" t="str">
        <f t="shared" si="139"/>
        <v/>
      </c>
      <c r="Y1306" s="2" t="str">
        <f t="shared" si="140"/>
        <v/>
      </c>
    </row>
    <row r="1307" spans="7:25" x14ac:dyDescent="0.3">
      <c r="G1307" s="2" t="str">
        <f>IF(Prospecting!D1309&lt;&gt;"", Prospecting!D1309, "")</f>
        <v/>
      </c>
      <c r="H1307" s="2" t="str">
        <f>IF(Prospecting!E1309&lt;&gt;"",Prospecting!E1309, "")</f>
        <v/>
      </c>
      <c r="I1307" s="2" t="str">
        <f t="shared" ca="1" si="135"/>
        <v/>
      </c>
      <c r="J1307" s="2" t="str">
        <f>IF(Prospecting!F1309="Completed", 1, "")</f>
        <v/>
      </c>
      <c r="K1307" s="2" t="str">
        <f>IF(Prospecting!G1309="Completed", 1, "")</f>
        <v/>
      </c>
      <c r="L1307" s="2" t="str">
        <f>IF(Prospecting!H1309="Completed", 1, "")</f>
        <v/>
      </c>
      <c r="M1307" s="2" t="str">
        <f>IF(Prospecting!I1309="Completed", 1, "")</f>
        <v/>
      </c>
      <c r="N1307" s="2" t="str">
        <f>IF(Prospecting!J1309="Completed", 1, "")</f>
        <v/>
      </c>
      <c r="O1307" s="2" t="str">
        <f>IF(Prospecting!K1309="Completed", 1, "")</f>
        <v/>
      </c>
      <c r="P1307" s="2" t="str">
        <f>IF(Prospecting!L1309&lt;&gt;"",Prospecting!L1309,"")</f>
        <v/>
      </c>
      <c r="Q1307" s="2" t="str">
        <f>IF(Prospecting!M1309&lt;&gt;"",Prospecting!M1309,"")</f>
        <v/>
      </c>
      <c r="R1307" s="2" t="str">
        <f t="shared" ca="1" si="136"/>
        <v/>
      </c>
      <c r="S1307" s="10" t="str">
        <f>IF(OR(Prospecting!N1309&lt;&gt;"",Prospecting!N1309&lt;&gt;0),Prospecting!N1309,"")</f>
        <v/>
      </c>
      <c r="T1307" s="11" t="str">
        <f>IF(Prospecting!O1309&lt;&gt;"",Prospecting!O1309,"")</f>
        <v/>
      </c>
      <c r="U1307" s="2" t="str">
        <f t="shared" si="137"/>
        <v/>
      </c>
      <c r="V1307" s="2" t="str">
        <f t="shared" si="138"/>
        <v/>
      </c>
      <c r="W1307" s="2" t="str" cm="1">
        <f t="array" ref="W1307">IF(V1307&lt;&gt;"",_xlfn.IFS(OR(V1307=1,V1307=2,V1307=3),1,OR(V1307=4,V1307=5,V1307=6),2,OR(V1307=7,V1307=8,V1307=9),3,OR(V1307=10,V1307=11,V1307=12),4),"")</f>
        <v/>
      </c>
      <c r="X1307" s="2" t="str">
        <f t="shared" si="139"/>
        <v/>
      </c>
      <c r="Y1307" s="2" t="str">
        <f t="shared" si="140"/>
        <v/>
      </c>
    </row>
    <row r="1308" spans="7:25" x14ac:dyDescent="0.3">
      <c r="G1308" s="2" t="str">
        <f>IF(Prospecting!D1310&lt;&gt;"", Prospecting!D1310, "")</f>
        <v/>
      </c>
      <c r="H1308" s="2" t="str">
        <f>IF(Prospecting!E1310&lt;&gt;"",Prospecting!E1310, "")</f>
        <v/>
      </c>
      <c r="I1308" s="2" t="str">
        <f t="shared" ca="1" si="135"/>
        <v/>
      </c>
      <c r="J1308" s="2" t="str">
        <f>IF(Prospecting!F1310="Completed", 1, "")</f>
        <v/>
      </c>
      <c r="K1308" s="2" t="str">
        <f>IF(Prospecting!G1310="Completed", 1, "")</f>
        <v/>
      </c>
      <c r="L1308" s="2" t="str">
        <f>IF(Prospecting!H1310="Completed", 1, "")</f>
        <v/>
      </c>
      <c r="M1308" s="2" t="str">
        <f>IF(Prospecting!I1310="Completed", 1, "")</f>
        <v/>
      </c>
      <c r="N1308" s="2" t="str">
        <f>IF(Prospecting!J1310="Completed", 1, "")</f>
        <v/>
      </c>
      <c r="O1308" s="2" t="str">
        <f>IF(Prospecting!K1310="Completed", 1, "")</f>
        <v/>
      </c>
      <c r="P1308" s="2" t="str">
        <f>IF(Prospecting!L1310&lt;&gt;"",Prospecting!L1310,"")</f>
        <v/>
      </c>
      <c r="Q1308" s="2" t="str">
        <f>IF(Prospecting!M1310&lt;&gt;"",Prospecting!M1310,"")</f>
        <v/>
      </c>
      <c r="R1308" s="2" t="str">
        <f t="shared" ca="1" si="136"/>
        <v/>
      </c>
      <c r="S1308" s="10" t="str">
        <f>IF(OR(Prospecting!N1310&lt;&gt;"",Prospecting!N1310&lt;&gt;0),Prospecting!N1310,"")</f>
        <v/>
      </c>
      <c r="T1308" s="11" t="str">
        <f>IF(Prospecting!O1310&lt;&gt;"",Prospecting!O1310,"")</f>
        <v/>
      </c>
      <c r="U1308" s="2" t="str">
        <f t="shared" si="137"/>
        <v/>
      </c>
      <c r="V1308" s="2" t="str">
        <f t="shared" si="138"/>
        <v/>
      </c>
      <c r="W1308" s="2" t="str" cm="1">
        <f t="array" ref="W1308">IF(V1308&lt;&gt;"",_xlfn.IFS(OR(V1308=1,V1308=2,V1308=3),1,OR(V1308=4,V1308=5,V1308=6),2,OR(V1308=7,V1308=8,V1308=9),3,OR(V1308=10,V1308=11,V1308=12),4),"")</f>
        <v/>
      </c>
      <c r="X1308" s="2" t="str">
        <f t="shared" si="139"/>
        <v/>
      </c>
      <c r="Y1308" s="2" t="str">
        <f t="shared" si="140"/>
        <v/>
      </c>
    </row>
    <row r="1309" spans="7:25" x14ac:dyDescent="0.3">
      <c r="G1309" s="2" t="str">
        <f>IF(Prospecting!D1311&lt;&gt;"", Prospecting!D1311, "")</f>
        <v/>
      </c>
      <c r="H1309" s="2" t="str">
        <f>IF(Prospecting!E1311&lt;&gt;"",Prospecting!E1311, "")</f>
        <v/>
      </c>
      <c r="I1309" s="2" t="str">
        <f t="shared" ca="1" si="135"/>
        <v/>
      </c>
      <c r="J1309" s="2" t="str">
        <f>IF(Prospecting!F1311="Completed", 1, "")</f>
        <v/>
      </c>
      <c r="K1309" s="2" t="str">
        <f>IF(Prospecting!G1311="Completed", 1, "")</f>
        <v/>
      </c>
      <c r="L1309" s="2" t="str">
        <f>IF(Prospecting!H1311="Completed", 1, "")</f>
        <v/>
      </c>
      <c r="M1309" s="2" t="str">
        <f>IF(Prospecting!I1311="Completed", 1, "")</f>
        <v/>
      </c>
      <c r="N1309" s="2" t="str">
        <f>IF(Prospecting!J1311="Completed", 1, "")</f>
        <v/>
      </c>
      <c r="O1309" s="2" t="str">
        <f>IF(Prospecting!K1311="Completed", 1, "")</f>
        <v/>
      </c>
      <c r="P1309" s="2" t="str">
        <f>IF(Prospecting!L1311&lt;&gt;"",Prospecting!L1311,"")</f>
        <v/>
      </c>
      <c r="Q1309" s="2" t="str">
        <f>IF(Prospecting!M1311&lt;&gt;"",Prospecting!M1311,"")</f>
        <v/>
      </c>
      <c r="R1309" s="2" t="str">
        <f t="shared" ca="1" si="136"/>
        <v/>
      </c>
      <c r="S1309" s="10" t="str">
        <f>IF(OR(Prospecting!N1311&lt;&gt;"",Prospecting!N1311&lt;&gt;0),Prospecting!N1311,"")</f>
        <v/>
      </c>
      <c r="T1309" s="11" t="str">
        <f>IF(Prospecting!O1311&lt;&gt;"",Prospecting!O1311,"")</f>
        <v/>
      </c>
      <c r="U1309" s="2" t="str">
        <f t="shared" si="137"/>
        <v/>
      </c>
      <c r="V1309" s="2" t="str">
        <f t="shared" si="138"/>
        <v/>
      </c>
      <c r="W1309" s="2" t="str" cm="1">
        <f t="array" ref="W1309">IF(V1309&lt;&gt;"",_xlfn.IFS(OR(V1309=1,V1309=2,V1309=3),1,OR(V1309=4,V1309=5,V1309=6),2,OR(V1309=7,V1309=8,V1309=9),3,OR(V1309=10,V1309=11,V1309=12),4),"")</f>
        <v/>
      </c>
      <c r="X1309" s="2" t="str">
        <f t="shared" si="139"/>
        <v/>
      </c>
      <c r="Y1309" s="2" t="str">
        <f t="shared" si="140"/>
        <v/>
      </c>
    </row>
    <row r="1310" spans="7:25" x14ac:dyDescent="0.3">
      <c r="G1310" s="2" t="str">
        <f>IF(Prospecting!D1312&lt;&gt;"", Prospecting!D1312, "")</f>
        <v/>
      </c>
      <c r="H1310" s="2" t="str">
        <f>IF(Prospecting!E1312&lt;&gt;"",Prospecting!E1312, "")</f>
        <v/>
      </c>
      <c r="I1310" s="2" t="str">
        <f t="shared" ca="1" si="135"/>
        <v/>
      </c>
      <c r="J1310" s="2" t="str">
        <f>IF(Prospecting!F1312="Completed", 1, "")</f>
        <v/>
      </c>
      <c r="K1310" s="2" t="str">
        <f>IF(Prospecting!G1312="Completed", 1, "")</f>
        <v/>
      </c>
      <c r="L1310" s="2" t="str">
        <f>IF(Prospecting!H1312="Completed", 1, "")</f>
        <v/>
      </c>
      <c r="M1310" s="2" t="str">
        <f>IF(Prospecting!I1312="Completed", 1, "")</f>
        <v/>
      </c>
      <c r="N1310" s="2" t="str">
        <f>IF(Prospecting!J1312="Completed", 1, "")</f>
        <v/>
      </c>
      <c r="O1310" s="2" t="str">
        <f>IF(Prospecting!K1312="Completed", 1, "")</f>
        <v/>
      </c>
      <c r="P1310" s="2" t="str">
        <f>IF(Prospecting!L1312&lt;&gt;"",Prospecting!L1312,"")</f>
        <v/>
      </c>
      <c r="Q1310" s="2" t="str">
        <f>IF(Prospecting!M1312&lt;&gt;"",Prospecting!M1312,"")</f>
        <v/>
      </c>
      <c r="R1310" s="2" t="str">
        <f t="shared" ca="1" si="136"/>
        <v/>
      </c>
      <c r="S1310" s="10" t="str">
        <f>IF(OR(Prospecting!N1312&lt;&gt;"",Prospecting!N1312&lt;&gt;0),Prospecting!N1312,"")</f>
        <v/>
      </c>
      <c r="T1310" s="11" t="str">
        <f>IF(Prospecting!O1312&lt;&gt;"",Prospecting!O1312,"")</f>
        <v/>
      </c>
      <c r="U1310" s="2" t="str">
        <f t="shared" si="137"/>
        <v/>
      </c>
      <c r="V1310" s="2" t="str">
        <f t="shared" si="138"/>
        <v/>
      </c>
      <c r="W1310" s="2" t="str" cm="1">
        <f t="array" ref="W1310">IF(V1310&lt;&gt;"",_xlfn.IFS(OR(V1310=1,V1310=2,V1310=3),1,OR(V1310=4,V1310=5,V1310=6),2,OR(V1310=7,V1310=8,V1310=9),3,OR(V1310=10,V1310=11,V1310=12),4),"")</f>
        <v/>
      </c>
      <c r="X1310" s="2" t="str">
        <f t="shared" si="139"/>
        <v/>
      </c>
      <c r="Y1310" s="2" t="str">
        <f t="shared" si="140"/>
        <v/>
      </c>
    </row>
    <row r="1311" spans="7:25" x14ac:dyDescent="0.3">
      <c r="G1311" s="2" t="str">
        <f>IF(Prospecting!D1313&lt;&gt;"", Prospecting!D1313, "")</f>
        <v/>
      </c>
      <c r="H1311" s="2" t="str">
        <f>IF(Prospecting!E1313&lt;&gt;"",Prospecting!E1313, "")</f>
        <v/>
      </c>
      <c r="I1311" s="2" t="str">
        <f t="shared" ca="1" si="135"/>
        <v/>
      </c>
      <c r="J1311" s="2" t="str">
        <f>IF(Prospecting!F1313="Completed", 1, "")</f>
        <v/>
      </c>
      <c r="K1311" s="2" t="str">
        <f>IF(Prospecting!G1313="Completed", 1, "")</f>
        <v/>
      </c>
      <c r="L1311" s="2" t="str">
        <f>IF(Prospecting!H1313="Completed", 1, "")</f>
        <v/>
      </c>
      <c r="M1311" s="2" t="str">
        <f>IF(Prospecting!I1313="Completed", 1, "")</f>
        <v/>
      </c>
      <c r="N1311" s="2" t="str">
        <f>IF(Prospecting!J1313="Completed", 1, "")</f>
        <v/>
      </c>
      <c r="O1311" s="2" t="str">
        <f>IF(Prospecting!K1313="Completed", 1, "")</f>
        <v/>
      </c>
      <c r="P1311" s="2" t="str">
        <f>IF(Prospecting!L1313&lt;&gt;"",Prospecting!L1313,"")</f>
        <v/>
      </c>
      <c r="Q1311" s="2" t="str">
        <f>IF(Prospecting!M1313&lt;&gt;"",Prospecting!M1313,"")</f>
        <v/>
      </c>
      <c r="R1311" s="2" t="str">
        <f t="shared" ca="1" si="136"/>
        <v/>
      </c>
      <c r="S1311" s="10" t="str">
        <f>IF(OR(Prospecting!N1313&lt;&gt;"",Prospecting!N1313&lt;&gt;0),Prospecting!N1313,"")</f>
        <v/>
      </c>
      <c r="T1311" s="11" t="str">
        <f>IF(Prospecting!O1313&lt;&gt;"",Prospecting!O1313,"")</f>
        <v/>
      </c>
      <c r="U1311" s="2" t="str">
        <f t="shared" si="137"/>
        <v/>
      </c>
      <c r="V1311" s="2" t="str">
        <f t="shared" si="138"/>
        <v/>
      </c>
      <c r="W1311" s="2" t="str" cm="1">
        <f t="array" ref="W1311">IF(V1311&lt;&gt;"",_xlfn.IFS(OR(V1311=1,V1311=2,V1311=3),1,OR(V1311=4,V1311=5,V1311=6),2,OR(V1311=7,V1311=8,V1311=9),3,OR(V1311=10,V1311=11,V1311=12),4),"")</f>
        <v/>
      </c>
      <c r="X1311" s="2" t="str">
        <f t="shared" si="139"/>
        <v/>
      </c>
      <c r="Y1311" s="2" t="str">
        <f t="shared" si="140"/>
        <v/>
      </c>
    </row>
    <row r="1312" spans="7:25" x14ac:dyDescent="0.3">
      <c r="G1312" s="2" t="str">
        <f>IF(Prospecting!D1314&lt;&gt;"", Prospecting!D1314, "")</f>
        <v/>
      </c>
      <c r="H1312" s="2" t="str">
        <f>IF(Prospecting!E1314&lt;&gt;"",Prospecting!E1314, "")</f>
        <v/>
      </c>
      <c r="I1312" s="2" t="str">
        <f t="shared" ca="1" si="135"/>
        <v/>
      </c>
      <c r="J1312" s="2" t="str">
        <f>IF(Prospecting!F1314="Completed", 1, "")</f>
        <v/>
      </c>
      <c r="K1312" s="2" t="str">
        <f>IF(Prospecting!G1314="Completed", 1, "")</f>
        <v/>
      </c>
      <c r="L1312" s="2" t="str">
        <f>IF(Prospecting!H1314="Completed", 1, "")</f>
        <v/>
      </c>
      <c r="M1312" s="2" t="str">
        <f>IF(Prospecting!I1314="Completed", 1, "")</f>
        <v/>
      </c>
      <c r="N1312" s="2" t="str">
        <f>IF(Prospecting!J1314="Completed", 1, "")</f>
        <v/>
      </c>
      <c r="O1312" s="2" t="str">
        <f>IF(Prospecting!K1314="Completed", 1, "")</f>
        <v/>
      </c>
      <c r="P1312" s="2" t="str">
        <f>IF(Prospecting!L1314&lt;&gt;"",Prospecting!L1314,"")</f>
        <v/>
      </c>
      <c r="Q1312" s="2" t="str">
        <f>IF(Prospecting!M1314&lt;&gt;"",Prospecting!M1314,"")</f>
        <v/>
      </c>
      <c r="R1312" s="2" t="str">
        <f t="shared" ca="1" si="136"/>
        <v/>
      </c>
      <c r="S1312" s="10" t="str">
        <f>IF(OR(Prospecting!N1314&lt;&gt;"",Prospecting!N1314&lt;&gt;0),Prospecting!N1314,"")</f>
        <v/>
      </c>
      <c r="T1312" s="11" t="str">
        <f>IF(Prospecting!O1314&lt;&gt;"",Prospecting!O1314,"")</f>
        <v/>
      </c>
      <c r="U1312" s="2" t="str">
        <f t="shared" si="137"/>
        <v/>
      </c>
      <c r="V1312" s="2" t="str">
        <f t="shared" si="138"/>
        <v/>
      </c>
      <c r="W1312" s="2" t="str" cm="1">
        <f t="array" ref="W1312">IF(V1312&lt;&gt;"",_xlfn.IFS(OR(V1312=1,V1312=2,V1312=3),1,OR(V1312=4,V1312=5,V1312=6),2,OR(V1312=7,V1312=8,V1312=9),3,OR(V1312=10,V1312=11,V1312=12),4),"")</f>
        <v/>
      </c>
      <c r="X1312" s="2" t="str">
        <f t="shared" si="139"/>
        <v/>
      </c>
      <c r="Y1312" s="2" t="str">
        <f t="shared" si="140"/>
        <v/>
      </c>
    </row>
    <row r="1313" spans="7:25" x14ac:dyDescent="0.3">
      <c r="G1313" s="2" t="str">
        <f>IF(Prospecting!D1315&lt;&gt;"", Prospecting!D1315, "")</f>
        <v/>
      </c>
      <c r="H1313" s="2" t="str">
        <f>IF(Prospecting!E1315&lt;&gt;"",Prospecting!E1315, "")</f>
        <v/>
      </c>
      <c r="I1313" s="2" t="str">
        <f t="shared" ca="1" si="135"/>
        <v/>
      </c>
      <c r="J1313" s="2" t="str">
        <f>IF(Prospecting!F1315="Completed", 1, "")</f>
        <v/>
      </c>
      <c r="K1313" s="2" t="str">
        <f>IF(Prospecting!G1315="Completed", 1, "")</f>
        <v/>
      </c>
      <c r="L1313" s="2" t="str">
        <f>IF(Prospecting!H1315="Completed", 1, "")</f>
        <v/>
      </c>
      <c r="M1313" s="2" t="str">
        <f>IF(Prospecting!I1315="Completed", 1, "")</f>
        <v/>
      </c>
      <c r="N1313" s="2" t="str">
        <f>IF(Prospecting!J1315="Completed", 1, "")</f>
        <v/>
      </c>
      <c r="O1313" s="2" t="str">
        <f>IF(Prospecting!K1315="Completed", 1, "")</f>
        <v/>
      </c>
      <c r="P1313" s="2" t="str">
        <f>IF(Prospecting!L1315&lt;&gt;"",Prospecting!L1315,"")</f>
        <v/>
      </c>
      <c r="Q1313" s="2" t="str">
        <f>IF(Prospecting!M1315&lt;&gt;"",Prospecting!M1315,"")</f>
        <v/>
      </c>
      <c r="R1313" s="2" t="str">
        <f t="shared" ca="1" si="136"/>
        <v/>
      </c>
      <c r="S1313" s="10" t="str">
        <f>IF(OR(Prospecting!N1315&lt;&gt;"",Prospecting!N1315&lt;&gt;0),Prospecting!N1315,"")</f>
        <v/>
      </c>
      <c r="T1313" s="11" t="str">
        <f>IF(Prospecting!O1315&lt;&gt;"",Prospecting!O1315,"")</f>
        <v/>
      </c>
      <c r="U1313" s="2" t="str">
        <f t="shared" si="137"/>
        <v/>
      </c>
      <c r="V1313" s="2" t="str">
        <f t="shared" si="138"/>
        <v/>
      </c>
      <c r="W1313" s="2" t="str" cm="1">
        <f t="array" ref="W1313">IF(V1313&lt;&gt;"",_xlfn.IFS(OR(V1313=1,V1313=2,V1313=3),1,OR(V1313=4,V1313=5,V1313=6),2,OR(V1313=7,V1313=8,V1313=9),3,OR(V1313=10,V1313=11,V1313=12),4),"")</f>
        <v/>
      </c>
      <c r="X1313" s="2" t="str">
        <f t="shared" si="139"/>
        <v/>
      </c>
      <c r="Y1313" s="2" t="str">
        <f t="shared" si="140"/>
        <v/>
      </c>
    </row>
    <row r="1314" spans="7:25" x14ac:dyDescent="0.3">
      <c r="G1314" s="2" t="str">
        <f>IF(Prospecting!D1316&lt;&gt;"", Prospecting!D1316, "")</f>
        <v/>
      </c>
      <c r="H1314" s="2" t="str">
        <f>IF(Prospecting!E1316&lt;&gt;"",Prospecting!E1316, "")</f>
        <v/>
      </c>
      <c r="I1314" s="2" t="str">
        <f t="shared" ca="1" si="135"/>
        <v/>
      </c>
      <c r="J1314" s="2" t="str">
        <f>IF(Prospecting!F1316="Completed", 1, "")</f>
        <v/>
      </c>
      <c r="K1314" s="2" t="str">
        <f>IF(Prospecting!G1316="Completed", 1, "")</f>
        <v/>
      </c>
      <c r="L1314" s="2" t="str">
        <f>IF(Prospecting!H1316="Completed", 1, "")</f>
        <v/>
      </c>
      <c r="M1314" s="2" t="str">
        <f>IF(Prospecting!I1316="Completed", 1, "")</f>
        <v/>
      </c>
      <c r="N1314" s="2" t="str">
        <f>IF(Prospecting!J1316="Completed", 1, "")</f>
        <v/>
      </c>
      <c r="O1314" s="2" t="str">
        <f>IF(Prospecting!K1316="Completed", 1, "")</f>
        <v/>
      </c>
      <c r="P1314" s="2" t="str">
        <f>IF(Prospecting!L1316&lt;&gt;"",Prospecting!L1316,"")</f>
        <v/>
      </c>
      <c r="Q1314" s="2" t="str">
        <f>IF(Prospecting!M1316&lt;&gt;"",Prospecting!M1316,"")</f>
        <v/>
      </c>
      <c r="R1314" s="2" t="str">
        <f t="shared" ca="1" si="136"/>
        <v/>
      </c>
      <c r="S1314" s="10" t="str">
        <f>IF(OR(Prospecting!N1316&lt;&gt;"",Prospecting!N1316&lt;&gt;0),Prospecting!N1316,"")</f>
        <v/>
      </c>
      <c r="T1314" s="11" t="str">
        <f>IF(Prospecting!O1316&lt;&gt;"",Prospecting!O1316,"")</f>
        <v/>
      </c>
      <c r="U1314" s="2" t="str">
        <f t="shared" si="137"/>
        <v/>
      </c>
      <c r="V1314" s="2" t="str">
        <f t="shared" si="138"/>
        <v/>
      </c>
      <c r="W1314" s="2" t="str" cm="1">
        <f t="array" ref="W1314">IF(V1314&lt;&gt;"",_xlfn.IFS(OR(V1314=1,V1314=2,V1314=3),1,OR(V1314=4,V1314=5,V1314=6),2,OR(V1314=7,V1314=8,V1314=9),3,OR(V1314=10,V1314=11,V1314=12),4),"")</f>
        <v/>
      </c>
      <c r="X1314" s="2" t="str">
        <f t="shared" si="139"/>
        <v/>
      </c>
      <c r="Y1314" s="2" t="str">
        <f t="shared" si="140"/>
        <v/>
      </c>
    </row>
    <row r="1315" spans="7:25" x14ac:dyDescent="0.3">
      <c r="G1315" s="2" t="str">
        <f>IF(Prospecting!D1317&lt;&gt;"", Prospecting!D1317, "")</f>
        <v/>
      </c>
      <c r="H1315" s="2" t="str">
        <f>IF(Prospecting!E1317&lt;&gt;"",Prospecting!E1317, "")</f>
        <v/>
      </c>
      <c r="I1315" s="2" t="str">
        <f t="shared" ca="1" si="135"/>
        <v/>
      </c>
      <c r="J1315" s="2" t="str">
        <f>IF(Prospecting!F1317="Completed", 1, "")</f>
        <v/>
      </c>
      <c r="K1315" s="2" t="str">
        <f>IF(Prospecting!G1317="Completed", 1, "")</f>
        <v/>
      </c>
      <c r="L1315" s="2" t="str">
        <f>IF(Prospecting!H1317="Completed", 1, "")</f>
        <v/>
      </c>
      <c r="M1315" s="2" t="str">
        <f>IF(Prospecting!I1317="Completed", 1, "")</f>
        <v/>
      </c>
      <c r="N1315" s="2" t="str">
        <f>IF(Prospecting!J1317="Completed", 1, "")</f>
        <v/>
      </c>
      <c r="O1315" s="2" t="str">
        <f>IF(Prospecting!K1317="Completed", 1, "")</f>
        <v/>
      </c>
      <c r="P1315" s="2" t="str">
        <f>IF(Prospecting!L1317&lt;&gt;"",Prospecting!L1317,"")</f>
        <v/>
      </c>
      <c r="Q1315" s="2" t="str">
        <f>IF(Prospecting!M1317&lt;&gt;"",Prospecting!M1317,"")</f>
        <v/>
      </c>
      <c r="R1315" s="2" t="str">
        <f t="shared" ca="1" si="136"/>
        <v/>
      </c>
      <c r="S1315" s="10" t="str">
        <f>IF(OR(Prospecting!N1317&lt;&gt;"",Prospecting!N1317&lt;&gt;0),Prospecting!N1317,"")</f>
        <v/>
      </c>
      <c r="T1315" s="11" t="str">
        <f>IF(Prospecting!O1317&lt;&gt;"",Prospecting!O1317,"")</f>
        <v/>
      </c>
      <c r="U1315" s="2" t="str">
        <f t="shared" si="137"/>
        <v/>
      </c>
      <c r="V1315" s="2" t="str">
        <f t="shared" si="138"/>
        <v/>
      </c>
      <c r="W1315" s="2" t="str" cm="1">
        <f t="array" ref="W1315">IF(V1315&lt;&gt;"",_xlfn.IFS(OR(V1315=1,V1315=2,V1315=3),1,OR(V1315=4,V1315=5,V1315=6),2,OR(V1315=7,V1315=8,V1315=9),3,OR(V1315=10,V1315=11,V1315=12),4),"")</f>
        <v/>
      </c>
      <c r="X1315" s="2" t="str">
        <f t="shared" si="139"/>
        <v/>
      </c>
      <c r="Y1315" s="2" t="str">
        <f t="shared" si="140"/>
        <v/>
      </c>
    </row>
    <row r="1316" spans="7:25" x14ac:dyDescent="0.3">
      <c r="G1316" s="2" t="str">
        <f>IF(Prospecting!D1318&lt;&gt;"", Prospecting!D1318, "")</f>
        <v/>
      </c>
      <c r="H1316" s="2" t="str">
        <f>IF(Prospecting!E1318&lt;&gt;"",Prospecting!E1318, "")</f>
        <v/>
      </c>
      <c r="I1316" s="2" t="str">
        <f t="shared" ca="1" si="135"/>
        <v/>
      </c>
      <c r="J1316" s="2" t="str">
        <f>IF(Prospecting!F1318="Completed", 1, "")</f>
        <v/>
      </c>
      <c r="K1316" s="2" t="str">
        <f>IF(Prospecting!G1318="Completed", 1, "")</f>
        <v/>
      </c>
      <c r="L1316" s="2" t="str">
        <f>IF(Prospecting!H1318="Completed", 1, "")</f>
        <v/>
      </c>
      <c r="M1316" s="2" t="str">
        <f>IF(Prospecting!I1318="Completed", 1, "")</f>
        <v/>
      </c>
      <c r="N1316" s="2" t="str">
        <f>IF(Prospecting!J1318="Completed", 1, "")</f>
        <v/>
      </c>
      <c r="O1316" s="2" t="str">
        <f>IF(Prospecting!K1318="Completed", 1, "")</f>
        <v/>
      </c>
      <c r="P1316" s="2" t="str">
        <f>IF(Prospecting!L1318&lt;&gt;"",Prospecting!L1318,"")</f>
        <v/>
      </c>
      <c r="Q1316" s="2" t="str">
        <f>IF(Prospecting!M1318&lt;&gt;"",Prospecting!M1318,"")</f>
        <v/>
      </c>
      <c r="R1316" s="2" t="str">
        <f t="shared" ca="1" si="136"/>
        <v/>
      </c>
      <c r="S1316" s="10" t="str">
        <f>IF(OR(Prospecting!N1318&lt;&gt;"",Prospecting!N1318&lt;&gt;0),Prospecting!N1318,"")</f>
        <v/>
      </c>
      <c r="T1316" s="11" t="str">
        <f>IF(Prospecting!O1318&lt;&gt;"",Prospecting!O1318,"")</f>
        <v/>
      </c>
      <c r="U1316" s="2" t="str">
        <f t="shared" si="137"/>
        <v/>
      </c>
      <c r="V1316" s="2" t="str">
        <f t="shared" si="138"/>
        <v/>
      </c>
      <c r="W1316" s="2" t="str" cm="1">
        <f t="array" ref="W1316">IF(V1316&lt;&gt;"",_xlfn.IFS(OR(V1316=1,V1316=2,V1316=3),1,OR(V1316=4,V1316=5,V1316=6),2,OR(V1316=7,V1316=8,V1316=9),3,OR(V1316=10,V1316=11,V1316=12),4),"")</f>
        <v/>
      </c>
      <c r="X1316" s="2" t="str">
        <f t="shared" si="139"/>
        <v/>
      </c>
      <c r="Y1316" s="2" t="str">
        <f t="shared" si="140"/>
        <v/>
      </c>
    </row>
    <row r="1317" spans="7:25" x14ac:dyDescent="0.3">
      <c r="G1317" s="2" t="str">
        <f>IF(Prospecting!D1319&lt;&gt;"", Prospecting!D1319, "")</f>
        <v/>
      </c>
      <c r="H1317" s="2" t="str">
        <f>IF(Prospecting!E1319&lt;&gt;"",Prospecting!E1319, "")</f>
        <v/>
      </c>
      <c r="I1317" s="2" t="str">
        <f t="shared" ca="1" si="135"/>
        <v/>
      </c>
      <c r="J1317" s="2" t="str">
        <f>IF(Prospecting!F1319="Completed", 1, "")</f>
        <v/>
      </c>
      <c r="K1317" s="2" t="str">
        <f>IF(Prospecting!G1319="Completed", 1, "")</f>
        <v/>
      </c>
      <c r="L1317" s="2" t="str">
        <f>IF(Prospecting!H1319="Completed", 1, "")</f>
        <v/>
      </c>
      <c r="M1317" s="2" t="str">
        <f>IF(Prospecting!I1319="Completed", 1, "")</f>
        <v/>
      </c>
      <c r="N1317" s="2" t="str">
        <f>IF(Prospecting!J1319="Completed", 1, "")</f>
        <v/>
      </c>
      <c r="O1317" s="2" t="str">
        <f>IF(Prospecting!K1319="Completed", 1, "")</f>
        <v/>
      </c>
      <c r="P1317" s="2" t="str">
        <f>IF(Prospecting!L1319&lt;&gt;"",Prospecting!L1319,"")</f>
        <v/>
      </c>
      <c r="Q1317" s="2" t="str">
        <f>IF(Prospecting!M1319&lt;&gt;"",Prospecting!M1319,"")</f>
        <v/>
      </c>
      <c r="R1317" s="2" t="str">
        <f t="shared" ca="1" si="136"/>
        <v/>
      </c>
      <c r="S1317" s="10" t="str">
        <f>IF(OR(Prospecting!N1319&lt;&gt;"",Prospecting!N1319&lt;&gt;0),Prospecting!N1319,"")</f>
        <v/>
      </c>
      <c r="T1317" s="11" t="str">
        <f>IF(Prospecting!O1319&lt;&gt;"",Prospecting!O1319,"")</f>
        <v/>
      </c>
      <c r="U1317" s="2" t="str">
        <f t="shared" si="137"/>
        <v/>
      </c>
      <c r="V1317" s="2" t="str">
        <f t="shared" si="138"/>
        <v/>
      </c>
      <c r="W1317" s="2" t="str" cm="1">
        <f t="array" ref="W1317">IF(V1317&lt;&gt;"",_xlfn.IFS(OR(V1317=1,V1317=2,V1317=3),1,OR(V1317=4,V1317=5,V1317=6),2,OR(V1317=7,V1317=8,V1317=9),3,OR(V1317=10,V1317=11,V1317=12),4),"")</f>
        <v/>
      </c>
      <c r="X1317" s="2" t="str">
        <f t="shared" si="139"/>
        <v/>
      </c>
      <c r="Y1317" s="2" t="str">
        <f t="shared" si="140"/>
        <v/>
      </c>
    </row>
    <row r="1318" spans="7:25" x14ac:dyDescent="0.3">
      <c r="G1318" s="2" t="str">
        <f>IF(Prospecting!D1320&lt;&gt;"", Prospecting!D1320, "")</f>
        <v/>
      </c>
      <c r="H1318" s="2" t="str">
        <f>IF(Prospecting!E1320&lt;&gt;"",Prospecting!E1320, "")</f>
        <v/>
      </c>
      <c r="I1318" s="2" t="str">
        <f t="shared" ca="1" si="135"/>
        <v/>
      </c>
      <c r="J1318" s="2" t="str">
        <f>IF(Prospecting!F1320="Completed", 1, "")</f>
        <v/>
      </c>
      <c r="K1318" s="2" t="str">
        <f>IF(Prospecting!G1320="Completed", 1, "")</f>
        <v/>
      </c>
      <c r="L1318" s="2" t="str">
        <f>IF(Prospecting!H1320="Completed", 1, "")</f>
        <v/>
      </c>
      <c r="M1318" s="2" t="str">
        <f>IF(Prospecting!I1320="Completed", 1, "")</f>
        <v/>
      </c>
      <c r="N1318" s="2" t="str">
        <f>IF(Prospecting!J1320="Completed", 1, "")</f>
        <v/>
      </c>
      <c r="O1318" s="2" t="str">
        <f>IF(Prospecting!K1320="Completed", 1, "")</f>
        <v/>
      </c>
      <c r="P1318" s="2" t="str">
        <f>IF(Prospecting!L1320&lt;&gt;"",Prospecting!L1320,"")</f>
        <v/>
      </c>
      <c r="Q1318" s="2" t="str">
        <f>IF(Prospecting!M1320&lt;&gt;"",Prospecting!M1320,"")</f>
        <v/>
      </c>
      <c r="R1318" s="2" t="str">
        <f t="shared" ca="1" si="136"/>
        <v/>
      </c>
      <c r="S1318" s="10" t="str">
        <f>IF(OR(Prospecting!N1320&lt;&gt;"",Prospecting!N1320&lt;&gt;0),Prospecting!N1320,"")</f>
        <v/>
      </c>
      <c r="T1318" s="11" t="str">
        <f>IF(Prospecting!O1320&lt;&gt;"",Prospecting!O1320,"")</f>
        <v/>
      </c>
      <c r="U1318" s="2" t="str">
        <f t="shared" si="137"/>
        <v/>
      </c>
      <c r="V1318" s="2" t="str">
        <f t="shared" si="138"/>
        <v/>
      </c>
      <c r="W1318" s="2" t="str" cm="1">
        <f t="array" ref="W1318">IF(V1318&lt;&gt;"",_xlfn.IFS(OR(V1318=1,V1318=2,V1318=3),1,OR(V1318=4,V1318=5,V1318=6),2,OR(V1318=7,V1318=8,V1318=9),3,OR(V1318=10,V1318=11,V1318=12),4),"")</f>
        <v/>
      </c>
      <c r="X1318" s="2" t="str">
        <f t="shared" si="139"/>
        <v/>
      </c>
      <c r="Y1318" s="2" t="str">
        <f t="shared" si="140"/>
        <v/>
      </c>
    </row>
    <row r="1319" spans="7:25" x14ac:dyDescent="0.3">
      <c r="G1319" s="2" t="str">
        <f>IF(Prospecting!D1321&lt;&gt;"", Prospecting!D1321, "")</f>
        <v/>
      </c>
      <c r="H1319" s="2" t="str">
        <f>IF(Prospecting!E1321&lt;&gt;"",Prospecting!E1321, "")</f>
        <v/>
      </c>
      <c r="I1319" s="2" t="str">
        <f t="shared" ca="1" si="135"/>
        <v/>
      </c>
      <c r="J1319" s="2" t="str">
        <f>IF(Prospecting!F1321="Completed", 1, "")</f>
        <v/>
      </c>
      <c r="K1319" s="2" t="str">
        <f>IF(Prospecting!G1321="Completed", 1, "")</f>
        <v/>
      </c>
      <c r="L1319" s="2" t="str">
        <f>IF(Prospecting!H1321="Completed", 1, "")</f>
        <v/>
      </c>
      <c r="M1319" s="2" t="str">
        <f>IF(Prospecting!I1321="Completed", 1, "")</f>
        <v/>
      </c>
      <c r="N1319" s="2" t="str">
        <f>IF(Prospecting!J1321="Completed", 1, "")</f>
        <v/>
      </c>
      <c r="O1319" s="2" t="str">
        <f>IF(Prospecting!K1321="Completed", 1, "")</f>
        <v/>
      </c>
      <c r="P1319" s="2" t="str">
        <f>IF(Prospecting!L1321&lt;&gt;"",Prospecting!L1321,"")</f>
        <v/>
      </c>
      <c r="Q1319" s="2" t="str">
        <f>IF(Prospecting!M1321&lt;&gt;"",Prospecting!M1321,"")</f>
        <v/>
      </c>
      <c r="R1319" s="2" t="str">
        <f t="shared" ca="1" si="136"/>
        <v/>
      </c>
      <c r="S1319" s="10" t="str">
        <f>IF(OR(Prospecting!N1321&lt;&gt;"",Prospecting!N1321&lt;&gt;0),Prospecting!N1321,"")</f>
        <v/>
      </c>
      <c r="T1319" s="11" t="str">
        <f>IF(Prospecting!O1321&lt;&gt;"",Prospecting!O1321,"")</f>
        <v/>
      </c>
      <c r="U1319" s="2" t="str">
        <f t="shared" si="137"/>
        <v/>
      </c>
      <c r="V1319" s="2" t="str">
        <f t="shared" si="138"/>
        <v/>
      </c>
      <c r="W1319" s="2" t="str" cm="1">
        <f t="array" ref="W1319">IF(V1319&lt;&gt;"",_xlfn.IFS(OR(V1319=1,V1319=2,V1319=3),1,OR(V1319=4,V1319=5,V1319=6),2,OR(V1319=7,V1319=8,V1319=9),3,OR(V1319=10,V1319=11,V1319=12),4),"")</f>
        <v/>
      </c>
      <c r="X1319" s="2" t="str">
        <f t="shared" si="139"/>
        <v/>
      </c>
      <c r="Y1319" s="2" t="str">
        <f t="shared" si="140"/>
        <v/>
      </c>
    </row>
    <row r="1320" spans="7:25" x14ac:dyDescent="0.3">
      <c r="G1320" s="2" t="str">
        <f>IF(Prospecting!D1322&lt;&gt;"", Prospecting!D1322, "")</f>
        <v/>
      </c>
      <c r="H1320" s="2" t="str">
        <f>IF(Prospecting!E1322&lt;&gt;"",Prospecting!E1322, "")</f>
        <v/>
      </c>
      <c r="I1320" s="2" t="str">
        <f t="shared" ca="1" si="135"/>
        <v/>
      </c>
      <c r="J1320" s="2" t="str">
        <f>IF(Prospecting!F1322="Completed", 1, "")</f>
        <v/>
      </c>
      <c r="K1320" s="2" t="str">
        <f>IF(Prospecting!G1322="Completed", 1, "")</f>
        <v/>
      </c>
      <c r="L1320" s="2" t="str">
        <f>IF(Prospecting!H1322="Completed", 1, "")</f>
        <v/>
      </c>
      <c r="M1320" s="2" t="str">
        <f>IF(Prospecting!I1322="Completed", 1, "")</f>
        <v/>
      </c>
      <c r="N1320" s="2" t="str">
        <f>IF(Prospecting!J1322="Completed", 1, "")</f>
        <v/>
      </c>
      <c r="O1320" s="2" t="str">
        <f>IF(Prospecting!K1322="Completed", 1, "")</f>
        <v/>
      </c>
      <c r="P1320" s="2" t="str">
        <f>IF(Prospecting!L1322&lt;&gt;"",Prospecting!L1322,"")</f>
        <v/>
      </c>
      <c r="Q1320" s="2" t="str">
        <f>IF(Prospecting!M1322&lt;&gt;"",Prospecting!M1322,"")</f>
        <v/>
      </c>
      <c r="R1320" s="2" t="str">
        <f t="shared" ca="1" si="136"/>
        <v/>
      </c>
      <c r="S1320" s="10" t="str">
        <f>IF(OR(Prospecting!N1322&lt;&gt;"",Prospecting!N1322&lt;&gt;0),Prospecting!N1322,"")</f>
        <v/>
      </c>
      <c r="T1320" s="11" t="str">
        <f>IF(Prospecting!O1322&lt;&gt;"",Prospecting!O1322,"")</f>
        <v/>
      </c>
      <c r="U1320" s="2" t="str">
        <f t="shared" si="137"/>
        <v/>
      </c>
      <c r="V1320" s="2" t="str">
        <f t="shared" si="138"/>
        <v/>
      </c>
      <c r="W1320" s="2" t="str" cm="1">
        <f t="array" ref="W1320">IF(V1320&lt;&gt;"",_xlfn.IFS(OR(V1320=1,V1320=2,V1320=3),1,OR(V1320=4,V1320=5,V1320=6),2,OR(V1320=7,V1320=8,V1320=9),3,OR(V1320=10,V1320=11,V1320=12),4),"")</f>
        <v/>
      </c>
      <c r="X1320" s="2" t="str">
        <f t="shared" si="139"/>
        <v/>
      </c>
      <c r="Y1320" s="2" t="str">
        <f t="shared" si="140"/>
        <v/>
      </c>
    </row>
    <row r="1321" spans="7:25" x14ac:dyDescent="0.3">
      <c r="G1321" s="2" t="str">
        <f>IF(Prospecting!D1323&lt;&gt;"", Prospecting!D1323, "")</f>
        <v/>
      </c>
      <c r="H1321" s="2" t="str">
        <f>IF(Prospecting!E1323&lt;&gt;"",Prospecting!E1323, "")</f>
        <v/>
      </c>
      <c r="I1321" s="2" t="str">
        <f t="shared" ca="1" si="135"/>
        <v/>
      </c>
      <c r="J1321" s="2" t="str">
        <f>IF(Prospecting!F1323="Completed", 1, "")</f>
        <v/>
      </c>
      <c r="K1321" s="2" t="str">
        <f>IF(Prospecting!G1323="Completed", 1, "")</f>
        <v/>
      </c>
      <c r="L1321" s="2" t="str">
        <f>IF(Prospecting!H1323="Completed", 1, "")</f>
        <v/>
      </c>
      <c r="M1321" s="2" t="str">
        <f>IF(Prospecting!I1323="Completed", 1, "")</f>
        <v/>
      </c>
      <c r="N1321" s="2" t="str">
        <f>IF(Prospecting!J1323="Completed", 1, "")</f>
        <v/>
      </c>
      <c r="O1321" s="2" t="str">
        <f>IF(Prospecting!K1323="Completed", 1, "")</f>
        <v/>
      </c>
      <c r="P1321" s="2" t="str">
        <f>IF(Prospecting!L1323&lt;&gt;"",Prospecting!L1323,"")</f>
        <v/>
      </c>
      <c r="Q1321" s="2" t="str">
        <f>IF(Prospecting!M1323&lt;&gt;"",Prospecting!M1323,"")</f>
        <v/>
      </c>
      <c r="R1321" s="2" t="str">
        <f t="shared" ca="1" si="136"/>
        <v/>
      </c>
      <c r="S1321" s="10" t="str">
        <f>IF(OR(Prospecting!N1323&lt;&gt;"",Prospecting!N1323&lt;&gt;0),Prospecting!N1323,"")</f>
        <v/>
      </c>
      <c r="T1321" s="11" t="str">
        <f>IF(Prospecting!O1323&lt;&gt;"",Prospecting!O1323,"")</f>
        <v/>
      </c>
      <c r="U1321" s="2" t="str">
        <f t="shared" si="137"/>
        <v/>
      </c>
      <c r="V1321" s="2" t="str">
        <f t="shared" si="138"/>
        <v/>
      </c>
      <c r="W1321" s="2" t="str" cm="1">
        <f t="array" ref="W1321">IF(V1321&lt;&gt;"",_xlfn.IFS(OR(V1321=1,V1321=2,V1321=3),1,OR(V1321=4,V1321=5,V1321=6),2,OR(V1321=7,V1321=8,V1321=9),3,OR(V1321=10,V1321=11,V1321=12),4),"")</f>
        <v/>
      </c>
      <c r="X1321" s="2" t="str">
        <f t="shared" si="139"/>
        <v/>
      </c>
      <c r="Y1321" s="2" t="str">
        <f t="shared" si="140"/>
        <v/>
      </c>
    </row>
    <row r="1322" spans="7:25" x14ac:dyDescent="0.3">
      <c r="G1322" s="2" t="str">
        <f>IF(Prospecting!D1324&lt;&gt;"", Prospecting!D1324, "")</f>
        <v/>
      </c>
      <c r="H1322" s="2" t="str">
        <f>IF(Prospecting!E1324&lt;&gt;"",Prospecting!E1324, "")</f>
        <v/>
      </c>
      <c r="I1322" s="2" t="str">
        <f t="shared" ca="1" si="135"/>
        <v/>
      </c>
      <c r="J1322" s="2" t="str">
        <f>IF(Prospecting!F1324="Completed", 1, "")</f>
        <v/>
      </c>
      <c r="K1322" s="2" t="str">
        <f>IF(Prospecting!G1324="Completed", 1, "")</f>
        <v/>
      </c>
      <c r="L1322" s="2" t="str">
        <f>IF(Prospecting!H1324="Completed", 1, "")</f>
        <v/>
      </c>
      <c r="M1322" s="2" t="str">
        <f>IF(Prospecting!I1324="Completed", 1, "")</f>
        <v/>
      </c>
      <c r="N1322" s="2" t="str">
        <f>IF(Prospecting!J1324="Completed", 1, "")</f>
        <v/>
      </c>
      <c r="O1322" s="2" t="str">
        <f>IF(Prospecting!K1324="Completed", 1, "")</f>
        <v/>
      </c>
      <c r="P1322" s="2" t="str">
        <f>IF(Prospecting!L1324&lt;&gt;"",Prospecting!L1324,"")</f>
        <v/>
      </c>
      <c r="Q1322" s="2" t="str">
        <f>IF(Prospecting!M1324&lt;&gt;"",Prospecting!M1324,"")</f>
        <v/>
      </c>
      <c r="R1322" s="2" t="str">
        <f t="shared" ca="1" si="136"/>
        <v/>
      </c>
      <c r="S1322" s="10" t="str">
        <f>IF(OR(Prospecting!N1324&lt;&gt;"",Prospecting!N1324&lt;&gt;0),Prospecting!N1324,"")</f>
        <v/>
      </c>
      <c r="T1322" s="11" t="str">
        <f>IF(Prospecting!O1324&lt;&gt;"",Prospecting!O1324,"")</f>
        <v/>
      </c>
      <c r="U1322" s="2" t="str">
        <f t="shared" si="137"/>
        <v/>
      </c>
      <c r="V1322" s="2" t="str">
        <f t="shared" si="138"/>
        <v/>
      </c>
      <c r="W1322" s="2" t="str" cm="1">
        <f t="array" ref="W1322">IF(V1322&lt;&gt;"",_xlfn.IFS(OR(V1322=1,V1322=2,V1322=3),1,OR(V1322=4,V1322=5,V1322=6),2,OR(V1322=7,V1322=8,V1322=9),3,OR(V1322=10,V1322=11,V1322=12),4),"")</f>
        <v/>
      </c>
      <c r="X1322" s="2" t="str">
        <f t="shared" si="139"/>
        <v/>
      </c>
      <c r="Y1322" s="2" t="str">
        <f t="shared" si="140"/>
        <v/>
      </c>
    </row>
    <row r="1323" spans="7:25" x14ac:dyDescent="0.3">
      <c r="G1323" s="2" t="str">
        <f>IF(Prospecting!D1325&lt;&gt;"", Prospecting!D1325, "")</f>
        <v/>
      </c>
      <c r="H1323" s="2" t="str">
        <f>IF(Prospecting!E1325&lt;&gt;"",Prospecting!E1325, "")</f>
        <v/>
      </c>
      <c r="I1323" s="2" t="str">
        <f t="shared" ca="1" si="135"/>
        <v/>
      </c>
      <c r="J1323" s="2" t="str">
        <f>IF(Prospecting!F1325="Completed", 1, "")</f>
        <v/>
      </c>
      <c r="K1323" s="2" t="str">
        <f>IF(Prospecting!G1325="Completed", 1, "")</f>
        <v/>
      </c>
      <c r="L1323" s="2" t="str">
        <f>IF(Prospecting!H1325="Completed", 1, "")</f>
        <v/>
      </c>
      <c r="M1323" s="2" t="str">
        <f>IF(Prospecting!I1325="Completed", 1, "")</f>
        <v/>
      </c>
      <c r="N1323" s="2" t="str">
        <f>IF(Prospecting!J1325="Completed", 1, "")</f>
        <v/>
      </c>
      <c r="O1323" s="2" t="str">
        <f>IF(Prospecting!K1325="Completed", 1, "")</f>
        <v/>
      </c>
      <c r="P1323" s="2" t="str">
        <f>IF(Prospecting!L1325&lt;&gt;"",Prospecting!L1325,"")</f>
        <v/>
      </c>
      <c r="Q1323" s="2" t="str">
        <f>IF(Prospecting!M1325&lt;&gt;"",Prospecting!M1325,"")</f>
        <v/>
      </c>
      <c r="R1323" s="2" t="str">
        <f t="shared" ca="1" si="136"/>
        <v/>
      </c>
      <c r="S1323" s="10" t="str">
        <f>IF(OR(Prospecting!N1325&lt;&gt;"",Prospecting!N1325&lt;&gt;0),Prospecting!N1325,"")</f>
        <v/>
      </c>
      <c r="T1323" s="11" t="str">
        <f>IF(Prospecting!O1325&lt;&gt;"",Prospecting!O1325,"")</f>
        <v/>
      </c>
      <c r="U1323" s="2" t="str">
        <f t="shared" si="137"/>
        <v/>
      </c>
      <c r="V1323" s="2" t="str">
        <f t="shared" si="138"/>
        <v/>
      </c>
      <c r="W1323" s="2" t="str" cm="1">
        <f t="array" ref="W1323">IF(V1323&lt;&gt;"",_xlfn.IFS(OR(V1323=1,V1323=2,V1323=3),1,OR(V1323=4,V1323=5,V1323=6),2,OR(V1323=7,V1323=8,V1323=9),3,OR(V1323=10,V1323=11,V1323=12),4),"")</f>
        <v/>
      </c>
      <c r="X1323" s="2" t="str">
        <f t="shared" si="139"/>
        <v/>
      </c>
      <c r="Y1323" s="2" t="str">
        <f t="shared" si="140"/>
        <v/>
      </c>
    </row>
    <row r="1324" spans="7:25" x14ac:dyDescent="0.3">
      <c r="G1324" s="2" t="str">
        <f>IF(Prospecting!D1326&lt;&gt;"", Prospecting!D1326, "")</f>
        <v/>
      </c>
      <c r="H1324" s="2" t="str">
        <f>IF(Prospecting!E1326&lt;&gt;"",Prospecting!E1326, "")</f>
        <v/>
      </c>
      <c r="I1324" s="2" t="str">
        <f t="shared" ca="1" si="135"/>
        <v/>
      </c>
      <c r="J1324" s="2" t="str">
        <f>IF(Prospecting!F1326="Completed", 1, "")</f>
        <v/>
      </c>
      <c r="K1324" s="2" t="str">
        <f>IF(Prospecting!G1326="Completed", 1, "")</f>
        <v/>
      </c>
      <c r="L1324" s="2" t="str">
        <f>IF(Prospecting!H1326="Completed", 1, "")</f>
        <v/>
      </c>
      <c r="M1324" s="2" t="str">
        <f>IF(Prospecting!I1326="Completed", 1, "")</f>
        <v/>
      </c>
      <c r="N1324" s="2" t="str">
        <f>IF(Prospecting!J1326="Completed", 1, "")</f>
        <v/>
      </c>
      <c r="O1324" s="2" t="str">
        <f>IF(Prospecting!K1326="Completed", 1, "")</f>
        <v/>
      </c>
      <c r="P1324" s="2" t="str">
        <f>IF(Prospecting!L1326&lt;&gt;"",Prospecting!L1326,"")</f>
        <v/>
      </c>
      <c r="Q1324" s="2" t="str">
        <f>IF(Prospecting!M1326&lt;&gt;"",Prospecting!M1326,"")</f>
        <v/>
      </c>
      <c r="R1324" s="2" t="str">
        <f t="shared" ca="1" si="136"/>
        <v/>
      </c>
      <c r="S1324" s="10" t="str">
        <f>IF(OR(Prospecting!N1326&lt;&gt;"",Prospecting!N1326&lt;&gt;0),Prospecting!N1326,"")</f>
        <v/>
      </c>
      <c r="T1324" s="11" t="str">
        <f>IF(Prospecting!O1326&lt;&gt;"",Prospecting!O1326,"")</f>
        <v/>
      </c>
      <c r="U1324" s="2" t="str">
        <f t="shared" si="137"/>
        <v/>
      </c>
      <c r="V1324" s="2" t="str">
        <f t="shared" si="138"/>
        <v/>
      </c>
      <c r="W1324" s="2" t="str" cm="1">
        <f t="array" ref="W1324">IF(V1324&lt;&gt;"",_xlfn.IFS(OR(V1324=1,V1324=2,V1324=3),1,OR(V1324=4,V1324=5,V1324=6),2,OR(V1324=7,V1324=8,V1324=9),3,OR(V1324=10,V1324=11,V1324=12),4),"")</f>
        <v/>
      </c>
      <c r="X1324" s="2" t="str">
        <f t="shared" si="139"/>
        <v/>
      </c>
      <c r="Y1324" s="2" t="str">
        <f t="shared" si="140"/>
        <v/>
      </c>
    </row>
    <row r="1325" spans="7:25" x14ac:dyDescent="0.3">
      <c r="G1325" s="2" t="str">
        <f>IF(Prospecting!D1327&lt;&gt;"", Prospecting!D1327, "")</f>
        <v/>
      </c>
      <c r="H1325" s="2" t="str">
        <f>IF(Prospecting!E1327&lt;&gt;"",Prospecting!E1327, "")</f>
        <v/>
      </c>
      <c r="I1325" s="2" t="str">
        <f t="shared" ca="1" si="135"/>
        <v/>
      </c>
      <c r="J1325" s="2" t="str">
        <f>IF(Prospecting!F1327="Completed", 1, "")</f>
        <v/>
      </c>
      <c r="K1325" s="2" t="str">
        <f>IF(Prospecting!G1327="Completed", 1, "")</f>
        <v/>
      </c>
      <c r="L1325" s="2" t="str">
        <f>IF(Prospecting!H1327="Completed", 1, "")</f>
        <v/>
      </c>
      <c r="M1325" s="2" t="str">
        <f>IF(Prospecting!I1327="Completed", 1, "")</f>
        <v/>
      </c>
      <c r="N1325" s="2" t="str">
        <f>IF(Prospecting!J1327="Completed", 1, "")</f>
        <v/>
      </c>
      <c r="O1325" s="2" t="str">
        <f>IF(Prospecting!K1327="Completed", 1, "")</f>
        <v/>
      </c>
      <c r="P1325" s="2" t="str">
        <f>IF(Prospecting!L1327&lt;&gt;"",Prospecting!L1327,"")</f>
        <v/>
      </c>
      <c r="Q1325" s="2" t="str">
        <f>IF(Prospecting!M1327&lt;&gt;"",Prospecting!M1327,"")</f>
        <v/>
      </c>
      <c r="R1325" s="2" t="str">
        <f t="shared" ca="1" si="136"/>
        <v/>
      </c>
      <c r="S1325" s="10" t="str">
        <f>IF(OR(Prospecting!N1327&lt;&gt;"",Prospecting!N1327&lt;&gt;0),Prospecting!N1327,"")</f>
        <v/>
      </c>
      <c r="T1325" s="11" t="str">
        <f>IF(Prospecting!O1327&lt;&gt;"",Prospecting!O1327,"")</f>
        <v/>
      </c>
      <c r="U1325" s="2" t="str">
        <f t="shared" si="137"/>
        <v/>
      </c>
      <c r="V1325" s="2" t="str">
        <f t="shared" si="138"/>
        <v/>
      </c>
      <c r="W1325" s="2" t="str" cm="1">
        <f t="array" ref="W1325">IF(V1325&lt;&gt;"",_xlfn.IFS(OR(V1325=1,V1325=2,V1325=3),1,OR(V1325=4,V1325=5,V1325=6),2,OR(V1325=7,V1325=8,V1325=9),3,OR(V1325=10,V1325=11,V1325=12),4),"")</f>
        <v/>
      </c>
      <c r="X1325" s="2" t="str">
        <f t="shared" si="139"/>
        <v/>
      </c>
      <c r="Y1325" s="2" t="str">
        <f t="shared" si="140"/>
        <v/>
      </c>
    </row>
    <row r="1326" spans="7:25" x14ac:dyDescent="0.3">
      <c r="G1326" s="2" t="str">
        <f>IF(Prospecting!D1328&lt;&gt;"", Prospecting!D1328, "")</f>
        <v/>
      </c>
      <c r="H1326" s="2" t="str">
        <f>IF(Prospecting!E1328&lt;&gt;"",Prospecting!E1328, "")</f>
        <v/>
      </c>
      <c r="I1326" s="2" t="str">
        <f t="shared" ca="1" si="135"/>
        <v/>
      </c>
      <c r="J1326" s="2" t="str">
        <f>IF(Prospecting!F1328="Completed", 1, "")</f>
        <v/>
      </c>
      <c r="K1326" s="2" t="str">
        <f>IF(Prospecting!G1328="Completed", 1, "")</f>
        <v/>
      </c>
      <c r="L1326" s="2" t="str">
        <f>IF(Prospecting!H1328="Completed", 1, "")</f>
        <v/>
      </c>
      <c r="M1326" s="2" t="str">
        <f>IF(Prospecting!I1328="Completed", 1, "")</f>
        <v/>
      </c>
      <c r="N1326" s="2" t="str">
        <f>IF(Prospecting!J1328="Completed", 1, "")</f>
        <v/>
      </c>
      <c r="O1326" s="2" t="str">
        <f>IF(Prospecting!K1328="Completed", 1, "")</f>
        <v/>
      </c>
      <c r="P1326" s="2" t="str">
        <f>IF(Prospecting!L1328&lt;&gt;"",Prospecting!L1328,"")</f>
        <v/>
      </c>
      <c r="Q1326" s="2" t="str">
        <f>IF(Prospecting!M1328&lt;&gt;"",Prospecting!M1328,"")</f>
        <v/>
      </c>
      <c r="R1326" s="2" t="str">
        <f t="shared" ca="1" si="136"/>
        <v/>
      </c>
      <c r="S1326" s="10" t="str">
        <f>IF(OR(Prospecting!N1328&lt;&gt;"",Prospecting!N1328&lt;&gt;0),Prospecting!N1328,"")</f>
        <v/>
      </c>
      <c r="T1326" s="11" t="str">
        <f>IF(Prospecting!O1328&lt;&gt;"",Prospecting!O1328,"")</f>
        <v/>
      </c>
      <c r="U1326" s="2" t="str">
        <f t="shared" si="137"/>
        <v/>
      </c>
      <c r="V1326" s="2" t="str">
        <f t="shared" si="138"/>
        <v/>
      </c>
      <c r="W1326" s="2" t="str" cm="1">
        <f t="array" ref="W1326">IF(V1326&lt;&gt;"",_xlfn.IFS(OR(V1326=1,V1326=2,V1326=3),1,OR(V1326=4,V1326=5,V1326=6),2,OR(V1326=7,V1326=8,V1326=9),3,OR(V1326=10,V1326=11,V1326=12),4),"")</f>
        <v/>
      </c>
      <c r="X1326" s="2" t="str">
        <f t="shared" si="139"/>
        <v/>
      </c>
      <c r="Y1326" s="2" t="str">
        <f t="shared" si="140"/>
        <v/>
      </c>
    </row>
    <row r="1327" spans="7:25" x14ac:dyDescent="0.3">
      <c r="G1327" s="2" t="str">
        <f>IF(Prospecting!D1329&lt;&gt;"", Prospecting!D1329, "")</f>
        <v/>
      </c>
      <c r="H1327" s="2" t="str">
        <f>IF(Prospecting!E1329&lt;&gt;"",Prospecting!E1329, "")</f>
        <v/>
      </c>
      <c r="I1327" s="2" t="str">
        <f t="shared" ca="1" si="135"/>
        <v/>
      </c>
      <c r="J1327" s="2" t="str">
        <f>IF(Prospecting!F1329="Completed", 1, "")</f>
        <v/>
      </c>
      <c r="K1327" s="2" t="str">
        <f>IF(Prospecting!G1329="Completed", 1, "")</f>
        <v/>
      </c>
      <c r="L1327" s="2" t="str">
        <f>IF(Prospecting!H1329="Completed", 1, "")</f>
        <v/>
      </c>
      <c r="M1327" s="2" t="str">
        <f>IF(Prospecting!I1329="Completed", 1, "")</f>
        <v/>
      </c>
      <c r="N1327" s="2" t="str">
        <f>IF(Prospecting!J1329="Completed", 1, "")</f>
        <v/>
      </c>
      <c r="O1327" s="2" t="str">
        <f>IF(Prospecting!K1329="Completed", 1, "")</f>
        <v/>
      </c>
      <c r="P1327" s="2" t="str">
        <f>IF(Prospecting!L1329&lt;&gt;"",Prospecting!L1329,"")</f>
        <v/>
      </c>
      <c r="Q1327" s="2" t="str">
        <f>IF(Prospecting!M1329&lt;&gt;"",Prospecting!M1329,"")</f>
        <v/>
      </c>
      <c r="R1327" s="2" t="str">
        <f t="shared" ca="1" si="136"/>
        <v/>
      </c>
      <c r="S1327" s="10" t="str">
        <f>IF(OR(Prospecting!N1329&lt;&gt;"",Prospecting!N1329&lt;&gt;0),Prospecting!N1329,"")</f>
        <v/>
      </c>
      <c r="T1327" s="11" t="str">
        <f>IF(Prospecting!O1329&lt;&gt;"",Prospecting!O1329,"")</f>
        <v/>
      </c>
      <c r="U1327" s="2" t="str">
        <f t="shared" si="137"/>
        <v/>
      </c>
      <c r="V1327" s="2" t="str">
        <f t="shared" si="138"/>
        <v/>
      </c>
      <c r="W1327" s="2" t="str" cm="1">
        <f t="array" ref="W1327">IF(V1327&lt;&gt;"",_xlfn.IFS(OR(V1327=1,V1327=2,V1327=3),1,OR(V1327=4,V1327=5,V1327=6),2,OR(V1327=7,V1327=8,V1327=9),3,OR(V1327=10,V1327=11,V1327=12),4),"")</f>
        <v/>
      </c>
      <c r="X1327" s="2" t="str">
        <f t="shared" si="139"/>
        <v/>
      </c>
      <c r="Y1327" s="2" t="str">
        <f t="shared" si="140"/>
        <v/>
      </c>
    </row>
    <row r="1328" spans="7:25" x14ac:dyDescent="0.3">
      <c r="G1328" s="2" t="str">
        <f>IF(Prospecting!D1330&lt;&gt;"", Prospecting!D1330, "")</f>
        <v/>
      </c>
      <c r="H1328" s="2" t="str">
        <f>IF(Prospecting!E1330&lt;&gt;"",Prospecting!E1330, "")</f>
        <v/>
      </c>
      <c r="I1328" s="2" t="str">
        <f t="shared" ca="1" si="135"/>
        <v/>
      </c>
      <c r="J1328" s="2" t="str">
        <f>IF(Prospecting!F1330="Completed", 1, "")</f>
        <v/>
      </c>
      <c r="K1328" s="2" t="str">
        <f>IF(Prospecting!G1330="Completed", 1, "")</f>
        <v/>
      </c>
      <c r="L1328" s="2" t="str">
        <f>IF(Prospecting!H1330="Completed", 1, "")</f>
        <v/>
      </c>
      <c r="M1328" s="2" t="str">
        <f>IF(Prospecting!I1330="Completed", 1, "")</f>
        <v/>
      </c>
      <c r="N1328" s="2" t="str">
        <f>IF(Prospecting!J1330="Completed", 1, "")</f>
        <v/>
      </c>
      <c r="O1328" s="2" t="str">
        <f>IF(Prospecting!K1330="Completed", 1, "")</f>
        <v/>
      </c>
      <c r="P1328" s="2" t="str">
        <f>IF(Prospecting!L1330&lt;&gt;"",Prospecting!L1330,"")</f>
        <v/>
      </c>
      <c r="Q1328" s="2" t="str">
        <f>IF(Prospecting!M1330&lt;&gt;"",Prospecting!M1330,"")</f>
        <v/>
      </c>
      <c r="R1328" s="2" t="str">
        <f t="shared" ca="1" si="136"/>
        <v/>
      </c>
      <c r="S1328" s="10" t="str">
        <f>IF(OR(Prospecting!N1330&lt;&gt;"",Prospecting!N1330&lt;&gt;0),Prospecting!N1330,"")</f>
        <v/>
      </c>
      <c r="T1328" s="11" t="str">
        <f>IF(Prospecting!O1330&lt;&gt;"",Prospecting!O1330,"")</f>
        <v/>
      </c>
      <c r="U1328" s="2" t="str">
        <f t="shared" si="137"/>
        <v/>
      </c>
      <c r="V1328" s="2" t="str">
        <f t="shared" si="138"/>
        <v/>
      </c>
      <c r="W1328" s="2" t="str" cm="1">
        <f t="array" ref="W1328">IF(V1328&lt;&gt;"",_xlfn.IFS(OR(V1328=1,V1328=2,V1328=3),1,OR(V1328=4,V1328=5,V1328=6),2,OR(V1328=7,V1328=8,V1328=9),3,OR(V1328=10,V1328=11,V1328=12),4),"")</f>
        <v/>
      </c>
      <c r="X1328" s="2" t="str">
        <f t="shared" si="139"/>
        <v/>
      </c>
      <c r="Y1328" s="2" t="str">
        <f t="shared" si="140"/>
        <v/>
      </c>
    </row>
    <row r="1329" spans="7:25" x14ac:dyDescent="0.3">
      <c r="G1329" s="2" t="str">
        <f>IF(Prospecting!D1331&lt;&gt;"", Prospecting!D1331, "")</f>
        <v/>
      </c>
      <c r="H1329" s="2" t="str">
        <f>IF(Prospecting!E1331&lt;&gt;"",Prospecting!E1331, "")</f>
        <v/>
      </c>
      <c r="I1329" s="2" t="str">
        <f t="shared" ca="1" si="135"/>
        <v/>
      </c>
      <c r="J1329" s="2" t="str">
        <f>IF(Prospecting!F1331="Completed", 1, "")</f>
        <v/>
      </c>
      <c r="K1329" s="2" t="str">
        <f>IF(Prospecting!G1331="Completed", 1, "")</f>
        <v/>
      </c>
      <c r="L1329" s="2" t="str">
        <f>IF(Prospecting!H1331="Completed", 1, "")</f>
        <v/>
      </c>
      <c r="M1329" s="2" t="str">
        <f>IF(Prospecting!I1331="Completed", 1, "")</f>
        <v/>
      </c>
      <c r="N1329" s="2" t="str">
        <f>IF(Prospecting!J1331="Completed", 1, "")</f>
        <v/>
      </c>
      <c r="O1329" s="2" t="str">
        <f>IF(Prospecting!K1331="Completed", 1, "")</f>
        <v/>
      </c>
      <c r="P1329" s="2" t="str">
        <f>IF(Prospecting!L1331&lt;&gt;"",Prospecting!L1331,"")</f>
        <v/>
      </c>
      <c r="Q1329" s="2" t="str">
        <f>IF(Prospecting!M1331&lt;&gt;"",Prospecting!M1331,"")</f>
        <v/>
      </c>
      <c r="R1329" s="2" t="str">
        <f t="shared" ca="1" si="136"/>
        <v/>
      </c>
      <c r="S1329" s="10" t="str">
        <f>IF(OR(Prospecting!N1331&lt;&gt;"",Prospecting!N1331&lt;&gt;0),Prospecting!N1331,"")</f>
        <v/>
      </c>
      <c r="T1329" s="11" t="str">
        <f>IF(Prospecting!O1331&lt;&gt;"",Prospecting!O1331,"")</f>
        <v/>
      </c>
      <c r="U1329" s="2" t="str">
        <f t="shared" si="137"/>
        <v/>
      </c>
      <c r="V1329" s="2" t="str">
        <f t="shared" si="138"/>
        <v/>
      </c>
      <c r="W1329" s="2" t="str" cm="1">
        <f t="array" ref="W1329">IF(V1329&lt;&gt;"",_xlfn.IFS(OR(V1329=1,V1329=2,V1329=3),1,OR(V1329=4,V1329=5,V1329=6),2,OR(V1329=7,V1329=8,V1329=9),3,OR(V1329=10,V1329=11,V1329=12),4),"")</f>
        <v/>
      </c>
      <c r="X1329" s="2" t="str">
        <f t="shared" si="139"/>
        <v/>
      </c>
      <c r="Y1329" s="2" t="str">
        <f t="shared" si="140"/>
        <v/>
      </c>
    </row>
    <row r="1330" spans="7:25" x14ac:dyDescent="0.3">
      <c r="G1330" s="2" t="str">
        <f>IF(Prospecting!D1332&lt;&gt;"", Prospecting!D1332, "")</f>
        <v/>
      </c>
      <c r="H1330" s="2" t="str">
        <f>IF(Prospecting!E1332&lt;&gt;"",Prospecting!E1332, "")</f>
        <v/>
      </c>
      <c r="I1330" s="2" t="str">
        <f t="shared" ca="1" si="135"/>
        <v/>
      </c>
      <c r="J1330" s="2" t="str">
        <f>IF(Prospecting!F1332="Completed", 1, "")</f>
        <v/>
      </c>
      <c r="K1330" s="2" t="str">
        <f>IF(Prospecting!G1332="Completed", 1, "")</f>
        <v/>
      </c>
      <c r="L1330" s="2" t="str">
        <f>IF(Prospecting!H1332="Completed", 1, "")</f>
        <v/>
      </c>
      <c r="M1330" s="2" t="str">
        <f>IF(Prospecting!I1332="Completed", 1, "")</f>
        <v/>
      </c>
      <c r="N1330" s="2" t="str">
        <f>IF(Prospecting!J1332="Completed", 1, "")</f>
        <v/>
      </c>
      <c r="O1330" s="2" t="str">
        <f>IF(Prospecting!K1332="Completed", 1, "")</f>
        <v/>
      </c>
      <c r="P1330" s="2" t="str">
        <f>IF(Prospecting!L1332&lt;&gt;"",Prospecting!L1332,"")</f>
        <v/>
      </c>
      <c r="Q1330" s="2" t="str">
        <f>IF(Prospecting!M1332&lt;&gt;"",Prospecting!M1332,"")</f>
        <v/>
      </c>
      <c r="R1330" s="2" t="str">
        <f t="shared" ca="1" si="136"/>
        <v/>
      </c>
      <c r="S1330" s="10" t="str">
        <f>IF(OR(Prospecting!N1332&lt;&gt;"",Prospecting!N1332&lt;&gt;0),Prospecting!N1332,"")</f>
        <v/>
      </c>
      <c r="T1330" s="11" t="str">
        <f>IF(Prospecting!O1332&lt;&gt;"",Prospecting!O1332,"")</f>
        <v/>
      </c>
      <c r="U1330" s="2" t="str">
        <f t="shared" si="137"/>
        <v/>
      </c>
      <c r="V1330" s="2" t="str">
        <f t="shared" si="138"/>
        <v/>
      </c>
      <c r="W1330" s="2" t="str" cm="1">
        <f t="array" ref="W1330">IF(V1330&lt;&gt;"",_xlfn.IFS(OR(V1330=1,V1330=2,V1330=3),1,OR(V1330=4,V1330=5,V1330=6),2,OR(V1330=7,V1330=8,V1330=9),3,OR(V1330=10,V1330=11,V1330=12),4),"")</f>
        <v/>
      </c>
      <c r="X1330" s="2" t="str">
        <f t="shared" si="139"/>
        <v/>
      </c>
      <c r="Y1330" s="2" t="str">
        <f t="shared" si="140"/>
        <v/>
      </c>
    </row>
    <row r="1331" spans="7:25" x14ac:dyDescent="0.3">
      <c r="G1331" s="2" t="str">
        <f>IF(Prospecting!D1333&lt;&gt;"", Prospecting!D1333, "")</f>
        <v/>
      </c>
      <c r="H1331" s="2" t="str">
        <f>IF(Prospecting!E1333&lt;&gt;"",Prospecting!E1333, "")</f>
        <v/>
      </c>
      <c r="I1331" s="2" t="str">
        <f t="shared" ca="1" si="135"/>
        <v/>
      </c>
      <c r="J1331" s="2" t="str">
        <f>IF(Prospecting!F1333="Completed", 1, "")</f>
        <v/>
      </c>
      <c r="K1331" s="2" t="str">
        <f>IF(Prospecting!G1333="Completed", 1, "")</f>
        <v/>
      </c>
      <c r="L1331" s="2" t="str">
        <f>IF(Prospecting!H1333="Completed", 1, "")</f>
        <v/>
      </c>
      <c r="M1331" s="2" t="str">
        <f>IF(Prospecting!I1333="Completed", 1, "")</f>
        <v/>
      </c>
      <c r="N1331" s="2" t="str">
        <f>IF(Prospecting!J1333="Completed", 1, "")</f>
        <v/>
      </c>
      <c r="O1331" s="2" t="str">
        <f>IF(Prospecting!K1333="Completed", 1, "")</f>
        <v/>
      </c>
      <c r="P1331" s="2" t="str">
        <f>IF(Prospecting!L1333&lt;&gt;"",Prospecting!L1333,"")</f>
        <v/>
      </c>
      <c r="Q1331" s="2" t="str">
        <f>IF(Prospecting!M1333&lt;&gt;"",Prospecting!M1333,"")</f>
        <v/>
      </c>
      <c r="R1331" s="2" t="str">
        <f t="shared" ca="1" si="136"/>
        <v/>
      </c>
      <c r="S1331" s="10" t="str">
        <f>IF(OR(Prospecting!N1333&lt;&gt;"",Prospecting!N1333&lt;&gt;0),Prospecting!N1333,"")</f>
        <v/>
      </c>
      <c r="T1331" s="11" t="str">
        <f>IF(Prospecting!O1333&lt;&gt;"",Prospecting!O1333,"")</f>
        <v/>
      </c>
      <c r="U1331" s="2" t="str">
        <f t="shared" si="137"/>
        <v/>
      </c>
      <c r="V1331" s="2" t="str">
        <f t="shared" si="138"/>
        <v/>
      </c>
      <c r="W1331" s="2" t="str" cm="1">
        <f t="array" ref="W1331">IF(V1331&lt;&gt;"",_xlfn.IFS(OR(V1331=1,V1331=2,V1331=3),1,OR(V1331=4,V1331=5,V1331=6),2,OR(V1331=7,V1331=8,V1331=9),3,OR(V1331=10,V1331=11,V1331=12),4),"")</f>
        <v/>
      </c>
      <c r="X1331" s="2" t="str">
        <f t="shared" si="139"/>
        <v/>
      </c>
      <c r="Y1331" s="2" t="str">
        <f t="shared" si="140"/>
        <v/>
      </c>
    </row>
    <row r="1332" spans="7:25" x14ac:dyDescent="0.3">
      <c r="G1332" s="2" t="str">
        <f>IF(Prospecting!D1334&lt;&gt;"", Prospecting!D1334, "")</f>
        <v/>
      </c>
      <c r="H1332" s="2" t="str">
        <f>IF(Prospecting!E1334&lt;&gt;"",Prospecting!E1334, "")</f>
        <v/>
      </c>
      <c r="I1332" s="2" t="str">
        <f t="shared" ca="1" si="135"/>
        <v/>
      </c>
      <c r="J1332" s="2" t="str">
        <f>IF(Prospecting!F1334="Completed", 1, "")</f>
        <v/>
      </c>
      <c r="K1332" s="2" t="str">
        <f>IF(Prospecting!G1334="Completed", 1, "")</f>
        <v/>
      </c>
      <c r="L1332" s="2" t="str">
        <f>IF(Prospecting!H1334="Completed", 1, "")</f>
        <v/>
      </c>
      <c r="M1332" s="2" t="str">
        <f>IF(Prospecting!I1334="Completed", 1, "")</f>
        <v/>
      </c>
      <c r="N1332" s="2" t="str">
        <f>IF(Prospecting!J1334="Completed", 1, "")</f>
        <v/>
      </c>
      <c r="O1332" s="2" t="str">
        <f>IF(Prospecting!K1334="Completed", 1, "")</f>
        <v/>
      </c>
      <c r="P1332" s="2" t="str">
        <f>IF(Prospecting!L1334&lt;&gt;"",Prospecting!L1334,"")</f>
        <v/>
      </c>
      <c r="Q1332" s="2" t="str">
        <f>IF(Prospecting!M1334&lt;&gt;"",Prospecting!M1334,"")</f>
        <v/>
      </c>
      <c r="R1332" s="2" t="str">
        <f t="shared" ca="1" si="136"/>
        <v/>
      </c>
      <c r="S1332" s="10" t="str">
        <f>IF(OR(Prospecting!N1334&lt;&gt;"",Prospecting!N1334&lt;&gt;0),Prospecting!N1334,"")</f>
        <v/>
      </c>
      <c r="T1332" s="11" t="str">
        <f>IF(Prospecting!O1334&lt;&gt;"",Prospecting!O1334,"")</f>
        <v/>
      </c>
      <c r="U1332" s="2" t="str">
        <f t="shared" si="137"/>
        <v/>
      </c>
      <c r="V1332" s="2" t="str">
        <f t="shared" si="138"/>
        <v/>
      </c>
      <c r="W1332" s="2" t="str" cm="1">
        <f t="array" ref="W1332">IF(V1332&lt;&gt;"",_xlfn.IFS(OR(V1332=1,V1332=2,V1332=3),1,OR(V1332=4,V1332=5,V1332=6),2,OR(V1332=7,V1332=8,V1332=9),3,OR(V1332=10,V1332=11,V1332=12),4),"")</f>
        <v/>
      </c>
      <c r="X1332" s="2" t="str">
        <f t="shared" si="139"/>
        <v/>
      </c>
      <c r="Y1332" s="2" t="str">
        <f t="shared" si="140"/>
        <v/>
      </c>
    </row>
    <row r="1333" spans="7:25" x14ac:dyDescent="0.3">
      <c r="G1333" s="2" t="str">
        <f>IF(Prospecting!D1335&lt;&gt;"", Prospecting!D1335, "")</f>
        <v/>
      </c>
      <c r="H1333" s="2" t="str">
        <f>IF(Prospecting!E1335&lt;&gt;"",Prospecting!E1335, "")</f>
        <v/>
      </c>
      <c r="I1333" s="2" t="str">
        <f t="shared" ca="1" si="135"/>
        <v/>
      </c>
      <c r="J1333" s="2" t="str">
        <f>IF(Prospecting!F1335="Completed", 1, "")</f>
        <v/>
      </c>
      <c r="K1333" s="2" t="str">
        <f>IF(Prospecting!G1335="Completed", 1, "")</f>
        <v/>
      </c>
      <c r="L1333" s="2" t="str">
        <f>IF(Prospecting!H1335="Completed", 1, "")</f>
        <v/>
      </c>
      <c r="M1333" s="2" t="str">
        <f>IF(Prospecting!I1335="Completed", 1, "")</f>
        <v/>
      </c>
      <c r="N1333" s="2" t="str">
        <f>IF(Prospecting!J1335="Completed", 1, "")</f>
        <v/>
      </c>
      <c r="O1333" s="2" t="str">
        <f>IF(Prospecting!K1335="Completed", 1, "")</f>
        <v/>
      </c>
      <c r="P1333" s="2" t="str">
        <f>IF(Prospecting!L1335&lt;&gt;"",Prospecting!L1335,"")</f>
        <v/>
      </c>
      <c r="Q1333" s="2" t="str">
        <f>IF(Prospecting!M1335&lt;&gt;"",Prospecting!M1335,"")</f>
        <v/>
      </c>
      <c r="R1333" s="2" t="str">
        <f t="shared" ca="1" si="136"/>
        <v/>
      </c>
      <c r="S1333" s="10" t="str">
        <f>IF(OR(Prospecting!N1335&lt;&gt;"",Prospecting!N1335&lt;&gt;0),Prospecting!N1335,"")</f>
        <v/>
      </c>
      <c r="T1333" s="11" t="str">
        <f>IF(Prospecting!O1335&lt;&gt;"",Prospecting!O1335,"")</f>
        <v/>
      </c>
      <c r="U1333" s="2" t="str">
        <f t="shared" si="137"/>
        <v/>
      </c>
      <c r="V1333" s="2" t="str">
        <f t="shared" si="138"/>
        <v/>
      </c>
      <c r="W1333" s="2" t="str" cm="1">
        <f t="array" ref="W1333">IF(V1333&lt;&gt;"",_xlfn.IFS(OR(V1333=1,V1333=2,V1333=3),1,OR(V1333=4,V1333=5,V1333=6),2,OR(V1333=7,V1333=8,V1333=9),3,OR(V1333=10,V1333=11,V1333=12),4),"")</f>
        <v/>
      </c>
      <c r="X1333" s="2" t="str">
        <f t="shared" si="139"/>
        <v/>
      </c>
      <c r="Y1333" s="2" t="str">
        <f t="shared" si="140"/>
        <v/>
      </c>
    </row>
    <row r="1334" spans="7:25" x14ac:dyDescent="0.3">
      <c r="G1334" s="2" t="str">
        <f>IF(Prospecting!D1336&lt;&gt;"", Prospecting!D1336, "")</f>
        <v/>
      </c>
      <c r="H1334" s="2" t="str">
        <f>IF(Prospecting!E1336&lt;&gt;"",Prospecting!E1336, "")</f>
        <v/>
      </c>
      <c r="I1334" s="2" t="str">
        <f t="shared" ca="1" si="135"/>
        <v/>
      </c>
      <c r="J1334" s="2" t="str">
        <f>IF(Prospecting!F1336="Completed", 1, "")</f>
        <v/>
      </c>
      <c r="K1334" s="2" t="str">
        <f>IF(Prospecting!G1336="Completed", 1, "")</f>
        <v/>
      </c>
      <c r="L1334" s="2" t="str">
        <f>IF(Prospecting!H1336="Completed", 1, "")</f>
        <v/>
      </c>
      <c r="M1334" s="2" t="str">
        <f>IF(Prospecting!I1336="Completed", 1, "")</f>
        <v/>
      </c>
      <c r="N1334" s="2" t="str">
        <f>IF(Prospecting!J1336="Completed", 1, "")</f>
        <v/>
      </c>
      <c r="O1334" s="2" t="str">
        <f>IF(Prospecting!K1336="Completed", 1, "")</f>
        <v/>
      </c>
      <c r="P1334" s="2" t="str">
        <f>IF(Prospecting!L1336&lt;&gt;"",Prospecting!L1336,"")</f>
        <v/>
      </c>
      <c r="Q1334" s="2" t="str">
        <f>IF(Prospecting!M1336&lt;&gt;"",Prospecting!M1336,"")</f>
        <v/>
      </c>
      <c r="R1334" s="2" t="str">
        <f t="shared" ca="1" si="136"/>
        <v/>
      </c>
      <c r="S1334" s="10" t="str">
        <f>IF(OR(Prospecting!N1336&lt;&gt;"",Prospecting!N1336&lt;&gt;0),Prospecting!N1336,"")</f>
        <v/>
      </c>
      <c r="T1334" s="11" t="str">
        <f>IF(Prospecting!O1336&lt;&gt;"",Prospecting!O1336,"")</f>
        <v/>
      </c>
      <c r="U1334" s="2" t="str">
        <f t="shared" si="137"/>
        <v/>
      </c>
      <c r="V1334" s="2" t="str">
        <f t="shared" si="138"/>
        <v/>
      </c>
      <c r="W1334" s="2" t="str" cm="1">
        <f t="array" ref="W1334">IF(V1334&lt;&gt;"",_xlfn.IFS(OR(V1334=1,V1334=2,V1334=3),1,OR(V1334=4,V1334=5,V1334=6),2,OR(V1334=7,V1334=8,V1334=9),3,OR(V1334=10,V1334=11,V1334=12),4),"")</f>
        <v/>
      </c>
      <c r="X1334" s="2" t="str">
        <f t="shared" si="139"/>
        <v/>
      </c>
      <c r="Y1334" s="2" t="str">
        <f t="shared" si="140"/>
        <v/>
      </c>
    </row>
    <row r="1335" spans="7:25" x14ac:dyDescent="0.3">
      <c r="G1335" s="2" t="str">
        <f>IF(Prospecting!D1337&lt;&gt;"", Prospecting!D1337, "")</f>
        <v/>
      </c>
      <c r="H1335" s="2" t="str">
        <f>IF(Prospecting!E1337&lt;&gt;"",Prospecting!E1337, "")</f>
        <v/>
      </c>
      <c r="I1335" s="2" t="str">
        <f t="shared" ca="1" si="135"/>
        <v/>
      </c>
      <c r="J1335" s="2" t="str">
        <f>IF(Prospecting!F1337="Completed", 1, "")</f>
        <v/>
      </c>
      <c r="K1335" s="2" t="str">
        <f>IF(Prospecting!G1337="Completed", 1, "")</f>
        <v/>
      </c>
      <c r="L1335" s="2" t="str">
        <f>IF(Prospecting!H1337="Completed", 1, "")</f>
        <v/>
      </c>
      <c r="M1335" s="2" t="str">
        <f>IF(Prospecting!I1337="Completed", 1, "")</f>
        <v/>
      </c>
      <c r="N1335" s="2" t="str">
        <f>IF(Prospecting!J1337="Completed", 1, "")</f>
        <v/>
      </c>
      <c r="O1335" s="2" t="str">
        <f>IF(Prospecting!K1337="Completed", 1, "")</f>
        <v/>
      </c>
      <c r="P1335" s="2" t="str">
        <f>IF(Prospecting!L1337&lt;&gt;"",Prospecting!L1337,"")</f>
        <v/>
      </c>
      <c r="Q1335" s="2" t="str">
        <f>IF(Prospecting!M1337&lt;&gt;"",Prospecting!M1337,"")</f>
        <v/>
      </c>
      <c r="R1335" s="2" t="str">
        <f t="shared" ca="1" si="136"/>
        <v/>
      </c>
      <c r="S1335" s="10" t="str">
        <f>IF(OR(Prospecting!N1337&lt;&gt;"",Prospecting!N1337&lt;&gt;0),Prospecting!N1337,"")</f>
        <v/>
      </c>
      <c r="T1335" s="11" t="str">
        <f>IF(Prospecting!O1337&lt;&gt;"",Prospecting!O1337,"")</f>
        <v/>
      </c>
      <c r="U1335" s="2" t="str">
        <f t="shared" si="137"/>
        <v/>
      </c>
      <c r="V1335" s="2" t="str">
        <f t="shared" si="138"/>
        <v/>
      </c>
      <c r="W1335" s="2" t="str" cm="1">
        <f t="array" ref="W1335">IF(V1335&lt;&gt;"",_xlfn.IFS(OR(V1335=1,V1335=2,V1335=3),1,OR(V1335=4,V1335=5,V1335=6),2,OR(V1335=7,V1335=8,V1335=9),3,OR(V1335=10,V1335=11,V1335=12),4),"")</f>
        <v/>
      </c>
      <c r="X1335" s="2" t="str">
        <f t="shared" si="139"/>
        <v/>
      </c>
      <c r="Y1335" s="2" t="str">
        <f t="shared" si="140"/>
        <v/>
      </c>
    </row>
    <row r="1336" spans="7:25" x14ac:dyDescent="0.3">
      <c r="G1336" s="2" t="str">
        <f>IF(Prospecting!D1338&lt;&gt;"", Prospecting!D1338, "")</f>
        <v/>
      </c>
      <c r="H1336" s="2" t="str">
        <f>IF(Prospecting!E1338&lt;&gt;"",Prospecting!E1338, "")</f>
        <v/>
      </c>
      <c r="I1336" s="2" t="str">
        <f t="shared" ca="1" si="135"/>
        <v/>
      </c>
      <c r="J1336" s="2" t="str">
        <f>IF(Prospecting!F1338="Completed", 1, "")</f>
        <v/>
      </c>
      <c r="K1336" s="2" t="str">
        <f>IF(Prospecting!G1338="Completed", 1, "")</f>
        <v/>
      </c>
      <c r="L1336" s="2" t="str">
        <f>IF(Prospecting!H1338="Completed", 1, "")</f>
        <v/>
      </c>
      <c r="M1336" s="2" t="str">
        <f>IF(Prospecting!I1338="Completed", 1, "")</f>
        <v/>
      </c>
      <c r="N1336" s="2" t="str">
        <f>IF(Prospecting!J1338="Completed", 1, "")</f>
        <v/>
      </c>
      <c r="O1336" s="2" t="str">
        <f>IF(Prospecting!K1338="Completed", 1, "")</f>
        <v/>
      </c>
      <c r="P1336" s="2" t="str">
        <f>IF(Prospecting!L1338&lt;&gt;"",Prospecting!L1338,"")</f>
        <v/>
      </c>
      <c r="Q1336" s="2" t="str">
        <f>IF(Prospecting!M1338&lt;&gt;"",Prospecting!M1338,"")</f>
        <v/>
      </c>
      <c r="R1336" s="2" t="str">
        <f t="shared" ca="1" si="136"/>
        <v/>
      </c>
      <c r="S1336" s="10" t="str">
        <f>IF(OR(Prospecting!N1338&lt;&gt;"",Prospecting!N1338&lt;&gt;0),Prospecting!N1338,"")</f>
        <v/>
      </c>
      <c r="T1336" s="11" t="str">
        <f>IF(Prospecting!O1338&lt;&gt;"",Prospecting!O1338,"")</f>
        <v/>
      </c>
      <c r="U1336" s="2" t="str">
        <f t="shared" si="137"/>
        <v/>
      </c>
      <c r="V1336" s="2" t="str">
        <f t="shared" si="138"/>
        <v/>
      </c>
      <c r="W1336" s="2" t="str" cm="1">
        <f t="array" ref="W1336">IF(V1336&lt;&gt;"",_xlfn.IFS(OR(V1336=1,V1336=2,V1336=3),1,OR(V1336=4,V1336=5,V1336=6),2,OR(V1336=7,V1336=8,V1336=9),3,OR(V1336=10,V1336=11,V1336=12),4),"")</f>
        <v/>
      </c>
      <c r="X1336" s="2" t="str">
        <f t="shared" si="139"/>
        <v/>
      </c>
      <c r="Y1336" s="2" t="str">
        <f t="shared" si="140"/>
        <v/>
      </c>
    </row>
    <row r="1337" spans="7:25" x14ac:dyDescent="0.3">
      <c r="G1337" s="2" t="str">
        <f>IF(Prospecting!D1339&lt;&gt;"", Prospecting!D1339, "")</f>
        <v/>
      </c>
      <c r="H1337" s="2" t="str">
        <f>IF(Prospecting!E1339&lt;&gt;"",Prospecting!E1339, "")</f>
        <v/>
      </c>
      <c r="I1337" s="2" t="str">
        <f t="shared" ca="1" si="135"/>
        <v/>
      </c>
      <c r="J1337" s="2" t="str">
        <f>IF(Prospecting!F1339="Completed", 1, "")</f>
        <v/>
      </c>
      <c r="K1337" s="2" t="str">
        <f>IF(Prospecting!G1339="Completed", 1, "")</f>
        <v/>
      </c>
      <c r="L1337" s="2" t="str">
        <f>IF(Prospecting!H1339="Completed", 1, "")</f>
        <v/>
      </c>
      <c r="M1337" s="2" t="str">
        <f>IF(Prospecting!I1339="Completed", 1, "")</f>
        <v/>
      </c>
      <c r="N1337" s="2" t="str">
        <f>IF(Prospecting!J1339="Completed", 1, "")</f>
        <v/>
      </c>
      <c r="O1337" s="2" t="str">
        <f>IF(Prospecting!K1339="Completed", 1, "")</f>
        <v/>
      </c>
      <c r="P1337" s="2" t="str">
        <f>IF(Prospecting!L1339&lt;&gt;"",Prospecting!L1339,"")</f>
        <v/>
      </c>
      <c r="Q1337" s="2" t="str">
        <f>IF(Prospecting!M1339&lt;&gt;"",Prospecting!M1339,"")</f>
        <v/>
      </c>
      <c r="R1337" s="2" t="str">
        <f t="shared" ca="1" si="136"/>
        <v/>
      </c>
      <c r="S1337" s="10" t="str">
        <f>IF(OR(Prospecting!N1339&lt;&gt;"",Prospecting!N1339&lt;&gt;0),Prospecting!N1339,"")</f>
        <v/>
      </c>
      <c r="T1337" s="11" t="str">
        <f>IF(Prospecting!O1339&lt;&gt;"",Prospecting!O1339,"")</f>
        <v/>
      </c>
      <c r="U1337" s="2" t="str">
        <f t="shared" si="137"/>
        <v/>
      </c>
      <c r="V1337" s="2" t="str">
        <f t="shared" si="138"/>
        <v/>
      </c>
      <c r="W1337" s="2" t="str" cm="1">
        <f t="array" ref="W1337">IF(V1337&lt;&gt;"",_xlfn.IFS(OR(V1337=1,V1337=2,V1337=3),1,OR(V1337=4,V1337=5,V1337=6),2,OR(V1337=7,V1337=8,V1337=9),3,OR(V1337=10,V1337=11,V1337=12),4),"")</f>
        <v/>
      </c>
      <c r="X1337" s="2" t="str">
        <f t="shared" si="139"/>
        <v/>
      </c>
      <c r="Y1337" s="2" t="str">
        <f t="shared" si="140"/>
        <v/>
      </c>
    </row>
    <row r="1338" spans="7:25" x14ac:dyDescent="0.3">
      <c r="G1338" s="2" t="str">
        <f>IF(Prospecting!D1340&lt;&gt;"", Prospecting!D1340, "")</f>
        <v/>
      </c>
      <c r="H1338" s="2" t="str">
        <f>IF(Prospecting!E1340&lt;&gt;"",Prospecting!E1340, "")</f>
        <v/>
      </c>
      <c r="I1338" s="2" t="str">
        <f t="shared" ca="1" si="135"/>
        <v/>
      </c>
      <c r="J1338" s="2" t="str">
        <f>IF(Prospecting!F1340="Completed", 1, "")</f>
        <v/>
      </c>
      <c r="K1338" s="2" t="str">
        <f>IF(Prospecting!G1340="Completed", 1, "")</f>
        <v/>
      </c>
      <c r="L1338" s="2" t="str">
        <f>IF(Prospecting!H1340="Completed", 1, "")</f>
        <v/>
      </c>
      <c r="M1338" s="2" t="str">
        <f>IF(Prospecting!I1340="Completed", 1, "")</f>
        <v/>
      </c>
      <c r="N1338" s="2" t="str">
        <f>IF(Prospecting!J1340="Completed", 1, "")</f>
        <v/>
      </c>
      <c r="O1338" s="2" t="str">
        <f>IF(Prospecting!K1340="Completed", 1, "")</f>
        <v/>
      </c>
      <c r="P1338" s="2" t="str">
        <f>IF(Prospecting!L1340&lt;&gt;"",Prospecting!L1340,"")</f>
        <v/>
      </c>
      <c r="Q1338" s="2" t="str">
        <f>IF(Prospecting!M1340&lt;&gt;"",Prospecting!M1340,"")</f>
        <v/>
      </c>
      <c r="R1338" s="2" t="str">
        <f t="shared" ca="1" si="136"/>
        <v/>
      </c>
      <c r="S1338" s="10" t="str">
        <f>IF(OR(Prospecting!N1340&lt;&gt;"",Prospecting!N1340&lt;&gt;0),Prospecting!N1340,"")</f>
        <v/>
      </c>
      <c r="T1338" s="11" t="str">
        <f>IF(Prospecting!O1340&lt;&gt;"",Prospecting!O1340,"")</f>
        <v/>
      </c>
      <c r="U1338" s="2" t="str">
        <f t="shared" si="137"/>
        <v/>
      </c>
      <c r="V1338" s="2" t="str">
        <f t="shared" si="138"/>
        <v/>
      </c>
      <c r="W1338" s="2" t="str" cm="1">
        <f t="array" ref="W1338">IF(V1338&lt;&gt;"",_xlfn.IFS(OR(V1338=1,V1338=2,V1338=3),1,OR(V1338=4,V1338=5,V1338=6),2,OR(V1338=7,V1338=8,V1338=9),3,OR(V1338=10,V1338=11,V1338=12),4),"")</f>
        <v/>
      </c>
      <c r="X1338" s="2" t="str">
        <f t="shared" si="139"/>
        <v/>
      </c>
      <c r="Y1338" s="2" t="str">
        <f t="shared" si="140"/>
        <v/>
      </c>
    </row>
    <row r="1339" spans="7:25" x14ac:dyDescent="0.3">
      <c r="G1339" s="2" t="str">
        <f>IF(Prospecting!D1341&lt;&gt;"", Prospecting!D1341, "")</f>
        <v/>
      </c>
      <c r="H1339" s="2" t="str">
        <f>IF(Prospecting!E1341&lt;&gt;"",Prospecting!E1341, "")</f>
        <v/>
      </c>
      <c r="I1339" s="2" t="str">
        <f t="shared" ca="1" si="135"/>
        <v/>
      </c>
      <c r="J1339" s="2" t="str">
        <f>IF(Prospecting!F1341="Completed", 1, "")</f>
        <v/>
      </c>
      <c r="K1339" s="2" t="str">
        <f>IF(Prospecting!G1341="Completed", 1, "")</f>
        <v/>
      </c>
      <c r="L1339" s="2" t="str">
        <f>IF(Prospecting!H1341="Completed", 1, "")</f>
        <v/>
      </c>
      <c r="M1339" s="2" t="str">
        <f>IF(Prospecting!I1341="Completed", 1, "")</f>
        <v/>
      </c>
      <c r="N1339" s="2" t="str">
        <f>IF(Prospecting!J1341="Completed", 1, "")</f>
        <v/>
      </c>
      <c r="O1339" s="2" t="str">
        <f>IF(Prospecting!K1341="Completed", 1, "")</f>
        <v/>
      </c>
      <c r="P1339" s="2" t="str">
        <f>IF(Prospecting!L1341&lt;&gt;"",Prospecting!L1341,"")</f>
        <v/>
      </c>
      <c r="Q1339" s="2" t="str">
        <f>IF(Prospecting!M1341&lt;&gt;"",Prospecting!M1341,"")</f>
        <v/>
      </c>
      <c r="R1339" s="2" t="str">
        <f t="shared" ca="1" si="136"/>
        <v/>
      </c>
      <c r="S1339" s="10" t="str">
        <f>IF(OR(Prospecting!N1341&lt;&gt;"",Prospecting!N1341&lt;&gt;0),Prospecting!N1341,"")</f>
        <v/>
      </c>
      <c r="T1339" s="11" t="str">
        <f>IF(Prospecting!O1341&lt;&gt;"",Prospecting!O1341,"")</f>
        <v/>
      </c>
      <c r="U1339" s="2" t="str">
        <f t="shared" si="137"/>
        <v/>
      </c>
      <c r="V1339" s="2" t="str">
        <f t="shared" si="138"/>
        <v/>
      </c>
      <c r="W1339" s="2" t="str" cm="1">
        <f t="array" ref="W1339">IF(V1339&lt;&gt;"",_xlfn.IFS(OR(V1339=1,V1339=2,V1339=3),1,OR(V1339=4,V1339=5,V1339=6),2,OR(V1339=7,V1339=8,V1339=9),3,OR(V1339=10,V1339=11,V1339=12),4),"")</f>
        <v/>
      </c>
      <c r="X1339" s="2" t="str">
        <f t="shared" si="139"/>
        <v/>
      </c>
      <c r="Y1339" s="2" t="str">
        <f t="shared" si="140"/>
        <v/>
      </c>
    </row>
    <row r="1340" spans="7:25" x14ac:dyDescent="0.3">
      <c r="G1340" s="2" t="str">
        <f>IF(Prospecting!D1342&lt;&gt;"", Prospecting!D1342, "")</f>
        <v/>
      </c>
      <c r="H1340" s="2" t="str">
        <f>IF(Prospecting!E1342&lt;&gt;"",Prospecting!E1342, "")</f>
        <v/>
      </c>
      <c r="I1340" s="2" t="str">
        <f t="shared" ca="1" si="135"/>
        <v/>
      </c>
      <c r="J1340" s="2" t="str">
        <f>IF(Prospecting!F1342="Completed", 1, "")</f>
        <v/>
      </c>
      <c r="K1340" s="2" t="str">
        <f>IF(Prospecting!G1342="Completed", 1, "")</f>
        <v/>
      </c>
      <c r="L1340" s="2" t="str">
        <f>IF(Prospecting!H1342="Completed", 1, "")</f>
        <v/>
      </c>
      <c r="M1340" s="2" t="str">
        <f>IF(Prospecting!I1342="Completed", 1, "")</f>
        <v/>
      </c>
      <c r="N1340" s="2" t="str">
        <f>IF(Prospecting!J1342="Completed", 1, "")</f>
        <v/>
      </c>
      <c r="O1340" s="2" t="str">
        <f>IF(Prospecting!K1342="Completed", 1, "")</f>
        <v/>
      </c>
      <c r="P1340" s="2" t="str">
        <f>IF(Prospecting!L1342&lt;&gt;"",Prospecting!L1342,"")</f>
        <v/>
      </c>
      <c r="Q1340" s="2" t="str">
        <f>IF(Prospecting!M1342&lt;&gt;"",Prospecting!M1342,"")</f>
        <v/>
      </c>
      <c r="R1340" s="2" t="str">
        <f t="shared" ca="1" si="136"/>
        <v/>
      </c>
      <c r="S1340" s="10" t="str">
        <f>IF(OR(Prospecting!N1342&lt;&gt;"",Prospecting!N1342&lt;&gt;0),Prospecting!N1342,"")</f>
        <v/>
      </c>
      <c r="T1340" s="11" t="str">
        <f>IF(Prospecting!O1342&lt;&gt;"",Prospecting!O1342,"")</f>
        <v/>
      </c>
      <c r="U1340" s="2" t="str">
        <f t="shared" si="137"/>
        <v/>
      </c>
      <c r="V1340" s="2" t="str">
        <f t="shared" si="138"/>
        <v/>
      </c>
      <c r="W1340" s="2" t="str" cm="1">
        <f t="array" ref="W1340">IF(V1340&lt;&gt;"",_xlfn.IFS(OR(V1340=1,V1340=2,V1340=3),1,OR(V1340=4,V1340=5,V1340=6),2,OR(V1340=7,V1340=8,V1340=9),3,OR(V1340=10,V1340=11,V1340=12),4),"")</f>
        <v/>
      </c>
      <c r="X1340" s="2" t="str">
        <f t="shared" si="139"/>
        <v/>
      </c>
      <c r="Y1340" s="2" t="str">
        <f t="shared" si="140"/>
        <v/>
      </c>
    </row>
    <row r="1341" spans="7:25" x14ac:dyDescent="0.3">
      <c r="G1341" s="2" t="str">
        <f>IF(Prospecting!D1343&lt;&gt;"", Prospecting!D1343, "")</f>
        <v/>
      </c>
      <c r="H1341" s="2" t="str">
        <f>IF(Prospecting!E1343&lt;&gt;"",Prospecting!E1343, "")</f>
        <v/>
      </c>
      <c r="I1341" s="2" t="str">
        <f t="shared" ca="1" si="135"/>
        <v/>
      </c>
      <c r="J1341" s="2" t="str">
        <f>IF(Prospecting!F1343="Completed", 1, "")</f>
        <v/>
      </c>
      <c r="K1341" s="2" t="str">
        <f>IF(Prospecting!G1343="Completed", 1, "")</f>
        <v/>
      </c>
      <c r="L1341" s="2" t="str">
        <f>IF(Prospecting!H1343="Completed", 1, "")</f>
        <v/>
      </c>
      <c r="M1341" s="2" t="str">
        <f>IF(Prospecting!I1343="Completed", 1, "")</f>
        <v/>
      </c>
      <c r="N1341" s="2" t="str">
        <f>IF(Prospecting!J1343="Completed", 1, "")</f>
        <v/>
      </c>
      <c r="O1341" s="2" t="str">
        <f>IF(Prospecting!K1343="Completed", 1, "")</f>
        <v/>
      </c>
      <c r="P1341" s="2" t="str">
        <f>IF(Prospecting!L1343&lt;&gt;"",Prospecting!L1343,"")</f>
        <v/>
      </c>
      <c r="Q1341" s="2" t="str">
        <f>IF(Prospecting!M1343&lt;&gt;"",Prospecting!M1343,"")</f>
        <v/>
      </c>
      <c r="R1341" s="2" t="str">
        <f t="shared" ca="1" si="136"/>
        <v/>
      </c>
      <c r="S1341" s="10" t="str">
        <f>IF(OR(Prospecting!N1343&lt;&gt;"",Prospecting!N1343&lt;&gt;0),Prospecting!N1343,"")</f>
        <v/>
      </c>
      <c r="T1341" s="11" t="str">
        <f>IF(Prospecting!O1343&lt;&gt;"",Prospecting!O1343,"")</f>
        <v/>
      </c>
      <c r="U1341" s="2" t="str">
        <f t="shared" si="137"/>
        <v/>
      </c>
      <c r="V1341" s="2" t="str">
        <f t="shared" si="138"/>
        <v/>
      </c>
      <c r="W1341" s="2" t="str" cm="1">
        <f t="array" ref="W1341">IF(V1341&lt;&gt;"",_xlfn.IFS(OR(V1341=1,V1341=2,V1341=3),1,OR(V1341=4,V1341=5,V1341=6),2,OR(V1341=7,V1341=8,V1341=9),3,OR(V1341=10,V1341=11,V1341=12),4),"")</f>
        <v/>
      </c>
      <c r="X1341" s="2" t="str">
        <f t="shared" si="139"/>
        <v/>
      </c>
      <c r="Y1341" s="2" t="str">
        <f t="shared" si="140"/>
        <v/>
      </c>
    </row>
    <row r="1342" spans="7:25" x14ac:dyDescent="0.3">
      <c r="G1342" s="2" t="str">
        <f>IF(Prospecting!D1344&lt;&gt;"", Prospecting!D1344, "")</f>
        <v/>
      </c>
      <c r="H1342" s="2" t="str">
        <f>IF(Prospecting!E1344&lt;&gt;"",Prospecting!E1344, "")</f>
        <v/>
      </c>
      <c r="I1342" s="2" t="str">
        <f t="shared" ca="1" si="135"/>
        <v/>
      </c>
      <c r="J1342" s="2" t="str">
        <f>IF(Prospecting!F1344="Completed", 1, "")</f>
        <v/>
      </c>
      <c r="K1342" s="2" t="str">
        <f>IF(Prospecting!G1344="Completed", 1, "")</f>
        <v/>
      </c>
      <c r="L1342" s="2" t="str">
        <f>IF(Prospecting!H1344="Completed", 1, "")</f>
        <v/>
      </c>
      <c r="M1342" s="2" t="str">
        <f>IF(Prospecting!I1344="Completed", 1, "")</f>
        <v/>
      </c>
      <c r="N1342" s="2" t="str">
        <f>IF(Prospecting!J1344="Completed", 1, "")</f>
        <v/>
      </c>
      <c r="O1342" s="2" t="str">
        <f>IF(Prospecting!K1344="Completed", 1, "")</f>
        <v/>
      </c>
      <c r="P1342" s="2" t="str">
        <f>IF(Prospecting!L1344&lt;&gt;"",Prospecting!L1344,"")</f>
        <v/>
      </c>
      <c r="Q1342" s="2" t="str">
        <f>IF(Prospecting!M1344&lt;&gt;"",Prospecting!M1344,"")</f>
        <v/>
      </c>
      <c r="R1342" s="2" t="str">
        <f t="shared" ca="1" si="136"/>
        <v/>
      </c>
      <c r="S1342" s="10" t="str">
        <f>IF(OR(Prospecting!N1344&lt;&gt;"",Prospecting!N1344&lt;&gt;0),Prospecting!N1344,"")</f>
        <v/>
      </c>
      <c r="T1342" s="11" t="str">
        <f>IF(Prospecting!O1344&lt;&gt;"",Prospecting!O1344,"")</f>
        <v/>
      </c>
      <c r="U1342" s="2" t="str">
        <f t="shared" si="137"/>
        <v/>
      </c>
      <c r="V1342" s="2" t="str">
        <f t="shared" si="138"/>
        <v/>
      </c>
      <c r="W1342" s="2" t="str" cm="1">
        <f t="array" ref="W1342">IF(V1342&lt;&gt;"",_xlfn.IFS(OR(V1342=1,V1342=2,V1342=3),1,OR(V1342=4,V1342=5,V1342=6),2,OR(V1342=7,V1342=8,V1342=9),3,OR(V1342=10,V1342=11,V1342=12),4),"")</f>
        <v/>
      </c>
      <c r="X1342" s="2" t="str">
        <f t="shared" si="139"/>
        <v/>
      </c>
      <c r="Y1342" s="2" t="str">
        <f t="shared" si="140"/>
        <v/>
      </c>
    </row>
    <row r="1343" spans="7:25" x14ac:dyDescent="0.3">
      <c r="G1343" s="2" t="str">
        <f>IF(Prospecting!D1345&lt;&gt;"", Prospecting!D1345, "")</f>
        <v/>
      </c>
      <c r="H1343" s="2" t="str">
        <f>IF(Prospecting!E1345&lt;&gt;"",Prospecting!E1345, "")</f>
        <v/>
      </c>
      <c r="I1343" s="2" t="str">
        <f t="shared" ca="1" si="135"/>
        <v/>
      </c>
      <c r="J1343" s="2" t="str">
        <f>IF(Prospecting!F1345="Completed", 1, "")</f>
        <v/>
      </c>
      <c r="K1343" s="2" t="str">
        <f>IF(Prospecting!G1345="Completed", 1, "")</f>
        <v/>
      </c>
      <c r="L1343" s="2" t="str">
        <f>IF(Prospecting!H1345="Completed", 1, "")</f>
        <v/>
      </c>
      <c r="M1343" s="2" t="str">
        <f>IF(Prospecting!I1345="Completed", 1, "")</f>
        <v/>
      </c>
      <c r="N1343" s="2" t="str">
        <f>IF(Prospecting!J1345="Completed", 1, "")</f>
        <v/>
      </c>
      <c r="O1343" s="2" t="str">
        <f>IF(Prospecting!K1345="Completed", 1, "")</f>
        <v/>
      </c>
      <c r="P1343" s="2" t="str">
        <f>IF(Prospecting!L1345&lt;&gt;"",Prospecting!L1345,"")</f>
        <v/>
      </c>
      <c r="Q1343" s="2" t="str">
        <f>IF(Prospecting!M1345&lt;&gt;"",Prospecting!M1345,"")</f>
        <v/>
      </c>
      <c r="R1343" s="2" t="str">
        <f t="shared" ca="1" si="136"/>
        <v/>
      </c>
      <c r="S1343" s="10" t="str">
        <f>IF(OR(Prospecting!N1345&lt;&gt;"",Prospecting!N1345&lt;&gt;0),Prospecting!N1345,"")</f>
        <v/>
      </c>
      <c r="T1343" s="11" t="str">
        <f>IF(Prospecting!O1345&lt;&gt;"",Prospecting!O1345,"")</f>
        <v/>
      </c>
      <c r="U1343" s="2" t="str">
        <f t="shared" si="137"/>
        <v/>
      </c>
      <c r="V1343" s="2" t="str">
        <f t="shared" si="138"/>
        <v/>
      </c>
      <c r="W1343" s="2" t="str" cm="1">
        <f t="array" ref="W1343">IF(V1343&lt;&gt;"",_xlfn.IFS(OR(V1343=1,V1343=2,V1343=3),1,OR(V1343=4,V1343=5,V1343=6),2,OR(V1343=7,V1343=8,V1343=9),3,OR(V1343=10,V1343=11,V1343=12),4),"")</f>
        <v/>
      </c>
      <c r="X1343" s="2" t="str">
        <f t="shared" si="139"/>
        <v/>
      </c>
      <c r="Y1343" s="2" t="str">
        <f t="shared" si="140"/>
        <v/>
      </c>
    </row>
    <row r="1344" spans="7:25" x14ac:dyDescent="0.3">
      <c r="G1344" s="2" t="str">
        <f>IF(Prospecting!D1346&lt;&gt;"", Prospecting!D1346, "")</f>
        <v/>
      </c>
      <c r="H1344" s="2" t="str">
        <f>IF(Prospecting!E1346&lt;&gt;"",Prospecting!E1346, "")</f>
        <v/>
      </c>
      <c r="I1344" s="2" t="str">
        <f t="shared" ca="1" si="135"/>
        <v/>
      </c>
      <c r="J1344" s="2" t="str">
        <f>IF(Prospecting!F1346="Completed", 1, "")</f>
        <v/>
      </c>
      <c r="K1344" s="2" t="str">
        <f>IF(Prospecting!G1346="Completed", 1, "")</f>
        <v/>
      </c>
      <c r="L1344" s="2" t="str">
        <f>IF(Prospecting!H1346="Completed", 1, "")</f>
        <v/>
      </c>
      <c r="M1344" s="2" t="str">
        <f>IF(Prospecting!I1346="Completed", 1, "")</f>
        <v/>
      </c>
      <c r="N1344" s="2" t="str">
        <f>IF(Prospecting!J1346="Completed", 1, "")</f>
        <v/>
      </c>
      <c r="O1344" s="2" t="str">
        <f>IF(Prospecting!K1346="Completed", 1, "")</f>
        <v/>
      </c>
      <c r="P1344" s="2" t="str">
        <f>IF(Prospecting!L1346&lt;&gt;"",Prospecting!L1346,"")</f>
        <v/>
      </c>
      <c r="Q1344" s="2" t="str">
        <f>IF(Prospecting!M1346&lt;&gt;"",Prospecting!M1346,"")</f>
        <v/>
      </c>
      <c r="R1344" s="2" t="str">
        <f t="shared" ca="1" si="136"/>
        <v/>
      </c>
      <c r="S1344" s="10" t="str">
        <f>IF(OR(Prospecting!N1346&lt;&gt;"",Prospecting!N1346&lt;&gt;0),Prospecting!N1346,"")</f>
        <v/>
      </c>
      <c r="T1344" s="11" t="str">
        <f>IF(Prospecting!O1346&lt;&gt;"",Prospecting!O1346,"")</f>
        <v/>
      </c>
      <c r="U1344" s="2" t="str">
        <f t="shared" si="137"/>
        <v/>
      </c>
      <c r="V1344" s="2" t="str">
        <f t="shared" si="138"/>
        <v/>
      </c>
      <c r="W1344" s="2" t="str" cm="1">
        <f t="array" ref="W1344">IF(V1344&lt;&gt;"",_xlfn.IFS(OR(V1344=1,V1344=2,V1344=3),1,OR(V1344=4,V1344=5,V1344=6),2,OR(V1344=7,V1344=8,V1344=9),3,OR(V1344=10,V1344=11,V1344=12),4),"")</f>
        <v/>
      </c>
      <c r="X1344" s="2" t="str">
        <f t="shared" si="139"/>
        <v/>
      </c>
      <c r="Y1344" s="2" t="str">
        <f t="shared" si="140"/>
        <v/>
      </c>
    </row>
    <row r="1345" spans="7:25" x14ac:dyDescent="0.3">
      <c r="G1345" s="2" t="str">
        <f>IF(Prospecting!D1347&lt;&gt;"", Prospecting!D1347, "")</f>
        <v/>
      </c>
      <c r="H1345" s="2" t="str">
        <f>IF(Prospecting!E1347&lt;&gt;"",Prospecting!E1347, "")</f>
        <v/>
      </c>
      <c r="I1345" s="2" t="str">
        <f t="shared" ca="1" si="135"/>
        <v/>
      </c>
      <c r="J1345" s="2" t="str">
        <f>IF(Prospecting!F1347="Completed", 1, "")</f>
        <v/>
      </c>
      <c r="K1345" s="2" t="str">
        <f>IF(Prospecting!G1347="Completed", 1, "")</f>
        <v/>
      </c>
      <c r="L1345" s="2" t="str">
        <f>IF(Prospecting!H1347="Completed", 1, "")</f>
        <v/>
      </c>
      <c r="M1345" s="2" t="str">
        <f>IF(Prospecting!I1347="Completed", 1, "")</f>
        <v/>
      </c>
      <c r="N1345" s="2" t="str">
        <f>IF(Prospecting!J1347="Completed", 1, "")</f>
        <v/>
      </c>
      <c r="O1345" s="2" t="str">
        <f>IF(Prospecting!K1347="Completed", 1, "")</f>
        <v/>
      </c>
      <c r="P1345" s="2" t="str">
        <f>IF(Prospecting!L1347&lt;&gt;"",Prospecting!L1347,"")</f>
        <v/>
      </c>
      <c r="Q1345" s="2" t="str">
        <f>IF(Prospecting!M1347&lt;&gt;"",Prospecting!M1347,"")</f>
        <v/>
      </c>
      <c r="R1345" s="2" t="str">
        <f t="shared" ca="1" si="136"/>
        <v/>
      </c>
      <c r="S1345" s="10" t="str">
        <f>IF(OR(Prospecting!N1347&lt;&gt;"",Prospecting!N1347&lt;&gt;0),Prospecting!N1347,"")</f>
        <v/>
      </c>
      <c r="T1345" s="11" t="str">
        <f>IF(Prospecting!O1347&lt;&gt;"",Prospecting!O1347,"")</f>
        <v/>
      </c>
      <c r="U1345" s="2" t="str">
        <f t="shared" si="137"/>
        <v/>
      </c>
      <c r="V1345" s="2" t="str">
        <f t="shared" si="138"/>
        <v/>
      </c>
      <c r="W1345" s="2" t="str" cm="1">
        <f t="array" ref="W1345">IF(V1345&lt;&gt;"",_xlfn.IFS(OR(V1345=1,V1345=2,V1345=3),1,OR(V1345=4,V1345=5,V1345=6),2,OR(V1345=7,V1345=8,V1345=9),3,OR(V1345=10,V1345=11,V1345=12),4),"")</f>
        <v/>
      </c>
      <c r="X1345" s="2" t="str">
        <f t="shared" si="139"/>
        <v/>
      </c>
      <c r="Y1345" s="2" t="str">
        <f t="shared" si="140"/>
        <v/>
      </c>
    </row>
    <row r="1346" spans="7:25" x14ac:dyDescent="0.3">
      <c r="G1346" s="2" t="str">
        <f>IF(Prospecting!D1348&lt;&gt;"", Prospecting!D1348, "")</f>
        <v/>
      </c>
      <c r="H1346" s="2" t="str">
        <f>IF(Prospecting!E1348&lt;&gt;"",Prospecting!E1348, "")</f>
        <v/>
      </c>
      <c r="I1346" s="2" t="str">
        <f t="shared" ca="1" si="135"/>
        <v/>
      </c>
      <c r="J1346" s="2" t="str">
        <f>IF(Prospecting!F1348="Completed", 1, "")</f>
        <v/>
      </c>
      <c r="K1346" s="2" t="str">
        <f>IF(Prospecting!G1348="Completed", 1, "")</f>
        <v/>
      </c>
      <c r="L1346" s="2" t="str">
        <f>IF(Prospecting!H1348="Completed", 1, "")</f>
        <v/>
      </c>
      <c r="M1346" s="2" t="str">
        <f>IF(Prospecting!I1348="Completed", 1, "")</f>
        <v/>
      </c>
      <c r="N1346" s="2" t="str">
        <f>IF(Prospecting!J1348="Completed", 1, "")</f>
        <v/>
      </c>
      <c r="O1346" s="2" t="str">
        <f>IF(Prospecting!K1348="Completed", 1, "")</f>
        <v/>
      </c>
      <c r="P1346" s="2" t="str">
        <f>IF(Prospecting!L1348&lt;&gt;"",Prospecting!L1348,"")</f>
        <v/>
      </c>
      <c r="Q1346" s="2" t="str">
        <f>IF(Prospecting!M1348&lt;&gt;"",Prospecting!M1348,"")</f>
        <v/>
      </c>
      <c r="R1346" s="2" t="str">
        <f t="shared" ca="1" si="136"/>
        <v/>
      </c>
      <c r="S1346" s="10" t="str">
        <f>IF(OR(Prospecting!N1348&lt;&gt;"",Prospecting!N1348&lt;&gt;0),Prospecting!N1348,"")</f>
        <v/>
      </c>
      <c r="T1346" s="11" t="str">
        <f>IF(Prospecting!O1348&lt;&gt;"",Prospecting!O1348,"")</f>
        <v/>
      </c>
      <c r="U1346" s="2" t="str">
        <f t="shared" si="137"/>
        <v/>
      </c>
      <c r="V1346" s="2" t="str">
        <f t="shared" si="138"/>
        <v/>
      </c>
      <c r="W1346" s="2" t="str" cm="1">
        <f t="array" ref="W1346">IF(V1346&lt;&gt;"",_xlfn.IFS(OR(V1346=1,V1346=2,V1346=3),1,OR(V1346=4,V1346=5,V1346=6),2,OR(V1346=7,V1346=8,V1346=9),3,OR(V1346=10,V1346=11,V1346=12),4),"")</f>
        <v/>
      </c>
      <c r="X1346" s="2" t="str">
        <f t="shared" si="139"/>
        <v/>
      </c>
      <c r="Y1346" s="2" t="str">
        <f t="shared" si="140"/>
        <v/>
      </c>
    </row>
    <row r="1347" spans="7:25" x14ac:dyDescent="0.3">
      <c r="G1347" s="2" t="str">
        <f>IF(Prospecting!D1349&lt;&gt;"", Prospecting!D1349, "")</f>
        <v/>
      </c>
      <c r="H1347" s="2" t="str">
        <f>IF(Prospecting!E1349&lt;&gt;"",Prospecting!E1349, "")</f>
        <v/>
      </c>
      <c r="I1347" s="2" t="str">
        <f t="shared" ca="1" si="135"/>
        <v/>
      </c>
      <c r="J1347" s="2" t="str">
        <f>IF(Prospecting!F1349="Completed", 1, "")</f>
        <v/>
      </c>
      <c r="K1347" s="2" t="str">
        <f>IF(Prospecting!G1349="Completed", 1, "")</f>
        <v/>
      </c>
      <c r="L1347" s="2" t="str">
        <f>IF(Prospecting!H1349="Completed", 1, "")</f>
        <v/>
      </c>
      <c r="M1347" s="2" t="str">
        <f>IF(Prospecting!I1349="Completed", 1, "")</f>
        <v/>
      </c>
      <c r="N1347" s="2" t="str">
        <f>IF(Prospecting!J1349="Completed", 1, "")</f>
        <v/>
      </c>
      <c r="O1347" s="2" t="str">
        <f>IF(Prospecting!K1349="Completed", 1, "")</f>
        <v/>
      </c>
      <c r="P1347" s="2" t="str">
        <f>IF(Prospecting!L1349&lt;&gt;"",Prospecting!L1349,"")</f>
        <v/>
      </c>
      <c r="Q1347" s="2" t="str">
        <f>IF(Prospecting!M1349&lt;&gt;"",Prospecting!M1349,"")</f>
        <v/>
      </c>
      <c r="R1347" s="2" t="str">
        <f t="shared" ca="1" si="136"/>
        <v/>
      </c>
      <c r="S1347" s="10" t="str">
        <f>IF(OR(Prospecting!N1349&lt;&gt;"",Prospecting!N1349&lt;&gt;0),Prospecting!N1349,"")</f>
        <v/>
      </c>
      <c r="T1347" s="11" t="str">
        <f>IF(Prospecting!O1349&lt;&gt;"",Prospecting!O1349,"")</f>
        <v/>
      </c>
      <c r="U1347" s="2" t="str">
        <f t="shared" si="137"/>
        <v/>
      </c>
      <c r="V1347" s="2" t="str">
        <f t="shared" si="138"/>
        <v/>
      </c>
      <c r="W1347" s="2" t="str" cm="1">
        <f t="array" ref="W1347">IF(V1347&lt;&gt;"",_xlfn.IFS(OR(V1347=1,V1347=2,V1347=3),1,OR(V1347=4,V1347=5,V1347=6),2,OR(V1347=7,V1347=8,V1347=9),3,OR(V1347=10,V1347=11,V1347=12),4),"")</f>
        <v/>
      </c>
      <c r="X1347" s="2" t="str">
        <f t="shared" si="139"/>
        <v/>
      </c>
      <c r="Y1347" s="2" t="str">
        <f t="shared" si="140"/>
        <v/>
      </c>
    </row>
    <row r="1348" spans="7:25" x14ac:dyDescent="0.3">
      <c r="G1348" s="2" t="str">
        <f>IF(Prospecting!D1350&lt;&gt;"", Prospecting!D1350, "")</f>
        <v/>
      </c>
      <c r="H1348" s="2" t="str">
        <f>IF(Prospecting!E1350&lt;&gt;"",Prospecting!E1350, "")</f>
        <v/>
      </c>
      <c r="I1348" s="2" t="str">
        <f t="shared" ref="I1348:I1411" ca="1" si="141">IF(AND($B$9&gt;$B$10,S1348&lt;&gt;"",S1348&lt;&gt;0,V1348&lt;&gt;"",O1348=1),"Client",IF(V1348&lt;$B$6,"Lead",IF(AND(H1348&lt;&gt;"",S1348&lt;&gt;"",S1348&lt;&gt;0,V1348&lt;=$B$3,O1348=1),"Client",IF(OR(AND(H1348&lt;&gt;"",O1348&lt;&gt;1),AND(H1348&lt;&gt;"",S1348=""),AND(H1348&lt;&gt;"",S1348&lt;&gt;"",V1348&gt;$B$3), AND(H1348&lt;&gt;"",S1348&lt;=0)),"Lead",""))))</f>
        <v/>
      </c>
      <c r="J1348" s="2" t="str">
        <f>IF(Prospecting!F1350="Completed", 1, "")</f>
        <v/>
      </c>
      <c r="K1348" s="2" t="str">
        <f>IF(Prospecting!G1350="Completed", 1, "")</f>
        <v/>
      </c>
      <c r="L1348" s="2" t="str">
        <f>IF(Prospecting!H1350="Completed", 1, "")</f>
        <v/>
      </c>
      <c r="M1348" s="2" t="str">
        <f>IF(Prospecting!I1350="Completed", 1, "")</f>
        <v/>
      </c>
      <c r="N1348" s="2" t="str">
        <f>IF(Prospecting!J1350="Completed", 1, "")</f>
        <v/>
      </c>
      <c r="O1348" s="2" t="str">
        <f>IF(Prospecting!K1350="Completed", 1, "")</f>
        <v/>
      </c>
      <c r="P1348" s="2" t="str">
        <f>IF(Prospecting!L1350&lt;&gt;"",Prospecting!L1350,"")</f>
        <v/>
      </c>
      <c r="Q1348" s="2" t="str">
        <f>IF(Prospecting!M1350&lt;&gt;"",Prospecting!M1350,"")</f>
        <v/>
      </c>
      <c r="R1348" s="2" t="str">
        <f t="shared" ref="R1348:R1411" ca="1" si="142">IF(AND(Q1348&lt;&gt;"",V1348&gt;=$B$6,V1348&lt;=$B$3,Y1348=$B$10),"Valid","")</f>
        <v/>
      </c>
      <c r="S1348" s="10" t="str">
        <f>IF(OR(Prospecting!N1350&lt;&gt;"",Prospecting!N1350&lt;&gt;0),Prospecting!N1350,"")</f>
        <v/>
      </c>
      <c r="T1348" s="11" t="str">
        <f>IF(Prospecting!O1350&lt;&gt;"",Prospecting!O1350,"")</f>
        <v/>
      </c>
      <c r="U1348" s="2" t="str">
        <f t="shared" ref="U1348:U1411" si="143">IF(V1348&lt;&gt;"",CHOOSE(V1348,"January","February","March","April","May","June","July","August","September","October","November","December"),"")</f>
        <v/>
      </c>
      <c r="V1348" s="2" t="str">
        <f t="shared" ref="V1348:V1411" si="144">IF(AND(T1348&lt;&gt;"",Y1348=$B$10),MONTH(T1348),"")</f>
        <v/>
      </c>
      <c r="W1348" s="2" t="str" cm="1">
        <f t="array" ref="W1348">IF(V1348&lt;&gt;"",_xlfn.IFS(OR(V1348=1,V1348=2,V1348=3),1,OR(V1348=4,V1348=5,V1348=6),2,OR(V1348=7,V1348=8,V1348=9),3,OR(V1348=10,V1348=11,V1348=12),4),"")</f>
        <v/>
      </c>
      <c r="X1348" s="2" t="str">
        <f t="shared" ref="X1348:X1411" si="145">IF(AND(Q1348&lt;&gt;"",S1348&lt;&gt;"",S1348&lt;&gt;0,O1348=1),IF(OR(Q1348="AnugerahPlus",Q1348="Anggun"), (S1348-5)*12,S1348*12), "")</f>
        <v/>
      </c>
      <c r="Y1348" s="2" t="str">
        <f t="shared" ref="Y1348:Y1411" si="146">IF(T1348&lt;&gt;"",YEAR(T1348),"")</f>
        <v/>
      </c>
    </row>
    <row r="1349" spans="7:25" x14ac:dyDescent="0.3">
      <c r="G1349" s="2" t="str">
        <f>IF(Prospecting!D1351&lt;&gt;"", Prospecting!D1351, "")</f>
        <v/>
      </c>
      <c r="H1349" s="2" t="str">
        <f>IF(Prospecting!E1351&lt;&gt;"",Prospecting!E1351, "")</f>
        <v/>
      </c>
      <c r="I1349" s="2" t="str">
        <f t="shared" ca="1" si="141"/>
        <v/>
      </c>
      <c r="J1349" s="2" t="str">
        <f>IF(Prospecting!F1351="Completed", 1, "")</f>
        <v/>
      </c>
      <c r="K1349" s="2" t="str">
        <f>IF(Prospecting!G1351="Completed", 1, "")</f>
        <v/>
      </c>
      <c r="L1349" s="2" t="str">
        <f>IF(Prospecting!H1351="Completed", 1, "")</f>
        <v/>
      </c>
      <c r="M1349" s="2" t="str">
        <f>IF(Prospecting!I1351="Completed", 1, "")</f>
        <v/>
      </c>
      <c r="N1349" s="2" t="str">
        <f>IF(Prospecting!J1351="Completed", 1, "")</f>
        <v/>
      </c>
      <c r="O1349" s="2" t="str">
        <f>IF(Prospecting!K1351="Completed", 1, "")</f>
        <v/>
      </c>
      <c r="P1349" s="2" t="str">
        <f>IF(Prospecting!L1351&lt;&gt;"",Prospecting!L1351,"")</f>
        <v/>
      </c>
      <c r="Q1349" s="2" t="str">
        <f>IF(Prospecting!M1351&lt;&gt;"",Prospecting!M1351,"")</f>
        <v/>
      </c>
      <c r="R1349" s="2" t="str">
        <f t="shared" ca="1" si="142"/>
        <v/>
      </c>
      <c r="S1349" s="10" t="str">
        <f>IF(OR(Prospecting!N1351&lt;&gt;"",Prospecting!N1351&lt;&gt;0),Prospecting!N1351,"")</f>
        <v/>
      </c>
      <c r="T1349" s="11" t="str">
        <f>IF(Prospecting!O1351&lt;&gt;"",Prospecting!O1351,"")</f>
        <v/>
      </c>
      <c r="U1349" s="2" t="str">
        <f t="shared" si="143"/>
        <v/>
      </c>
      <c r="V1349" s="2" t="str">
        <f t="shared" si="144"/>
        <v/>
      </c>
      <c r="W1349" s="2" t="str" cm="1">
        <f t="array" ref="W1349">IF(V1349&lt;&gt;"",_xlfn.IFS(OR(V1349=1,V1349=2,V1349=3),1,OR(V1349=4,V1349=5,V1349=6),2,OR(V1349=7,V1349=8,V1349=9),3,OR(V1349=10,V1349=11,V1349=12),4),"")</f>
        <v/>
      </c>
      <c r="X1349" s="2" t="str">
        <f t="shared" si="145"/>
        <v/>
      </c>
      <c r="Y1349" s="2" t="str">
        <f t="shared" si="146"/>
        <v/>
      </c>
    </row>
    <row r="1350" spans="7:25" x14ac:dyDescent="0.3">
      <c r="G1350" s="2" t="str">
        <f>IF(Prospecting!D1352&lt;&gt;"", Prospecting!D1352, "")</f>
        <v/>
      </c>
      <c r="H1350" s="2" t="str">
        <f>IF(Prospecting!E1352&lt;&gt;"",Prospecting!E1352, "")</f>
        <v/>
      </c>
      <c r="I1350" s="2" t="str">
        <f t="shared" ca="1" si="141"/>
        <v/>
      </c>
      <c r="J1350" s="2" t="str">
        <f>IF(Prospecting!F1352="Completed", 1, "")</f>
        <v/>
      </c>
      <c r="K1350" s="2" t="str">
        <f>IF(Prospecting!G1352="Completed", 1, "")</f>
        <v/>
      </c>
      <c r="L1350" s="2" t="str">
        <f>IF(Prospecting!H1352="Completed", 1, "")</f>
        <v/>
      </c>
      <c r="M1350" s="2" t="str">
        <f>IF(Prospecting!I1352="Completed", 1, "")</f>
        <v/>
      </c>
      <c r="N1350" s="2" t="str">
        <f>IF(Prospecting!J1352="Completed", 1, "")</f>
        <v/>
      </c>
      <c r="O1350" s="2" t="str">
        <f>IF(Prospecting!K1352="Completed", 1, "")</f>
        <v/>
      </c>
      <c r="P1350" s="2" t="str">
        <f>IF(Prospecting!L1352&lt;&gt;"",Prospecting!L1352,"")</f>
        <v/>
      </c>
      <c r="Q1350" s="2" t="str">
        <f>IF(Prospecting!M1352&lt;&gt;"",Prospecting!M1352,"")</f>
        <v/>
      </c>
      <c r="R1350" s="2" t="str">
        <f t="shared" ca="1" si="142"/>
        <v/>
      </c>
      <c r="S1350" s="10" t="str">
        <f>IF(OR(Prospecting!N1352&lt;&gt;"",Prospecting!N1352&lt;&gt;0),Prospecting!N1352,"")</f>
        <v/>
      </c>
      <c r="T1350" s="11" t="str">
        <f>IF(Prospecting!O1352&lt;&gt;"",Prospecting!O1352,"")</f>
        <v/>
      </c>
      <c r="U1350" s="2" t="str">
        <f t="shared" si="143"/>
        <v/>
      </c>
      <c r="V1350" s="2" t="str">
        <f t="shared" si="144"/>
        <v/>
      </c>
      <c r="W1350" s="2" t="str" cm="1">
        <f t="array" ref="W1350">IF(V1350&lt;&gt;"",_xlfn.IFS(OR(V1350=1,V1350=2,V1350=3),1,OR(V1350=4,V1350=5,V1350=6),2,OR(V1350=7,V1350=8,V1350=9),3,OR(V1350=10,V1350=11,V1350=12),4),"")</f>
        <v/>
      </c>
      <c r="X1350" s="2" t="str">
        <f t="shared" si="145"/>
        <v/>
      </c>
      <c r="Y1350" s="2" t="str">
        <f t="shared" si="146"/>
        <v/>
      </c>
    </row>
    <row r="1351" spans="7:25" x14ac:dyDescent="0.3">
      <c r="G1351" s="2" t="str">
        <f>IF(Prospecting!D1353&lt;&gt;"", Prospecting!D1353, "")</f>
        <v/>
      </c>
      <c r="H1351" s="2" t="str">
        <f>IF(Prospecting!E1353&lt;&gt;"",Prospecting!E1353, "")</f>
        <v/>
      </c>
      <c r="I1351" s="2" t="str">
        <f t="shared" ca="1" si="141"/>
        <v/>
      </c>
      <c r="J1351" s="2" t="str">
        <f>IF(Prospecting!F1353="Completed", 1, "")</f>
        <v/>
      </c>
      <c r="K1351" s="2" t="str">
        <f>IF(Prospecting!G1353="Completed", 1, "")</f>
        <v/>
      </c>
      <c r="L1351" s="2" t="str">
        <f>IF(Prospecting!H1353="Completed", 1, "")</f>
        <v/>
      </c>
      <c r="M1351" s="2" t="str">
        <f>IF(Prospecting!I1353="Completed", 1, "")</f>
        <v/>
      </c>
      <c r="N1351" s="2" t="str">
        <f>IF(Prospecting!J1353="Completed", 1, "")</f>
        <v/>
      </c>
      <c r="O1351" s="2" t="str">
        <f>IF(Prospecting!K1353="Completed", 1, "")</f>
        <v/>
      </c>
      <c r="P1351" s="2" t="str">
        <f>IF(Prospecting!L1353&lt;&gt;"",Prospecting!L1353,"")</f>
        <v/>
      </c>
      <c r="Q1351" s="2" t="str">
        <f>IF(Prospecting!M1353&lt;&gt;"",Prospecting!M1353,"")</f>
        <v/>
      </c>
      <c r="R1351" s="2" t="str">
        <f t="shared" ca="1" si="142"/>
        <v/>
      </c>
      <c r="S1351" s="10" t="str">
        <f>IF(OR(Prospecting!N1353&lt;&gt;"",Prospecting!N1353&lt;&gt;0),Prospecting!N1353,"")</f>
        <v/>
      </c>
      <c r="T1351" s="11" t="str">
        <f>IF(Prospecting!O1353&lt;&gt;"",Prospecting!O1353,"")</f>
        <v/>
      </c>
      <c r="U1351" s="2" t="str">
        <f t="shared" si="143"/>
        <v/>
      </c>
      <c r="V1351" s="2" t="str">
        <f t="shared" si="144"/>
        <v/>
      </c>
      <c r="W1351" s="2" t="str" cm="1">
        <f t="array" ref="W1351">IF(V1351&lt;&gt;"",_xlfn.IFS(OR(V1351=1,V1351=2,V1351=3),1,OR(V1351=4,V1351=5,V1351=6),2,OR(V1351=7,V1351=8,V1351=9),3,OR(V1351=10,V1351=11,V1351=12),4),"")</f>
        <v/>
      </c>
      <c r="X1351" s="2" t="str">
        <f t="shared" si="145"/>
        <v/>
      </c>
      <c r="Y1351" s="2" t="str">
        <f t="shared" si="146"/>
        <v/>
      </c>
    </row>
    <row r="1352" spans="7:25" x14ac:dyDescent="0.3">
      <c r="G1352" s="2" t="str">
        <f>IF(Prospecting!D1354&lt;&gt;"", Prospecting!D1354, "")</f>
        <v/>
      </c>
      <c r="H1352" s="2" t="str">
        <f>IF(Prospecting!E1354&lt;&gt;"",Prospecting!E1354, "")</f>
        <v/>
      </c>
      <c r="I1352" s="2" t="str">
        <f t="shared" ca="1" si="141"/>
        <v/>
      </c>
      <c r="J1352" s="2" t="str">
        <f>IF(Prospecting!F1354="Completed", 1, "")</f>
        <v/>
      </c>
      <c r="K1352" s="2" t="str">
        <f>IF(Prospecting!G1354="Completed", 1, "")</f>
        <v/>
      </c>
      <c r="L1352" s="2" t="str">
        <f>IF(Prospecting!H1354="Completed", 1, "")</f>
        <v/>
      </c>
      <c r="M1352" s="2" t="str">
        <f>IF(Prospecting!I1354="Completed", 1, "")</f>
        <v/>
      </c>
      <c r="N1352" s="2" t="str">
        <f>IF(Prospecting!J1354="Completed", 1, "")</f>
        <v/>
      </c>
      <c r="O1352" s="2" t="str">
        <f>IF(Prospecting!K1354="Completed", 1, "")</f>
        <v/>
      </c>
      <c r="P1352" s="2" t="str">
        <f>IF(Prospecting!L1354&lt;&gt;"",Prospecting!L1354,"")</f>
        <v/>
      </c>
      <c r="Q1352" s="2" t="str">
        <f>IF(Prospecting!M1354&lt;&gt;"",Prospecting!M1354,"")</f>
        <v/>
      </c>
      <c r="R1352" s="2" t="str">
        <f t="shared" ca="1" si="142"/>
        <v/>
      </c>
      <c r="S1352" s="10" t="str">
        <f>IF(OR(Prospecting!N1354&lt;&gt;"",Prospecting!N1354&lt;&gt;0),Prospecting!N1354,"")</f>
        <v/>
      </c>
      <c r="T1352" s="11" t="str">
        <f>IF(Prospecting!O1354&lt;&gt;"",Prospecting!O1354,"")</f>
        <v/>
      </c>
      <c r="U1352" s="2" t="str">
        <f t="shared" si="143"/>
        <v/>
      </c>
      <c r="V1352" s="2" t="str">
        <f t="shared" si="144"/>
        <v/>
      </c>
      <c r="W1352" s="2" t="str" cm="1">
        <f t="array" ref="W1352">IF(V1352&lt;&gt;"",_xlfn.IFS(OR(V1352=1,V1352=2,V1352=3),1,OR(V1352=4,V1352=5,V1352=6),2,OR(V1352=7,V1352=8,V1352=9),3,OR(V1352=10,V1352=11,V1352=12),4),"")</f>
        <v/>
      </c>
      <c r="X1352" s="2" t="str">
        <f t="shared" si="145"/>
        <v/>
      </c>
      <c r="Y1352" s="2" t="str">
        <f t="shared" si="146"/>
        <v/>
      </c>
    </row>
    <row r="1353" spans="7:25" x14ac:dyDescent="0.3">
      <c r="G1353" s="2" t="str">
        <f>IF(Prospecting!D1355&lt;&gt;"", Prospecting!D1355, "")</f>
        <v/>
      </c>
      <c r="H1353" s="2" t="str">
        <f>IF(Prospecting!E1355&lt;&gt;"",Prospecting!E1355, "")</f>
        <v/>
      </c>
      <c r="I1353" s="2" t="str">
        <f t="shared" ca="1" si="141"/>
        <v/>
      </c>
      <c r="J1353" s="2" t="str">
        <f>IF(Prospecting!F1355="Completed", 1, "")</f>
        <v/>
      </c>
      <c r="K1353" s="2" t="str">
        <f>IF(Prospecting!G1355="Completed", 1, "")</f>
        <v/>
      </c>
      <c r="L1353" s="2" t="str">
        <f>IF(Prospecting!H1355="Completed", 1, "")</f>
        <v/>
      </c>
      <c r="M1353" s="2" t="str">
        <f>IF(Prospecting!I1355="Completed", 1, "")</f>
        <v/>
      </c>
      <c r="N1353" s="2" t="str">
        <f>IF(Prospecting!J1355="Completed", 1, "")</f>
        <v/>
      </c>
      <c r="O1353" s="2" t="str">
        <f>IF(Prospecting!K1355="Completed", 1, "")</f>
        <v/>
      </c>
      <c r="P1353" s="2" t="str">
        <f>IF(Prospecting!L1355&lt;&gt;"",Prospecting!L1355,"")</f>
        <v/>
      </c>
      <c r="Q1353" s="2" t="str">
        <f>IF(Prospecting!M1355&lt;&gt;"",Prospecting!M1355,"")</f>
        <v/>
      </c>
      <c r="R1353" s="2" t="str">
        <f t="shared" ca="1" si="142"/>
        <v/>
      </c>
      <c r="S1353" s="10" t="str">
        <f>IF(OR(Prospecting!N1355&lt;&gt;"",Prospecting!N1355&lt;&gt;0),Prospecting!N1355,"")</f>
        <v/>
      </c>
      <c r="T1353" s="11" t="str">
        <f>IF(Prospecting!O1355&lt;&gt;"",Prospecting!O1355,"")</f>
        <v/>
      </c>
      <c r="U1353" s="2" t="str">
        <f t="shared" si="143"/>
        <v/>
      </c>
      <c r="V1353" s="2" t="str">
        <f t="shared" si="144"/>
        <v/>
      </c>
      <c r="W1353" s="2" t="str" cm="1">
        <f t="array" ref="W1353">IF(V1353&lt;&gt;"",_xlfn.IFS(OR(V1353=1,V1353=2,V1353=3),1,OR(V1353=4,V1353=5,V1353=6),2,OR(V1353=7,V1353=8,V1353=9),3,OR(V1353=10,V1353=11,V1353=12),4),"")</f>
        <v/>
      </c>
      <c r="X1353" s="2" t="str">
        <f t="shared" si="145"/>
        <v/>
      </c>
      <c r="Y1353" s="2" t="str">
        <f t="shared" si="146"/>
        <v/>
      </c>
    </row>
    <row r="1354" spans="7:25" x14ac:dyDescent="0.3">
      <c r="G1354" s="2" t="str">
        <f>IF(Prospecting!D1356&lt;&gt;"", Prospecting!D1356, "")</f>
        <v/>
      </c>
      <c r="H1354" s="2" t="str">
        <f>IF(Prospecting!E1356&lt;&gt;"",Prospecting!E1356, "")</f>
        <v/>
      </c>
      <c r="I1354" s="2" t="str">
        <f t="shared" ca="1" si="141"/>
        <v/>
      </c>
      <c r="J1354" s="2" t="str">
        <f>IF(Prospecting!F1356="Completed", 1, "")</f>
        <v/>
      </c>
      <c r="K1354" s="2" t="str">
        <f>IF(Prospecting!G1356="Completed", 1, "")</f>
        <v/>
      </c>
      <c r="L1354" s="2" t="str">
        <f>IF(Prospecting!H1356="Completed", 1, "")</f>
        <v/>
      </c>
      <c r="M1354" s="2" t="str">
        <f>IF(Prospecting!I1356="Completed", 1, "")</f>
        <v/>
      </c>
      <c r="N1354" s="2" t="str">
        <f>IF(Prospecting!J1356="Completed", 1, "")</f>
        <v/>
      </c>
      <c r="O1354" s="2" t="str">
        <f>IF(Prospecting!K1356="Completed", 1, "")</f>
        <v/>
      </c>
      <c r="P1354" s="2" t="str">
        <f>IF(Prospecting!L1356&lt;&gt;"",Prospecting!L1356,"")</f>
        <v/>
      </c>
      <c r="Q1354" s="2" t="str">
        <f>IF(Prospecting!M1356&lt;&gt;"",Prospecting!M1356,"")</f>
        <v/>
      </c>
      <c r="R1354" s="2" t="str">
        <f t="shared" ca="1" si="142"/>
        <v/>
      </c>
      <c r="S1354" s="10" t="str">
        <f>IF(OR(Prospecting!N1356&lt;&gt;"",Prospecting!N1356&lt;&gt;0),Prospecting!N1356,"")</f>
        <v/>
      </c>
      <c r="T1354" s="11" t="str">
        <f>IF(Prospecting!O1356&lt;&gt;"",Prospecting!O1356,"")</f>
        <v/>
      </c>
      <c r="U1354" s="2" t="str">
        <f t="shared" si="143"/>
        <v/>
      </c>
      <c r="V1354" s="2" t="str">
        <f t="shared" si="144"/>
        <v/>
      </c>
      <c r="W1354" s="2" t="str" cm="1">
        <f t="array" ref="W1354">IF(V1354&lt;&gt;"",_xlfn.IFS(OR(V1354=1,V1354=2,V1354=3),1,OR(V1354=4,V1354=5,V1354=6),2,OR(V1354=7,V1354=8,V1354=9),3,OR(V1354=10,V1354=11,V1354=12),4),"")</f>
        <v/>
      </c>
      <c r="X1354" s="2" t="str">
        <f t="shared" si="145"/>
        <v/>
      </c>
      <c r="Y1354" s="2" t="str">
        <f t="shared" si="146"/>
        <v/>
      </c>
    </row>
    <row r="1355" spans="7:25" x14ac:dyDescent="0.3">
      <c r="G1355" s="2" t="str">
        <f>IF(Prospecting!D1357&lt;&gt;"", Prospecting!D1357, "")</f>
        <v/>
      </c>
      <c r="H1355" s="2" t="str">
        <f>IF(Prospecting!E1357&lt;&gt;"",Prospecting!E1357, "")</f>
        <v/>
      </c>
      <c r="I1355" s="2" t="str">
        <f t="shared" ca="1" si="141"/>
        <v/>
      </c>
      <c r="J1355" s="2" t="str">
        <f>IF(Prospecting!F1357="Completed", 1, "")</f>
        <v/>
      </c>
      <c r="K1355" s="2" t="str">
        <f>IF(Prospecting!G1357="Completed", 1, "")</f>
        <v/>
      </c>
      <c r="L1355" s="2" t="str">
        <f>IF(Prospecting!H1357="Completed", 1, "")</f>
        <v/>
      </c>
      <c r="M1355" s="2" t="str">
        <f>IF(Prospecting!I1357="Completed", 1, "")</f>
        <v/>
      </c>
      <c r="N1355" s="2" t="str">
        <f>IF(Prospecting!J1357="Completed", 1, "")</f>
        <v/>
      </c>
      <c r="O1355" s="2" t="str">
        <f>IF(Prospecting!K1357="Completed", 1, "")</f>
        <v/>
      </c>
      <c r="P1355" s="2" t="str">
        <f>IF(Prospecting!L1357&lt;&gt;"",Prospecting!L1357,"")</f>
        <v/>
      </c>
      <c r="Q1355" s="2" t="str">
        <f>IF(Prospecting!M1357&lt;&gt;"",Prospecting!M1357,"")</f>
        <v/>
      </c>
      <c r="R1355" s="2" t="str">
        <f t="shared" ca="1" si="142"/>
        <v/>
      </c>
      <c r="S1355" s="10" t="str">
        <f>IF(OR(Prospecting!N1357&lt;&gt;"",Prospecting!N1357&lt;&gt;0),Prospecting!N1357,"")</f>
        <v/>
      </c>
      <c r="T1355" s="11" t="str">
        <f>IF(Prospecting!O1357&lt;&gt;"",Prospecting!O1357,"")</f>
        <v/>
      </c>
      <c r="U1355" s="2" t="str">
        <f t="shared" si="143"/>
        <v/>
      </c>
      <c r="V1355" s="2" t="str">
        <f t="shared" si="144"/>
        <v/>
      </c>
      <c r="W1355" s="2" t="str" cm="1">
        <f t="array" ref="W1355">IF(V1355&lt;&gt;"",_xlfn.IFS(OR(V1355=1,V1355=2,V1355=3),1,OR(V1355=4,V1355=5,V1355=6),2,OR(V1355=7,V1355=8,V1355=9),3,OR(V1355=10,V1355=11,V1355=12),4),"")</f>
        <v/>
      </c>
      <c r="X1355" s="2" t="str">
        <f t="shared" si="145"/>
        <v/>
      </c>
      <c r="Y1355" s="2" t="str">
        <f t="shared" si="146"/>
        <v/>
      </c>
    </row>
    <row r="1356" spans="7:25" x14ac:dyDescent="0.3">
      <c r="G1356" s="2" t="str">
        <f>IF(Prospecting!D1358&lt;&gt;"", Prospecting!D1358, "")</f>
        <v/>
      </c>
      <c r="H1356" s="2" t="str">
        <f>IF(Prospecting!E1358&lt;&gt;"",Prospecting!E1358, "")</f>
        <v/>
      </c>
      <c r="I1356" s="2" t="str">
        <f t="shared" ca="1" si="141"/>
        <v/>
      </c>
      <c r="J1356" s="2" t="str">
        <f>IF(Prospecting!F1358="Completed", 1, "")</f>
        <v/>
      </c>
      <c r="K1356" s="2" t="str">
        <f>IF(Prospecting!G1358="Completed", 1, "")</f>
        <v/>
      </c>
      <c r="L1356" s="2" t="str">
        <f>IF(Prospecting!H1358="Completed", 1, "")</f>
        <v/>
      </c>
      <c r="M1356" s="2" t="str">
        <f>IF(Prospecting!I1358="Completed", 1, "")</f>
        <v/>
      </c>
      <c r="N1356" s="2" t="str">
        <f>IF(Prospecting!J1358="Completed", 1, "")</f>
        <v/>
      </c>
      <c r="O1356" s="2" t="str">
        <f>IF(Prospecting!K1358="Completed", 1, "")</f>
        <v/>
      </c>
      <c r="P1356" s="2" t="str">
        <f>IF(Prospecting!L1358&lt;&gt;"",Prospecting!L1358,"")</f>
        <v/>
      </c>
      <c r="Q1356" s="2" t="str">
        <f>IF(Prospecting!M1358&lt;&gt;"",Prospecting!M1358,"")</f>
        <v/>
      </c>
      <c r="R1356" s="2" t="str">
        <f t="shared" ca="1" si="142"/>
        <v/>
      </c>
      <c r="S1356" s="10" t="str">
        <f>IF(OR(Prospecting!N1358&lt;&gt;"",Prospecting!N1358&lt;&gt;0),Prospecting!N1358,"")</f>
        <v/>
      </c>
      <c r="T1356" s="11" t="str">
        <f>IF(Prospecting!O1358&lt;&gt;"",Prospecting!O1358,"")</f>
        <v/>
      </c>
      <c r="U1356" s="2" t="str">
        <f t="shared" si="143"/>
        <v/>
      </c>
      <c r="V1356" s="2" t="str">
        <f t="shared" si="144"/>
        <v/>
      </c>
      <c r="W1356" s="2" t="str" cm="1">
        <f t="array" ref="W1356">IF(V1356&lt;&gt;"",_xlfn.IFS(OR(V1356=1,V1356=2,V1356=3),1,OR(V1356=4,V1356=5,V1356=6),2,OR(V1356=7,V1356=8,V1356=9),3,OR(V1356=10,V1356=11,V1356=12),4),"")</f>
        <v/>
      </c>
      <c r="X1356" s="2" t="str">
        <f t="shared" si="145"/>
        <v/>
      </c>
      <c r="Y1356" s="2" t="str">
        <f t="shared" si="146"/>
        <v/>
      </c>
    </row>
    <row r="1357" spans="7:25" x14ac:dyDescent="0.3">
      <c r="G1357" s="2" t="str">
        <f>IF(Prospecting!D1359&lt;&gt;"", Prospecting!D1359, "")</f>
        <v/>
      </c>
      <c r="H1357" s="2" t="str">
        <f>IF(Prospecting!E1359&lt;&gt;"",Prospecting!E1359, "")</f>
        <v/>
      </c>
      <c r="I1357" s="2" t="str">
        <f t="shared" ca="1" si="141"/>
        <v/>
      </c>
      <c r="J1357" s="2" t="str">
        <f>IF(Prospecting!F1359="Completed", 1, "")</f>
        <v/>
      </c>
      <c r="K1357" s="2" t="str">
        <f>IF(Prospecting!G1359="Completed", 1, "")</f>
        <v/>
      </c>
      <c r="L1357" s="2" t="str">
        <f>IF(Prospecting!H1359="Completed", 1, "")</f>
        <v/>
      </c>
      <c r="M1357" s="2" t="str">
        <f>IF(Prospecting!I1359="Completed", 1, "")</f>
        <v/>
      </c>
      <c r="N1357" s="2" t="str">
        <f>IF(Prospecting!J1359="Completed", 1, "")</f>
        <v/>
      </c>
      <c r="O1357" s="2" t="str">
        <f>IF(Prospecting!K1359="Completed", 1, "")</f>
        <v/>
      </c>
      <c r="P1357" s="2" t="str">
        <f>IF(Prospecting!L1359&lt;&gt;"",Prospecting!L1359,"")</f>
        <v/>
      </c>
      <c r="Q1357" s="2" t="str">
        <f>IF(Prospecting!M1359&lt;&gt;"",Prospecting!M1359,"")</f>
        <v/>
      </c>
      <c r="R1357" s="2" t="str">
        <f t="shared" ca="1" si="142"/>
        <v/>
      </c>
      <c r="S1357" s="10" t="str">
        <f>IF(OR(Prospecting!N1359&lt;&gt;"",Prospecting!N1359&lt;&gt;0),Prospecting!N1359,"")</f>
        <v/>
      </c>
      <c r="T1357" s="11" t="str">
        <f>IF(Prospecting!O1359&lt;&gt;"",Prospecting!O1359,"")</f>
        <v/>
      </c>
      <c r="U1357" s="2" t="str">
        <f t="shared" si="143"/>
        <v/>
      </c>
      <c r="V1357" s="2" t="str">
        <f t="shared" si="144"/>
        <v/>
      </c>
      <c r="W1357" s="2" t="str" cm="1">
        <f t="array" ref="W1357">IF(V1357&lt;&gt;"",_xlfn.IFS(OR(V1357=1,V1357=2,V1357=3),1,OR(V1357=4,V1357=5,V1357=6),2,OR(V1357=7,V1357=8,V1357=9),3,OR(V1357=10,V1357=11,V1357=12),4),"")</f>
        <v/>
      </c>
      <c r="X1357" s="2" t="str">
        <f t="shared" si="145"/>
        <v/>
      </c>
      <c r="Y1357" s="2" t="str">
        <f t="shared" si="146"/>
        <v/>
      </c>
    </row>
    <row r="1358" spans="7:25" x14ac:dyDescent="0.3">
      <c r="G1358" s="2" t="str">
        <f>IF(Prospecting!D1360&lt;&gt;"", Prospecting!D1360, "")</f>
        <v/>
      </c>
      <c r="H1358" s="2" t="str">
        <f>IF(Prospecting!E1360&lt;&gt;"",Prospecting!E1360, "")</f>
        <v/>
      </c>
      <c r="I1358" s="2" t="str">
        <f t="shared" ca="1" si="141"/>
        <v/>
      </c>
      <c r="J1358" s="2" t="str">
        <f>IF(Prospecting!F1360="Completed", 1, "")</f>
        <v/>
      </c>
      <c r="K1358" s="2" t="str">
        <f>IF(Prospecting!G1360="Completed", 1, "")</f>
        <v/>
      </c>
      <c r="L1358" s="2" t="str">
        <f>IF(Prospecting!H1360="Completed", 1, "")</f>
        <v/>
      </c>
      <c r="M1358" s="2" t="str">
        <f>IF(Prospecting!I1360="Completed", 1, "")</f>
        <v/>
      </c>
      <c r="N1358" s="2" t="str">
        <f>IF(Prospecting!J1360="Completed", 1, "")</f>
        <v/>
      </c>
      <c r="O1358" s="2" t="str">
        <f>IF(Prospecting!K1360="Completed", 1, "")</f>
        <v/>
      </c>
      <c r="P1358" s="2" t="str">
        <f>IF(Prospecting!L1360&lt;&gt;"",Prospecting!L1360,"")</f>
        <v/>
      </c>
      <c r="Q1358" s="2" t="str">
        <f>IF(Prospecting!M1360&lt;&gt;"",Prospecting!M1360,"")</f>
        <v/>
      </c>
      <c r="R1358" s="2" t="str">
        <f t="shared" ca="1" si="142"/>
        <v/>
      </c>
      <c r="S1358" s="10" t="str">
        <f>IF(OR(Prospecting!N1360&lt;&gt;"",Prospecting!N1360&lt;&gt;0),Prospecting!N1360,"")</f>
        <v/>
      </c>
      <c r="T1358" s="11" t="str">
        <f>IF(Prospecting!O1360&lt;&gt;"",Prospecting!O1360,"")</f>
        <v/>
      </c>
      <c r="U1358" s="2" t="str">
        <f t="shared" si="143"/>
        <v/>
      </c>
      <c r="V1358" s="2" t="str">
        <f t="shared" si="144"/>
        <v/>
      </c>
      <c r="W1358" s="2" t="str" cm="1">
        <f t="array" ref="W1358">IF(V1358&lt;&gt;"",_xlfn.IFS(OR(V1358=1,V1358=2,V1358=3),1,OR(V1358=4,V1358=5,V1358=6),2,OR(V1358=7,V1358=8,V1358=9),3,OR(V1358=10,V1358=11,V1358=12),4),"")</f>
        <v/>
      </c>
      <c r="X1358" s="2" t="str">
        <f t="shared" si="145"/>
        <v/>
      </c>
      <c r="Y1358" s="2" t="str">
        <f t="shared" si="146"/>
        <v/>
      </c>
    </row>
    <row r="1359" spans="7:25" x14ac:dyDescent="0.3">
      <c r="G1359" s="2" t="str">
        <f>IF(Prospecting!D1361&lt;&gt;"", Prospecting!D1361, "")</f>
        <v/>
      </c>
      <c r="H1359" s="2" t="str">
        <f>IF(Prospecting!E1361&lt;&gt;"",Prospecting!E1361, "")</f>
        <v/>
      </c>
      <c r="I1359" s="2" t="str">
        <f t="shared" ca="1" si="141"/>
        <v/>
      </c>
      <c r="J1359" s="2" t="str">
        <f>IF(Prospecting!F1361="Completed", 1, "")</f>
        <v/>
      </c>
      <c r="K1359" s="2" t="str">
        <f>IF(Prospecting!G1361="Completed", 1, "")</f>
        <v/>
      </c>
      <c r="L1359" s="2" t="str">
        <f>IF(Prospecting!H1361="Completed", 1, "")</f>
        <v/>
      </c>
      <c r="M1359" s="2" t="str">
        <f>IF(Prospecting!I1361="Completed", 1, "")</f>
        <v/>
      </c>
      <c r="N1359" s="2" t="str">
        <f>IF(Prospecting!J1361="Completed", 1, "")</f>
        <v/>
      </c>
      <c r="O1359" s="2" t="str">
        <f>IF(Prospecting!K1361="Completed", 1, "")</f>
        <v/>
      </c>
      <c r="P1359" s="2" t="str">
        <f>IF(Prospecting!L1361&lt;&gt;"",Prospecting!L1361,"")</f>
        <v/>
      </c>
      <c r="Q1359" s="2" t="str">
        <f>IF(Prospecting!M1361&lt;&gt;"",Prospecting!M1361,"")</f>
        <v/>
      </c>
      <c r="R1359" s="2" t="str">
        <f t="shared" ca="1" si="142"/>
        <v/>
      </c>
      <c r="S1359" s="10" t="str">
        <f>IF(OR(Prospecting!N1361&lt;&gt;"",Prospecting!N1361&lt;&gt;0),Prospecting!N1361,"")</f>
        <v/>
      </c>
      <c r="T1359" s="11" t="str">
        <f>IF(Prospecting!O1361&lt;&gt;"",Prospecting!O1361,"")</f>
        <v/>
      </c>
      <c r="U1359" s="2" t="str">
        <f t="shared" si="143"/>
        <v/>
      </c>
      <c r="V1359" s="2" t="str">
        <f t="shared" si="144"/>
        <v/>
      </c>
      <c r="W1359" s="2" t="str" cm="1">
        <f t="array" ref="W1359">IF(V1359&lt;&gt;"",_xlfn.IFS(OR(V1359=1,V1359=2,V1359=3),1,OR(V1359=4,V1359=5,V1359=6),2,OR(V1359=7,V1359=8,V1359=9),3,OR(V1359=10,V1359=11,V1359=12),4),"")</f>
        <v/>
      </c>
      <c r="X1359" s="2" t="str">
        <f t="shared" si="145"/>
        <v/>
      </c>
      <c r="Y1359" s="2" t="str">
        <f t="shared" si="146"/>
        <v/>
      </c>
    </row>
    <row r="1360" spans="7:25" x14ac:dyDescent="0.3">
      <c r="G1360" s="2" t="str">
        <f>IF(Prospecting!D1362&lt;&gt;"", Prospecting!D1362, "")</f>
        <v/>
      </c>
      <c r="H1360" s="2" t="str">
        <f>IF(Prospecting!E1362&lt;&gt;"",Prospecting!E1362, "")</f>
        <v/>
      </c>
      <c r="I1360" s="2" t="str">
        <f t="shared" ca="1" si="141"/>
        <v/>
      </c>
      <c r="J1360" s="2" t="str">
        <f>IF(Prospecting!F1362="Completed", 1, "")</f>
        <v/>
      </c>
      <c r="K1360" s="2" t="str">
        <f>IF(Prospecting!G1362="Completed", 1, "")</f>
        <v/>
      </c>
      <c r="L1360" s="2" t="str">
        <f>IF(Prospecting!H1362="Completed", 1, "")</f>
        <v/>
      </c>
      <c r="M1360" s="2" t="str">
        <f>IF(Prospecting!I1362="Completed", 1, "")</f>
        <v/>
      </c>
      <c r="N1360" s="2" t="str">
        <f>IF(Prospecting!J1362="Completed", 1, "")</f>
        <v/>
      </c>
      <c r="O1360" s="2" t="str">
        <f>IF(Prospecting!K1362="Completed", 1, "")</f>
        <v/>
      </c>
      <c r="P1360" s="2" t="str">
        <f>IF(Prospecting!L1362&lt;&gt;"",Prospecting!L1362,"")</f>
        <v/>
      </c>
      <c r="Q1360" s="2" t="str">
        <f>IF(Prospecting!M1362&lt;&gt;"",Prospecting!M1362,"")</f>
        <v/>
      </c>
      <c r="R1360" s="2" t="str">
        <f t="shared" ca="1" si="142"/>
        <v/>
      </c>
      <c r="S1360" s="10" t="str">
        <f>IF(OR(Prospecting!N1362&lt;&gt;"",Prospecting!N1362&lt;&gt;0),Prospecting!N1362,"")</f>
        <v/>
      </c>
      <c r="T1360" s="11" t="str">
        <f>IF(Prospecting!O1362&lt;&gt;"",Prospecting!O1362,"")</f>
        <v/>
      </c>
      <c r="U1360" s="2" t="str">
        <f t="shared" si="143"/>
        <v/>
      </c>
      <c r="V1360" s="2" t="str">
        <f t="shared" si="144"/>
        <v/>
      </c>
      <c r="W1360" s="2" t="str" cm="1">
        <f t="array" ref="W1360">IF(V1360&lt;&gt;"",_xlfn.IFS(OR(V1360=1,V1360=2,V1360=3),1,OR(V1360=4,V1360=5,V1360=6),2,OR(V1360=7,V1360=8,V1360=9),3,OR(V1360=10,V1360=11,V1360=12),4),"")</f>
        <v/>
      </c>
      <c r="X1360" s="2" t="str">
        <f t="shared" si="145"/>
        <v/>
      </c>
      <c r="Y1360" s="2" t="str">
        <f t="shared" si="146"/>
        <v/>
      </c>
    </row>
    <row r="1361" spans="7:25" x14ac:dyDescent="0.3">
      <c r="G1361" s="2" t="str">
        <f>IF(Prospecting!D1363&lt;&gt;"", Prospecting!D1363, "")</f>
        <v/>
      </c>
      <c r="H1361" s="2" t="str">
        <f>IF(Prospecting!E1363&lt;&gt;"",Prospecting!E1363, "")</f>
        <v/>
      </c>
      <c r="I1361" s="2" t="str">
        <f t="shared" ca="1" si="141"/>
        <v/>
      </c>
      <c r="J1361" s="2" t="str">
        <f>IF(Prospecting!F1363="Completed", 1, "")</f>
        <v/>
      </c>
      <c r="K1361" s="2" t="str">
        <f>IF(Prospecting!G1363="Completed", 1, "")</f>
        <v/>
      </c>
      <c r="L1361" s="2" t="str">
        <f>IF(Prospecting!H1363="Completed", 1, "")</f>
        <v/>
      </c>
      <c r="M1361" s="2" t="str">
        <f>IF(Prospecting!I1363="Completed", 1, "")</f>
        <v/>
      </c>
      <c r="N1361" s="2" t="str">
        <f>IF(Prospecting!J1363="Completed", 1, "")</f>
        <v/>
      </c>
      <c r="O1361" s="2" t="str">
        <f>IF(Prospecting!K1363="Completed", 1, "")</f>
        <v/>
      </c>
      <c r="P1361" s="2" t="str">
        <f>IF(Prospecting!L1363&lt;&gt;"",Prospecting!L1363,"")</f>
        <v/>
      </c>
      <c r="Q1361" s="2" t="str">
        <f>IF(Prospecting!M1363&lt;&gt;"",Prospecting!M1363,"")</f>
        <v/>
      </c>
      <c r="R1361" s="2" t="str">
        <f t="shared" ca="1" si="142"/>
        <v/>
      </c>
      <c r="S1361" s="10" t="str">
        <f>IF(OR(Prospecting!N1363&lt;&gt;"",Prospecting!N1363&lt;&gt;0),Prospecting!N1363,"")</f>
        <v/>
      </c>
      <c r="T1361" s="11" t="str">
        <f>IF(Prospecting!O1363&lt;&gt;"",Prospecting!O1363,"")</f>
        <v/>
      </c>
      <c r="U1361" s="2" t="str">
        <f t="shared" si="143"/>
        <v/>
      </c>
      <c r="V1361" s="2" t="str">
        <f t="shared" si="144"/>
        <v/>
      </c>
      <c r="W1361" s="2" t="str" cm="1">
        <f t="array" ref="W1361">IF(V1361&lt;&gt;"",_xlfn.IFS(OR(V1361=1,V1361=2,V1361=3),1,OR(V1361=4,V1361=5,V1361=6),2,OR(V1361=7,V1361=8,V1361=9),3,OR(V1361=10,V1361=11,V1361=12),4),"")</f>
        <v/>
      </c>
      <c r="X1361" s="2" t="str">
        <f t="shared" si="145"/>
        <v/>
      </c>
      <c r="Y1361" s="2" t="str">
        <f t="shared" si="146"/>
        <v/>
      </c>
    </row>
    <row r="1362" spans="7:25" x14ac:dyDescent="0.3">
      <c r="G1362" s="2" t="str">
        <f>IF(Prospecting!D1364&lt;&gt;"", Prospecting!D1364, "")</f>
        <v/>
      </c>
      <c r="H1362" s="2" t="str">
        <f>IF(Prospecting!E1364&lt;&gt;"",Prospecting!E1364, "")</f>
        <v/>
      </c>
      <c r="I1362" s="2" t="str">
        <f t="shared" ca="1" si="141"/>
        <v/>
      </c>
      <c r="J1362" s="2" t="str">
        <f>IF(Prospecting!F1364="Completed", 1, "")</f>
        <v/>
      </c>
      <c r="K1362" s="2" t="str">
        <f>IF(Prospecting!G1364="Completed", 1, "")</f>
        <v/>
      </c>
      <c r="L1362" s="2" t="str">
        <f>IF(Prospecting!H1364="Completed", 1, "")</f>
        <v/>
      </c>
      <c r="M1362" s="2" t="str">
        <f>IF(Prospecting!I1364="Completed", 1, "")</f>
        <v/>
      </c>
      <c r="N1362" s="2" t="str">
        <f>IF(Prospecting!J1364="Completed", 1, "")</f>
        <v/>
      </c>
      <c r="O1362" s="2" t="str">
        <f>IF(Prospecting!K1364="Completed", 1, "")</f>
        <v/>
      </c>
      <c r="P1362" s="2" t="str">
        <f>IF(Prospecting!L1364&lt;&gt;"",Prospecting!L1364,"")</f>
        <v/>
      </c>
      <c r="Q1362" s="2" t="str">
        <f>IF(Prospecting!M1364&lt;&gt;"",Prospecting!M1364,"")</f>
        <v/>
      </c>
      <c r="R1362" s="2" t="str">
        <f t="shared" ca="1" si="142"/>
        <v/>
      </c>
      <c r="S1362" s="10" t="str">
        <f>IF(OR(Prospecting!N1364&lt;&gt;"",Prospecting!N1364&lt;&gt;0),Prospecting!N1364,"")</f>
        <v/>
      </c>
      <c r="T1362" s="11" t="str">
        <f>IF(Prospecting!O1364&lt;&gt;"",Prospecting!O1364,"")</f>
        <v/>
      </c>
      <c r="U1362" s="2" t="str">
        <f t="shared" si="143"/>
        <v/>
      </c>
      <c r="V1362" s="2" t="str">
        <f t="shared" si="144"/>
        <v/>
      </c>
      <c r="W1362" s="2" t="str" cm="1">
        <f t="array" ref="W1362">IF(V1362&lt;&gt;"",_xlfn.IFS(OR(V1362=1,V1362=2,V1362=3),1,OR(V1362=4,V1362=5,V1362=6),2,OR(V1362=7,V1362=8,V1362=9),3,OR(V1362=10,V1362=11,V1362=12),4),"")</f>
        <v/>
      </c>
      <c r="X1362" s="2" t="str">
        <f t="shared" si="145"/>
        <v/>
      </c>
      <c r="Y1362" s="2" t="str">
        <f t="shared" si="146"/>
        <v/>
      </c>
    </row>
    <row r="1363" spans="7:25" x14ac:dyDescent="0.3">
      <c r="G1363" s="2" t="str">
        <f>IF(Prospecting!D1365&lt;&gt;"", Prospecting!D1365, "")</f>
        <v/>
      </c>
      <c r="H1363" s="2" t="str">
        <f>IF(Prospecting!E1365&lt;&gt;"",Prospecting!E1365, "")</f>
        <v/>
      </c>
      <c r="I1363" s="2" t="str">
        <f t="shared" ca="1" si="141"/>
        <v/>
      </c>
      <c r="J1363" s="2" t="str">
        <f>IF(Prospecting!F1365="Completed", 1, "")</f>
        <v/>
      </c>
      <c r="K1363" s="2" t="str">
        <f>IF(Prospecting!G1365="Completed", 1, "")</f>
        <v/>
      </c>
      <c r="L1363" s="2" t="str">
        <f>IF(Prospecting!H1365="Completed", 1, "")</f>
        <v/>
      </c>
      <c r="M1363" s="2" t="str">
        <f>IF(Prospecting!I1365="Completed", 1, "")</f>
        <v/>
      </c>
      <c r="N1363" s="2" t="str">
        <f>IF(Prospecting!J1365="Completed", 1, "")</f>
        <v/>
      </c>
      <c r="O1363" s="2" t="str">
        <f>IF(Prospecting!K1365="Completed", 1, "")</f>
        <v/>
      </c>
      <c r="P1363" s="2" t="str">
        <f>IF(Prospecting!L1365&lt;&gt;"",Prospecting!L1365,"")</f>
        <v/>
      </c>
      <c r="Q1363" s="2" t="str">
        <f>IF(Prospecting!M1365&lt;&gt;"",Prospecting!M1365,"")</f>
        <v/>
      </c>
      <c r="R1363" s="2" t="str">
        <f t="shared" ca="1" si="142"/>
        <v/>
      </c>
      <c r="S1363" s="10" t="str">
        <f>IF(OR(Prospecting!N1365&lt;&gt;"",Prospecting!N1365&lt;&gt;0),Prospecting!N1365,"")</f>
        <v/>
      </c>
      <c r="T1363" s="11" t="str">
        <f>IF(Prospecting!O1365&lt;&gt;"",Prospecting!O1365,"")</f>
        <v/>
      </c>
      <c r="U1363" s="2" t="str">
        <f t="shared" si="143"/>
        <v/>
      </c>
      <c r="V1363" s="2" t="str">
        <f t="shared" si="144"/>
        <v/>
      </c>
      <c r="W1363" s="2" t="str" cm="1">
        <f t="array" ref="W1363">IF(V1363&lt;&gt;"",_xlfn.IFS(OR(V1363=1,V1363=2,V1363=3),1,OR(V1363=4,V1363=5,V1363=6),2,OR(V1363=7,V1363=8,V1363=9),3,OR(V1363=10,V1363=11,V1363=12),4),"")</f>
        <v/>
      </c>
      <c r="X1363" s="2" t="str">
        <f t="shared" si="145"/>
        <v/>
      </c>
      <c r="Y1363" s="2" t="str">
        <f t="shared" si="146"/>
        <v/>
      </c>
    </row>
    <row r="1364" spans="7:25" x14ac:dyDescent="0.3">
      <c r="G1364" s="2" t="str">
        <f>IF(Prospecting!D1366&lt;&gt;"", Prospecting!D1366, "")</f>
        <v/>
      </c>
      <c r="H1364" s="2" t="str">
        <f>IF(Prospecting!E1366&lt;&gt;"",Prospecting!E1366, "")</f>
        <v/>
      </c>
      <c r="I1364" s="2" t="str">
        <f t="shared" ca="1" si="141"/>
        <v/>
      </c>
      <c r="J1364" s="2" t="str">
        <f>IF(Prospecting!F1366="Completed", 1, "")</f>
        <v/>
      </c>
      <c r="K1364" s="2" t="str">
        <f>IF(Prospecting!G1366="Completed", 1, "")</f>
        <v/>
      </c>
      <c r="L1364" s="2" t="str">
        <f>IF(Prospecting!H1366="Completed", 1, "")</f>
        <v/>
      </c>
      <c r="M1364" s="2" t="str">
        <f>IF(Prospecting!I1366="Completed", 1, "")</f>
        <v/>
      </c>
      <c r="N1364" s="2" t="str">
        <f>IF(Prospecting!J1366="Completed", 1, "")</f>
        <v/>
      </c>
      <c r="O1364" s="2" t="str">
        <f>IF(Prospecting!K1366="Completed", 1, "")</f>
        <v/>
      </c>
      <c r="P1364" s="2" t="str">
        <f>IF(Prospecting!L1366&lt;&gt;"",Prospecting!L1366,"")</f>
        <v/>
      </c>
      <c r="Q1364" s="2" t="str">
        <f>IF(Prospecting!M1366&lt;&gt;"",Prospecting!M1366,"")</f>
        <v/>
      </c>
      <c r="R1364" s="2" t="str">
        <f t="shared" ca="1" si="142"/>
        <v/>
      </c>
      <c r="S1364" s="10" t="str">
        <f>IF(OR(Prospecting!N1366&lt;&gt;"",Prospecting!N1366&lt;&gt;0),Prospecting!N1366,"")</f>
        <v/>
      </c>
      <c r="T1364" s="11" t="str">
        <f>IF(Prospecting!O1366&lt;&gt;"",Prospecting!O1366,"")</f>
        <v/>
      </c>
      <c r="U1364" s="2" t="str">
        <f t="shared" si="143"/>
        <v/>
      </c>
      <c r="V1364" s="2" t="str">
        <f t="shared" si="144"/>
        <v/>
      </c>
      <c r="W1364" s="2" t="str" cm="1">
        <f t="array" ref="W1364">IF(V1364&lt;&gt;"",_xlfn.IFS(OR(V1364=1,V1364=2,V1364=3),1,OR(V1364=4,V1364=5,V1364=6),2,OR(V1364=7,V1364=8,V1364=9),3,OR(V1364=10,V1364=11,V1364=12),4),"")</f>
        <v/>
      </c>
      <c r="X1364" s="2" t="str">
        <f t="shared" si="145"/>
        <v/>
      </c>
      <c r="Y1364" s="2" t="str">
        <f t="shared" si="146"/>
        <v/>
      </c>
    </row>
    <row r="1365" spans="7:25" x14ac:dyDescent="0.3">
      <c r="G1365" s="2" t="str">
        <f>IF(Prospecting!D1367&lt;&gt;"", Prospecting!D1367, "")</f>
        <v/>
      </c>
      <c r="H1365" s="2" t="str">
        <f>IF(Prospecting!E1367&lt;&gt;"",Prospecting!E1367, "")</f>
        <v/>
      </c>
      <c r="I1365" s="2" t="str">
        <f t="shared" ca="1" si="141"/>
        <v/>
      </c>
      <c r="J1365" s="2" t="str">
        <f>IF(Prospecting!F1367="Completed", 1, "")</f>
        <v/>
      </c>
      <c r="K1365" s="2" t="str">
        <f>IF(Prospecting!G1367="Completed", 1, "")</f>
        <v/>
      </c>
      <c r="L1365" s="2" t="str">
        <f>IF(Prospecting!H1367="Completed", 1, "")</f>
        <v/>
      </c>
      <c r="M1365" s="2" t="str">
        <f>IF(Prospecting!I1367="Completed", 1, "")</f>
        <v/>
      </c>
      <c r="N1365" s="2" t="str">
        <f>IF(Prospecting!J1367="Completed", 1, "")</f>
        <v/>
      </c>
      <c r="O1365" s="2" t="str">
        <f>IF(Prospecting!K1367="Completed", 1, "")</f>
        <v/>
      </c>
      <c r="P1365" s="2" t="str">
        <f>IF(Prospecting!L1367&lt;&gt;"",Prospecting!L1367,"")</f>
        <v/>
      </c>
      <c r="Q1365" s="2" t="str">
        <f>IF(Prospecting!M1367&lt;&gt;"",Prospecting!M1367,"")</f>
        <v/>
      </c>
      <c r="R1365" s="2" t="str">
        <f t="shared" ca="1" si="142"/>
        <v/>
      </c>
      <c r="S1365" s="10" t="str">
        <f>IF(OR(Prospecting!N1367&lt;&gt;"",Prospecting!N1367&lt;&gt;0),Prospecting!N1367,"")</f>
        <v/>
      </c>
      <c r="T1365" s="11" t="str">
        <f>IF(Prospecting!O1367&lt;&gt;"",Prospecting!O1367,"")</f>
        <v/>
      </c>
      <c r="U1365" s="2" t="str">
        <f t="shared" si="143"/>
        <v/>
      </c>
      <c r="V1365" s="2" t="str">
        <f t="shared" si="144"/>
        <v/>
      </c>
      <c r="W1365" s="2" t="str" cm="1">
        <f t="array" ref="W1365">IF(V1365&lt;&gt;"",_xlfn.IFS(OR(V1365=1,V1365=2,V1365=3),1,OR(V1365=4,V1365=5,V1365=6),2,OR(V1365=7,V1365=8,V1365=9),3,OR(V1365=10,V1365=11,V1365=12),4),"")</f>
        <v/>
      </c>
      <c r="X1365" s="2" t="str">
        <f t="shared" si="145"/>
        <v/>
      </c>
      <c r="Y1365" s="2" t="str">
        <f t="shared" si="146"/>
        <v/>
      </c>
    </row>
    <row r="1366" spans="7:25" x14ac:dyDescent="0.3">
      <c r="G1366" s="2" t="str">
        <f>IF(Prospecting!D1368&lt;&gt;"", Prospecting!D1368, "")</f>
        <v/>
      </c>
      <c r="H1366" s="2" t="str">
        <f>IF(Prospecting!E1368&lt;&gt;"",Prospecting!E1368, "")</f>
        <v/>
      </c>
      <c r="I1366" s="2" t="str">
        <f t="shared" ca="1" si="141"/>
        <v/>
      </c>
      <c r="J1366" s="2" t="str">
        <f>IF(Prospecting!F1368="Completed", 1, "")</f>
        <v/>
      </c>
      <c r="K1366" s="2" t="str">
        <f>IF(Prospecting!G1368="Completed", 1, "")</f>
        <v/>
      </c>
      <c r="L1366" s="2" t="str">
        <f>IF(Prospecting!H1368="Completed", 1, "")</f>
        <v/>
      </c>
      <c r="M1366" s="2" t="str">
        <f>IF(Prospecting!I1368="Completed", 1, "")</f>
        <v/>
      </c>
      <c r="N1366" s="2" t="str">
        <f>IF(Prospecting!J1368="Completed", 1, "")</f>
        <v/>
      </c>
      <c r="O1366" s="2" t="str">
        <f>IF(Prospecting!K1368="Completed", 1, "")</f>
        <v/>
      </c>
      <c r="P1366" s="2" t="str">
        <f>IF(Prospecting!L1368&lt;&gt;"",Prospecting!L1368,"")</f>
        <v/>
      </c>
      <c r="Q1366" s="2" t="str">
        <f>IF(Prospecting!M1368&lt;&gt;"",Prospecting!M1368,"")</f>
        <v/>
      </c>
      <c r="R1366" s="2" t="str">
        <f t="shared" ca="1" si="142"/>
        <v/>
      </c>
      <c r="S1366" s="10" t="str">
        <f>IF(OR(Prospecting!N1368&lt;&gt;"",Prospecting!N1368&lt;&gt;0),Prospecting!N1368,"")</f>
        <v/>
      </c>
      <c r="T1366" s="11" t="str">
        <f>IF(Prospecting!O1368&lt;&gt;"",Prospecting!O1368,"")</f>
        <v/>
      </c>
      <c r="U1366" s="2" t="str">
        <f t="shared" si="143"/>
        <v/>
      </c>
      <c r="V1366" s="2" t="str">
        <f t="shared" si="144"/>
        <v/>
      </c>
      <c r="W1366" s="2" t="str" cm="1">
        <f t="array" ref="W1366">IF(V1366&lt;&gt;"",_xlfn.IFS(OR(V1366=1,V1366=2,V1366=3),1,OR(V1366=4,V1366=5,V1366=6),2,OR(V1366=7,V1366=8,V1366=9),3,OR(V1366=10,V1366=11,V1366=12),4),"")</f>
        <v/>
      </c>
      <c r="X1366" s="2" t="str">
        <f t="shared" si="145"/>
        <v/>
      </c>
      <c r="Y1366" s="2" t="str">
        <f t="shared" si="146"/>
        <v/>
      </c>
    </row>
    <row r="1367" spans="7:25" x14ac:dyDescent="0.3">
      <c r="G1367" s="2" t="str">
        <f>IF(Prospecting!D1369&lt;&gt;"", Prospecting!D1369, "")</f>
        <v/>
      </c>
      <c r="H1367" s="2" t="str">
        <f>IF(Prospecting!E1369&lt;&gt;"",Prospecting!E1369, "")</f>
        <v/>
      </c>
      <c r="I1367" s="2" t="str">
        <f t="shared" ca="1" si="141"/>
        <v/>
      </c>
      <c r="J1367" s="2" t="str">
        <f>IF(Prospecting!F1369="Completed", 1, "")</f>
        <v/>
      </c>
      <c r="K1367" s="2" t="str">
        <f>IF(Prospecting!G1369="Completed", 1, "")</f>
        <v/>
      </c>
      <c r="L1367" s="2" t="str">
        <f>IF(Prospecting!H1369="Completed", 1, "")</f>
        <v/>
      </c>
      <c r="M1367" s="2" t="str">
        <f>IF(Prospecting!I1369="Completed", 1, "")</f>
        <v/>
      </c>
      <c r="N1367" s="2" t="str">
        <f>IF(Prospecting!J1369="Completed", 1, "")</f>
        <v/>
      </c>
      <c r="O1367" s="2" t="str">
        <f>IF(Prospecting!K1369="Completed", 1, "")</f>
        <v/>
      </c>
      <c r="P1367" s="2" t="str">
        <f>IF(Prospecting!L1369&lt;&gt;"",Prospecting!L1369,"")</f>
        <v/>
      </c>
      <c r="Q1367" s="2" t="str">
        <f>IF(Prospecting!M1369&lt;&gt;"",Prospecting!M1369,"")</f>
        <v/>
      </c>
      <c r="R1367" s="2" t="str">
        <f t="shared" ca="1" si="142"/>
        <v/>
      </c>
      <c r="S1367" s="10" t="str">
        <f>IF(OR(Prospecting!N1369&lt;&gt;"",Prospecting!N1369&lt;&gt;0),Prospecting!N1369,"")</f>
        <v/>
      </c>
      <c r="T1367" s="11" t="str">
        <f>IF(Prospecting!O1369&lt;&gt;"",Prospecting!O1369,"")</f>
        <v/>
      </c>
      <c r="U1367" s="2" t="str">
        <f t="shared" si="143"/>
        <v/>
      </c>
      <c r="V1367" s="2" t="str">
        <f t="shared" si="144"/>
        <v/>
      </c>
      <c r="W1367" s="2" t="str" cm="1">
        <f t="array" ref="W1367">IF(V1367&lt;&gt;"",_xlfn.IFS(OR(V1367=1,V1367=2,V1367=3),1,OR(V1367=4,V1367=5,V1367=6),2,OR(V1367=7,V1367=8,V1367=9),3,OR(V1367=10,V1367=11,V1367=12),4),"")</f>
        <v/>
      </c>
      <c r="X1367" s="2" t="str">
        <f t="shared" si="145"/>
        <v/>
      </c>
      <c r="Y1367" s="2" t="str">
        <f t="shared" si="146"/>
        <v/>
      </c>
    </row>
    <row r="1368" spans="7:25" x14ac:dyDescent="0.3">
      <c r="G1368" s="2" t="str">
        <f>IF(Prospecting!D1370&lt;&gt;"", Prospecting!D1370, "")</f>
        <v/>
      </c>
      <c r="H1368" s="2" t="str">
        <f>IF(Prospecting!E1370&lt;&gt;"",Prospecting!E1370, "")</f>
        <v/>
      </c>
      <c r="I1368" s="2" t="str">
        <f t="shared" ca="1" si="141"/>
        <v/>
      </c>
      <c r="J1368" s="2" t="str">
        <f>IF(Prospecting!F1370="Completed", 1, "")</f>
        <v/>
      </c>
      <c r="K1368" s="2" t="str">
        <f>IF(Prospecting!G1370="Completed", 1, "")</f>
        <v/>
      </c>
      <c r="L1368" s="2" t="str">
        <f>IF(Prospecting!H1370="Completed", 1, "")</f>
        <v/>
      </c>
      <c r="M1368" s="2" t="str">
        <f>IF(Prospecting!I1370="Completed", 1, "")</f>
        <v/>
      </c>
      <c r="N1368" s="2" t="str">
        <f>IF(Prospecting!J1370="Completed", 1, "")</f>
        <v/>
      </c>
      <c r="O1368" s="2" t="str">
        <f>IF(Prospecting!K1370="Completed", 1, "")</f>
        <v/>
      </c>
      <c r="P1368" s="2" t="str">
        <f>IF(Prospecting!L1370&lt;&gt;"",Prospecting!L1370,"")</f>
        <v/>
      </c>
      <c r="Q1368" s="2" t="str">
        <f>IF(Prospecting!M1370&lt;&gt;"",Prospecting!M1370,"")</f>
        <v/>
      </c>
      <c r="R1368" s="2" t="str">
        <f t="shared" ca="1" si="142"/>
        <v/>
      </c>
      <c r="S1368" s="10" t="str">
        <f>IF(OR(Prospecting!N1370&lt;&gt;"",Prospecting!N1370&lt;&gt;0),Prospecting!N1370,"")</f>
        <v/>
      </c>
      <c r="T1368" s="11" t="str">
        <f>IF(Prospecting!O1370&lt;&gt;"",Prospecting!O1370,"")</f>
        <v/>
      </c>
      <c r="U1368" s="2" t="str">
        <f t="shared" si="143"/>
        <v/>
      </c>
      <c r="V1368" s="2" t="str">
        <f t="shared" si="144"/>
        <v/>
      </c>
      <c r="W1368" s="2" t="str" cm="1">
        <f t="array" ref="W1368">IF(V1368&lt;&gt;"",_xlfn.IFS(OR(V1368=1,V1368=2,V1368=3),1,OR(V1368=4,V1368=5,V1368=6),2,OR(V1368=7,V1368=8,V1368=9),3,OR(V1368=10,V1368=11,V1368=12),4),"")</f>
        <v/>
      </c>
      <c r="X1368" s="2" t="str">
        <f t="shared" si="145"/>
        <v/>
      </c>
      <c r="Y1368" s="2" t="str">
        <f t="shared" si="146"/>
        <v/>
      </c>
    </row>
    <row r="1369" spans="7:25" x14ac:dyDescent="0.3">
      <c r="G1369" s="2" t="str">
        <f>IF(Prospecting!D1371&lt;&gt;"", Prospecting!D1371, "")</f>
        <v/>
      </c>
      <c r="H1369" s="2" t="str">
        <f>IF(Prospecting!E1371&lt;&gt;"",Prospecting!E1371, "")</f>
        <v/>
      </c>
      <c r="I1369" s="2" t="str">
        <f t="shared" ca="1" si="141"/>
        <v/>
      </c>
      <c r="J1369" s="2" t="str">
        <f>IF(Prospecting!F1371="Completed", 1, "")</f>
        <v/>
      </c>
      <c r="K1369" s="2" t="str">
        <f>IF(Prospecting!G1371="Completed", 1, "")</f>
        <v/>
      </c>
      <c r="L1369" s="2" t="str">
        <f>IF(Prospecting!H1371="Completed", 1, "")</f>
        <v/>
      </c>
      <c r="M1369" s="2" t="str">
        <f>IF(Prospecting!I1371="Completed", 1, "")</f>
        <v/>
      </c>
      <c r="N1369" s="2" t="str">
        <f>IF(Prospecting!J1371="Completed", 1, "")</f>
        <v/>
      </c>
      <c r="O1369" s="2" t="str">
        <f>IF(Prospecting!K1371="Completed", 1, "")</f>
        <v/>
      </c>
      <c r="P1369" s="2" t="str">
        <f>IF(Prospecting!L1371&lt;&gt;"",Prospecting!L1371,"")</f>
        <v/>
      </c>
      <c r="Q1369" s="2" t="str">
        <f>IF(Prospecting!M1371&lt;&gt;"",Prospecting!M1371,"")</f>
        <v/>
      </c>
      <c r="R1369" s="2" t="str">
        <f t="shared" ca="1" si="142"/>
        <v/>
      </c>
      <c r="S1369" s="10" t="str">
        <f>IF(OR(Prospecting!N1371&lt;&gt;"",Prospecting!N1371&lt;&gt;0),Prospecting!N1371,"")</f>
        <v/>
      </c>
      <c r="T1369" s="11" t="str">
        <f>IF(Prospecting!O1371&lt;&gt;"",Prospecting!O1371,"")</f>
        <v/>
      </c>
      <c r="U1369" s="2" t="str">
        <f t="shared" si="143"/>
        <v/>
      </c>
      <c r="V1369" s="2" t="str">
        <f t="shared" si="144"/>
        <v/>
      </c>
      <c r="W1369" s="2" t="str" cm="1">
        <f t="array" ref="W1369">IF(V1369&lt;&gt;"",_xlfn.IFS(OR(V1369=1,V1369=2,V1369=3),1,OR(V1369=4,V1369=5,V1369=6),2,OR(V1369=7,V1369=8,V1369=9),3,OR(V1369=10,V1369=11,V1369=12),4),"")</f>
        <v/>
      </c>
      <c r="X1369" s="2" t="str">
        <f t="shared" si="145"/>
        <v/>
      </c>
      <c r="Y1369" s="2" t="str">
        <f t="shared" si="146"/>
        <v/>
      </c>
    </row>
    <row r="1370" spans="7:25" x14ac:dyDescent="0.3">
      <c r="G1370" s="2" t="str">
        <f>IF(Prospecting!D1372&lt;&gt;"", Prospecting!D1372, "")</f>
        <v/>
      </c>
      <c r="H1370" s="2" t="str">
        <f>IF(Prospecting!E1372&lt;&gt;"",Prospecting!E1372, "")</f>
        <v/>
      </c>
      <c r="I1370" s="2" t="str">
        <f t="shared" ca="1" si="141"/>
        <v/>
      </c>
      <c r="J1370" s="2" t="str">
        <f>IF(Prospecting!F1372="Completed", 1, "")</f>
        <v/>
      </c>
      <c r="K1370" s="2" t="str">
        <f>IF(Prospecting!G1372="Completed", 1, "")</f>
        <v/>
      </c>
      <c r="L1370" s="2" t="str">
        <f>IF(Prospecting!H1372="Completed", 1, "")</f>
        <v/>
      </c>
      <c r="M1370" s="2" t="str">
        <f>IF(Prospecting!I1372="Completed", 1, "")</f>
        <v/>
      </c>
      <c r="N1370" s="2" t="str">
        <f>IF(Prospecting!J1372="Completed", 1, "")</f>
        <v/>
      </c>
      <c r="O1370" s="2" t="str">
        <f>IF(Prospecting!K1372="Completed", 1, "")</f>
        <v/>
      </c>
      <c r="P1370" s="2" t="str">
        <f>IF(Prospecting!L1372&lt;&gt;"",Prospecting!L1372,"")</f>
        <v/>
      </c>
      <c r="Q1370" s="2" t="str">
        <f>IF(Prospecting!M1372&lt;&gt;"",Prospecting!M1372,"")</f>
        <v/>
      </c>
      <c r="R1370" s="2" t="str">
        <f t="shared" ca="1" si="142"/>
        <v/>
      </c>
      <c r="S1370" s="10" t="str">
        <f>IF(OR(Prospecting!N1372&lt;&gt;"",Prospecting!N1372&lt;&gt;0),Prospecting!N1372,"")</f>
        <v/>
      </c>
      <c r="T1370" s="11" t="str">
        <f>IF(Prospecting!O1372&lt;&gt;"",Prospecting!O1372,"")</f>
        <v/>
      </c>
      <c r="U1370" s="2" t="str">
        <f t="shared" si="143"/>
        <v/>
      </c>
      <c r="V1370" s="2" t="str">
        <f t="shared" si="144"/>
        <v/>
      </c>
      <c r="W1370" s="2" t="str" cm="1">
        <f t="array" ref="W1370">IF(V1370&lt;&gt;"",_xlfn.IFS(OR(V1370=1,V1370=2,V1370=3),1,OR(V1370=4,V1370=5,V1370=6),2,OR(V1370=7,V1370=8,V1370=9),3,OR(V1370=10,V1370=11,V1370=12),4),"")</f>
        <v/>
      </c>
      <c r="X1370" s="2" t="str">
        <f t="shared" si="145"/>
        <v/>
      </c>
      <c r="Y1370" s="2" t="str">
        <f t="shared" si="146"/>
        <v/>
      </c>
    </row>
    <row r="1371" spans="7:25" x14ac:dyDescent="0.3">
      <c r="G1371" s="2" t="str">
        <f>IF(Prospecting!D1373&lt;&gt;"", Prospecting!D1373, "")</f>
        <v/>
      </c>
      <c r="H1371" s="2" t="str">
        <f>IF(Prospecting!E1373&lt;&gt;"",Prospecting!E1373, "")</f>
        <v/>
      </c>
      <c r="I1371" s="2" t="str">
        <f t="shared" ca="1" si="141"/>
        <v/>
      </c>
      <c r="J1371" s="2" t="str">
        <f>IF(Prospecting!F1373="Completed", 1, "")</f>
        <v/>
      </c>
      <c r="K1371" s="2" t="str">
        <f>IF(Prospecting!G1373="Completed", 1, "")</f>
        <v/>
      </c>
      <c r="L1371" s="2" t="str">
        <f>IF(Prospecting!H1373="Completed", 1, "")</f>
        <v/>
      </c>
      <c r="M1371" s="2" t="str">
        <f>IF(Prospecting!I1373="Completed", 1, "")</f>
        <v/>
      </c>
      <c r="N1371" s="2" t="str">
        <f>IF(Prospecting!J1373="Completed", 1, "")</f>
        <v/>
      </c>
      <c r="O1371" s="2" t="str">
        <f>IF(Prospecting!K1373="Completed", 1, "")</f>
        <v/>
      </c>
      <c r="P1371" s="2" t="str">
        <f>IF(Prospecting!L1373&lt;&gt;"",Prospecting!L1373,"")</f>
        <v/>
      </c>
      <c r="Q1371" s="2" t="str">
        <f>IF(Prospecting!M1373&lt;&gt;"",Prospecting!M1373,"")</f>
        <v/>
      </c>
      <c r="R1371" s="2" t="str">
        <f t="shared" ca="1" si="142"/>
        <v/>
      </c>
      <c r="S1371" s="10" t="str">
        <f>IF(OR(Prospecting!N1373&lt;&gt;"",Prospecting!N1373&lt;&gt;0),Prospecting!N1373,"")</f>
        <v/>
      </c>
      <c r="T1371" s="11" t="str">
        <f>IF(Prospecting!O1373&lt;&gt;"",Prospecting!O1373,"")</f>
        <v/>
      </c>
      <c r="U1371" s="2" t="str">
        <f t="shared" si="143"/>
        <v/>
      </c>
      <c r="V1371" s="2" t="str">
        <f t="shared" si="144"/>
        <v/>
      </c>
      <c r="W1371" s="2" t="str" cm="1">
        <f t="array" ref="W1371">IF(V1371&lt;&gt;"",_xlfn.IFS(OR(V1371=1,V1371=2,V1371=3),1,OR(V1371=4,V1371=5,V1371=6),2,OR(V1371=7,V1371=8,V1371=9),3,OR(V1371=10,V1371=11,V1371=12),4),"")</f>
        <v/>
      </c>
      <c r="X1371" s="2" t="str">
        <f t="shared" si="145"/>
        <v/>
      </c>
      <c r="Y1371" s="2" t="str">
        <f t="shared" si="146"/>
        <v/>
      </c>
    </row>
    <row r="1372" spans="7:25" x14ac:dyDescent="0.3">
      <c r="G1372" s="2" t="str">
        <f>IF(Prospecting!D1374&lt;&gt;"", Prospecting!D1374, "")</f>
        <v/>
      </c>
      <c r="H1372" s="2" t="str">
        <f>IF(Prospecting!E1374&lt;&gt;"",Prospecting!E1374, "")</f>
        <v/>
      </c>
      <c r="I1372" s="2" t="str">
        <f t="shared" ca="1" si="141"/>
        <v/>
      </c>
      <c r="J1372" s="2" t="str">
        <f>IF(Prospecting!F1374="Completed", 1, "")</f>
        <v/>
      </c>
      <c r="K1372" s="2" t="str">
        <f>IF(Prospecting!G1374="Completed", 1, "")</f>
        <v/>
      </c>
      <c r="L1372" s="2" t="str">
        <f>IF(Prospecting!H1374="Completed", 1, "")</f>
        <v/>
      </c>
      <c r="M1372" s="2" t="str">
        <f>IF(Prospecting!I1374="Completed", 1, "")</f>
        <v/>
      </c>
      <c r="N1372" s="2" t="str">
        <f>IF(Prospecting!J1374="Completed", 1, "")</f>
        <v/>
      </c>
      <c r="O1372" s="2" t="str">
        <f>IF(Prospecting!K1374="Completed", 1, "")</f>
        <v/>
      </c>
      <c r="P1372" s="2" t="str">
        <f>IF(Prospecting!L1374&lt;&gt;"",Prospecting!L1374,"")</f>
        <v/>
      </c>
      <c r="Q1372" s="2" t="str">
        <f>IF(Prospecting!M1374&lt;&gt;"",Prospecting!M1374,"")</f>
        <v/>
      </c>
      <c r="R1372" s="2" t="str">
        <f t="shared" ca="1" si="142"/>
        <v/>
      </c>
      <c r="S1372" s="10" t="str">
        <f>IF(OR(Prospecting!N1374&lt;&gt;"",Prospecting!N1374&lt;&gt;0),Prospecting!N1374,"")</f>
        <v/>
      </c>
      <c r="T1372" s="11" t="str">
        <f>IF(Prospecting!O1374&lt;&gt;"",Prospecting!O1374,"")</f>
        <v/>
      </c>
      <c r="U1372" s="2" t="str">
        <f t="shared" si="143"/>
        <v/>
      </c>
      <c r="V1372" s="2" t="str">
        <f t="shared" si="144"/>
        <v/>
      </c>
      <c r="W1372" s="2" t="str" cm="1">
        <f t="array" ref="W1372">IF(V1372&lt;&gt;"",_xlfn.IFS(OR(V1372=1,V1372=2,V1372=3),1,OR(V1372=4,V1372=5,V1372=6),2,OR(V1372=7,V1372=8,V1372=9),3,OR(V1372=10,V1372=11,V1372=12),4),"")</f>
        <v/>
      </c>
      <c r="X1372" s="2" t="str">
        <f t="shared" si="145"/>
        <v/>
      </c>
      <c r="Y1372" s="2" t="str">
        <f t="shared" si="146"/>
        <v/>
      </c>
    </row>
    <row r="1373" spans="7:25" x14ac:dyDescent="0.3">
      <c r="G1373" s="2" t="str">
        <f>IF(Prospecting!D1375&lt;&gt;"", Prospecting!D1375, "")</f>
        <v/>
      </c>
      <c r="H1373" s="2" t="str">
        <f>IF(Prospecting!E1375&lt;&gt;"",Prospecting!E1375, "")</f>
        <v/>
      </c>
      <c r="I1373" s="2" t="str">
        <f t="shared" ca="1" si="141"/>
        <v/>
      </c>
      <c r="J1373" s="2" t="str">
        <f>IF(Prospecting!F1375="Completed", 1, "")</f>
        <v/>
      </c>
      <c r="K1373" s="2" t="str">
        <f>IF(Prospecting!G1375="Completed", 1, "")</f>
        <v/>
      </c>
      <c r="L1373" s="2" t="str">
        <f>IF(Prospecting!H1375="Completed", 1, "")</f>
        <v/>
      </c>
      <c r="M1373" s="2" t="str">
        <f>IF(Prospecting!I1375="Completed", 1, "")</f>
        <v/>
      </c>
      <c r="N1373" s="2" t="str">
        <f>IF(Prospecting!J1375="Completed", 1, "")</f>
        <v/>
      </c>
      <c r="O1373" s="2" t="str">
        <f>IF(Prospecting!K1375="Completed", 1, "")</f>
        <v/>
      </c>
      <c r="P1373" s="2" t="str">
        <f>IF(Prospecting!L1375&lt;&gt;"",Prospecting!L1375,"")</f>
        <v/>
      </c>
      <c r="Q1373" s="2" t="str">
        <f>IF(Prospecting!M1375&lt;&gt;"",Prospecting!M1375,"")</f>
        <v/>
      </c>
      <c r="R1373" s="2" t="str">
        <f t="shared" ca="1" si="142"/>
        <v/>
      </c>
      <c r="S1373" s="10" t="str">
        <f>IF(OR(Prospecting!N1375&lt;&gt;"",Prospecting!N1375&lt;&gt;0),Prospecting!N1375,"")</f>
        <v/>
      </c>
      <c r="T1373" s="11" t="str">
        <f>IF(Prospecting!O1375&lt;&gt;"",Prospecting!O1375,"")</f>
        <v/>
      </c>
      <c r="U1373" s="2" t="str">
        <f t="shared" si="143"/>
        <v/>
      </c>
      <c r="V1373" s="2" t="str">
        <f t="shared" si="144"/>
        <v/>
      </c>
      <c r="W1373" s="2" t="str" cm="1">
        <f t="array" ref="W1373">IF(V1373&lt;&gt;"",_xlfn.IFS(OR(V1373=1,V1373=2,V1373=3),1,OR(V1373=4,V1373=5,V1373=6),2,OR(V1373=7,V1373=8,V1373=9),3,OR(V1373=10,V1373=11,V1373=12),4),"")</f>
        <v/>
      </c>
      <c r="X1373" s="2" t="str">
        <f t="shared" si="145"/>
        <v/>
      </c>
      <c r="Y1373" s="2" t="str">
        <f t="shared" si="146"/>
        <v/>
      </c>
    </row>
    <row r="1374" spans="7:25" x14ac:dyDescent="0.3">
      <c r="G1374" s="2" t="str">
        <f>IF(Prospecting!D1376&lt;&gt;"", Prospecting!D1376, "")</f>
        <v/>
      </c>
      <c r="H1374" s="2" t="str">
        <f>IF(Prospecting!E1376&lt;&gt;"",Prospecting!E1376, "")</f>
        <v/>
      </c>
      <c r="I1374" s="2" t="str">
        <f t="shared" ca="1" si="141"/>
        <v/>
      </c>
      <c r="J1374" s="2" t="str">
        <f>IF(Prospecting!F1376="Completed", 1, "")</f>
        <v/>
      </c>
      <c r="K1374" s="2" t="str">
        <f>IF(Prospecting!G1376="Completed", 1, "")</f>
        <v/>
      </c>
      <c r="L1374" s="2" t="str">
        <f>IF(Prospecting!H1376="Completed", 1, "")</f>
        <v/>
      </c>
      <c r="M1374" s="2" t="str">
        <f>IF(Prospecting!I1376="Completed", 1, "")</f>
        <v/>
      </c>
      <c r="N1374" s="2" t="str">
        <f>IF(Prospecting!J1376="Completed", 1, "")</f>
        <v/>
      </c>
      <c r="O1374" s="2" t="str">
        <f>IF(Prospecting!K1376="Completed", 1, "")</f>
        <v/>
      </c>
      <c r="P1374" s="2" t="str">
        <f>IF(Prospecting!L1376&lt;&gt;"",Prospecting!L1376,"")</f>
        <v/>
      </c>
      <c r="Q1374" s="2" t="str">
        <f>IF(Prospecting!M1376&lt;&gt;"",Prospecting!M1376,"")</f>
        <v/>
      </c>
      <c r="R1374" s="2" t="str">
        <f t="shared" ca="1" si="142"/>
        <v/>
      </c>
      <c r="S1374" s="10" t="str">
        <f>IF(OR(Prospecting!N1376&lt;&gt;"",Prospecting!N1376&lt;&gt;0),Prospecting!N1376,"")</f>
        <v/>
      </c>
      <c r="T1374" s="11" t="str">
        <f>IF(Prospecting!O1376&lt;&gt;"",Prospecting!O1376,"")</f>
        <v/>
      </c>
      <c r="U1374" s="2" t="str">
        <f t="shared" si="143"/>
        <v/>
      </c>
      <c r="V1374" s="2" t="str">
        <f t="shared" si="144"/>
        <v/>
      </c>
      <c r="W1374" s="2" t="str" cm="1">
        <f t="array" ref="W1374">IF(V1374&lt;&gt;"",_xlfn.IFS(OR(V1374=1,V1374=2,V1374=3),1,OR(V1374=4,V1374=5,V1374=6),2,OR(V1374=7,V1374=8,V1374=9),3,OR(V1374=10,V1374=11,V1374=12),4),"")</f>
        <v/>
      </c>
      <c r="X1374" s="2" t="str">
        <f t="shared" si="145"/>
        <v/>
      </c>
      <c r="Y1374" s="2" t="str">
        <f t="shared" si="146"/>
        <v/>
      </c>
    </row>
    <row r="1375" spans="7:25" x14ac:dyDescent="0.3">
      <c r="G1375" s="2" t="str">
        <f>IF(Prospecting!D1377&lt;&gt;"", Prospecting!D1377, "")</f>
        <v/>
      </c>
      <c r="H1375" s="2" t="str">
        <f>IF(Prospecting!E1377&lt;&gt;"",Prospecting!E1377, "")</f>
        <v/>
      </c>
      <c r="I1375" s="2" t="str">
        <f t="shared" ca="1" si="141"/>
        <v/>
      </c>
      <c r="J1375" s="2" t="str">
        <f>IF(Prospecting!F1377="Completed", 1, "")</f>
        <v/>
      </c>
      <c r="K1375" s="2" t="str">
        <f>IF(Prospecting!G1377="Completed", 1, "")</f>
        <v/>
      </c>
      <c r="L1375" s="2" t="str">
        <f>IF(Prospecting!H1377="Completed", 1, "")</f>
        <v/>
      </c>
      <c r="M1375" s="2" t="str">
        <f>IF(Prospecting!I1377="Completed", 1, "")</f>
        <v/>
      </c>
      <c r="N1375" s="2" t="str">
        <f>IF(Prospecting!J1377="Completed", 1, "")</f>
        <v/>
      </c>
      <c r="O1375" s="2" t="str">
        <f>IF(Prospecting!K1377="Completed", 1, "")</f>
        <v/>
      </c>
      <c r="P1375" s="2" t="str">
        <f>IF(Prospecting!L1377&lt;&gt;"",Prospecting!L1377,"")</f>
        <v/>
      </c>
      <c r="Q1375" s="2" t="str">
        <f>IF(Prospecting!M1377&lt;&gt;"",Prospecting!M1377,"")</f>
        <v/>
      </c>
      <c r="R1375" s="2" t="str">
        <f t="shared" ca="1" si="142"/>
        <v/>
      </c>
      <c r="S1375" s="10" t="str">
        <f>IF(OR(Prospecting!N1377&lt;&gt;"",Prospecting!N1377&lt;&gt;0),Prospecting!N1377,"")</f>
        <v/>
      </c>
      <c r="T1375" s="11" t="str">
        <f>IF(Prospecting!O1377&lt;&gt;"",Prospecting!O1377,"")</f>
        <v/>
      </c>
      <c r="U1375" s="2" t="str">
        <f t="shared" si="143"/>
        <v/>
      </c>
      <c r="V1375" s="2" t="str">
        <f t="shared" si="144"/>
        <v/>
      </c>
      <c r="W1375" s="2" t="str" cm="1">
        <f t="array" ref="W1375">IF(V1375&lt;&gt;"",_xlfn.IFS(OR(V1375=1,V1375=2,V1375=3),1,OR(V1375=4,V1375=5,V1375=6),2,OR(V1375=7,V1375=8,V1375=9),3,OR(V1375=10,V1375=11,V1375=12),4),"")</f>
        <v/>
      </c>
      <c r="X1375" s="2" t="str">
        <f t="shared" si="145"/>
        <v/>
      </c>
      <c r="Y1375" s="2" t="str">
        <f t="shared" si="146"/>
        <v/>
      </c>
    </row>
    <row r="1376" spans="7:25" x14ac:dyDescent="0.3">
      <c r="G1376" s="2" t="str">
        <f>IF(Prospecting!D1378&lt;&gt;"", Prospecting!D1378, "")</f>
        <v/>
      </c>
      <c r="H1376" s="2" t="str">
        <f>IF(Prospecting!E1378&lt;&gt;"",Prospecting!E1378, "")</f>
        <v/>
      </c>
      <c r="I1376" s="2" t="str">
        <f t="shared" ca="1" si="141"/>
        <v/>
      </c>
      <c r="J1376" s="2" t="str">
        <f>IF(Prospecting!F1378="Completed", 1, "")</f>
        <v/>
      </c>
      <c r="K1376" s="2" t="str">
        <f>IF(Prospecting!G1378="Completed", 1, "")</f>
        <v/>
      </c>
      <c r="L1376" s="2" t="str">
        <f>IF(Prospecting!H1378="Completed", 1, "")</f>
        <v/>
      </c>
      <c r="M1376" s="2" t="str">
        <f>IF(Prospecting!I1378="Completed", 1, "")</f>
        <v/>
      </c>
      <c r="N1376" s="2" t="str">
        <f>IF(Prospecting!J1378="Completed", 1, "")</f>
        <v/>
      </c>
      <c r="O1376" s="2" t="str">
        <f>IF(Prospecting!K1378="Completed", 1, "")</f>
        <v/>
      </c>
      <c r="P1376" s="2" t="str">
        <f>IF(Prospecting!L1378&lt;&gt;"",Prospecting!L1378,"")</f>
        <v/>
      </c>
      <c r="Q1376" s="2" t="str">
        <f>IF(Prospecting!M1378&lt;&gt;"",Prospecting!M1378,"")</f>
        <v/>
      </c>
      <c r="R1376" s="2" t="str">
        <f t="shared" ca="1" si="142"/>
        <v/>
      </c>
      <c r="S1376" s="10" t="str">
        <f>IF(OR(Prospecting!N1378&lt;&gt;"",Prospecting!N1378&lt;&gt;0),Prospecting!N1378,"")</f>
        <v/>
      </c>
      <c r="T1376" s="11" t="str">
        <f>IF(Prospecting!O1378&lt;&gt;"",Prospecting!O1378,"")</f>
        <v/>
      </c>
      <c r="U1376" s="2" t="str">
        <f t="shared" si="143"/>
        <v/>
      </c>
      <c r="V1376" s="2" t="str">
        <f t="shared" si="144"/>
        <v/>
      </c>
      <c r="W1376" s="2" t="str" cm="1">
        <f t="array" ref="W1376">IF(V1376&lt;&gt;"",_xlfn.IFS(OR(V1376=1,V1376=2,V1376=3),1,OR(V1376=4,V1376=5,V1376=6),2,OR(V1376=7,V1376=8,V1376=9),3,OR(V1376=10,V1376=11,V1376=12),4),"")</f>
        <v/>
      </c>
      <c r="X1376" s="2" t="str">
        <f t="shared" si="145"/>
        <v/>
      </c>
      <c r="Y1376" s="2" t="str">
        <f t="shared" si="146"/>
        <v/>
      </c>
    </row>
    <row r="1377" spans="7:25" x14ac:dyDescent="0.3">
      <c r="G1377" s="2" t="str">
        <f>IF(Prospecting!D1379&lt;&gt;"", Prospecting!D1379, "")</f>
        <v/>
      </c>
      <c r="H1377" s="2" t="str">
        <f>IF(Prospecting!E1379&lt;&gt;"",Prospecting!E1379, "")</f>
        <v/>
      </c>
      <c r="I1377" s="2" t="str">
        <f t="shared" ca="1" si="141"/>
        <v/>
      </c>
      <c r="J1377" s="2" t="str">
        <f>IF(Prospecting!F1379="Completed", 1, "")</f>
        <v/>
      </c>
      <c r="K1377" s="2" t="str">
        <f>IF(Prospecting!G1379="Completed", 1, "")</f>
        <v/>
      </c>
      <c r="L1377" s="2" t="str">
        <f>IF(Prospecting!H1379="Completed", 1, "")</f>
        <v/>
      </c>
      <c r="M1377" s="2" t="str">
        <f>IF(Prospecting!I1379="Completed", 1, "")</f>
        <v/>
      </c>
      <c r="N1377" s="2" t="str">
        <f>IF(Prospecting!J1379="Completed", 1, "")</f>
        <v/>
      </c>
      <c r="O1377" s="2" t="str">
        <f>IF(Prospecting!K1379="Completed", 1, "")</f>
        <v/>
      </c>
      <c r="P1377" s="2" t="str">
        <f>IF(Prospecting!L1379&lt;&gt;"",Prospecting!L1379,"")</f>
        <v/>
      </c>
      <c r="Q1377" s="2" t="str">
        <f>IF(Prospecting!M1379&lt;&gt;"",Prospecting!M1379,"")</f>
        <v/>
      </c>
      <c r="R1377" s="2" t="str">
        <f t="shared" ca="1" si="142"/>
        <v/>
      </c>
      <c r="S1377" s="10" t="str">
        <f>IF(OR(Prospecting!N1379&lt;&gt;"",Prospecting!N1379&lt;&gt;0),Prospecting!N1379,"")</f>
        <v/>
      </c>
      <c r="T1377" s="11" t="str">
        <f>IF(Prospecting!O1379&lt;&gt;"",Prospecting!O1379,"")</f>
        <v/>
      </c>
      <c r="U1377" s="2" t="str">
        <f t="shared" si="143"/>
        <v/>
      </c>
      <c r="V1377" s="2" t="str">
        <f t="shared" si="144"/>
        <v/>
      </c>
      <c r="W1377" s="2" t="str" cm="1">
        <f t="array" ref="W1377">IF(V1377&lt;&gt;"",_xlfn.IFS(OR(V1377=1,V1377=2,V1377=3),1,OR(V1377=4,V1377=5,V1377=6),2,OR(V1377=7,V1377=8,V1377=9),3,OR(V1377=10,V1377=11,V1377=12),4),"")</f>
        <v/>
      </c>
      <c r="X1377" s="2" t="str">
        <f t="shared" si="145"/>
        <v/>
      </c>
      <c r="Y1377" s="2" t="str">
        <f t="shared" si="146"/>
        <v/>
      </c>
    </row>
    <row r="1378" spans="7:25" x14ac:dyDescent="0.3">
      <c r="G1378" s="2" t="str">
        <f>IF(Prospecting!D1380&lt;&gt;"", Prospecting!D1380, "")</f>
        <v/>
      </c>
      <c r="H1378" s="2" t="str">
        <f>IF(Prospecting!E1380&lt;&gt;"",Prospecting!E1380, "")</f>
        <v/>
      </c>
      <c r="I1378" s="2" t="str">
        <f t="shared" ca="1" si="141"/>
        <v/>
      </c>
      <c r="J1378" s="2" t="str">
        <f>IF(Prospecting!F1380="Completed", 1, "")</f>
        <v/>
      </c>
      <c r="K1378" s="2" t="str">
        <f>IF(Prospecting!G1380="Completed", 1, "")</f>
        <v/>
      </c>
      <c r="L1378" s="2" t="str">
        <f>IF(Prospecting!H1380="Completed", 1, "")</f>
        <v/>
      </c>
      <c r="M1378" s="2" t="str">
        <f>IF(Prospecting!I1380="Completed", 1, "")</f>
        <v/>
      </c>
      <c r="N1378" s="2" t="str">
        <f>IF(Prospecting!J1380="Completed", 1, "")</f>
        <v/>
      </c>
      <c r="O1378" s="2" t="str">
        <f>IF(Prospecting!K1380="Completed", 1, "")</f>
        <v/>
      </c>
      <c r="P1378" s="2" t="str">
        <f>IF(Prospecting!L1380&lt;&gt;"",Prospecting!L1380,"")</f>
        <v/>
      </c>
      <c r="Q1378" s="2" t="str">
        <f>IF(Prospecting!M1380&lt;&gt;"",Prospecting!M1380,"")</f>
        <v/>
      </c>
      <c r="R1378" s="2" t="str">
        <f t="shared" ca="1" si="142"/>
        <v/>
      </c>
      <c r="S1378" s="10" t="str">
        <f>IF(OR(Prospecting!N1380&lt;&gt;"",Prospecting!N1380&lt;&gt;0),Prospecting!N1380,"")</f>
        <v/>
      </c>
      <c r="T1378" s="11" t="str">
        <f>IF(Prospecting!O1380&lt;&gt;"",Prospecting!O1380,"")</f>
        <v/>
      </c>
      <c r="U1378" s="2" t="str">
        <f t="shared" si="143"/>
        <v/>
      </c>
      <c r="V1378" s="2" t="str">
        <f t="shared" si="144"/>
        <v/>
      </c>
      <c r="W1378" s="2" t="str" cm="1">
        <f t="array" ref="W1378">IF(V1378&lt;&gt;"",_xlfn.IFS(OR(V1378=1,V1378=2,V1378=3),1,OR(V1378=4,V1378=5,V1378=6),2,OR(V1378=7,V1378=8,V1378=9),3,OR(V1378=10,V1378=11,V1378=12),4),"")</f>
        <v/>
      </c>
      <c r="X1378" s="2" t="str">
        <f t="shared" si="145"/>
        <v/>
      </c>
      <c r="Y1378" s="2" t="str">
        <f t="shared" si="146"/>
        <v/>
      </c>
    </row>
    <row r="1379" spans="7:25" x14ac:dyDescent="0.3">
      <c r="G1379" s="2" t="str">
        <f>IF(Prospecting!D1381&lt;&gt;"", Prospecting!D1381, "")</f>
        <v/>
      </c>
      <c r="H1379" s="2" t="str">
        <f>IF(Prospecting!E1381&lt;&gt;"",Prospecting!E1381, "")</f>
        <v/>
      </c>
      <c r="I1379" s="2" t="str">
        <f t="shared" ca="1" si="141"/>
        <v/>
      </c>
      <c r="J1379" s="2" t="str">
        <f>IF(Prospecting!F1381="Completed", 1, "")</f>
        <v/>
      </c>
      <c r="K1379" s="2" t="str">
        <f>IF(Prospecting!G1381="Completed", 1, "")</f>
        <v/>
      </c>
      <c r="L1379" s="2" t="str">
        <f>IF(Prospecting!H1381="Completed", 1, "")</f>
        <v/>
      </c>
      <c r="M1379" s="2" t="str">
        <f>IF(Prospecting!I1381="Completed", 1, "")</f>
        <v/>
      </c>
      <c r="N1379" s="2" t="str">
        <f>IF(Prospecting!J1381="Completed", 1, "")</f>
        <v/>
      </c>
      <c r="O1379" s="2" t="str">
        <f>IF(Prospecting!K1381="Completed", 1, "")</f>
        <v/>
      </c>
      <c r="P1379" s="2" t="str">
        <f>IF(Prospecting!L1381&lt;&gt;"",Prospecting!L1381,"")</f>
        <v/>
      </c>
      <c r="Q1379" s="2" t="str">
        <f>IF(Prospecting!M1381&lt;&gt;"",Prospecting!M1381,"")</f>
        <v/>
      </c>
      <c r="R1379" s="2" t="str">
        <f t="shared" ca="1" si="142"/>
        <v/>
      </c>
      <c r="S1379" s="10" t="str">
        <f>IF(OR(Prospecting!N1381&lt;&gt;"",Prospecting!N1381&lt;&gt;0),Prospecting!N1381,"")</f>
        <v/>
      </c>
      <c r="T1379" s="11" t="str">
        <f>IF(Prospecting!O1381&lt;&gt;"",Prospecting!O1381,"")</f>
        <v/>
      </c>
      <c r="U1379" s="2" t="str">
        <f t="shared" si="143"/>
        <v/>
      </c>
      <c r="V1379" s="2" t="str">
        <f t="shared" si="144"/>
        <v/>
      </c>
      <c r="W1379" s="2" t="str" cm="1">
        <f t="array" ref="W1379">IF(V1379&lt;&gt;"",_xlfn.IFS(OR(V1379=1,V1379=2,V1379=3),1,OR(V1379=4,V1379=5,V1379=6),2,OR(V1379=7,V1379=8,V1379=9),3,OR(V1379=10,V1379=11,V1379=12),4),"")</f>
        <v/>
      </c>
      <c r="X1379" s="2" t="str">
        <f t="shared" si="145"/>
        <v/>
      </c>
      <c r="Y1379" s="2" t="str">
        <f t="shared" si="146"/>
        <v/>
      </c>
    </row>
    <row r="1380" spans="7:25" x14ac:dyDescent="0.3">
      <c r="G1380" s="2" t="str">
        <f>IF(Prospecting!D1382&lt;&gt;"", Prospecting!D1382, "")</f>
        <v/>
      </c>
      <c r="H1380" s="2" t="str">
        <f>IF(Prospecting!E1382&lt;&gt;"",Prospecting!E1382, "")</f>
        <v/>
      </c>
      <c r="I1380" s="2" t="str">
        <f t="shared" ca="1" si="141"/>
        <v/>
      </c>
      <c r="J1380" s="2" t="str">
        <f>IF(Prospecting!F1382="Completed", 1, "")</f>
        <v/>
      </c>
      <c r="K1380" s="2" t="str">
        <f>IF(Prospecting!G1382="Completed", 1, "")</f>
        <v/>
      </c>
      <c r="L1380" s="2" t="str">
        <f>IF(Prospecting!H1382="Completed", 1, "")</f>
        <v/>
      </c>
      <c r="M1380" s="2" t="str">
        <f>IF(Prospecting!I1382="Completed", 1, "")</f>
        <v/>
      </c>
      <c r="N1380" s="2" t="str">
        <f>IF(Prospecting!J1382="Completed", 1, "")</f>
        <v/>
      </c>
      <c r="O1380" s="2" t="str">
        <f>IF(Prospecting!K1382="Completed", 1, "")</f>
        <v/>
      </c>
      <c r="P1380" s="2" t="str">
        <f>IF(Prospecting!L1382&lt;&gt;"",Prospecting!L1382,"")</f>
        <v/>
      </c>
      <c r="Q1380" s="2" t="str">
        <f>IF(Prospecting!M1382&lt;&gt;"",Prospecting!M1382,"")</f>
        <v/>
      </c>
      <c r="R1380" s="2" t="str">
        <f t="shared" ca="1" si="142"/>
        <v/>
      </c>
      <c r="S1380" s="10" t="str">
        <f>IF(OR(Prospecting!N1382&lt;&gt;"",Prospecting!N1382&lt;&gt;0),Prospecting!N1382,"")</f>
        <v/>
      </c>
      <c r="T1380" s="11" t="str">
        <f>IF(Prospecting!O1382&lt;&gt;"",Prospecting!O1382,"")</f>
        <v/>
      </c>
      <c r="U1380" s="2" t="str">
        <f t="shared" si="143"/>
        <v/>
      </c>
      <c r="V1380" s="2" t="str">
        <f t="shared" si="144"/>
        <v/>
      </c>
      <c r="W1380" s="2" t="str" cm="1">
        <f t="array" ref="W1380">IF(V1380&lt;&gt;"",_xlfn.IFS(OR(V1380=1,V1380=2,V1380=3),1,OR(V1380=4,V1380=5,V1380=6),2,OR(V1380=7,V1380=8,V1380=9),3,OR(V1380=10,V1380=11,V1380=12),4),"")</f>
        <v/>
      </c>
      <c r="X1380" s="2" t="str">
        <f t="shared" si="145"/>
        <v/>
      </c>
      <c r="Y1380" s="2" t="str">
        <f t="shared" si="146"/>
        <v/>
      </c>
    </row>
    <row r="1381" spans="7:25" x14ac:dyDescent="0.3">
      <c r="G1381" s="2" t="str">
        <f>IF(Prospecting!D1383&lt;&gt;"", Prospecting!D1383, "")</f>
        <v/>
      </c>
      <c r="H1381" s="2" t="str">
        <f>IF(Prospecting!E1383&lt;&gt;"",Prospecting!E1383, "")</f>
        <v/>
      </c>
      <c r="I1381" s="2" t="str">
        <f t="shared" ca="1" si="141"/>
        <v/>
      </c>
      <c r="J1381" s="2" t="str">
        <f>IF(Prospecting!F1383="Completed", 1, "")</f>
        <v/>
      </c>
      <c r="K1381" s="2" t="str">
        <f>IF(Prospecting!G1383="Completed", 1, "")</f>
        <v/>
      </c>
      <c r="L1381" s="2" t="str">
        <f>IF(Prospecting!H1383="Completed", 1, "")</f>
        <v/>
      </c>
      <c r="M1381" s="2" t="str">
        <f>IF(Prospecting!I1383="Completed", 1, "")</f>
        <v/>
      </c>
      <c r="N1381" s="2" t="str">
        <f>IF(Prospecting!J1383="Completed", 1, "")</f>
        <v/>
      </c>
      <c r="O1381" s="2" t="str">
        <f>IF(Prospecting!K1383="Completed", 1, "")</f>
        <v/>
      </c>
      <c r="P1381" s="2" t="str">
        <f>IF(Prospecting!L1383&lt;&gt;"",Prospecting!L1383,"")</f>
        <v/>
      </c>
      <c r="Q1381" s="2" t="str">
        <f>IF(Prospecting!M1383&lt;&gt;"",Prospecting!M1383,"")</f>
        <v/>
      </c>
      <c r="R1381" s="2" t="str">
        <f t="shared" ca="1" si="142"/>
        <v/>
      </c>
      <c r="S1381" s="10" t="str">
        <f>IF(OR(Prospecting!N1383&lt;&gt;"",Prospecting!N1383&lt;&gt;0),Prospecting!N1383,"")</f>
        <v/>
      </c>
      <c r="T1381" s="11" t="str">
        <f>IF(Prospecting!O1383&lt;&gt;"",Prospecting!O1383,"")</f>
        <v/>
      </c>
      <c r="U1381" s="2" t="str">
        <f t="shared" si="143"/>
        <v/>
      </c>
      <c r="V1381" s="2" t="str">
        <f t="shared" si="144"/>
        <v/>
      </c>
      <c r="W1381" s="2" t="str" cm="1">
        <f t="array" ref="W1381">IF(V1381&lt;&gt;"",_xlfn.IFS(OR(V1381=1,V1381=2,V1381=3),1,OR(V1381=4,V1381=5,V1381=6),2,OR(V1381=7,V1381=8,V1381=9),3,OR(V1381=10,V1381=11,V1381=12),4),"")</f>
        <v/>
      </c>
      <c r="X1381" s="2" t="str">
        <f t="shared" si="145"/>
        <v/>
      </c>
      <c r="Y1381" s="2" t="str">
        <f t="shared" si="146"/>
        <v/>
      </c>
    </row>
    <row r="1382" spans="7:25" x14ac:dyDescent="0.3">
      <c r="G1382" s="2" t="str">
        <f>IF(Prospecting!D1384&lt;&gt;"", Prospecting!D1384, "")</f>
        <v/>
      </c>
      <c r="H1382" s="2" t="str">
        <f>IF(Prospecting!E1384&lt;&gt;"",Prospecting!E1384, "")</f>
        <v/>
      </c>
      <c r="I1382" s="2" t="str">
        <f t="shared" ca="1" si="141"/>
        <v/>
      </c>
      <c r="J1382" s="2" t="str">
        <f>IF(Prospecting!F1384="Completed", 1, "")</f>
        <v/>
      </c>
      <c r="K1382" s="2" t="str">
        <f>IF(Prospecting!G1384="Completed", 1, "")</f>
        <v/>
      </c>
      <c r="L1382" s="2" t="str">
        <f>IF(Prospecting!H1384="Completed", 1, "")</f>
        <v/>
      </c>
      <c r="M1382" s="2" t="str">
        <f>IF(Prospecting!I1384="Completed", 1, "")</f>
        <v/>
      </c>
      <c r="N1382" s="2" t="str">
        <f>IF(Prospecting!J1384="Completed", 1, "")</f>
        <v/>
      </c>
      <c r="O1382" s="2" t="str">
        <f>IF(Prospecting!K1384="Completed", 1, "")</f>
        <v/>
      </c>
      <c r="P1382" s="2" t="str">
        <f>IF(Prospecting!L1384&lt;&gt;"",Prospecting!L1384,"")</f>
        <v/>
      </c>
      <c r="Q1382" s="2" t="str">
        <f>IF(Prospecting!M1384&lt;&gt;"",Prospecting!M1384,"")</f>
        <v/>
      </c>
      <c r="R1382" s="2" t="str">
        <f t="shared" ca="1" si="142"/>
        <v/>
      </c>
      <c r="S1382" s="10" t="str">
        <f>IF(OR(Prospecting!N1384&lt;&gt;"",Prospecting!N1384&lt;&gt;0),Prospecting!N1384,"")</f>
        <v/>
      </c>
      <c r="T1382" s="11" t="str">
        <f>IF(Prospecting!O1384&lt;&gt;"",Prospecting!O1384,"")</f>
        <v/>
      </c>
      <c r="U1382" s="2" t="str">
        <f t="shared" si="143"/>
        <v/>
      </c>
      <c r="V1382" s="2" t="str">
        <f t="shared" si="144"/>
        <v/>
      </c>
      <c r="W1382" s="2" t="str" cm="1">
        <f t="array" ref="W1382">IF(V1382&lt;&gt;"",_xlfn.IFS(OR(V1382=1,V1382=2,V1382=3),1,OR(V1382=4,V1382=5,V1382=6),2,OR(V1382=7,V1382=8,V1382=9),3,OR(V1382=10,V1382=11,V1382=12),4),"")</f>
        <v/>
      </c>
      <c r="X1382" s="2" t="str">
        <f t="shared" si="145"/>
        <v/>
      </c>
      <c r="Y1382" s="2" t="str">
        <f t="shared" si="146"/>
        <v/>
      </c>
    </row>
    <row r="1383" spans="7:25" x14ac:dyDescent="0.3">
      <c r="G1383" s="2" t="str">
        <f>IF(Prospecting!D1385&lt;&gt;"", Prospecting!D1385, "")</f>
        <v/>
      </c>
      <c r="H1383" s="2" t="str">
        <f>IF(Prospecting!E1385&lt;&gt;"",Prospecting!E1385, "")</f>
        <v/>
      </c>
      <c r="I1383" s="2" t="str">
        <f t="shared" ca="1" si="141"/>
        <v/>
      </c>
      <c r="J1383" s="2" t="str">
        <f>IF(Prospecting!F1385="Completed", 1, "")</f>
        <v/>
      </c>
      <c r="K1383" s="2" t="str">
        <f>IF(Prospecting!G1385="Completed", 1, "")</f>
        <v/>
      </c>
      <c r="L1383" s="2" t="str">
        <f>IF(Prospecting!H1385="Completed", 1, "")</f>
        <v/>
      </c>
      <c r="M1383" s="2" t="str">
        <f>IF(Prospecting!I1385="Completed", 1, "")</f>
        <v/>
      </c>
      <c r="N1383" s="2" t="str">
        <f>IF(Prospecting!J1385="Completed", 1, "")</f>
        <v/>
      </c>
      <c r="O1383" s="2" t="str">
        <f>IF(Prospecting!K1385="Completed", 1, "")</f>
        <v/>
      </c>
      <c r="P1383" s="2" t="str">
        <f>IF(Prospecting!L1385&lt;&gt;"",Prospecting!L1385,"")</f>
        <v/>
      </c>
      <c r="Q1383" s="2" t="str">
        <f>IF(Prospecting!M1385&lt;&gt;"",Prospecting!M1385,"")</f>
        <v/>
      </c>
      <c r="R1383" s="2" t="str">
        <f t="shared" ca="1" si="142"/>
        <v/>
      </c>
      <c r="S1383" s="10" t="str">
        <f>IF(OR(Prospecting!N1385&lt;&gt;"",Prospecting!N1385&lt;&gt;0),Prospecting!N1385,"")</f>
        <v/>
      </c>
      <c r="T1383" s="11" t="str">
        <f>IF(Prospecting!O1385&lt;&gt;"",Prospecting!O1385,"")</f>
        <v/>
      </c>
      <c r="U1383" s="2" t="str">
        <f t="shared" si="143"/>
        <v/>
      </c>
      <c r="V1383" s="2" t="str">
        <f t="shared" si="144"/>
        <v/>
      </c>
      <c r="W1383" s="2" t="str" cm="1">
        <f t="array" ref="W1383">IF(V1383&lt;&gt;"",_xlfn.IFS(OR(V1383=1,V1383=2,V1383=3),1,OR(V1383=4,V1383=5,V1383=6),2,OR(V1383=7,V1383=8,V1383=9),3,OR(V1383=10,V1383=11,V1383=12),4),"")</f>
        <v/>
      </c>
      <c r="X1383" s="2" t="str">
        <f t="shared" si="145"/>
        <v/>
      </c>
      <c r="Y1383" s="2" t="str">
        <f t="shared" si="146"/>
        <v/>
      </c>
    </row>
    <row r="1384" spans="7:25" x14ac:dyDescent="0.3">
      <c r="G1384" s="2" t="str">
        <f>IF(Prospecting!D1386&lt;&gt;"", Prospecting!D1386, "")</f>
        <v/>
      </c>
      <c r="H1384" s="2" t="str">
        <f>IF(Prospecting!E1386&lt;&gt;"",Prospecting!E1386, "")</f>
        <v/>
      </c>
      <c r="I1384" s="2" t="str">
        <f t="shared" ca="1" si="141"/>
        <v/>
      </c>
      <c r="J1384" s="2" t="str">
        <f>IF(Prospecting!F1386="Completed", 1, "")</f>
        <v/>
      </c>
      <c r="K1384" s="2" t="str">
        <f>IF(Prospecting!G1386="Completed", 1, "")</f>
        <v/>
      </c>
      <c r="L1384" s="2" t="str">
        <f>IF(Prospecting!H1386="Completed", 1, "")</f>
        <v/>
      </c>
      <c r="M1384" s="2" t="str">
        <f>IF(Prospecting!I1386="Completed", 1, "")</f>
        <v/>
      </c>
      <c r="N1384" s="2" t="str">
        <f>IF(Prospecting!J1386="Completed", 1, "")</f>
        <v/>
      </c>
      <c r="O1384" s="2" t="str">
        <f>IF(Prospecting!K1386="Completed", 1, "")</f>
        <v/>
      </c>
      <c r="P1384" s="2" t="str">
        <f>IF(Prospecting!L1386&lt;&gt;"",Prospecting!L1386,"")</f>
        <v/>
      </c>
      <c r="Q1384" s="2" t="str">
        <f>IF(Prospecting!M1386&lt;&gt;"",Prospecting!M1386,"")</f>
        <v/>
      </c>
      <c r="R1384" s="2" t="str">
        <f t="shared" ca="1" si="142"/>
        <v/>
      </c>
      <c r="S1384" s="10" t="str">
        <f>IF(OR(Prospecting!N1386&lt;&gt;"",Prospecting!N1386&lt;&gt;0),Prospecting!N1386,"")</f>
        <v/>
      </c>
      <c r="T1384" s="11" t="str">
        <f>IF(Prospecting!O1386&lt;&gt;"",Prospecting!O1386,"")</f>
        <v/>
      </c>
      <c r="U1384" s="2" t="str">
        <f t="shared" si="143"/>
        <v/>
      </c>
      <c r="V1384" s="2" t="str">
        <f t="shared" si="144"/>
        <v/>
      </c>
      <c r="W1384" s="2" t="str" cm="1">
        <f t="array" ref="W1384">IF(V1384&lt;&gt;"",_xlfn.IFS(OR(V1384=1,V1384=2,V1384=3),1,OR(V1384=4,V1384=5,V1384=6),2,OR(V1384=7,V1384=8,V1384=9),3,OR(V1384=10,V1384=11,V1384=12),4),"")</f>
        <v/>
      </c>
      <c r="X1384" s="2" t="str">
        <f t="shared" si="145"/>
        <v/>
      </c>
      <c r="Y1384" s="2" t="str">
        <f t="shared" si="146"/>
        <v/>
      </c>
    </row>
    <row r="1385" spans="7:25" x14ac:dyDescent="0.3">
      <c r="G1385" s="2" t="str">
        <f>IF(Prospecting!D1387&lt;&gt;"", Prospecting!D1387, "")</f>
        <v/>
      </c>
      <c r="H1385" s="2" t="str">
        <f>IF(Prospecting!E1387&lt;&gt;"",Prospecting!E1387, "")</f>
        <v/>
      </c>
      <c r="I1385" s="2" t="str">
        <f t="shared" ca="1" si="141"/>
        <v/>
      </c>
      <c r="J1385" s="2" t="str">
        <f>IF(Prospecting!F1387="Completed", 1, "")</f>
        <v/>
      </c>
      <c r="K1385" s="2" t="str">
        <f>IF(Prospecting!G1387="Completed", 1, "")</f>
        <v/>
      </c>
      <c r="L1385" s="2" t="str">
        <f>IF(Prospecting!H1387="Completed", 1, "")</f>
        <v/>
      </c>
      <c r="M1385" s="2" t="str">
        <f>IF(Prospecting!I1387="Completed", 1, "")</f>
        <v/>
      </c>
      <c r="N1385" s="2" t="str">
        <f>IF(Prospecting!J1387="Completed", 1, "")</f>
        <v/>
      </c>
      <c r="O1385" s="2" t="str">
        <f>IF(Prospecting!K1387="Completed", 1, "")</f>
        <v/>
      </c>
      <c r="P1385" s="2" t="str">
        <f>IF(Prospecting!L1387&lt;&gt;"",Prospecting!L1387,"")</f>
        <v/>
      </c>
      <c r="Q1385" s="2" t="str">
        <f>IF(Prospecting!M1387&lt;&gt;"",Prospecting!M1387,"")</f>
        <v/>
      </c>
      <c r="R1385" s="2" t="str">
        <f t="shared" ca="1" si="142"/>
        <v/>
      </c>
      <c r="S1385" s="10" t="str">
        <f>IF(OR(Prospecting!N1387&lt;&gt;"",Prospecting!N1387&lt;&gt;0),Prospecting!N1387,"")</f>
        <v/>
      </c>
      <c r="T1385" s="11" t="str">
        <f>IF(Prospecting!O1387&lt;&gt;"",Prospecting!O1387,"")</f>
        <v/>
      </c>
      <c r="U1385" s="2" t="str">
        <f t="shared" si="143"/>
        <v/>
      </c>
      <c r="V1385" s="2" t="str">
        <f t="shared" si="144"/>
        <v/>
      </c>
      <c r="W1385" s="2" t="str" cm="1">
        <f t="array" ref="W1385">IF(V1385&lt;&gt;"",_xlfn.IFS(OR(V1385=1,V1385=2,V1385=3),1,OR(V1385=4,V1385=5,V1385=6),2,OR(V1385=7,V1385=8,V1385=9),3,OR(V1385=10,V1385=11,V1385=12),4),"")</f>
        <v/>
      </c>
      <c r="X1385" s="2" t="str">
        <f t="shared" si="145"/>
        <v/>
      </c>
      <c r="Y1385" s="2" t="str">
        <f t="shared" si="146"/>
        <v/>
      </c>
    </row>
    <row r="1386" spans="7:25" x14ac:dyDescent="0.3">
      <c r="G1386" s="2" t="str">
        <f>IF(Prospecting!D1388&lt;&gt;"", Prospecting!D1388, "")</f>
        <v/>
      </c>
      <c r="H1386" s="2" t="str">
        <f>IF(Prospecting!E1388&lt;&gt;"",Prospecting!E1388, "")</f>
        <v/>
      </c>
      <c r="I1386" s="2" t="str">
        <f t="shared" ca="1" si="141"/>
        <v/>
      </c>
      <c r="J1386" s="2" t="str">
        <f>IF(Prospecting!F1388="Completed", 1, "")</f>
        <v/>
      </c>
      <c r="K1386" s="2" t="str">
        <f>IF(Prospecting!G1388="Completed", 1, "")</f>
        <v/>
      </c>
      <c r="L1386" s="2" t="str">
        <f>IF(Prospecting!H1388="Completed", 1, "")</f>
        <v/>
      </c>
      <c r="M1386" s="2" t="str">
        <f>IF(Prospecting!I1388="Completed", 1, "")</f>
        <v/>
      </c>
      <c r="N1386" s="2" t="str">
        <f>IF(Prospecting!J1388="Completed", 1, "")</f>
        <v/>
      </c>
      <c r="O1386" s="2" t="str">
        <f>IF(Prospecting!K1388="Completed", 1, "")</f>
        <v/>
      </c>
      <c r="P1386" s="2" t="str">
        <f>IF(Prospecting!L1388&lt;&gt;"",Prospecting!L1388,"")</f>
        <v/>
      </c>
      <c r="Q1386" s="2" t="str">
        <f>IF(Prospecting!M1388&lt;&gt;"",Prospecting!M1388,"")</f>
        <v/>
      </c>
      <c r="R1386" s="2" t="str">
        <f t="shared" ca="1" si="142"/>
        <v/>
      </c>
      <c r="S1386" s="10" t="str">
        <f>IF(OR(Prospecting!N1388&lt;&gt;"",Prospecting!N1388&lt;&gt;0),Prospecting!N1388,"")</f>
        <v/>
      </c>
      <c r="T1386" s="11" t="str">
        <f>IF(Prospecting!O1388&lt;&gt;"",Prospecting!O1388,"")</f>
        <v/>
      </c>
      <c r="U1386" s="2" t="str">
        <f t="shared" si="143"/>
        <v/>
      </c>
      <c r="V1386" s="2" t="str">
        <f t="shared" si="144"/>
        <v/>
      </c>
      <c r="W1386" s="2" t="str" cm="1">
        <f t="array" ref="W1386">IF(V1386&lt;&gt;"",_xlfn.IFS(OR(V1386=1,V1386=2,V1386=3),1,OR(V1386=4,V1386=5,V1386=6),2,OR(V1386=7,V1386=8,V1386=9),3,OR(V1386=10,V1386=11,V1386=12),4),"")</f>
        <v/>
      </c>
      <c r="X1386" s="2" t="str">
        <f t="shared" si="145"/>
        <v/>
      </c>
      <c r="Y1386" s="2" t="str">
        <f t="shared" si="146"/>
        <v/>
      </c>
    </row>
    <row r="1387" spans="7:25" x14ac:dyDescent="0.3">
      <c r="G1387" s="2" t="str">
        <f>IF(Prospecting!D1389&lt;&gt;"", Prospecting!D1389, "")</f>
        <v/>
      </c>
      <c r="H1387" s="2" t="str">
        <f>IF(Prospecting!E1389&lt;&gt;"",Prospecting!E1389, "")</f>
        <v/>
      </c>
      <c r="I1387" s="2" t="str">
        <f t="shared" ca="1" si="141"/>
        <v/>
      </c>
      <c r="J1387" s="2" t="str">
        <f>IF(Prospecting!F1389="Completed", 1, "")</f>
        <v/>
      </c>
      <c r="K1387" s="2" t="str">
        <f>IF(Prospecting!G1389="Completed", 1, "")</f>
        <v/>
      </c>
      <c r="L1387" s="2" t="str">
        <f>IF(Prospecting!H1389="Completed", 1, "")</f>
        <v/>
      </c>
      <c r="M1387" s="2" t="str">
        <f>IF(Prospecting!I1389="Completed", 1, "")</f>
        <v/>
      </c>
      <c r="N1387" s="2" t="str">
        <f>IF(Prospecting!J1389="Completed", 1, "")</f>
        <v/>
      </c>
      <c r="O1387" s="2" t="str">
        <f>IF(Prospecting!K1389="Completed", 1, "")</f>
        <v/>
      </c>
      <c r="P1387" s="2" t="str">
        <f>IF(Prospecting!L1389&lt;&gt;"",Prospecting!L1389,"")</f>
        <v/>
      </c>
      <c r="Q1387" s="2" t="str">
        <f>IF(Prospecting!M1389&lt;&gt;"",Prospecting!M1389,"")</f>
        <v/>
      </c>
      <c r="R1387" s="2" t="str">
        <f t="shared" ca="1" si="142"/>
        <v/>
      </c>
      <c r="S1387" s="10" t="str">
        <f>IF(OR(Prospecting!N1389&lt;&gt;"",Prospecting!N1389&lt;&gt;0),Prospecting!N1389,"")</f>
        <v/>
      </c>
      <c r="T1387" s="11" t="str">
        <f>IF(Prospecting!O1389&lt;&gt;"",Prospecting!O1389,"")</f>
        <v/>
      </c>
      <c r="U1387" s="2" t="str">
        <f t="shared" si="143"/>
        <v/>
      </c>
      <c r="V1387" s="2" t="str">
        <f t="shared" si="144"/>
        <v/>
      </c>
      <c r="W1387" s="2" t="str" cm="1">
        <f t="array" ref="W1387">IF(V1387&lt;&gt;"",_xlfn.IFS(OR(V1387=1,V1387=2,V1387=3),1,OR(V1387=4,V1387=5,V1387=6),2,OR(V1387=7,V1387=8,V1387=9),3,OR(V1387=10,V1387=11,V1387=12),4),"")</f>
        <v/>
      </c>
      <c r="X1387" s="2" t="str">
        <f t="shared" si="145"/>
        <v/>
      </c>
      <c r="Y1387" s="2" t="str">
        <f t="shared" si="146"/>
        <v/>
      </c>
    </row>
    <row r="1388" spans="7:25" x14ac:dyDescent="0.3">
      <c r="G1388" s="2" t="str">
        <f>IF(Prospecting!D1390&lt;&gt;"", Prospecting!D1390, "")</f>
        <v/>
      </c>
      <c r="H1388" s="2" t="str">
        <f>IF(Prospecting!E1390&lt;&gt;"",Prospecting!E1390, "")</f>
        <v/>
      </c>
      <c r="I1388" s="2" t="str">
        <f t="shared" ca="1" si="141"/>
        <v/>
      </c>
      <c r="J1388" s="2" t="str">
        <f>IF(Prospecting!F1390="Completed", 1, "")</f>
        <v/>
      </c>
      <c r="K1388" s="2" t="str">
        <f>IF(Prospecting!G1390="Completed", 1, "")</f>
        <v/>
      </c>
      <c r="L1388" s="2" t="str">
        <f>IF(Prospecting!H1390="Completed", 1, "")</f>
        <v/>
      </c>
      <c r="M1388" s="2" t="str">
        <f>IF(Prospecting!I1390="Completed", 1, "")</f>
        <v/>
      </c>
      <c r="N1388" s="2" t="str">
        <f>IF(Prospecting!J1390="Completed", 1, "")</f>
        <v/>
      </c>
      <c r="O1388" s="2" t="str">
        <f>IF(Prospecting!K1390="Completed", 1, "")</f>
        <v/>
      </c>
      <c r="P1388" s="2" t="str">
        <f>IF(Prospecting!L1390&lt;&gt;"",Prospecting!L1390,"")</f>
        <v/>
      </c>
      <c r="Q1388" s="2" t="str">
        <f>IF(Prospecting!M1390&lt;&gt;"",Prospecting!M1390,"")</f>
        <v/>
      </c>
      <c r="R1388" s="2" t="str">
        <f t="shared" ca="1" si="142"/>
        <v/>
      </c>
      <c r="S1388" s="10" t="str">
        <f>IF(OR(Prospecting!N1390&lt;&gt;"",Prospecting!N1390&lt;&gt;0),Prospecting!N1390,"")</f>
        <v/>
      </c>
      <c r="T1388" s="11" t="str">
        <f>IF(Prospecting!O1390&lt;&gt;"",Prospecting!O1390,"")</f>
        <v/>
      </c>
      <c r="U1388" s="2" t="str">
        <f t="shared" si="143"/>
        <v/>
      </c>
      <c r="V1388" s="2" t="str">
        <f t="shared" si="144"/>
        <v/>
      </c>
      <c r="W1388" s="2" t="str" cm="1">
        <f t="array" ref="W1388">IF(V1388&lt;&gt;"",_xlfn.IFS(OR(V1388=1,V1388=2,V1388=3),1,OR(V1388=4,V1388=5,V1388=6),2,OR(V1388=7,V1388=8,V1388=9),3,OR(V1388=10,V1388=11,V1388=12),4),"")</f>
        <v/>
      </c>
      <c r="X1388" s="2" t="str">
        <f t="shared" si="145"/>
        <v/>
      </c>
      <c r="Y1388" s="2" t="str">
        <f t="shared" si="146"/>
        <v/>
      </c>
    </row>
    <row r="1389" spans="7:25" x14ac:dyDescent="0.3">
      <c r="G1389" s="2" t="str">
        <f>IF(Prospecting!D1391&lt;&gt;"", Prospecting!D1391, "")</f>
        <v/>
      </c>
      <c r="H1389" s="2" t="str">
        <f>IF(Prospecting!E1391&lt;&gt;"",Prospecting!E1391, "")</f>
        <v/>
      </c>
      <c r="I1389" s="2" t="str">
        <f t="shared" ca="1" si="141"/>
        <v/>
      </c>
      <c r="J1389" s="2" t="str">
        <f>IF(Prospecting!F1391="Completed", 1, "")</f>
        <v/>
      </c>
      <c r="K1389" s="2" t="str">
        <f>IF(Prospecting!G1391="Completed", 1, "")</f>
        <v/>
      </c>
      <c r="L1389" s="2" t="str">
        <f>IF(Prospecting!H1391="Completed", 1, "")</f>
        <v/>
      </c>
      <c r="M1389" s="2" t="str">
        <f>IF(Prospecting!I1391="Completed", 1, "")</f>
        <v/>
      </c>
      <c r="N1389" s="2" t="str">
        <f>IF(Prospecting!J1391="Completed", 1, "")</f>
        <v/>
      </c>
      <c r="O1389" s="2" t="str">
        <f>IF(Prospecting!K1391="Completed", 1, "")</f>
        <v/>
      </c>
      <c r="P1389" s="2" t="str">
        <f>IF(Prospecting!L1391&lt;&gt;"",Prospecting!L1391,"")</f>
        <v/>
      </c>
      <c r="Q1389" s="2" t="str">
        <f>IF(Prospecting!M1391&lt;&gt;"",Prospecting!M1391,"")</f>
        <v/>
      </c>
      <c r="R1389" s="2" t="str">
        <f t="shared" ca="1" si="142"/>
        <v/>
      </c>
      <c r="S1389" s="10" t="str">
        <f>IF(OR(Prospecting!N1391&lt;&gt;"",Prospecting!N1391&lt;&gt;0),Prospecting!N1391,"")</f>
        <v/>
      </c>
      <c r="T1389" s="11" t="str">
        <f>IF(Prospecting!O1391&lt;&gt;"",Prospecting!O1391,"")</f>
        <v/>
      </c>
      <c r="U1389" s="2" t="str">
        <f t="shared" si="143"/>
        <v/>
      </c>
      <c r="V1389" s="2" t="str">
        <f t="shared" si="144"/>
        <v/>
      </c>
      <c r="W1389" s="2" t="str" cm="1">
        <f t="array" ref="W1389">IF(V1389&lt;&gt;"",_xlfn.IFS(OR(V1389=1,V1389=2,V1389=3),1,OR(V1389=4,V1389=5,V1389=6),2,OR(V1389=7,V1389=8,V1389=9),3,OR(V1389=10,V1389=11,V1389=12),4),"")</f>
        <v/>
      </c>
      <c r="X1389" s="2" t="str">
        <f t="shared" si="145"/>
        <v/>
      </c>
      <c r="Y1389" s="2" t="str">
        <f t="shared" si="146"/>
        <v/>
      </c>
    </row>
    <row r="1390" spans="7:25" x14ac:dyDescent="0.3">
      <c r="G1390" s="2" t="str">
        <f>IF(Prospecting!D1392&lt;&gt;"", Prospecting!D1392, "")</f>
        <v/>
      </c>
      <c r="H1390" s="2" t="str">
        <f>IF(Prospecting!E1392&lt;&gt;"",Prospecting!E1392, "")</f>
        <v/>
      </c>
      <c r="I1390" s="2" t="str">
        <f t="shared" ca="1" si="141"/>
        <v/>
      </c>
      <c r="J1390" s="2" t="str">
        <f>IF(Prospecting!F1392="Completed", 1, "")</f>
        <v/>
      </c>
      <c r="K1390" s="2" t="str">
        <f>IF(Prospecting!G1392="Completed", 1, "")</f>
        <v/>
      </c>
      <c r="L1390" s="2" t="str">
        <f>IF(Prospecting!H1392="Completed", 1, "")</f>
        <v/>
      </c>
      <c r="M1390" s="2" t="str">
        <f>IF(Prospecting!I1392="Completed", 1, "")</f>
        <v/>
      </c>
      <c r="N1390" s="2" t="str">
        <f>IF(Prospecting!J1392="Completed", 1, "")</f>
        <v/>
      </c>
      <c r="O1390" s="2" t="str">
        <f>IF(Prospecting!K1392="Completed", 1, "")</f>
        <v/>
      </c>
      <c r="P1390" s="2" t="str">
        <f>IF(Prospecting!L1392&lt;&gt;"",Prospecting!L1392,"")</f>
        <v/>
      </c>
      <c r="Q1390" s="2" t="str">
        <f>IF(Prospecting!M1392&lt;&gt;"",Prospecting!M1392,"")</f>
        <v/>
      </c>
      <c r="R1390" s="2" t="str">
        <f t="shared" ca="1" si="142"/>
        <v/>
      </c>
      <c r="S1390" s="10" t="str">
        <f>IF(OR(Prospecting!N1392&lt;&gt;"",Prospecting!N1392&lt;&gt;0),Prospecting!N1392,"")</f>
        <v/>
      </c>
      <c r="T1390" s="11" t="str">
        <f>IF(Prospecting!O1392&lt;&gt;"",Prospecting!O1392,"")</f>
        <v/>
      </c>
      <c r="U1390" s="2" t="str">
        <f t="shared" si="143"/>
        <v/>
      </c>
      <c r="V1390" s="2" t="str">
        <f t="shared" si="144"/>
        <v/>
      </c>
      <c r="W1390" s="2" t="str" cm="1">
        <f t="array" ref="W1390">IF(V1390&lt;&gt;"",_xlfn.IFS(OR(V1390=1,V1390=2,V1390=3),1,OR(V1390=4,V1390=5,V1390=6),2,OR(V1390=7,V1390=8,V1390=9),3,OR(V1390=10,V1390=11,V1390=12),4),"")</f>
        <v/>
      </c>
      <c r="X1390" s="2" t="str">
        <f t="shared" si="145"/>
        <v/>
      </c>
      <c r="Y1390" s="2" t="str">
        <f t="shared" si="146"/>
        <v/>
      </c>
    </row>
    <row r="1391" spans="7:25" x14ac:dyDescent="0.3">
      <c r="G1391" s="2" t="str">
        <f>IF(Prospecting!D1393&lt;&gt;"", Prospecting!D1393, "")</f>
        <v/>
      </c>
      <c r="H1391" s="2" t="str">
        <f>IF(Prospecting!E1393&lt;&gt;"",Prospecting!E1393, "")</f>
        <v/>
      </c>
      <c r="I1391" s="2" t="str">
        <f t="shared" ca="1" si="141"/>
        <v/>
      </c>
      <c r="J1391" s="2" t="str">
        <f>IF(Prospecting!F1393="Completed", 1, "")</f>
        <v/>
      </c>
      <c r="K1391" s="2" t="str">
        <f>IF(Prospecting!G1393="Completed", 1, "")</f>
        <v/>
      </c>
      <c r="L1391" s="2" t="str">
        <f>IF(Prospecting!H1393="Completed", 1, "")</f>
        <v/>
      </c>
      <c r="M1391" s="2" t="str">
        <f>IF(Prospecting!I1393="Completed", 1, "")</f>
        <v/>
      </c>
      <c r="N1391" s="2" t="str">
        <f>IF(Prospecting!J1393="Completed", 1, "")</f>
        <v/>
      </c>
      <c r="O1391" s="2" t="str">
        <f>IF(Prospecting!K1393="Completed", 1, "")</f>
        <v/>
      </c>
      <c r="P1391" s="2" t="str">
        <f>IF(Prospecting!L1393&lt;&gt;"",Prospecting!L1393,"")</f>
        <v/>
      </c>
      <c r="Q1391" s="2" t="str">
        <f>IF(Prospecting!M1393&lt;&gt;"",Prospecting!M1393,"")</f>
        <v/>
      </c>
      <c r="R1391" s="2" t="str">
        <f t="shared" ca="1" si="142"/>
        <v/>
      </c>
      <c r="S1391" s="10" t="str">
        <f>IF(OR(Prospecting!N1393&lt;&gt;"",Prospecting!N1393&lt;&gt;0),Prospecting!N1393,"")</f>
        <v/>
      </c>
      <c r="T1391" s="11" t="str">
        <f>IF(Prospecting!O1393&lt;&gt;"",Prospecting!O1393,"")</f>
        <v/>
      </c>
      <c r="U1391" s="2" t="str">
        <f t="shared" si="143"/>
        <v/>
      </c>
      <c r="V1391" s="2" t="str">
        <f t="shared" si="144"/>
        <v/>
      </c>
      <c r="W1391" s="2" t="str" cm="1">
        <f t="array" ref="W1391">IF(V1391&lt;&gt;"",_xlfn.IFS(OR(V1391=1,V1391=2,V1391=3),1,OR(V1391=4,V1391=5,V1391=6),2,OR(V1391=7,V1391=8,V1391=9),3,OR(V1391=10,V1391=11,V1391=12),4),"")</f>
        <v/>
      </c>
      <c r="X1391" s="2" t="str">
        <f t="shared" si="145"/>
        <v/>
      </c>
      <c r="Y1391" s="2" t="str">
        <f t="shared" si="146"/>
        <v/>
      </c>
    </row>
    <row r="1392" spans="7:25" x14ac:dyDescent="0.3">
      <c r="G1392" s="2" t="str">
        <f>IF(Prospecting!D1394&lt;&gt;"", Prospecting!D1394, "")</f>
        <v/>
      </c>
      <c r="H1392" s="2" t="str">
        <f>IF(Prospecting!E1394&lt;&gt;"",Prospecting!E1394, "")</f>
        <v/>
      </c>
      <c r="I1392" s="2" t="str">
        <f t="shared" ca="1" si="141"/>
        <v/>
      </c>
      <c r="J1392" s="2" t="str">
        <f>IF(Prospecting!F1394="Completed", 1, "")</f>
        <v/>
      </c>
      <c r="K1392" s="2" t="str">
        <f>IF(Prospecting!G1394="Completed", 1, "")</f>
        <v/>
      </c>
      <c r="L1392" s="2" t="str">
        <f>IF(Prospecting!H1394="Completed", 1, "")</f>
        <v/>
      </c>
      <c r="M1392" s="2" t="str">
        <f>IF(Prospecting!I1394="Completed", 1, "")</f>
        <v/>
      </c>
      <c r="N1392" s="2" t="str">
        <f>IF(Prospecting!J1394="Completed", 1, "")</f>
        <v/>
      </c>
      <c r="O1392" s="2" t="str">
        <f>IF(Prospecting!K1394="Completed", 1, "")</f>
        <v/>
      </c>
      <c r="P1392" s="2" t="str">
        <f>IF(Prospecting!L1394&lt;&gt;"",Prospecting!L1394,"")</f>
        <v/>
      </c>
      <c r="Q1392" s="2" t="str">
        <f>IF(Prospecting!M1394&lt;&gt;"",Prospecting!M1394,"")</f>
        <v/>
      </c>
      <c r="R1392" s="2" t="str">
        <f t="shared" ca="1" si="142"/>
        <v/>
      </c>
      <c r="S1392" s="10" t="str">
        <f>IF(OR(Prospecting!N1394&lt;&gt;"",Prospecting!N1394&lt;&gt;0),Prospecting!N1394,"")</f>
        <v/>
      </c>
      <c r="T1392" s="11" t="str">
        <f>IF(Prospecting!O1394&lt;&gt;"",Prospecting!O1394,"")</f>
        <v/>
      </c>
      <c r="U1392" s="2" t="str">
        <f t="shared" si="143"/>
        <v/>
      </c>
      <c r="V1392" s="2" t="str">
        <f t="shared" si="144"/>
        <v/>
      </c>
      <c r="W1392" s="2" t="str" cm="1">
        <f t="array" ref="W1392">IF(V1392&lt;&gt;"",_xlfn.IFS(OR(V1392=1,V1392=2,V1392=3),1,OR(V1392=4,V1392=5,V1392=6),2,OR(V1392=7,V1392=8,V1392=9),3,OR(V1392=10,V1392=11,V1392=12),4),"")</f>
        <v/>
      </c>
      <c r="X1392" s="2" t="str">
        <f t="shared" si="145"/>
        <v/>
      </c>
      <c r="Y1392" s="2" t="str">
        <f t="shared" si="146"/>
        <v/>
      </c>
    </row>
    <row r="1393" spans="7:25" x14ac:dyDescent="0.3">
      <c r="G1393" s="2" t="str">
        <f>IF(Prospecting!D1395&lt;&gt;"", Prospecting!D1395, "")</f>
        <v/>
      </c>
      <c r="H1393" s="2" t="str">
        <f>IF(Prospecting!E1395&lt;&gt;"",Prospecting!E1395, "")</f>
        <v/>
      </c>
      <c r="I1393" s="2" t="str">
        <f t="shared" ca="1" si="141"/>
        <v/>
      </c>
      <c r="J1393" s="2" t="str">
        <f>IF(Prospecting!F1395="Completed", 1, "")</f>
        <v/>
      </c>
      <c r="K1393" s="2" t="str">
        <f>IF(Prospecting!G1395="Completed", 1, "")</f>
        <v/>
      </c>
      <c r="L1393" s="2" t="str">
        <f>IF(Prospecting!H1395="Completed", 1, "")</f>
        <v/>
      </c>
      <c r="M1393" s="2" t="str">
        <f>IF(Prospecting!I1395="Completed", 1, "")</f>
        <v/>
      </c>
      <c r="N1393" s="2" t="str">
        <f>IF(Prospecting!J1395="Completed", 1, "")</f>
        <v/>
      </c>
      <c r="O1393" s="2" t="str">
        <f>IF(Prospecting!K1395="Completed", 1, "")</f>
        <v/>
      </c>
      <c r="P1393" s="2" t="str">
        <f>IF(Prospecting!L1395&lt;&gt;"",Prospecting!L1395,"")</f>
        <v/>
      </c>
      <c r="Q1393" s="2" t="str">
        <f>IF(Prospecting!M1395&lt;&gt;"",Prospecting!M1395,"")</f>
        <v/>
      </c>
      <c r="R1393" s="2" t="str">
        <f t="shared" ca="1" si="142"/>
        <v/>
      </c>
      <c r="S1393" s="10" t="str">
        <f>IF(OR(Prospecting!N1395&lt;&gt;"",Prospecting!N1395&lt;&gt;0),Prospecting!N1395,"")</f>
        <v/>
      </c>
      <c r="T1393" s="11" t="str">
        <f>IF(Prospecting!O1395&lt;&gt;"",Prospecting!O1395,"")</f>
        <v/>
      </c>
      <c r="U1393" s="2" t="str">
        <f t="shared" si="143"/>
        <v/>
      </c>
      <c r="V1393" s="2" t="str">
        <f t="shared" si="144"/>
        <v/>
      </c>
      <c r="W1393" s="2" t="str" cm="1">
        <f t="array" ref="W1393">IF(V1393&lt;&gt;"",_xlfn.IFS(OR(V1393=1,V1393=2,V1393=3),1,OR(V1393=4,V1393=5,V1393=6),2,OR(V1393=7,V1393=8,V1393=9),3,OR(V1393=10,V1393=11,V1393=12),4),"")</f>
        <v/>
      </c>
      <c r="X1393" s="2" t="str">
        <f t="shared" si="145"/>
        <v/>
      </c>
      <c r="Y1393" s="2" t="str">
        <f t="shared" si="146"/>
        <v/>
      </c>
    </row>
    <row r="1394" spans="7:25" x14ac:dyDescent="0.3">
      <c r="G1394" s="2" t="str">
        <f>IF(Prospecting!D1396&lt;&gt;"", Prospecting!D1396, "")</f>
        <v/>
      </c>
      <c r="H1394" s="2" t="str">
        <f>IF(Prospecting!E1396&lt;&gt;"",Prospecting!E1396, "")</f>
        <v/>
      </c>
      <c r="I1394" s="2" t="str">
        <f t="shared" ca="1" si="141"/>
        <v/>
      </c>
      <c r="J1394" s="2" t="str">
        <f>IF(Prospecting!F1396="Completed", 1, "")</f>
        <v/>
      </c>
      <c r="K1394" s="2" t="str">
        <f>IF(Prospecting!G1396="Completed", 1, "")</f>
        <v/>
      </c>
      <c r="L1394" s="2" t="str">
        <f>IF(Prospecting!H1396="Completed", 1, "")</f>
        <v/>
      </c>
      <c r="M1394" s="2" t="str">
        <f>IF(Prospecting!I1396="Completed", 1, "")</f>
        <v/>
      </c>
      <c r="N1394" s="2" t="str">
        <f>IF(Prospecting!J1396="Completed", 1, "")</f>
        <v/>
      </c>
      <c r="O1394" s="2" t="str">
        <f>IF(Prospecting!K1396="Completed", 1, "")</f>
        <v/>
      </c>
      <c r="P1394" s="2" t="str">
        <f>IF(Prospecting!L1396&lt;&gt;"",Prospecting!L1396,"")</f>
        <v/>
      </c>
      <c r="Q1394" s="2" t="str">
        <f>IF(Prospecting!M1396&lt;&gt;"",Prospecting!M1396,"")</f>
        <v/>
      </c>
      <c r="R1394" s="2" t="str">
        <f t="shared" ca="1" si="142"/>
        <v/>
      </c>
      <c r="S1394" s="10" t="str">
        <f>IF(OR(Prospecting!N1396&lt;&gt;"",Prospecting!N1396&lt;&gt;0),Prospecting!N1396,"")</f>
        <v/>
      </c>
      <c r="T1394" s="11" t="str">
        <f>IF(Prospecting!O1396&lt;&gt;"",Prospecting!O1396,"")</f>
        <v/>
      </c>
      <c r="U1394" s="2" t="str">
        <f t="shared" si="143"/>
        <v/>
      </c>
      <c r="V1394" s="2" t="str">
        <f t="shared" si="144"/>
        <v/>
      </c>
      <c r="W1394" s="2" t="str" cm="1">
        <f t="array" ref="W1394">IF(V1394&lt;&gt;"",_xlfn.IFS(OR(V1394=1,V1394=2,V1394=3),1,OR(V1394=4,V1394=5,V1394=6),2,OR(V1394=7,V1394=8,V1394=9),3,OR(V1394=10,V1394=11,V1394=12),4),"")</f>
        <v/>
      </c>
      <c r="X1394" s="2" t="str">
        <f t="shared" si="145"/>
        <v/>
      </c>
      <c r="Y1394" s="2" t="str">
        <f t="shared" si="146"/>
        <v/>
      </c>
    </row>
    <row r="1395" spans="7:25" x14ac:dyDescent="0.3">
      <c r="G1395" s="2" t="str">
        <f>IF(Prospecting!D1397&lt;&gt;"", Prospecting!D1397, "")</f>
        <v/>
      </c>
      <c r="H1395" s="2" t="str">
        <f>IF(Prospecting!E1397&lt;&gt;"",Prospecting!E1397, "")</f>
        <v/>
      </c>
      <c r="I1395" s="2" t="str">
        <f t="shared" ca="1" si="141"/>
        <v/>
      </c>
      <c r="J1395" s="2" t="str">
        <f>IF(Prospecting!F1397="Completed", 1, "")</f>
        <v/>
      </c>
      <c r="K1395" s="2" t="str">
        <f>IF(Prospecting!G1397="Completed", 1, "")</f>
        <v/>
      </c>
      <c r="L1395" s="2" t="str">
        <f>IF(Prospecting!H1397="Completed", 1, "")</f>
        <v/>
      </c>
      <c r="M1395" s="2" t="str">
        <f>IF(Prospecting!I1397="Completed", 1, "")</f>
        <v/>
      </c>
      <c r="N1395" s="2" t="str">
        <f>IF(Prospecting!J1397="Completed", 1, "")</f>
        <v/>
      </c>
      <c r="O1395" s="2" t="str">
        <f>IF(Prospecting!K1397="Completed", 1, "")</f>
        <v/>
      </c>
      <c r="P1395" s="2" t="str">
        <f>IF(Prospecting!L1397&lt;&gt;"",Prospecting!L1397,"")</f>
        <v/>
      </c>
      <c r="Q1395" s="2" t="str">
        <f>IF(Prospecting!M1397&lt;&gt;"",Prospecting!M1397,"")</f>
        <v/>
      </c>
      <c r="R1395" s="2" t="str">
        <f t="shared" ca="1" si="142"/>
        <v/>
      </c>
      <c r="S1395" s="10" t="str">
        <f>IF(OR(Prospecting!N1397&lt;&gt;"",Prospecting!N1397&lt;&gt;0),Prospecting!N1397,"")</f>
        <v/>
      </c>
      <c r="T1395" s="11" t="str">
        <f>IF(Prospecting!O1397&lt;&gt;"",Prospecting!O1397,"")</f>
        <v/>
      </c>
      <c r="U1395" s="2" t="str">
        <f t="shared" si="143"/>
        <v/>
      </c>
      <c r="V1395" s="2" t="str">
        <f t="shared" si="144"/>
        <v/>
      </c>
      <c r="W1395" s="2" t="str" cm="1">
        <f t="array" ref="W1395">IF(V1395&lt;&gt;"",_xlfn.IFS(OR(V1395=1,V1395=2,V1395=3),1,OR(V1395=4,V1395=5,V1395=6),2,OR(V1395=7,V1395=8,V1395=9),3,OR(V1395=10,V1395=11,V1395=12),4),"")</f>
        <v/>
      </c>
      <c r="X1395" s="2" t="str">
        <f t="shared" si="145"/>
        <v/>
      </c>
      <c r="Y1395" s="2" t="str">
        <f t="shared" si="146"/>
        <v/>
      </c>
    </row>
    <row r="1396" spans="7:25" x14ac:dyDescent="0.3">
      <c r="G1396" s="2" t="str">
        <f>IF(Prospecting!D1398&lt;&gt;"", Prospecting!D1398, "")</f>
        <v/>
      </c>
      <c r="H1396" s="2" t="str">
        <f>IF(Prospecting!E1398&lt;&gt;"",Prospecting!E1398, "")</f>
        <v/>
      </c>
      <c r="I1396" s="2" t="str">
        <f t="shared" ca="1" si="141"/>
        <v/>
      </c>
      <c r="J1396" s="2" t="str">
        <f>IF(Prospecting!F1398="Completed", 1, "")</f>
        <v/>
      </c>
      <c r="K1396" s="2" t="str">
        <f>IF(Prospecting!G1398="Completed", 1, "")</f>
        <v/>
      </c>
      <c r="L1396" s="2" t="str">
        <f>IF(Prospecting!H1398="Completed", 1, "")</f>
        <v/>
      </c>
      <c r="M1396" s="2" t="str">
        <f>IF(Prospecting!I1398="Completed", 1, "")</f>
        <v/>
      </c>
      <c r="N1396" s="2" t="str">
        <f>IF(Prospecting!J1398="Completed", 1, "")</f>
        <v/>
      </c>
      <c r="O1396" s="2" t="str">
        <f>IF(Prospecting!K1398="Completed", 1, "")</f>
        <v/>
      </c>
      <c r="P1396" s="2" t="str">
        <f>IF(Prospecting!L1398&lt;&gt;"",Prospecting!L1398,"")</f>
        <v/>
      </c>
      <c r="Q1396" s="2" t="str">
        <f>IF(Prospecting!M1398&lt;&gt;"",Prospecting!M1398,"")</f>
        <v/>
      </c>
      <c r="R1396" s="2" t="str">
        <f t="shared" ca="1" si="142"/>
        <v/>
      </c>
      <c r="S1396" s="10" t="str">
        <f>IF(OR(Prospecting!N1398&lt;&gt;"",Prospecting!N1398&lt;&gt;0),Prospecting!N1398,"")</f>
        <v/>
      </c>
      <c r="T1396" s="11" t="str">
        <f>IF(Prospecting!O1398&lt;&gt;"",Prospecting!O1398,"")</f>
        <v/>
      </c>
      <c r="U1396" s="2" t="str">
        <f t="shared" si="143"/>
        <v/>
      </c>
      <c r="V1396" s="2" t="str">
        <f t="shared" si="144"/>
        <v/>
      </c>
      <c r="W1396" s="2" t="str" cm="1">
        <f t="array" ref="W1396">IF(V1396&lt;&gt;"",_xlfn.IFS(OR(V1396=1,V1396=2,V1396=3),1,OR(V1396=4,V1396=5,V1396=6),2,OR(V1396=7,V1396=8,V1396=9),3,OR(V1396=10,V1396=11,V1396=12),4),"")</f>
        <v/>
      </c>
      <c r="X1396" s="2" t="str">
        <f t="shared" si="145"/>
        <v/>
      </c>
      <c r="Y1396" s="2" t="str">
        <f t="shared" si="146"/>
        <v/>
      </c>
    </row>
    <row r="1397" spans="7:25" x14ac:dyDescent="0.3">
      <c r="G1397" s="2" t="str">
        <f>IF(Prospecting!D1399&lt;&gt;"", Prospecting!D1399, "")</f>
        <v/>
      </c>
      <c r="H1397" s="2" t="str">
        <f>IF(Prospecting!E1399&lt;&gt;"",Prospecting!E1399, "")</f>
        <v/>
      </c>
      <c r="I1397" s="2" t="str">
        <f t="shared" ca="1" si="141"/>
        <v/>
      </c>
      <c r="J1397" s="2" t="str">
        <f>IF(Prospecting!F1399="Completed", 1, "")</f>
        <v/>
      </c>
      <c r="K1397" s="2" t="str">
        <f>IF(Prospecting!G1399="Completed", 1, "")</f>
        <v/>
      </c>
      <c r="L1397" s="2" t="str">
        <f>IF(Prospecting!H1399="Completed", 1, "")</f>
        <v/>
      </c>
      <c r="M1397" s="2" t="str">
        <f>IF(Prospecting!I1399="Completed", 1, "")</f>
        <v/>
      </c>
      <c r="N1397" s="2" t="str">
        <f>IF(Prospecting!J1399="Completed", 1, "")</f>
        <v/>
      </c>
      <c r="O1397" s="2" t="str">
        <f>IF(Prospecting!K1399="Completed", 1, "")</f>
        <v/>
      </c>
      <c r="P1397" s="2" t="str">
        <f>IF(Prospecting!L1399&lt;&gt;"",Prospecting!L1399,"")</f>
        <v/>
      </c>
      <c r="Q1397" s="2" t="str">
        <f>IF(Prospecting!M1399&lt;&gt;"",Prospecting!M1399,"")</f>
        <v/>
      </c>
      <c r="R1397" s="2" t="str">
        <f t="shared" ca="1" si="142"/>
        <v/>
      </c>
      <c r="S1397" s="10" t="str">
        <f>IF(OR(Prospecting!N1399&lt;&gt;"",Prospecting!N1399&lt;&gt;0),Prospecting!N1399,"")</f>
        <v/>
      </c>
      <c r="T1397" s="11" t="str">
        <f>IF(Prospecting!O1399&lt;&gt;"",Prospecting!O1399,"")</f>
        <v/>
      </c>
      <c r="U1397" s="2" t="str">
        <f t="shared" si="143"/>
        <v/>
      </c>
      <c r="V1397" s="2" t="str">
        <f t="shared" si="144"/>
        <v/>
      </c>
      <c r="W1397" s="2" t="str" cm="1">
        <f t="array" ref="W1397">IF(V1397&lt;&gt;"",_xlfn.IFS(OR(V1397=1,V1397=2,V1397=3),1,OR(V1397=4,V1397=5,V1397=6),2,OR(V1397=7,V1397=8,V1397=9),3,OR(V1397=10,V1397=11,V1397=12),4),"")</f>
        <v/>
      </c>
      <c r="X1397" s="2" t="str">
        <f t="shared" si="145"/>
        <v/>
      </c>
      <c r="Y1397" s="2" t="str">
        <f t="shared" si="146"/>
        <v/>
      </c>
    </row>
    <row r="1398" spans="7:25" x14ac:dyDescent="0.3">
      <c r="G1398" s="2" t="str">
        <f>IF(Prospecting!D1400&lt;&gt;"", Prospecting!D1400, "")</f>
        <v/>
      </c>
      <c r="H1398" s="2" t="str">
        <f>IF(Prospecting!E1400&lt;&gt;"",Prospecting!E1400, "")</f>
        <v/>
      </c>
      <c r="I1398" s="2" t="str">
        <f t="shared" ca="1" si="141"/>
        <v/>
      </c>
      <c r="J1398" s="2" t="str">
        <f>IF(Prospecting!F1400="Completed", 1, "")</f>
        <v/>
      </c>
      <c r="K1398" s="2" t="str">
        <f>IF(Prospecting!G1400="Completed", 1, "")</f>
        <v/>
      </c>
      <c r="L1398" s="2" t="str">
        <f>IF(Prospecting!H1400="Completed", 1, "")</f>
        <v/>
      </c>
      <c r="M1398" s="2" t="str">
        <f>IF(Prospecting!I1400="Completed", 1, "")</f>
        <v/>
      </c>
      <c r="N1398" s="2" t="str">
        <f>IF(Prospecting!J1400="Completed", 1, "")</f>
        <v/>
      </c>
      <c r="O1398" s="2" t="str">
        <f>IF(Prospecting!K1400="Completed", 1, "")</f>
        <v/>
      </c>
      <c r="P1398" s="2" t="str">
        <f>IF(Prospecting!L1400&lt;&gt;"",Prospecting!L1400,"")</f>
        <v/>
      </c>
      <c r="Q1398" s="2" t="str">
        <f>IF(Prospecting!M1400&lt;&gt;"",Prospecting!M1400,"")</f>
        <v/>
      </c>
      <c r="R1398" s="2" t="str">
        <f t="shared" ca="1" si="142"/>
        <v/>
      </c>
      <c r="S1398" s="10" t="str">
        <f>IF(OR(Prospecting!N1400&lt;&gt;"",Prospecting!N1400&lt;&gt;0),Prospecting!N1400,"")</f>
        <v/>
      </c>
      <c r="T1398" s="11" t="str">
        <f>IF(Prospecting!O1400&lt;&gt;"",Prospecting!O1400,"")</f>
        <v/>
      </c>
      <c r="U1398" s="2" t="str">
        <f t="shared" si="143"/>
        <v/>
      </c>
      <c r="V1398" s="2" t="str">
        <f t="shared" si="144"/>
        <v/>
      </c>
      <c r="W1398" s="2" t="str" cm="1">
        <f t="array" ref="W1398">IF(V1398&lt;&gt;"",_xlfn.IFS(OR(V1398=1,V1398=2,V1398=3),1,OR(V1398=4,V1398=5,V1398=6),2,OR(V1398=7,V1398=8,V1398=9),3,OR(V1398=10,V1398=11,V1398=12),4),"")</f>
        <v/>
      </c>
      <c r="X1398" s="2" t="str">
        <f t="shared" si="145"/>
        <v/>
      </c>
      <c r="Y1398" s="2" t="str">
        <f t="shared" si="146"/>
        <v/>
      </c>
    </row>
    <row r="1399" spans="7:25" x14ac:dyDescent="0.3">
      <c r="G1399" s="2" t="str">
        <f>IF(Prospecting!D1401&lt;&gt;"", Prospecting!D1401, "")</f>
        <v/>
      </c>
      <c r="H1399" s="2" t="str">
        <f>IF(Prospecting!E1401&lt;&gt;"",Prospecting!E1401, "")</f>
        <v/>
      </c>
      <c r="I1399" s="2" t="str">
        <f t="shared" ca="1" si="141"/>
        <v/>
      </c>
      <c r="J1399" s="2" t="str">
        <f>IF(Prospecting!F1401="Completed", 1, "")</f>
        <v/>
      </c>
      <c r="K1399" s="2" t="str">
        <f>IF(Prospecting!G1401="Completed", 1, "")</f>
        <v/>
      </c>
      <c r="L1399" s="2" t="str">
        <f>IF(Prospecting!H1401="Completed", 1, "")</f>
        <v/>
      </c>
      <c r="M1399" s="2" t="str">
        <f>IF(Prospecting!I1401="Completed", 1, "")</f>
        <v/>
      </c>
      <c r="N1399" s="2" t="str">
        <f>IF(Prospecting!J1401="Completed", 1, "")</f>
        <v/>
      </c>
      <c r="O1399" s="2" t="str">
        <f>IF(Prospecting!K1401="Completed", 1, "")</f>
        <v/>
      </c>
      <c r="P1399" s="2" t="str">
        <f>IF(Prospecting!L1401&lt;&gt;"",Prospecting!L1401,"")</f>
        <v/>
      </c>
      <c r="Q1399" s="2" t="str">
        <f>IF(Prospecting!M1401&lt;&gt;"",Prospecting!M1401,"")</f>
        <v/>
      </c>
      <c r="R1399" s="2" t="str">
        <f t="shared" ca="1" si="142"/>
        <v/>
      </c>
      <c r="S1399" s="10" t="str">
        <f>IF(OR(Prospecting!N1401&lt;&gt;"",Prospecting!N1401&lt;&gt;0),Prospecting!N1401,"")</f>
        <v/>
      </c>
      <c r="T1399" s="11" t="str">
        <f>IF(Prospecting!O1401&lt;&gt;"",Prospecting!O1401,"")</f>
        <v/>
      </c>
      <c r="U1399" s="2" t="str">
        <f t="shared" si="143"/>
        <v/>
      </c>
      <c r="V1399" s="2" t="str">
        <f t="shared" si="144"/>
        <v/>
      </c>
      <c r="W1399" s="2" t="str" cm="1">
        <f t="array" ref="W1399">IF(V1399&lt;&gt;"",_xlfn.IFS(OR(V1399=1,V1399=2,V1399=3),1,OR(V1399=4,V1399=5,V1399=6),2,OR(V1399=7,V1399=8,V1399=9),3,OR(V1399=10,V1399=11,V1399=12),4),"")</f>
        <v/>
      </c>
      <c r="X1399" s="2" t="str">
        <f t="shared" si="145"/>
        <v/>
      </c>
      <c r="Y1399" s="2" t="str">
        <f t="shared" si="146"/>
        <v/>
      </c>
    </row>
    <row r="1400" spans="7:25" x14ac:dyDescent="0.3">
      <c r="G1400" s="2" t="str">
        <f>IF(Prospecting!D1402&lt;&gt;"", Prospecting!D1402, "")</f>
        <v/>
      </c>
      <c r="H1400" s="2" t="str">
        <f>IF(Prospecting!E1402&lt;&gt;"",Prospecting!E1402, "")</f>
        <v/>
      </c>
      <c r="I1400" s="2" t="str">
        <f t="shared" ca="1" si="141"/>
        <v/>
      </c>
      <c r="J1400" s="2" t="str">
        <f>IF(Prospecting!F1402="Completed", 1, "")</f>
        <v/>
      </c>
      <c r="K1400" s="2" t="str">
        <f>IF(Prospecting!G1402="Completed", 1, "")</f>
        <v/>
      </c>
      <c r="L1400" s="2" t="str">
        <f>IF(Prospecting!H1402="Completed", 1, "")</f>
        <v/>
      </c>
      <c r="M1400" s="2" t="str">
        <f>IF(Prospecting!I1402="Completed", 1, "")</f>
        <v/>
      </c>
      <c r="N1400" s="2" t="str">
        <f>IF(Prospecting!J1402="Completed", 1, "")</f>
        <v/>
      </c>
      <c r="O1400" s="2" t="str">
        <f>IF(Prospecting!K1402="Completed", 1, "")</f>
        <v/>
      </c>
      <c r="P1400" s="2" t="str">
        <f>IF(Prospecting!L1402&lt;&gt;"",Prospecting!L1402,"")</f>
        <v/>
      </c>
      <c r="Q1400" s="2" t="str">
        <f>IF(Prospecting!M1402&lt;&gt;"",Prospecting!M1402,"")</f>
        <v/>
      </c>
      <c r="R1400" s="2" t="str">
        <f t="shared" ca="1" si="142"/>
        <v/>
      </c>
      <c r="S1400" s="10" t="str">
        <f>IF(OR(Prospecting!N1402&lt;&gt;"",Prospecting!N1402&lt;&gt;0),Prospecting!N1402,"")</f>
        <v/>
      </c>
      <c r="T1400" s="11" t="str">
        <f>IF(Prospecting!O1402&lt;&gt;"",Prospecting!O1402,"")</f>
        <v/>
      </c>
      <c r="U1400" s="2" t="str">
        <f t="shared" si="143"/>
        <v/>
      </c>
      <c r="V1400" s="2" t="str">
        <f t="shared" si="144"/>
        <v/>
      </c>
      <c r="W1400" s="2" t="str" cm="1">
        <f t="array" ref="W1400">IF(V1400&lt;&gt;"",_xlfn.IFS(OR(V1400=1,V1400=2,V1400=3),1,OR(V1400=4,V1400=5,V1400=6),2,OR(V1400=7,V1400=8,V1400=9),3,OR(V1400=10,V1400=11,V1400=12),4),"")</f>
        <v/>
      </c>
      <c r="X1400" s="2" t="str">
        <f t="shared" si="145"/>
        <v/>
      </c>
      <c r="Y1400" s="2" t="str">
        <f t="shared" si="146"/>
        <v/>
      </c>
    </row>
    <row r="1401" spans="7:25" x14ac:dyDescent="0.3">
      <c r="G1401" s="2" t="str">
        <f>IF(Prospecting!D1403&lt;&gt;"", Prospecting!D1403, "")</f>
        <v/>
      </c>
      <c r="H1401" s="2" t="str">
        <f>IF(Prospecting!E1403&lt;&gt;"",Prospecting!E1403, "")</f>
        <v/>
      </c>
      <c r="I1401" s="2" t="str">
        <f t="shared" ca="1" si="141"/>
        <v/>
      </c>
      <c r="J1401" s="2" t="str">
        <f>IF(Prospecting!F1403="Completed", 1, "")</f>
        <v/>
      </c>
      <c r="K1401" s="2" t="str">
        <f>IF(Prospecting!G1403="Completed", 1, "")</f>
        <v/>
      </c>
      <c r="L1401" s="2" t="str">
        <f>IF(Prospecting!H1403="Completed", 1, "")</f>
        <v/>
      </c>
      <c r="M1401" s="2" t="str">
        <f>IF(Prospecting!I1403="Completed", 1, "")</f>
        <v/>
      </c>
      <c r="N1401" s="2" t="str">
        <f>IF(Prospecting!J1403="Completed", 1, "")</f>
        <v/>
      </c>
      <c r="O1401" s="2" t="str">
        <f>IF(Prospecting!K1403="Completed", 1, "")</f>
        <v/>
      </c>
      <c r="P1401" s="2" t="str">
        <f>IF(Prospecting!L1403&lt;&gt;"",Prospecting!L1403,"")</f>
        <v/>
      </c>
      <c r="Q1401" s="2" t="str">
        <f>IF(Prospecting!M1403&lt;&gt;"",Prospecting!M1403,"")</f>
        <v/>
      </c>
      <c r="R1401" s="2" t="str">
        <f t="shared" ca="1" si="142"/>
        <v/>
      </c>
      <c r="S1401" s="10" t="str">
        <f>IF(OR(Prospecting!N1403&lt;&gt;"",Prospecting!N1403&lt;&gt;0),Prospecting!N1403,"")</f>
        <v/>
      </c>
      <c r="T1401" s="11" t="str">
        <f>IF(Prospecting!O1403&lt;&gt;"",Prospecting!O1403,"")</f>
        <v/>
      </c>
      <c r="U1401" s="2" t="str">
        <f t="shared" si="143"/>
        <v/>
      </c>
      <c r="V1401" s="2" t="str">
        <f t="shared" si="144"/>
        <v/>
      </c>
      <c r="W1401" s="2" t="str" cm="1">
        <f t="array" ref="W1401">IF(V1401&lt;&gt;"",_xlfn.IFS(OR(V1401=1,V1401=2,V1401=3),1,OR(V1401=4,V1401=5,V1401=6),2,OR(V1401=7,V1401=8,V1401=9),3,OR(V1401=10,V1401=11,V1401=12),4),"")</f>
        <v/>
      </c>
      <c r="X1401" s="2" t="str">
        <f t="shared" si="145"/>
        <v/>
      </c>
      <c r="Y1401" s="2" t="str">
        <f t="shared" si="146"/>
        <v/>
      </c>
    </row>
    <row r="1402" spans="7:25" x14ac:dyDescent="0.3">
      <c r="G1402" s="2" t="str">
        <f>IF(Prospecting!D1404&lt;&gt;"", Prospecting!D1404, "")</f>
        <v/>
      </c>
      <c r="H1402" s="2" t="str">
        <f>IF(Prospecting!E1404&lt;&gt;"",Prospecting!E1404, "")</f>
        <v/>
      </c>
      <c r="I1402" s="2" t="str">
        <f t="shared" ca="1" si="141"/>
        <v/>
      </c>
      <c r="J1402" s="2" t="str">
        <f>IF(Prospecting!F1404="Completed", 1, "")</f>
        <v/>
      </c>
      <c r="K1402" s="2" t="str">
        <f>IF(Prospecting!G1404="Completed", 1, "")</f>
        <v/>
      </c>
      <c r="L1402" s="2" t="str">
        <f>IF(Prospecting!H1404="Completed", 1, "")</f>
        <v/>
      </c>
      <c r="M1402" s="2" t="str">
        <f>IF(Prospecting!I1404="Completed", 1, "")</f>
        <v/>
      </c>
      <c r="N1402" s="2" t="str">
        <f>IF(Prospecting!J1404="Completed", 1, "")</f>
        <v/>
      </c>
      <c r="O1402" s="2" t="str">
        <f>IF(Prospecting!K1404="Completed", 1, "")</f>
        <v/>
      </c>
      <c r="P1402" s="2" t="str">
        <f>IF(Prospecting!L1404&lt;&gt;"",Prospecting!L1404,"")</f>
        <v/>
      </c>
      <c r="Q1402" s="2" t="str">
        <f>IF(Prospecting!M1404&lt;&gt;"",Prospecting!M1404,"")</f>
        <v/>
      </c>
      <c r="R1402" s="2" t="str">
        <f t="shared" ca="1" si="142"/>
        <v/>
      </c>
      <c r="S1402" s="10" t="str">
        <f>IF(OR(Prospecting!N1404&lt;&gt;"",Prospecting!N1404&lt;&gt;0),Prospecting!N1404,"")</f>
        <v/>
      </c>
      <c r="T1402" s="11" t="str">
        <f>IF(Prospecting!O1404&lt;&gt;"",Prospecting!O1404,"")</f>
        <v/>
      </c>
      <c r="U1402" s="2" t="str">
        <f t="shared" si="143"/>
        <v/>
      </c>
      <c r="V1402" s="2" t="str">
        <f t="shared" si="144"/>
        <v/>
      </c>
      <c r="W1402" s="2" t="str" cm="1">
        <f t="array" ref="W1402">IF(V1402&lt;&gt;"",_xlfn.IFS(OR(V1402=1,V1402=2,V1402=3),1,OR(V1402=4,V1402=5,V1402=6),2,OR(V1402=7,V1402=8,V1402=9),3,OR(V1402=10,V1402=11,V1402=12),4),"")</f>
        <v/>
      </c>
      <c r="X1402" s="2" t="str">
        <f t="shared" si="145"/>
        <v/>
      </c>
      <c r="Y1402" s="2" t="str">
        <f t="shared" si="146"/>
        <v/>
      </c>
    </row>
    <row r="1403" spans="7:25" x14ac:dyDescent="0.3">
      <c r="G1403" s="2" t="str">
        <f>IF(Prospecting!D1405&lt;&gt;"", Prospecting!D1405, "")</f>
        <v/>
      </c>
      <c r="H1403" s="2" t="str">
        <f>IF(Prospecting!E1405&lt;&gt;"",Prospecting!E1405, "")</f>
        <v/>
      </c>
      <c r="I1403" s="2" t="str">
        <f t="shared" ca="1" si="141"/>
        <v/>
      </c>
      <c r="J1403" s="2" t="str">
        <f>IF(Prospecting!F1405="Completed", 1, "")</f>
        <v/>
      </c>
      <c r="K1403" s="2" t="str">
        <f>IF(Prospecting!G1405="Completed", 1, "")</f>
        <v/>
      </c>
      <c r="L1403" s="2" t="str">
        <f>IF(Prospecting!H1405="Completed", 1, "")</f>
        <v/>
      </c>
      <c r="M1403" s="2" t="str">
        <f>IF(Prospecting!I1405="Completed", 1, "")</f>
        <v/>
      </c>
      <c r="N1403" s="2" t="str">
        <f>IF(Prospecting!J1405="Completed", 1, "")</f>
        <v/>
      </c>
      <c r="O1403" s="2" t="str">
        <f>IF(Prospecting!K1405="Completed", 1, "")</f>
        <v/>
      </c>
      <c r="P1403" s="2" t="str">
        <f>IF(Prospecting!L1405&lt;&gt;"",Prospecting!L1405,"")</f>
        <v/>
      </c>
      <c r="Q1403" s="2" t="str">
        <f>IF(Prospecting!M1405&lt;&gt;"",Prospecting!M1405,"")</f>
        <v/>
      </c>
      <c r="R1403" s="2" t="str">
        <f t="shared" ca="1" si="142"/>
        <v/>
      </c>
      <c r="S1403" s="10" t="str">
        <f>IF(OR(Prospecting!N1405&lt;&gt;"",Prospecting!N1405&lt;&gt;0),Prospecting!N1405,"")</f>
        <v/>
      </c>
      <c r="T1403" s="11" t="str">
        <f>IF(Prospecting!O1405&lt;&gt;"",Prospecting!O1405,"")</f>
        <v/>
      </c>
      <c r="U1403" s="2" t="str">
        <f t="shared" si="143"/>
        <v/>
      </c>
      <c r="V1403" s="2" t="str">
        <f t="shared" si="144"/>
        <v/>
      </c>
      <c r="W1403" s="2" t="str" cm="1">
        <f t="array" ref="W1403">IF(V1403&lt;&gt;"",_xlfn.IFS(OR(V1403=1,V1403=2,V1403=3),1,OR(V1403=4,V1403=5,V1403=6),2,OR(V1403=7,V1403=8,V1403=9),3,OR(V1403=10,V1403=11,V1403=12),4),"")</f>
        <v/>
      </c>
      <c r="X1403" s="2" t="str">
        <f t="shared" si="145"/>
        <v/>
      </c>
      <c r="Y1403" s="2" t="str">
        <f t="shared" si="146"/>
        <v/>
      </c>
    </row>
    <row r="1404" spans="7:25" x14ac:dyDescent="0.3">
      <c r="G1404" s="2" t="str">
        <f>IF(Prospecting!D1406&lt;&gt;"", Prospecting!D1406, "")</f>
        <v/>
      </c>
      <c r="H1404" s="2" t="str">
        <f>IF(Prospecting!E1406&lt;&gt;"",Prospecting!E1406, "")</f>
        <v/>
      </c>
      <c r="I1404" s="2" t="str">
        <f t="shared" ca="1" si="141"/>
        <v/>
      </c>
      <c r="J1404" s="2" t="str">
        <f>IF(Prospecting!F1406="Completed", 1, "")</f>
        <v/>
      </c>
      <c r="K1404" s="2" t="str">
        <f>IF(Prospecting!G1406="Completed", 1, "")</f>
        <v/>
      </c>
      <c r="L1404" s="2" t="str">
        <f>IF(Prospecting!H1406="Completed", 1, "")</f>
        <v/>
      </c>
      <c r="M1404" s="2" t="str">
        <f>IF(Prospecting!I1406="Completed", 1, "")</f>
        <v/>
      </c>
      <c r="N1404" s="2" t="str">
        <f>IF(Prospecting!J1406="Completed", 1, "")</f>
        <v/>
      </c>
      <c r="O1404" s="2" t="str">
        <f>IF(Prospecting!K1406="Completed", 1, "")</f>
        <v/>
      </c>
      <c r="P1404" s="2" t="str">
        <f>IF(Prospecting!L1406&lt;&gt;"",Prospecting!L1406,"")</f>
        <v/>
      </c>
      <c r="Q1404" s="2" t="str">
        <f>IF(Prospecting!M1406&lt;&gt;"",Prospecting!M1406,"")</f>
        <v/>
      </c>
      <c r="R1404" s="2" t="str">
        <f t="shared" ca="1" si="142"/>
        <v/>
      </c>
      <c r="S1404" s="10" t="str">
        <f>IF(OR(Prospecting!N1406&lt;&gt;"",Prospecting!N1406&lt;&gt;0),Prospecting!N1406,"")</f>
        <v/>
      </c>
      <c r="T1404" s="11" t="str">
        <f>IF(Prospecting!O1406&lt;&gt;"",Prospecting!O1406,"")</f>
        <v/>
      </c>
      <c r="U1404" s="2" t="str">
        <f t="shared" si="143"/>
        <v/>
      </c>
      <c r="V1404" s="2" t="str">
        <f t="shared" si="144"/>
        <v/>
      </c>
      <c r="W1404" s="2" t="str" cm="1">
        <f t="array" ref="W1404">IF(V1404&lt;&gt;"",_xlfn.IFS(OR(V1404=1,V1404=2,V1404=3),1,OR(V1404=4,V1404=5,V1404=6),2,OR(V1404=7,V1404=8,V1404=9),3,OR(V1404=10,V1404=11,V1404=12),4),"")</f>
        <v/>
      </c>
      <c r="X1404" s="2" t="str">
        <f t="shared" si="145"/>
        <v/>
      </c>
      <c r="Y1404" s="2" t="str">
        <f t="shared" si="146"/>
        <v/>
      </c>
    </row>
    <row r="1405" spans="7:25" x14ac:dyDescent="0.3">
      <c r="G1405" s="2" t="str">
        <f>IF(Prospecting!D1407&lt;&gt;"", Prospecting!D1407, "")</f>
        <v/>
      </c>
      <c r="H1405" s="2" t="str">
        <f>IF(Prospecting!E1407&lt;&gt;"",Prospecting!E1407, "")</f>
        <v/>
      </c>
      <c r="I1405" s="2" t="str">
        <f t="shared" ca="1" si="141"/>
        <v/>
      </c>
      <c r="J1405" s="2" t="str">
        <f>IF(Prospecting!F1407="Completed", 1, "")</f>
        <v/>
      </c>
      <c r="K1405" s="2" t="str">
        <f>IF(Prospecting!G1407="Completed", 1, "")</f>
        <v/>
      </c>
      <c r="L1405" s="2" t="str">
        <f>IF(Prospecting!H1407="Completed", 1, "")</f>
        <v/>
      </c>
      <c r="M1405" s="2" t="str">
        <f>IF(Prospecting!I1407="Completed", 1, "")</f>
        <v/>
      </c>
      <c r="N1405" s="2" t="str">
        <f>IF(Prospecting!J1407="Completed", 1, "")</f>
        <v/>
      </c>
      <c r="O1405" s="2" t="str">
        <f>IF(Prospecting!K1407="Completed", 1, "")</f>
        <v/>
      </c>
      <c r="P1405" s="2" t="str">
        <f>IF(Prospecting!L1407&lt;&gt;"",Prospecting!L1407,"")</f>
        <v/>
      </c>
      <c r="Q1405" s="2" t="str">
        <f>IF(Prospecting!M1407&lt;&gt;"",Prospecting!M1407,"")</f>
        <v/>
      </c>
      <c r="R1405" s="2" t="str">
        <f t="shared" ca="1" si="142"/>
        <v/>
      </c>
      <c r="S1405" s="10" t="str">
        <f>IF(OR(Prospecting!N1407&lt;&gt;"",Prospecting!N1407&lt;&gt;0),Prospecting!N1407,"")</f>
        <v/>
      </c>
      <c r="T1405" s="11" t="str">
        <f>IF(Prospecting!O1407&lt;&gt;"",Prospecting!O1407,"")</f>
        <v/>
      </c>
      <c r="U1405" s="2" t="str">
        <f t="shared" si="143"/>
        <v/>
      </c>
      <c r="V1405" s="2" t="str">
        <f t="shared" si="144"/>
        <v/>
      </c>
      <c r="W1405" s="2" t="str" cm="1">
        <f t="array" ref="W1405">IF(V1405&lt;&gt;"",_xlfn.IFS(OR(V1405=1,V1405=2,V1405=3),1,OR(V1405=4,V1405=5,V1405=6),2,OR(V1405=7,V1405=8,V1405=9),3,OR(V1405=10,V1405=11,V1405=12),4),"")</f>
        <v/>
      </c>
      <c r="X1405" s="2" t="str">
        <f t="shared" si="145"/>
        <v/>
      </c>
      <c r="Y1405" s="2" t="str">
        <f t="shared" si="146"/>
        <v/>
      </c>
    </row>
    <row r="1406" spans="7:25" x14ac:dyDescent="0.3">
      <c r="G1406" s="2" t="str">
        <f>IF(Prospecting!D1408&lt;&gt;"", Prospecting!D1408, "")</f>
        <v/>
      </c>
      <c r="H1406" s="2" t="str">
        <f>IF(Prospecting!E1408&lt;&gt;"",Prospecting!E1408, "")</f>
        <v/>
      </c>
      <c r="I1406" s="2" t="str">
        <f t="shared" ca="1" si="141"/>
        <v/>
      </c>
      <c r="J1406" s="2" t="str">
        <f>IF(Prospecting!F1408="Completed", 1, "")</f>
        <v/>
      </c>
      <c r="K1406" s="2" t="str">
        <f>IF(Prospecting!G1408="Completed", 1, "")</f>
        <v/>
      </c>
      <c r="L1406" s="2" t="str">
        <f>IF(Prospecting!H1408="Completed", 1, "")</f>
        <v/>
      </c>
      <c r="M1406" s="2" t="str">
        <f>IF(Prospecting!I1408="Completed", 1, "")</f>
        <v/>
      </c>
      <c r="N1406" s="2" t="str">
        <f>IF(Prospecting!J1408="Completed", 1, "")</f>
        <v/>
      </c>
      <c r="O1406" s="2" t="str">
        <f>IF(Prospecting!K1408="Completed", 1, "")</f>
        <v/>
      </c>
      <c r="P1406" s="2" t="str">
        <f>IF(Prospecting!L1408&lt;&gt;"",Prospecting!L1408,"")</f>
        <v/>
      </c>
      <c r="Q1406" s="2" t="str">
        <f>IF(Prospecting!M1408&lt;&gt;"",Prospecting!M1408,"")</f>
        <v/>
      </c>
      <c r="R1406" s="2" t="str">
        <f t="shared" ca="1" si="142"/>
        <v/>
      </c>
      <c r="S1406" s="10" t="str">
        <f>IF(OR(Prospecting!N1408&lt;&gt;"",Prospecting!N1408&lt;&gt;0),Prospecting!N1408,"")</f>
        <v/>
      </c>
      <c r="T1406" s="11" t="str">
        <f>IF(Prospecting!O1408&lt;&gt;"",Prospecting!O1408,"")</f>
        <v/>
      </c>
      <c r="U1406" s="2" t="str">
        <f t="shared" si="143"/>
        <v/>
      </c>
      <c r="V1406" s="2" t="str">
        <f t="shared" si="144"/>
        <v/>
      </c>
      <c r="W1406" s="2" t="str" cm="1">
        <f t="array" ref="W1406">IF(V1406&lt;&gt;"",_xlfn.IFS(OR(V1406=1,V1406=2,V1406=3),1,OR(V1406=4,V1406=5,V1406=6),2,OR(V1406=7,V1406=8,V1406=9),3,OR(V1406=10,V1406=11,V1406=12),4),"")</f>
        <v/>
      </c>
      <c r="X1406" s="2" t="str">
        <f t="shared" si="145"/>
        <v/>
      </c>
      <c r="Y1406" s="2" t="str">
        <f t="shared" si="146"/>
        <v/>
      </c>
    </row>
    <row r="1407" spans="7:25" x14ac:dyDescent="0.3">
      <c r="G1407" s="2" t="str">
        <f>IF(Prospecting!D1409&lt;&gt;"", Prospecting!D1409, "")</f>
        <v/>
      </c>
      <c r="H1407" s="2" t="str">
        <f>IF(Prospecting!E1409&lt;&gt;"",Prospecting!E1409, "")</f>
        <v/>
      </c>
      <c r="I1407" s="2" t="str">
        <f t="shared" ca="1" si="141"/>
        <v/>
      </c>
      <c r="J1407" s="2" t="str">
        <f>IF(Prospecting!F1409="Completed", 1, "")</f>
        <v/>
      </c>
      <c r="K1407" s="2" t="str">
        <f>IF(Prospecting!G1409="Completed", 1, "")</f>
        <v/>
      </c>
      <c r="L1407" s="2" t="str">
        <f>IF(Prospecting!H1409="Completed", 1, "")</f>
        <v/>
      </c>
      <c r="M1407" s="2" t="str">
        <f>IF(Prospecting!I1409="Completed", 1, "")</f>
        <v/>
      </c>
      <c r="N1407" s="2" t="str">
        <f>IF(Prospecting!J1409="Completed", 1, "")</f>
        <v/>
      </c>
      <c r="O1407" s="2" t="str">
        <f>IF(Prospecting!K1409="Completed", 1, "")</f>
        <v/>
      </c>
      <c r="P1407" s="2" t="str">
        <f>IF(Prospecting!L1409&lt;&gt;"",Prospecting!L1409,"")</f>
        <v/>
      </c>
      <c r="Q1407" s="2" t="str">
        <f>IF(Prospecting!M1409&lt;&gt;"",Prospecting!M1409,"")</f>
        <v/>
      </c>
      <c r="R1407" s="2" t="str">
        <f t="shared" ca="1" si="142"/>
        <v/>
      </c>
      <c r="S1407" s="10" t="str">
        <f>IF(OR(Prospecting!N1409&lt;&gt;"",Prospecting!N1409&lt;&gt;0),Prospecting!N1409,"")</f>
        <v/>
      </c>
      <c r="T1407" s="11" t="str">
        <f>IF(Prospecting!O1409&lt;&gt;"",Prospecting!O1409,"")</f>
        <v/>
      </c>
      <c r="U1407" s="2" t="str">
        <f t="shared" si="143"/>
        <v/>
      </c>
      <c r="V1407" s="2" t="str">
        <f t="shared" si="144"/>
        <v/>
      </c>
      <c r="W1407" s="2" t="str" cm="1">
        <f t="array" ref="W1407">IF(V1407&lt;&gt;"",_xlfn.IFS(OR(V1407=1,V1407=2,V1407=3),1,OR(V1407=4,V1407=5,V1407=6),2,OR(V1407=7,V1407=8,V1407=9),3,OR(V1407=10,V1407=11,V1407=12),4),"")</f>
        <v/>
      </c>
      <c r="X1407" s="2" t="str">
        <f t="shared" si="145"/>
        <v/>
      </c>
      <c r="Y1407" s="2" t="str">
        <f t="shared" si="146"/>
        <v/>
      </c>
    </row>
    <row r="1408" spans="7:25" x14ac:dyDescent="0.3">
      <c r="G1408" s="2" t="str">
        <f>IF(Prospecting!D1410&lt;&gt;"", Prospecting!D1410, "")</f>
        <v/>
      </c>
      <c r="H1408" s="2" t="str">
        <f>IF(Prospecting!E1410&lt;&gt;"",Prospecting!E1410, "")</f>
        <v/>
      </c>
      <c r="I1408" s="2" t="str">
        <f t="shared" ca="1" si="141"/>
        <v/>
      </c>
      <c r="J1408" s="2" t="str">
        <f>IF(Prospecting!F1410="Completed", 1, "")</f>
        <v/>
      </c>
      <c r="K1408" s="2" t="str">
        <f>IF(Prospecting!G1410="Completed", 1, "")</f>
        <v/>
      </c>
      <c r="L1408" s="2" t="str">
        <f>IF(Prospecting!H1410="Completed", 1, "")</f>
        <v/>
      </c>
      <c r="M1408" s="2" t="str">
        <f>IF(Prospecting!I1410="Completed", 1, "")</f>
        <v/>
      </c>
      <c r="N1408" s="2" t="str">
        <f>IF(Prospecting!J1410="Completed", 1, "")</f>
        <v/>
      </c>
      <c r="O1408" s="2" t="str">
        <f>IF(Prospecting!K1410="Completed", 1, "")</f>
        <v/>
      </c>
      <c r="P1408" s="2" t="str">
        <f>IF(Prospecting!L1410&lt;&gt;"",Prospecting!L1410,"")</f>
        <v/>
      </c>
      <c r="Q1408" s="2" t="str">
        <f>IF(Prospecting!M1410&lt;&gt;"",Prospecting!M1410,"")</f>
        <v/>
      </c>
      <c r="R1408" s="2" t="str">
        <f t="shared" ca="1" si="142"/>
        <v/>
      </c>
      <c r="S1408" s="10" t="str">
        <f>IF(OR(Prospecting!N1410&lt;&gt;"",Prospecting!N1410&lt;&gt;0),Prospecting!N1410,"")</f>
        <v/>
      </c>
      <c r="T1408" s="11" t="str">
        <f>IF(Prospecting!O1410&lt;&gt;"",Prospecting!O1410,"")</f>
        <v/>
      </c>
      <c r="U1408" s="2" t="str">
        <f t="shared" si="143"/>
        <v/>
      </c>
      <c r="V1408" s="2" t="str">
        <f t="shared" si="144"/>
        <v/>
      </c>
      <c r="W1408" s="2" t="str" cm="1">
        <f t="array" ref="W1408">IF(V1408&lt;&gt;"",_xlfn.IFS(OR(V1408=1,V1408=2,V1408=3),1,OR(V1408=4,V1408=5,V1408=6),2,OR(V1408=7,V1408=8,V1408=9),3,OR(V1408=10,V1408=11,V1408=12),4),"")</f>
        <v/>
      </c>
      <c r="X1408" s="2" t="str">
        <f t="shared" si="145"/>
        <v/>
      </c>
      <c r="Y1408" s="2" t="str">
        <f t="shared" si="146"/>
        <v/>
      </c>
    </row>
    <row r="1409" spans="7:25" x14ac:dyDescent="0.3">
      <c r="G1409" s="2" t="str">
        <f>IF(Prospecting!D1411&lt;&gt;"", Prospecting!D1411, "")</f>
        <v/>
      </c>
      <c r="H1409" s="2" t="str">
        <f>IF(Prospecting!E1411&lt;&gt;"",Prospecting!E1411, "")</f>
        <v/>
      </c>
      <c r="I1409" s="2" t="str">
        <f t="shared" ca="1" si="141"/>
        <v/>
      </c>
      <c r="J1409" s="2" t="str">
        <f>IF(Prospecting!F1411="Completed", 1, "")</f>
        <v/>
      </c>
      <c r="K1409" s="2" t="str">
        <f>IF(Prospecting!G1411="Completed", 1, "")</f>
        <v/>
      </c>
      <c r="L1409" s="2" t="str">
        <f>IF(Prospecting!H1411="Completed", 1, "")</f>
        <v/>
      </c>
      <c r="M1409" s="2" t="str">
        <f>IF(Prospecting!I1411="Completed", 1, "")</f>
        <v/>
      </c>
      <c r="N1409" s="2" t="str">
        <f>IF(Prospecting!J1411="Completed", 1, "")</f>
        <v/>
      </c>
      <c r="O1409" s="2" t="str">
        <f>IF(Prospecting!K1411="Completed", 1, "")</f>
        <v/>
      </c>
      <c r="P1409" s="2" t="str">
        <f>IF(Prospecting!L1411&lt;&gt;"",Prospecting!L1411,"")</f>
        <v/>
      </c>
      <c r="Q1409" s="2" t="str">
        <f>IF(Prospecting!M1411&lt;&gt;"",Prospecting!M1411,"")</f>
        <v/>
      </c>
      <c r="R1409" s="2" t="str">
        <f t="shared" ca="1" si="142"/>
        <v/>
      </c>
      <c r="S1409" s="10" t="str">
        <f>IF(OR(Prospecting!N1411&lt;&gt;"",Prospecting!N1411&lt;&gt;0),Prospecting!N1411,"")</f>
        <v/>
      </c>
      <c r="T1409" s="11" t="str">
        <f>IF(Prospecting!O1411&lt;&gt;"",Prospecting!O1411,"")</f>
        <v/>
      </c>
      <c r="U1409" s="2" t="str">
        <f t="shared" si="143"/>
        <v/>
      </c>
      <c r="V1409" s="2" t="str">
        <f t="shared" si="144"/>
        <v/>
      </c>
      <c r="W1409" s="2" t="str" cm="1">
        <f t="array" ref="W1409">IF(V1409&lt;&gt;"",_xlfn.IFS(OR(V1409=1,V1409=2,V1409=3),1,OR(V1409=4,V1409=5,V1409=6),2,OR(V1409=7,V1409=8,V1409=9),3,OR(V1409=10,V1409=11,V1409=12),4),"")</f>
        <v/>
      </c>
      <c r="X1409" s="2" t="str">
        <f t="shared" si="145"/>
        <v/>
      </c>
      <c r="Y1409" s="2" t="str">
        <f t="shared" si="146"/>
        <v/>
      </c>
    </row>
    <row r="1410" spans="7:25" x14ac:dyDescent="0.3">
      <c r="G1410" s="2" t="str">
        <f>IF(Prospecting!D1412&lt;&gt;"", Prospecting!D1412, "")</f>
        <v/>
      </c>
      <c r="H1410" s="2" t="str">
        <f>IF(Prospecting!E1412&lt;&gt;"",Prospecting!E1412, "")</f>
        <v/>
      </c>
      <c r="I1410" s="2" t="str">
        <f t="shared" ca="1" si="141"/>
        <v/>
      </c>
      <c r="J1410" s="2" t="str">
        <f>IF(Prospecting!F1412="Completed", 1, "")</f>
        <v/>
      </c>
      <c r="K1410" s="2" t="str">
        <f>IF(Prospecting!G1412="Completed", 1, "")</f>
        <v/>
      </c>
      <c r="L1410" s="2" t="str">
        <f>IF(Prospecting!H1412="Completed", 1, "")</f>
        <v/>
      </c>
      <c r="M1410" s="2" t="str">
        <f>IF(Prospecting!I1412="Completed", 1, "")</f>
        <v/>
      </c>
      <c r="N1410" s="2" t="str">
        <f>IF(Prospecting!J1412="Completed", 1, "")</f>
        <v/>
      </c>
      <c r="O1410" s="2" t="str">
        <f>IF(Prospecting!K1412="Completed", 1, "")</f>
        <v/>
      </c>
      <c r="P1410" s="2" t="str">
        <f>IF(Prospecting!L1412&lt;&gt;"",Prospecting!L1412,"")</f>
        <v/>
      </c>
      <c r="Q1410" s="2" t="str">
        <f>IF(Prospecting!M1412&lt;&gt;"",Prospecting!M1412,"")</f>
        <v/>
      </c>
      <c r="R1410" s="2" t="str">
        <f t="shared" ca="1" si="142"/>
        <v/>
      </c>
      <c r="S1410" s="10" t="str">
        <f>IF(OR(Prospecting!N1412&lt;&gt;"",Prospecting!N1412&lt;&gt;0),Prospecting!N1412,"")</f>
        <v/>
      </c>
      <c r="T1410" s="11" t="str">
        <f>IF(Prospecting!O1412&lt;&gt;"",Prospecting!O1412,"")</f>
        <v/>
      </c>
      <c r="U1410" s="2" t="str">
        <f t="shared" si="143"/>
        <v/>
      </c>
      <c r="V1410" s="2" t="str">
        <f t="shared" si="144"/>
        <v/>
      </c>
      <c r="W1410" s="2" t="str" cm="1">
        <f t="array" ref="W1410">IF(V1410&lt;&gt;"",_xlfn.IFS(OR(V1410=1,V1410=2,V1410=3),1,OR(V1410=4,V1410=5,V1410=6),2,OR(V1410=7,V1410=8,V1410=9),3,OR(V1410=10,V1410=11,V1410=12),4),"")</f>
        <v/>
      </c>
      <c r="X1410" s="2" t="str">
        <f t="shared" si="145"/>
        <v/>
      </c>
      <c r="Y1410" s="2" t="str">
        <f t="shared" si="146"/>
        <v/>
      </c>
    </row>
    <row r="1411" spans="7:25" x14ac:dyDescent="0.3">
      <c r="G1411" s="2" t="str">
        <f>IF(Prospecting!D1413&lt;&gt;"", Prospecting!D1413, "")</f>
        <v/>
      </c>
      <c r="H1411" s="2" t="str">
        <f>IF(Prospecting!E1413&lt;&gt;"",Prospecting!E1413, "")</f>
        <v/>
      </c>
      <c r="I1411" s="2" t="str">
        <f t="shared" ca="1" si="141"/>
        <v/>
      </c>
      <c r="J1411" s="2" t="str">
        <f>IF(Prospecting!F1413="Completed", 1, "")</f>
        <v/>
      </c>
      <c r="K1411" s="2" t="str">
        <f>IF(Prospecting!G1413="Completed", 1, "")</f>
        <v/>
      </c>
      <c r="L1411" s="2" t="str">
        <f>IF(Prospecting!H1413="Completed", 1, "")</f>
        <v/>
      </c>
      <c r="M1411" s="2" t="str">
        <f>IF(Prospecting!I1413="Completed", 1, "")</f>
        <v/>
      </c>
      <c r="N1411" s="2" t="str">
        <f>IF(Prospecting!J1413="Completed", 1, "")</f>
        <v/>
      </c>
      <c r="O1411" s="2" t="str">
        <f>IF(Prospecting!K1413="Completed", 1, "")</f>
        <v/>
      </c>
      <c r="P1411" s="2" t="str">
        <f>IF(Prospecting!L1413&lt;&gt;"",Prospecting!L1413,"")</f>
        <v/>
      </c>
      <c r="Q1411" s="2" t="str">
        <f>IF(Prospecting!M1413&lt;&gt;"",Prospecting!M1413,"")</f>
        <v/>
      </c>
      <c r="R1411" s="2" t="str">
        <f t="shared" ca="1" si="142"/>
        <v/>
      </c>
      <c r="S1411" s="10" t="str">
        <f>IF(OR(Prospecting!N1413&lt;&gt;"",Prospecting!N1413&lt;&gt;0),Prospecting!N1413,"")</f>
        <v/>
      </c>
      <c r="T1411" s="11" t="str">
        <f>IF(Prospecting!O1413&lt;&gt;"",Prospecting!O1413,"")</f>
        <v/>
      </c>
      <c r="U1411" s="2" t="str">
        <f t="shared" si="143"/>
        <v/>
      </c>
      <c r="V1411" s="2" t="str">
        <f t="shared" si="144"/>
        <v/>
      </c>
      <c r="W1411" s="2" t="str" cm="1">
        <f t="array" ref="W1411">IF(V1411&lt;&gt;"",_xlfn.IFS(OR(V1411=1,V1411=2,V1411=3),1,OR(V1411=4,V1411=5,V1411=6),2,OR(V1411=7,V1411=8,V1411=9),3,OR(V1411=10,V1411=11,V1411=12),4),"")</f>
        <v/>
      </c>
      <c r="X1411" s="2" t="str">
        <f t="shared" si="145"/>
        <v/>
      </c>
      <c r="Y1411" s="2" t="str">
        <f t="shared" si="146"/>
        <v/>
      </c>
    </row>
    <row r="1412" spans="7:25" x14ac:dyDescent="0.3">
      <c r="G1412" s="2" t="str">
        <f>IF(Prospecting!D1414&lt;&gt;"", Prospecting!D1414, "")</f>
        <v/>
      </c>
      <c r="H1412" s="2" t="str">
        <f>IF(Prospecting!E1414&lt;&gt;"",Prospecting!E1414, "")</f>
        <v/>
      </c>
      <c r="I1412" s="2" t="str">
        <f t="shared" ref="I1412:I1475" ca="1" si="147">IF(AND($B$9&gt;$B$10,S1412&lt;&gt;"",S1412&lt;&gt;0,V1412&lt;&gt;"",O1412=1),"Client",IF(V1412&lt;$B$6,"Lead",IF(AND(H1412&lt;&gt;"",S1412&lt;&gt;"",S1412&lt;&gt;0,V1412&lt;=$B$3,O1412=1),"Client",IF(OR(AND(H1412&lt;&gt;"",O1412&lt;&gt;1),AND(H1412&lt;&gt;"",S1412=""),AND(H1412&lt;&gt;"",S1412&lt;&gt;"",V1412&gt;$B$3), AND(H1412&lt;&gt;"",S1412&lt;=0)),"Lead",""))))</f>
        <v/>
      </c>
      <c r="J1412" s="2" t="str">
        <f>IF(Prospecting!F1414="Completed", 1, "")</f>
        <v/>
      </c>
      <c r="K1412" s="2" t="str">
        <f>IF(Prospecting!G1414="Completed", 1, "")</f>
        <v/>
      </c>
      <c r="L1412" s="2" t="str">
        <f>IF(Prospecting!H1414="Completed", 1, "")</f>
        <v/>
      </c>
      <c r="M1412" s="2" t="str">
        <f>IF(Prospecting!I1414="Completed", 1, "")</f>
        <v/>
      </c>
      <c r="N1412" s="2" t="str">
        <f>IF(Prospecting!J1414="Completed", 1, "")</f>
        <v/>
      </c>
      <c r="O1412" s="2" t="str">
        <f>IF(Prospecting!K1414="Completed", 1, "")</f>
        <v/>
      </c>
      <c r="P1412" s="2" t="str">
        <f>IF(Prospecting!L1414&lt;&gt;"",Prospecting!L1414,"")</f>
        <v/>
      </c>
      <c r="Q1412" s="2" t="str">
        <f>IF(Prospecting!M1414&lt;&gt;"",Prospecting!M1414,"")</f>
        <v/>
      </c>
      <c r="R1412" s="2" t="str">
        <f t="shared" ref="R1412:R1475" ca="1" si="148">IF(AND(Q1412&lt;&gt;"",V1412&gt;=$B$6,V1412&lt;=$B$3,Y1412=$B$10),"Valid","")</f>
        <v/>
      </c>
      <c r="S1412" s="10" t="str">
        <f>IF(OR(Prospecting!N1414&lt;&gt;"",Prospecting!N1414&lt;&gt;0),Prospecting!N1414,"")</f>
        <v/>
      </c>
      <c r="T1412" s="11" t="str">
        <f>IF(Prospecting!O1414&lt;&gt;"",Prospecting!O1414,"")</f>
        <v/>
      </c>
      <c r="U1412" s="2" t="str">
        <f t="shared" ref="U1412:U1475" si="149">IF(V1412&lt;&gt;"",CHOOSE(V1412,"January","February","March","April","May","June","July","August","September","October","November","December"),"")</f>
        <v/>
      </c>
      <c r="V1412" s="2" t="str">
        <f t="shared" ref="V1412:V1475" si="150">IF(AND(T1412&lt;&gt;"",Y1412=$B$10),MONTH(T1412),"")</f>
        <v/>
      </c>
      <c r="W1412" s="2" t="str" cm="1">
        <f t="array" ref="W1412">IF(V1412&lt;&gt;"",_xlfn.IFS(OR(V1412=1,V1412=2,V1412=3),1,OR(V1412=4,V1412=5,V1412=6),2,OR(V1412=7,V1412=8,V1412=9),3,OR(V1412=10,V1412=11,V1412=12),4),"")</f>
        <v/>
      </c>
      <c r="X1412" s="2" t="str">
        <f t="shared" ref="X1412:X1475" si="151">IF(AND(Q1412&lt;&gt;"",S1412&lt;&gt;"",S1412&lt;&gt;0,O1412=1),IF(OR(Q1412="AnugerahPlus",Q1412="Anggun"), (S1412-5)*12,S1412*12), "")</f>
        <v/>
      </c>
      <c r="Y1412" s="2" t="str">
        <f t="shared" ref="Y1412:Y1475" si="152">IF(T1412&lt;&gt;"",YEAR(T1412),"")</f>
        <v/>
      </c>
    </row>
    <row r="1413" spans="7:25" x14ac:dyDescent="0.3">
      <c r="G1413" s="2" t="str">
        <f>IF(Prospecting!D1415&lt;&gt;"", Prospecting!D1415, "")</f>
        <v/>
      </c>
      <c r="H1413" s="2" t="str">
        <f>IF(Prospecting!E1415&lt;&gt;"",Prospecting!E1415, "")</f>
        <v/>
      </c>
      <c r="I1413" s="2" t="str">
        <f t="shared" ca="1" si="147"/>
        <v/>
      </c>
      <c r="J1413" s="2" t="str">
        <f>IF(Prospecting!F1415="Completed", 1, "")</f>
        <v/>
      </c>
      <c r="K1413" s="2" t="str">
        <f>IF(Prospecting!G1415="Completed", 1, "")</f>
        <v/>
      </c>
      <c r="L1413" s="2" t="str">
        <f>IF(Prospecting!H1415="Completed", 1, "")</f>
        <v/>
      </c>
      <c r="M1413" s="2" t="str">
        <f>IF(Prospecting!I1415="Completed", 1, "")</f>
        <v/>
      </c>
      <c r="N1413" s="2" t="str">
        <f>IF(Prospecting!J1415="Completed", 1, "")</f>
        <v/>
      </c>
      <c r="O1413" s="2" t="str">
        <f>IF(Prospecting!K1415="Completed", 1, "")</f>
        <v/>
      </c>
      <c r="P1413" s="2" t="str">
        <f>IF(Prospecting!L1415&lt;&gt;"",Prospecting!L1415,"")</f>
        <v/>
      </c>
      <c r="Q1413" s="2" t="str">
        <f>IF(Prospecting!M1415&lt;&gt;"",Prospecting!M1415,"")</f>
        <v/>
      </c>
      <c r="R1413" s="2" t="str">
        <f t="shared" ca="1" si="148"/>
        <v/>
      </c>
      <c r="S1413" s="10" t="str">
        <f>IF(OR(Prospecting!N1415&lt;&gt;"",Prospecting!N1415&lt;&gt;0),Prospecting!N1415,"")</f>
        <v/>
      </c>
      <c r="T1413" s="11" t="str">
        <f>IF(Prospecting!O1415&lt;&gt;"",Prospecting!O1415,"")</f>
        <v/>
      </c>
      <c r="U1413" s="2" t="str">
        <f t="shared" si="149"/>
        <v/>
      </c>
      <c r="V1413" s="2" t="str">
        <f t="shared" si="150"/>
        <v/>
      </c>
      <c r="W1413" s="2" t="str" cm="1">
        <f t="array" ref="W1413">IF(V1413&lt;&gt;"",_xlfn.IFS(OR(V1413=1,V1413=2,V1413=3),1,OR(V1413=4,V1413=5,V1413=6),2,OR(V1413=7,V1413=8,V1413=9),3,OR(V1413=10,V1413=11,V1413=12),4),"")</f>
        <v/>
      </c>
      <c r="X1413" s="2" t="str">
        <f t="shared" si="151"/>
        <v/>
      </c>
      <c r="Y1413" s="2" t="str">
        <f t="shared" si="152"/>
        <v/>
      </c>
    </row>
    <row r="1414" spans="7:25" x14ac:dyDescent="0.3">
      <c r="G1414" s="2" t="str">
        <f>IF(Prospecting!D1416&lt;&gt;"", Prospecting!D1416, "")</f>
        <v/>
      </c>
      <c r="H1414" s="2" t="str">
        <f>IF(Prospecting!E1416&lt;&gt;"",Prospecting!E1416, "")</f>
        <v/>
      </c>
      <c r="I1414" s="2" t="str">
        <f t="shared" ca="1" si="147"/>
        <v/>
      </c>
      <c r="J1414" s="2" t="str">
        <f>IF(Prospecting!F1416="Completed", 1, "")</f>
        <v/>
      </c>
      <c r="K1414" s="2" t="str">
        <f>IF(Prospecting!G1416="Completed", 1, "")</f>
        <v/>
      </c>
      <c r="L1414" s="2" t="str">
        <f>IF(Prospecting!H1416="Completed", 1, "")</f>
        <v/>
      </c>
      <c r="M1414" s="2" t="str">
        <f>IF(Prospecting!I1416="Completed", 1, "")</f>
        <v/>
      </c>
      <c r="N1414" s="2" t="str">
        <f>IF(Prospecting!J1416="Completed", 1, "")</f>
        <v/>
      </c>
      <c r="O1414" s="2" t="str">
        <f>IF(Prospecting!K1416="Completed", 1, "")</f>
        <v/>
      </c>
      <c r="P1414" s="2" t="str">
        <f>IF(Prospecting!L1416&lt;&gt;"",Prospecting!L1416,"")</f>
        <v/>
      </c>
      <c r="Q1414" s="2" t="str">
        <f>IF(Prospecting!M1416&lt;&gt;"",Prospecting!M1416,"")</f>
        <v/>
      </c>
      <c r="R1414" s="2" t="str">
        <f t="shared" ca="1" si="148"/>
        <v/>
      </c>
      <c r="S1414" s="10" t="str">
        <f>IF(OR(Prospecting!N1416&lt;&gt;"",Prospecting!N1416&lt;&gt;0),Prospecting!N1416,"")</f>
        <v/>
      </c>
      <c r="T1414" s="11" t="str">
        <f>IF(Prospecting!O1416&lt;&gt;"",Prospecting!O1416,"")</f>
        <v/>
      </c>
      <c r="U1414" s="2" t="str">
        <f t="shared" si="149"/>
        <v/>
      </c>
      <c r="V1414" s="2" t="str">
        <f t="shared" si="150"/>
        <v/>
      </c>
      <c r="W1414" s="2" t="str" cm="1">
        <f t="array" ref="W1414">IF(V1414&lt;&gt;"",_xlfn.IFS(OR(V1414=1,V1414=2,V1414=3),1,OR(V1414=4,V1414=5,V1414=6),2,OR(V1414=7,V1414=8,V1414=9),3,OR(V1414=10,V1414=11,V1414=12),4),"")</f>
        <v/>
      </c>
      <c r="X1414" s="2" t="str">
        <f t="shared" si="151"/>
        <v/>
      </c>
      <c r="Y1414" s="2" t="str">
        <f t="shared" si="152"/>
        <v/>
      </c>
    </row>
    <row r="1415" spans="7:25" x14ac:dyDescent="0.3">
      <c r="G1415" s="2" t="str">
        <f>IF(Prospecting!D1417&lt;&gt;"", Prospecting!D1417, "")</f>
        <v/>
      </c>
      <c r="H1415" s="2" t="str">
        <f>IF(Prospecting!E1417&lt;&gt;"",Prospecting!E1417, "")</f>
        <v/>
      </c>
      <c r="I1415" s="2" t="str">
        <f t="shared" ca="1" si="147"/>
        <v/>
      </c>
      <c r="J1415" s="2" t="str">
        <f>IF(Prospecting!F1417="Completed", 1, "")</f>
        <v/>
      </c>
      <c r="K1415" s="2" t="str">
        <f>IF(Prospecting!G1417="Completed", 1, "")</f>
        <v/>
      </c>
      <c r="L1415" s="2" t="str">
        <f>IF(Prospecting!H1417="Completed", 1, "")</f>
        <v/>
      </c>
      <c r="M1415" s="2" t="str">
        <f>IF(Prospecting!I1417="Completed", 1, "")</f>
        <v/>
      </c>
      <c r="N1415" s="2" t="str">
        <f>IF(Prospecting!J1417="Completed", 1, "")</f>
        <v/>
      </c>
      <c r="O1415" s="2" t="str">
        <f>IF(Prospecting!K1417="Completed", 1, "")</f>
        <v/>
      </c>
      <c r="P1415" s="2" t="str">
        <f>IF(Prospecting!L1417&lt;&gt;"",Prospecting!L1417,"")</f>
        <v/>
      </c>
      <c r="Q1415" s="2" t="str">
        <f>IF(Prospecting!M1417&lt;&gt;"",Prospecting!M1417,"")</f>
        <v/>
      </c>
      <c r="R1415" s="2" t="str">
        <f t="shared" ca="1" si="148"/>
        <v/>
      </c>
      <c r="S1415" s="10" t="str">
        <f>IF(OR(Prospecting!N1417&lt;&gt;"",Prospecting!N1417&lt;&gt;0),Prospecting!N1417,"")</f>
        <v/>
      </c>
      <c r="T1415" s="11" t="str">
        <f>IF(Prospecting!O1417&lt;&gt;"",Prospecting!O1417,"")</f>
        <v/>
      </c>
      <c r="U1415" s="2" t="str">
        <f t="shared" si="149"/>
        <v/>
      </c>
      <c r="V1415" s="2" t="str">
        <f t="shared" si="150"/>
        <v/>
      </c>
      <c r="W1415" s="2" t="str" cm="1">
        <f t="array" ref="W1415">IF(V1415&lt;&gt;"",_xlfn.IFS(OR(V1415=1,V1415=2,V1415=3),1,OR(V1415=4,V1415=5,V1415=6),2,OR(V1415=7,V1415=8,V1415=9),3,OR(V1415=10,V1415=11,V1415=12),4),"")</f>
        <v/>
      </c>
      <c r="X1415" s="2" t="str">
        <f t="shared" si="151"/>
        <v/>
      </c>
      <c r="Y1415" s="2" t="str">
        <f t="shared" si="152"/>
        <v/>
      </c>
    </row>
    <row r="1416" spans="7:25" x14ac:dyDescent="0.3">
      <c r="G1416" s="2" t="str">
        <f>IF(Prospecting!D1418&lt;&gt;"", Prospecting!D1418, "")</f>
        <v/>
      </c>
      <c r="H1416" s="2" t="str">
        <f>IF(Prospecting!E1418&lt;&gt;"",Prospecting!E1418, "")</f>
        <v/>
      </c>
      <c r="I1416" s="2" t="str">
        <f t="shared" ca="1" si="147"/>
        <v/>
      </c>
      <c r="J1416" s="2" t="str">
        <f>IF(Prospecting!F1418="Completed", 1, "")</f>
        <v/>
      </c>
      <c r="K1416" s="2" t="str">
        <f>IF(Prospecting!G1418="Completed", 1, "")</f>
        <v/>
      </c>
      <c r="L1416" s="2" t="str">
        <f>IF(Prospecting!H1418="Completed", 1, "")</f>
        <v/>
      </c>
      <c r="M1416" s="2" t="str">
        <f>IF(Prospecting!I1418="Completed", 1, "")</f>
        <v/>
      </c>
      <c r="N1416" s="2" t="str">
        <f>IF(Prospecting!J1418="Completed", 1, "")</f>
        <v/>
      </c>
      <c r="O1416" s="2" t="str">
        <f>IF(Prospecting!K1418="Completed", 1, "")</f>
        <v/>
      </c>
      <c r="P1416" s="2" t="str">
        <f>IF(Prospecting!L1418&lt;&gt;"",Prospecting!L1418,"")</f>
        <v/>
      </c>
      <c r="Q1416" s="2" t="str">
        <f>IF(Prospecting!M1418&lt;&gt;"",Prospecting!M1418,"")</f>
        <v/>
      </c>
      <c r="R1416" s="2" t="str">
        <f t="shared" ca="1" si="148"/>
        <v/>
      </c>
      <c r="S1416" s="10" t="str">
        <f>IF(OR(Prospecting!N1418&lt;&gt;"",Prospecting!N1418&lt;&gt;0),Prospecting!N1418,"")</f>
        <v/>
      </c>
      <c r="T1416" s="11" t="str">
        <f>IF(Prospecting!O1418&lt;&gt;"",Prospecting!O1418,"")</f>
        <v/>
      </c>
      <c r="U1416" s="2" t="str">
        <f t="shared" si="149"/>
        <v/>
      </c>
      <c r="V1416" s="2" t="str">
        <f t="shared" si="150"/>
        <v/>
      </c>
      <c r="W1416" s="2" t="str" cm="1">
        <f t="array" ref="W1416">IF(V1416&lt;&gt;"",_xlfn.IFS(OR(V1416=1,V1416=2,V1416=3),1,OR(V1416=4,V1416=5,V1416=6),2,OR(V1416=7,V1416=8,V1416=9),3,OR(V1416=10,V1416=11,V1416=12),4),"")</f>
        <v/>
      </c>
      <c r="X1416" s="2" t="str">
        <f t="shared" si="151"/>
        <v/>
      </c>
      <c r="Y1416" s="2" t="str">
        <f t="shared" si="152"/>
        <v/>
      </c>
    </row>
    <row r="1417" spans="7:25" x14ac:dyDescent="0.3">
      <c r="G1417" s="2" t="str">
        <f>IF(Prospecting!D1419&lt;&gt;"", Prospecting!D1419, "")</f>
        <v/>
      </c>
      <c r="H1417" s="2" t="str">
        <f>IF(Prospecting!E1419&lt;&gt;"",Prospecting!E1419, "")</f>
        <v/>
      </c>
      <c r="I1417" s="2" t="str">
        <f t="shared" ca="1" si="147"/>
        <v/>
      </c>
      <c r="J1417" s="2" t="str">
        <f>IF(Prospecting!F1419="Completed", 1, "")</f>
        <v/>
      </c>
      <c r="K1417" s="2" t="str">
        <f>IF(Prospecting!G1419="Completed", 1, "")</f>
        <v/>
      </c>
      <c r="L1417" s="2" t="str">
        <f>IF(Prospecting!H1419="Completed", 1, "")</f>
        <v/>
      </c>
      <c r="M1417" s="2" t="str">
        <f>IF(Prospecting!I1419="Completed", 1, "")</f>
        <v/>
      </c>
      <c r="N1417" s="2" t="str">
        <f>IF(Prospecting!J1419="Completed", 1, "")</f>
        <v/>
      </c>
      <c r="O1417" s="2" t="str">
        <f>IF(Prospecting!K1419="Completed", 1, "")</f>
        <v/>
      </c>
      <c r="P1417" s="2" t="str">
        <f>IF(Prospecting!L1419&lt;&gt;"",Prospecting!L1419,"")</f>
        <v/>
      </c>
      <c r="Q1417" s="2" t="str">
        <f>IF(Prospecting!M1419&lt;&gt;"",Prospecting!M1419,"")</f>
        <v/>
      </c>
      <c r="R1417" s="2" t="str">
        <f t="shared" ca="1" si="148"/>
        <v/>
      </c>
      <c r="S1417" s="10" t="str">
        <f>IF(OR(Prospecting!N1419&lt;&gt;"",Prospecting!N1419&lt;&gt;0),Prospecting!N1419,"")</f>
        <v/>
      </c>
      <c r="T1417" s="11" t="str">
        <f>IF(Prospecting!O1419&lt;&gt;"",Prospecting!O1419,"")</f>
        <v/>
      </c>
      <c r="U1417" s="2" t="str">
        <f t="shared" si="149"/>
        <v/>
      </c>
      <c r="V1417" s="2" t="str">
        <f t="shared" si="150"/>
        <v/>
      </c>
      <c r="W1417" s="2" t="str" cm="1">
        <f t="array" ref="W1417">IF(V1417&lt;&gt;"",_xlfn.IFS(OR(V1417=1,V1417=2,V1417=3),1,OR(V1417=4,V1417=5,V1417=6),2,OR(V1417=7,V1417=8,V1417=9),3,OR(V1417=10,V1417=11,V1417=12),4),"")</f>
        <v/>
      </c>
      <c r="X1417" s="2" t="str">
        <f t="shared" si="151"/>
        <v/>
      </c>
      <c r="Y1417" s="2" t="str">
        <f t="shared" si="152"/>
        <v/>
      </c>
    </row>
    <row r="1418" spans="7:25" x14ac:dyDescent="0.3">
      <c r="G1418" s="2" t="str">
        <f>IF(Prospecting!D1420&lt;&gt;"", Prospecting!D1420, "")</f>
        <v/>
      </c>
      <c r="H1418" s="2" t="str">
        <f>IF(Prospecting!E1420&lt;&gt;"",Prospecting!E1420, "")</f>
        <v/>
      </c>
      <c r="I1418" s="2" t="str">
        <f t="shared" ca="1" si="147"/>
        <v/>
      </c>
      <c r="J1418" s="2" t="str">
        <f>IF(Prospecting!F1420="Completed", 1, "")</f>
        <v/>
      </c>
      <c r="K1418" s="2" t="str">
        <f>IF(Prospecting!G1420="Completed", 1, "")</f>
        <v/>
      </c>
      <c r="L1418" s="2" t="str">
        <f>IF(Prospecting!H1420="Completed", 1, "")</f>
        <v/>
      </c>
      <c r="M1418" s="2" t="str">
        <f>IF(Prospecting!I1420="Completed", 1, "")</f>
        <v/>
      </c>
      <c r="N1418" s="2" t="str">
        <f>IF(Prospecting!J1420="Completed", 1, "")</f>
        <v/>
      </c>
      <c r="O1418" s="2" t="str">
        <f>IF(Prospecting!K1420="Completed", 1, "")</f>
        <v/>
      </c>
      <c r="P1418" s="2" t="str">
        <f>IF(Prospecting!L1420&lt;&gt;"",Prospecting!L1420,"")</f>
        <v/>
      </c>
      <c r="Q1418" s="2" t="str">
        <f>IF(Prospecting!M1420&lt;&gt;"",Prospecting!M1420,"")</f>
        <v/>
      </c>
      <c r="R1418" s="2" t="str">
        <f t="shared" ca="1" si="148"/>
        <v/>
      </c>
      <c r="S1418" s="10" t="str">
        <f>IF(OR(Prospecting!N1420&lt;&gt;"",Prospecting!N1420&lt;&gt;0),Prospecting!N1420,"")</f>
        <v/>
      </c>
      <c r="T1418" s="11" t="str">
        <f>IF(Prospecting!O1420&lt;&gt;"",Prospecting!O1420,"")</f>
        <v/>
      </c>
      <c r="U1418" s="2" t="str">
        <f t="shared" si="149"/>
        <v/>
      </c>
      <c r="V1418" s="2" t="str">
        <f t="shared" si="150"/>
        <v/>
      </c>
      <c r="W1418" s="2" t="str" cm="1">
        <f t="array" ref="W1418">IF(V1418&lt;&gt;"",_xlfn.IFS(OR(V1418=1,V1418=2,V1418=3),1,OR(V1418=4,V1418=5,V1418=6),2,OR(V1418=7,V1418=8,V1418=9),3,OR(V1418=10,V1418=11,V1418=12),4),"")</f>
        <v/>
      </c>
      <c r="X1418" s="2" t="str">
        <f t="shared" si="151"/>
        <v/>
      </c>
      <c r="Y1418" s="2" t="str">
        <f t="shared" si="152"/>
        <v/>
      </c>
    </row>
    <row r="1419" spans="7:25" x14ac:dyDescent="0.3">
      <c r="G1419" s="2" t="str">
        <f>IF(Prospecting!D1421&lt;&gt;"", Prospecting!D1421, "")</f>
        <v/>
      </c>
      <c r="H1419" s="2" t="str">
        <f>IF(Prospecting!E1421&lt;&gt;"",Prospecting!E1421, "")</f>
        <v/>
      </c>
      <c r="I1419" s="2" t="str">
        <f t="shared" ca="1" si="147"/>
        <v/>
      </c>
      <c r="J1419" s="2" t="str">
        <f>IF(Prospecting!F1421="Completed", 1, "")</f>
        <v/>
      </c>
      <c r="K1419" s="2" t="str">
        <f>IF(Prospecting!G1421="Completed", 1, "")</f>
        <v/>
      </c>
      <c r="L1419" s="2" t="str">
        <f>IF(Prospecting!H1421="Completed", 1, "")</f>
        <v/>
      </c>
      <c r="M1419" s="2" t="str">
        <f>IF(Prospecting!I1421="Completed", 1, "")</f>
        <v/>
      </c>
      <c r="N1419" s="2" t="str">
        <f>IF(Prospecting!J1421="Completed", 1, "")</f>
        <v/>
      </c>
      <c r="O1419" s="2" t="str">
        <f>IF(Prospecting!K1421="Completed", 1, "")</f>
        <v/>
      </c>
      <c r="P1419" s="2" t="str">
        <f>IF(Prospecting!L1421&lt;&gt;"",Prospecting!L1421,"")</f>
        <v/>
      </c>
      <c r="Q1419" s="2" t="str">
        <f>IF(Prospecting!M1421&lt;&gt;"",Prospecting!M1421,"")</f>
        <v/>
      </c>
      <c r="R1419" s="2" t="str">
        <f t="shared" ca="1" si="148"/>
        <v/>
      </c>
      <c r="S1419" s="10" t="str">
        <f>IF(OR(Prospecting!N1421&lt;&gt;"",Prospecting!N1421&lt;&gt;0),Prospecting!N1421,"")</f>
        <v/>
      </c>
      <c r="T1419" s="11" t="str">
        <f>IF(Prospecting!O1421&lt;&gt;"",Prospecting!O1421,"")</f>
        <v/>
      </c>
      <c r="U1419" s="2" t="str">
        <f t="shared" si="149"/>
        <v/>
      </c>
      <c r="V1419" s="2" t="str">
        <f t="shared" si="150"/>
        <v/>
      </c>
      <c r="W1419" s="2" t="str" cm="1">
        <f t="array" ref="W1419">IF(V1419&lt;&gt;"",_xlfn.IFS(OR(V1419=1,V1419=2,V1419=3),1,OR(V1419=4,V1419=5,V1419=6),2,OR(V1419=7,V1419=8,V1419=9),3,OR(V1419=10,V1419=11,V1419=12),4),"")</f>
        <v/>
      </c>
      <c r="X1419" s="2" t="str">
        <f t="shared" si="151"/>
        <v/>
      </c>
      <c r="Y1419" s="2" t="str">
        <f t="shared" si="152"/>
        <v/>
      </c>
    </row>
    <row r="1420" spans="7:25" x14ac:dyDescent="0.3">
      <c r="G1420" s="2" t="str">
        <f>IF(Prospecting!D1422&lt;&gt;"", Prospecting!D1422, "")</f>
        <v/>
      </c>
      <c r="H1420" s="2" t="str">
        <f>IF(Prospecting!E1422&lt;&gt;"",Prospecting!E1422, "")</f>
        <v/>
      </c>
      <c r="I1420" s="2" t="str">
        <f t="shared" ca="1" si="147"/>
        <v/>
      </c>
      <c r="J1420" s="2" t="str">
        <f>IF(Prospecting!F1422="Completed", 1, "")</f>
        <v/>
      </c>
      <c r="K1420" s="2" t="str">
        <f>IF(Prospecting!G1422="Completed", 1, "")</f>
        <v/>
      </c>
      <c r="L1420" s="2" t="str">
        <f>IF(Prospecting!H1422="Completed", 1, "")</f>
        <v/>
      </c>
      <c r="M1420" s="2" t="str">
        <f>IF(Prospecting!I1422="Completed", 1, "")</f>
        <v/>
      </c>
      <c r="N1420" s="2" t="str">
        <f>IF(Prospecting!J1422="Completed", 1, "")</f>
        <v/>
      </c>
      <c r="O1420" s="2" t="str">
        <f>IF(Prospecting!K1422="Completed", 1, "")</f>
        <v/>
      </c>
      <c r="P1420" s="2" t="str">
        <f>IF(Prospecting!L1422&lt;&gt;"",Prospecting!L1422,"")</f>
        <v/>
      </c>
      <c r="Q1420" s="2" t="str">
        <f>IF(Prospecting!M1422&lt;&gt;"",Prospecting!M1422,"")</f>
        <v/>
      </c>
      <c r="R1420" s="2" t="str">
        <f t="shared" ca="1" si="148"/>
        <v/>
      </c>
      <c r="S1420" s="10" t="str">
        <f>IF(OR(Prospecting!N1422&lt;&gt;"",Prospecting!N1422&lt;&gt;0),Prospecting!N1422,"")</f>
        <v/>
      </c>
      <c r="T1420" s="11" t="str">
        <f>IF(Prospecting!O1422&lt;&gt;"",Prospecting!O1422,"")</f>
        <v/>
      </c>
      <c r="U1420" s="2" t="str">
        <f t="shared" si="149"/>
        <v/>
      </c>
      <c r="V1420" s="2" t="str">
        <f t="shared" si="150"/>
        <v/>
      </c>
      <c r="W1420" s="2" t="str" cm="1">
        <f t="array" ref="W1420">IF(V1420&lt;&gt;"",_xlfn.IFS(OR(V1420=1,V1420=2,V1420=3),1,OR(V1420=4,V1420=5,V1420=6),2,OR(V1420=7,V1420=8,V1420=9),3,OR(V1420=10,V1420=11,V1420=12),4),"")</f>
        <v/>
      </c>
      <c r="X1420" s="2" t="str">
        <f t="shared" si="151"/>
        <v/>
      </c>
      <c r="Y1420" s="2" t="str">
        <f t="shared" si="152"/>
        <v/>
      </c>
    </row>
    <row r="1421" spans="7:25" x14ac:dyDescent="0.3">
      <c r="G1421" s="2" t="str">
        <f>IF(Prospecting!D1423&lt;&gt;"", Prospecting!D1423, "")</f>
        <v/>
      </c>
      <c r="H1421" s="2" t="str">
        <f>IF(Prospecting!E1423&lt;&gt;"",Prospecting!E1423, "")</f>
        <v/>
      </c>
      <c r="I1421" s="2" t="str">
        <f t="shared" ca="1" si="147"/>
        <v/>
      </c>
      <c r="J1421" s="2" t="str">
        <f>IF(Prospecting!F1423="Completed", 1, "")</f>
        <v/>
      </c>
      <c r="K1421" s="2" t="str">
        <f>IF(Prospecting!G1423="Completed", 1, "")</f>
        <v/>
      </c>
      <c r="L1421" s="2" t="str">
        <f>IF(Prospecting!H1423="Completed", 1, "")</f>
        <v/>
      </c>
      <c r="M1421" s="2" t="str">
        <f>IF(Prospecting!I1423="Completed", 1, "")</f>
        <v/>
      </c>
      <c r="N1421" s="2" t="str">
        <f>IF(Prospecting!J1423="Completed", 1, "")</f>
        <v/>
      </c>
      <c r="O1421" s="2" t="str">
        <f>IF(Prospecting!K1423="Completed", 1, "")</f>
        <v/>
      </c>
      <c r="P1421" s="2" t="str">
        <f>IF(Prospecting!L1423&lt;&gt;"",Prospecting!L1423,"")</f>
        <v/>
      </c>
      <c r="Q1421" s="2" t="str">
        <f>IF(Prospecting!M1423&lt;&gt;"",Prospecting!M1423,"")</f>
        <v/>
      </c>
      <c r="R1421" s="2" t="str">
        <f t="shared" ca="1" si="148"/>
        <v/>
      </c>
      <c r="S1421" s="10" t="str">
        <f>IF(OR(Prospecting!N1423&lt;&gt;"",Prospecting!N1423&lt;&gt;0),Prospecting!N1423,"")</f>
        <v/>
      </c>
      <c r="T1421" s="11" t="str">
        <f>IF(Prospecting!O1423&lt;&gt;"",Prospecting!O1423,"")</f>
        <v/>
      </c>
      <c r="U1421" s="2" t="str">
        <f t="shared" si="149"/>
        <v/>
      </c>
      <c r="V1421" s="2" t="str">
        <f t="shared" si="150"/>
        <v/>
      </c>
      <c r="W1421" s="2" t="str" cm="1">
        <f t="array" ref="W1421">IF(V1421&lt;&gt;"",_xlfn.IFS(OR(V1421=1,V1421=2,V1421=3),1,OR(V1421=4,V1421=5,V1421=6),2,OR(V1421=7,V1421=8,V1421=9),3,OR(V1421=10,V1421=11,V1421=12),4),"")</f>
        <v/>
      </c>
      <c r="X1421" s="2" t="str">
        <f t="shared" si="151"/>
        <v/>
      </c>
      <c r="Y1421" s="2" t="str">
        <f t="shared" si="152"/>
        <v/>
      </c>
    </row>
    <row r="1422" spans="7:25" x14ac:dyDescent="0.3">
      <c r="G1422" s="2" t="str">
        <f>IF(Prospecting!D1424&lt;&gt;"", Prospecting!D1424, "")</f>
        <v/>
      </c>
      <c r="H1422" s="2" t="str">
        <f>IF(Prospecting!E1424&lt;&gt;"",Prospecting!E1424, "")</f>
        <v/>
      </c>
      <c r="I1422" s="2" t="str">
        <f t="shared" ca="1" si="147"/>
        <v/>
      </c>
      <c r="J1422" s="2" t="str">
        <f>IF(Prospecting!F1424="Completed", 1, "")</f>
        <v/>
      </c>
      <c r="K1422" s="2" t="str">
        <f>IF(Prospecting!G1424="Completed", 1, "")</f>
        <v/>
      </c>
      <c r="L1422" s="2" t="str">
        <f>IF(Prospecting!H1424="Completed", 1, "")</f>
        <v/>
      </c>
      <c r="M1422" s="2" t="str">
        <f>IF(Prospecting!I1424="Completed", 1, "")</f>
        <v/>
      </c>
      <c r="N1422" s="2" t="str">
        <f>IF(Prospecting!J1424="Completed", 1, "")</f>
        <v/>
      </c>
      <c r="O1422" s="2" t="str">
        <f>IF(Prospecting!K1424="Completed", 1, "")</f>
        <v/>
      </c>
      <c r="P1422" s="2" t="str">
        <f>IF(Prospecting!L1424&lt;&gt;"",Prospecting!L1424,"")</f>
        <v/>
      </c>
      <c r="Q1422" s="2" t="str">
        <f>IF(Prospecting!M1424&lt;&gt;"",Prospecting!M1424,"")</f>
        <v/>
      </c>
      <c r="R1422" s="2" t="str">
        <f t="shared" ca="1" si="148"/>
        <v/>
      </c>
      <c r="S1422" s="10" t="str">
        <f>IF(OR(Prospecting!N1424&lt;&gt;"",Prospecting!N1424&lt;&gt;0),Prospecting!N1424,"")</f>
        <v/>
      </c>
      <c r="T1422" s="11" t="str">
        <f>IF(Prospecting!O1424&lt;&gt;"",Prospecting!O1424,"")</f>
        <v/>
      </c>
      <c r="U1422" s="2" t="str">
        <f t="shared" si="149"/>
        <v/>
      </c>
      <c r="V1422" s="2" t="str">
        <f t="shared" si="150"/>
        <v/>
      </c>
      <c r="W1422" s="2" t="str" cm="1">
        <f t="array" ref="W1422">IF(V1422&lt;&gt;"",_xlfn.IFS(OR(V1422=1,V1422=2,V1422=3),1,OR(V1422=4,V1422=5,V1422=6),2,OR(V1422=7,V1422=8,V1422=9),3,OR(V1422=10,V1422=11,V1422=12),4),"")</f>
        <v/>
      </c>
      <c r="X1422" s="2" t="str">
        <f t="shared" si="151"/>
        <v/>
      </c>
      <c r="Y1422" s="2" t="str">
        <f t="shared" si="152"/>
        <v/>
      </c>
    </row>
    <row r="1423" spans="7:25" x14ac:dyDescent="0.3">
      <c r="G1423" s="2" t="str">
        <f>IF(Prospecting!D1425&lt;&gt;"", Prospecting!D1425, "")</f>
        <v/>
      </c>
      <c r="H1423" s="2" t="str">
        <f>IF(Prospecting!E1425&lt;&gt;"",Prospecting!E1425, "")</f>
        <v/>
      </c>
      <c r="I1423" s="2" t="str">
        <f t="shared" ca="1" si="147"/>
        <v/>
      </c>
      <c r="J1423" s="2" t="str">
        <f>IF(Prospecting!F1425="Completed", 1, "")</f>
        <v/>
      </c>
      <c r="K1423" s="2" t="str">
        <f>IF(Prospecting!G1425="Completed", 1, "")</f>
        <v/>
      </c>
      <c r="L1423" s="2" t="str">
        <f>IF(Prospecting!H1425="Completed", 1, "")</f>
        <v/>
      </c>
      <c r="M1423" s="2" t="str">
        <f>IF(Prospecting!I1425="Completed", 1, "")</f>
        <v/>
      </c>
      <c r="N1423" s="2" t="str">
        <f>IF(Prospecting!J1425="Completed", 1, "")</f>
        <v/>
      </c>
      <c r="O1423" s="2" t="str">
        <f>IF(Prospecting!K1425="Completed", 1, "")</f>
        <v/>
      </c>
      <c r="P1423" s="2" t="str">
        <f>IF(Prospecting!L1425&lt;&gt;"",Prospecting!L1425,"")</f>
        <v/>
      </c>
      <c r="Q1423" s="2" t="str">
        <f>IF(Prospecting!M1425&lt;&gt;"",Prospecting!M1425,"")</f>
        <v/>
      </c>
      <c r="R1423" s="2" t="str">
        <f t="shared" ca="1" si="148"/>
        <v/>
      </c>
      <c r="S1423" s="10" t="str">
        <f>IF(OR(Prospecting!N1425&lt;&gt;"",Prospecting!N1425&lt;&gt;0),Prospecting!N1425,"")</f>
        <v/>
      </c>
      <c r="T1423" s="11" t="str">
        <f>IF(Prospecting!O1425&lt;&gt;"",Prospecting!O1425,"")</f>
        <v/>
      </c>
      <c r="U1423" s="2" t="str">
        <f t="shared" si="149"/>
        <v/>
      </c>
      <c r="V1423" s="2" t="str">
        <f t="shared" si="150"/>
        <v/>
      </c>
      <c r="W1423" s="2" t="str" cm="1">
        <f t="array" ref="W1423">IF(V1423&lt;&gt;"",_xlfn.IFS(OR(V1423=1,V1423=2,V1423=3),1,OR(V1423=4,V1423=5,V1423=6),2,OR(V1423=7,V1423=8,V1423=9),3,OR(V1423=10,V1423=11,V1423=12),4),"")</f>
        <v/>
      </c>
      <c r="X1423" s="2" t="str">
        <f t="shared" si="151"/>
        <v/>
      </c>
      <c r="Y1423" s="2" t="str">
        <f t="shared" si="152"/>
        <v/>
      </c>
    </row>
    <row r="1424" spans="7:25" x14ac:dyDescent="0.3">
      <c r="G1424" s="2" t="str">
        <f>IF(Prospecting!D1426&lt;&gt;"", Prospecting!D1426, "")</f>
        <v/>
      </c>
      <c r="H1424" s="2" t="str">
        <f>IF(Prospecting!E1426&lt;&gt;"",Prospecting!E1426, "")</f>
        <v/>
      </c>
      <c r="I1424" s="2" t="str">
        <f t="shared" ca="1" si="147"/>
        <v/>
      </c>
      <c r="J1424" s="2" t="str">
        <f>IF(Prospecting!F1426="Completed", 1, "")</f>
        <v/>
      </c>
      <c r="K1424" s="2" t="str">
        <f>IF(Prospecting!G1426="Completed", 1, "")</f>
        <v/>
      </c>
      <c r="L1424" s="2" t="str">
        <f>IF(Prospecting!H1426="Completed", 1, "")</f>
        <v/>
      </c>
      <c r="M1424" s="2" t="str">
        <f>IF(Prospecting!I1426="Completed", 1, "")</f>
        <v/>
      </c>
      <c r="N1424" s="2" t="str">
        <f>IF(Prospecting!J1426="Completed", 1, "")</f>
        <v/>
      </c>
      <c r="O1424" s="2" t="str">
        <f>IF(Prospecting!K1426="Completed", 1, "")</f>
        <v/>
      </c>
      <c r="P1424" s="2" t="str">
        <f>IF(Prospecting!L1426&lt;&gt;"",Prospecting!L1426,"")</f>
        <v/>
      </c>
      <c r="Q1424" s="2" t="str">
        <f>IF(Prospecting!M1426&lt;&gt;"",Prospecting!M1426,"")</f>
        <v/>
      </c>
      <c r="R1424" s="2" t="str">
        <f t="shared" ca="1" si="148"/>
        <v/>
      </c>
      <c r="S1424" s="10" t="str">
        <f>IF(OR(Prospecting!N1426&lt;&gt;"",Prospecting!N1426&lt;&gt;0),Prospecting!N1426,"")</f>
        <v/>
      </c>
      <c r="T1424" s="11" t="str">
        <f>IF(Prospecting!O1426&lt;&gt;"",Prospecting!O1426,"")</f>
        <v/>
      </c>
      <c r="U1424" s="2" t="str">
        <f t="shared" si="149"/>
        <v/>
      </c>
      <c r="V1424" s="2" t="str">
        <f t="shared" si="150"/>
        <v/>
      </c>
      <c r="W1424" s="2" t="str" cm="1">
        <f t="array" ref="W1424">IF(V1424&lt;&gt;"",_xlfn.IFS(OR(V1424=1,V1424=2,V1424=3),1,OR(V1424=4,V1424=5,V1424=6),2,OR(V1424=7,V1424=8,V1424=9),3,OR(V1424=10,V1424=11,V1424=12),4),"")</f>
        <v/>
      </c>
      <c r="X1424" s="2" t="str">
        <f t="shared" si="151"/>
        <v/>
      </c>
      <c r="Y1424" s="2" t="str">
        <f t="shared" si="152"/>
        <v/>
      </c>
    </row>
    <row r="1425" spans="7:25" x14ac:dyDescent="0.3">
      <c r="G1425" s="2" t="str">
        <f>IF(Prospecting!D1427&lt;&gt;"", Prospecting!D1427, "")</f>
        <v/>
      </c>
      <c r="H1425" s="2" t="str">
        <f>IF(Prospecting!E1427&lt;&gt;"",Prospecting!E1427, "")</f>
        <v/>
      </c>
      <c r="I1425" s="2" t="str">
        <f t="shared" ca="1" si="147"/>
        <v/>
      </c>
      <c r="J1425" s="2" t="str">
        <f>IF(Prospecting!F1427="Completed", 1, "")</f>
        <v/>
      </c>
      <c r="K1425" s="2" t="str">
        <f>IF(Prospecting!G1427="Completed", 1, "")</f>
        <v/>
      </c>
      <c r="L1425" s="2" t="str">
        <f>IF(Prospecting!H1427="Completed", 1, "")</f>
        <v/>
      </c>
      <c r="M1425" s="2" t="str">
        <f>IF(Prospecting!I1427="Completed", 1, "")</f>
        <v/>
      </c>
      <c r="N1425" s="2" t="str">
        <f>IF(Prospecting!J1427="Completed", 1, "")</f>
        <v/>
      </c>
      <c r="O1425" s="2" t="str">
        <f>IF(Prospecting!K1427="Completed", 1, "")</f>
        <v/>
      </c>
      <c r="P1425" s="2" t="str">
        <f>IF(Prospecting!L1427&lt;&gt;"",Prospecting!L1427,"")</f>
        <v/>
      </c>
      <c r="Q1425" s="2" t="str">
        <f>IF(Prospecting!M1427&lt;&gt;"",Prospecting!M1427,"")</f>
        <v/>
      </c>
      <c r="R1425" s="2" t="str">
        <f t="shared" ca="1" si="148"/>
        <v/>
      </c>
      <c r="S1425" s="10" t="str">
        <f>IF(OR(Prospecting!N1427&lt;&gt;"",Prospecting!N1427&lt;&gt;0),Prospecting!N1427,"")</f>
        <v/>
      </c>
      <c r="T1425" s="11" t="str">
        <f>IF(Prospecting!O1427&lt;&gt;"",Prospecting!O1427,"")</f>
        <v/>
      </c>
      <c r="U1425" s="2" t="str">
        <f t="shared" si="149"/>
        <v/>
      </c>
      <c r="V1425" s="2" t="str">
        <f t="shared" si="150"/>
        <v/>
      </c>
      <c r="W1425" s="2" t="str" cm="1">
        <f t="array" ref="W1425">IF(V1425&lt;&gt;"",_xlfn.IFS(OR(V1425=1,V1425=2,V1425=3),1,OR(V1425=4,V1425=5,V1425=6),2,OR(V1425=7,V1425=8,V1425=9),3,OR(V1425=10,V1425=11,V1425=12),4),"")</f>
        <v/>
      </c>
      <c r="X1425" s="2" t="str">
        <f t="shared" si="151"/>
        <v/>
      </c>
      <c r="Y1425" s="2" t="str">
        <f t="shared" si="152"/>
        <v/>
      </c>
    </row>
    <row r="1426" spans="7:25" x14ac:dyDescent="0.3">
      <c r="G1426" s="2" t="str">
        <f>IF(Prospecting!D1428&lt;&gt;"", Prospecting!D1428, "")</f>
        <v/>
      </c>
      <c r="H1426" s="2" t="str">
        <f>IF(Prospecting!E1428&lt;&gt;"",Prospecting!E1428, "")</f>
        <v/>
      </c>
      <c r="I1426" s="2" t="str">
        <f t="shared" ca="1" si="147"/>
        <v/>
      </c>
      <c r="J1426" s="2" t="str">
        <f>IF(Prospecting!F1428="Completed", 1, "")</f>
        <v/>
      </c>
      <c r="K1426" s="2" t="str">
        <f>IF(Prospecting!G1428="Completed", 1, "")</f>
        <v/>
      </c>
      <c r="L1426" s="2" t="str">
        <f>IF(Prospecting!H1428="Completed", 1, "")</f>
        <v/>
      </c>
      <c r="M1426" s="2" t="str">
        <f>IF(Prospecting!I1428="Completed", 1, "")</f>
        <v/>
      </c>
      <c r="N1426" s="2" t="str">
        <f>IF(Prospecting!J1428="Completed", 1, "")</f>
        <v/>
      </c>
      <c r="O1426" s="2" t="str">
        <f>IF(Prospecting!K1428="Completed", 1, "")</f>
        <v/>
      </c>
      <c r="P1426" s="2" t="str">
        <f>IF(Prospecting!L1428&lt;&gt;"",Prospecting!L1428,"")</f>
        <v/>
      </c>
      <c r="Q1426" s="2" t="str">
        <f>IF(Prospecting!M1428&lt;&gt;"",Prospecting!M1428,"")</f>
        <v/>
      </c>
      <c r="R1426" s="2" t="str">
        <f t="shared" ca="1" si="148"/>
        <v/>
      </c>
      <c r="S1426" s="10" t="str">
        <f>IF(OR(Prospecting!N1428&lt;&gt;"",Prospecting!N1428&lt;&gt;0),Prospecting!N1428,"")</f>
        <v/>
      </c>
      <c r="T1426" s="11" t="str">
        <f>IF(Prospecting!O1428&lt;&gt;"",Prospecting!O1428,"")</f>
        <v/>
      </c>
      <c r="U1426" s="2" t="str">
        <f t="shared" si="149"/>
        <v/>
      </c>
      <c r="V1426" s="2" t="str">
        <f t="shared" si="150"/>
        <v/>
      </c>
      <c r="W1426" s="2" t="str" cm="1">
        <f t="array" ref="W1426">IF(V1426&lt;&gt;"",_xlfn.IFS(OR(V1426=1,V1426=2,V1426=3),1,OR(V1426=4,V1426=5,V1426=6),2,OR(V1426=7,V1426=8,V1426=9),3,OR(V1426=10,V1426=11,V1426=12),4),"")</f>
        <v/>
      </c>
      <c r="X1426" s="2" t="str">
        <f t="shared" si="151"/>
        <v/>
      </c>
      <c r="Y1426" s="2" t="str">
        <f t="shared" si="152"/>
        <v/>
      </c>
    </row>
    <row r="1427" spans="7:25" x14ac:dyDescent="0.3">
      <c r="G1427" s="2" t="str">
        <f>IF(Prospecting!D1429&lt;&gt;"", Prospecting!D1429, "")</f>
        <v/>
      </c>
      <c r="H1427" s="2" t="str">
        <f>IF(Prospecting!E1429&lt;&gt;"",Prospecting!E1429, "")</f>
        <v/>
      </c>
      <c r="I1427" s="2" t="str">
        <f t="shared" ca="1" si="147"/>
        <v/>
      </c>
      <c r="J1427" s="2" t="str">
        <f>IF(Prospecting!F1429="Completed", 1, "")</f>
        <v/>
      </c>
      <c r="K1427" s="2" t="str">
        <f>IF(Prospecting!G1429="Completed", 1, "")</f>
        <v/>
      </c>
      <c r="L1427" s="2" t="str">
        <f>IF(Prospecting!H1429="Completed", 1, "")</f>
        <v/>
      </c>
      <c r="M1427" s="2" t="str">
        <f>IF(Prospecting!I1429="Completed", 1, "")</f>
        <v/>
      </c>
      <c r="N1427" s="2" t="str">
        <f>IF(Prospecting!J1429="Completed", 1, "")</f>
        <v/>
      </c>
      <c r="O1427" s="2" t="str">
        <f>IF(Prospecting!K1429="Completed", 1, "")</f>
        <v/>
      </c>
      <c r="P1427" s="2" t="str">
        <f>IF(Prospecting!L1429&lt;&gt;"",Prospecting!L1429,"")</f>
        <v/>
      </c>
      <c r="Q1427" s="2" t="str">
        <f>IF(Prospecting!M1429&lt;&gt;"",Prospecting!M1429,"")</f>
        <v/>
      </c>
      <c r="R1427" s="2" t="str">
        <f t="shared" ca="1" si="148"/>
        <v/>
      </c>
      <c r="S1427" s="10" t="str">
        <f>IF(OR(Prospecting!N1429&lt;&gt;"",Prospecting!N1429&lt;&gt;0),Prospecting!N1429,"")</f>
        <v/>
      </c>
      <c r="T1427" s="11" t="str">
        <f>IF(Prospecting!O1429&lt;&gt;"",Prospecting!O1429,"")</f>
        <v/>
      </c>
      <c r="U1427" s="2" t="str">
        <f t="shared" si="149"/>
        <v/>
      </c>
      <c r="V1427" s="2" t="str">
        <f t="shared" si="150"/>
        <v/>
      </c>
      <c r="W1427" s="2" t="str" cm="1">
        <f t="array" ref="W1427">IF(V1427&lt;&gt;"",_xlfn.IFS(OR(V1427=1,V1427=2,V1427=3),1,OR(V1427=4,V1427=5,V1427=6),2,OR(V1427=7,V1427=8,V1427=9),3,OR(V1427=10,V1427=11,V1427=12),4),"")</f>
        <v/>
      </c>
      <c r="X1427" s="2" t="str">
        <f t="shared" si="151"/>
        <v/>
      </c>
      <c r="Y1427" s="2" t="str">
        <f t="shared" si="152"/>
        <v/>
      </c>
    </row>
    <row r="1428" spans="7:25" x14ac:dyDescent="0.3">
      <c r="G1428" s="2" t="str">
        <f>IF(Prospecting!D1430&lt;&gt;"", Prospecting!D1430, "")</f>
        <v/>
      </c>
      <c r="H1428" s="2" t="str">
        <f>IF(Prospecting!E1430&lt;&gt;"",Prospecting!E1430, "")</f>
        <v/>
      </c>
      <c r="I1428" s="2" t="str">
        <f t="shared" ca="1" si="147"/>
        <v/>
      </c>
      <c r="J1428" s="2" t="str">
        <f>IF(Prospecting!F1430="Completed", 1, "")</f>
        <v/>
      </c>
      <c r="K1428" s="2" t="str">
        <f>IF(Prospecting!G1430="Completed", 1, "")</f>
        <v/>
      </c>
      <c r="L1428" s="2" t="str">
        <f>IF(Prospecting!H1430="Completed", 1, "")</f>
        <v/>
      </c>
      <c r="M1428" s="2" t="str">
        <f>IF(Prospecting!I1430="Completed", 1, "")</f>
        <v/>
      </c>
      <c r="N1428" s="2" t="str">
        <f>IF(Prospecting!J1430="Completed", 1, "")</f>
        <v/>
      </c>
      <c r="O1428" s="2" t="str">
        <f>IF(Prospecting!K1430="Completed", 1, "")</f>
        <v/>
      </c>
      <c r="P1428" s="2" t="str">
        <f>IF(Prospecting!L1430&lt;&gt;"",Prospecting!L1430,"")</f>
        <v/>
      </c>
      <c r="Q1428" s="2" t="str">
        <f>IF(Prospecting!M1430&lt;&gt;"",Prospecting!M1430,"")</f>
        <v/>
      </c>
      <c r="R1428" s="2" t="str">
        <f t="shared" ca="1" si="148"/>
        <v/>
      </c>
      <c r="S1428" s="10" t="str">
        <f>IF(OR(Prospecting!N1430&lt;&gt;"",Prospecting!N1430&lt;&gt;0),Prospecting!N1430,"")</f>
        <v/>
      </c>
      <c r="T1428" s="11" t="str">
        <f>IF(Prospecting!O1430&lt;&gt;"",Prospecting!O1430,"")</f>
        <v/>
      </c>
      <c r="U1428" s="2" t="str">
        <f t="shared" si="149"/>
        <v/>
      </c>
      <c r="V1428" s="2" t="str">
        <f t="shared" si="150"/>
        <v/>
      </c>
      <c r="W1428" s="2" t="str" cm="1">
        <f t="array" ref="W1428">IF(V1428&lt;&gt;"",_xlfn.IFS(OR(V1428=1,V1428=2,V1428=3),1,OR(V1428=4,V1428=5,V1428=6),2,OR(V1428=7,V1428=8,V1428=9),3,OR(V1428=10,V1428=11,V1428=12),4),"")</f>
        <v/>
      </c>
      <c r="X1428" s="2" t="str">
        <f t="shared" si="151"/>
        <v/>
      </c>
      <c r="Y1428" s="2" t="str">
        <f t="shared" si="152"/>
        <v/>
      </c>
    </row>
    <row r="1429" spans="7:25" x14ac:dyDescent="0.3">
      <c r="G1429" s="2" t="str">
        <f>IF(Prospecting!D1431&lt;&gt;"", Prospecting!D1431, "")</f>
        <v/>
      </c>
      <c r="H1429" s="2" t="str">
        <f>IF(Prospecting!E1431&lt;&gt;"",Prospecting!E1431, "")</f>
        <v/>
      </c>
      <c r="I1429" s="2" t="str">
        <f t="shared" ca="1" si="147"/>
        <v/>
      </c>
      <c r="J1429" s="2" t="str">
        <f>IF(Prospecting!F1431="Completed", 1, "")</f>
        <v/>
      </c>
      <c r="K1429" s="2" t="str">
        <f>IF(Prospecting!G1431="Completed", 1, "")</f>
        <v/>
      </c>
      <c r="L1429" s="2" t="str">
        <f>IF(Prospecting!H1431="Completed", 1, "")</f>
        <v/>
      </c>
      <c r="M1429" s="2" t="str">
        <f>IF(Prospecting!I1431="Completed", 1, "")</f>
        <v/>
      </c>
      <c r="N1429" s="2" t="str">
        <f>IF(Prospecting!J1431="Completed", 1, "")</f>
        <v/>
      </c>
      <c r="O1429" s="2" t="str">
        <f>IF(Prospecting!K1431="Completed", 1, "")</f>
        <v/>
      </c>
      <c r="P1429" s="2" t="str">
        <f>IF(Prospecting!L1431&lt;&gt;"",Prospecting!L1431,"")</f>
        <v/>
      </c>
      <c r="Q1429" s="2" t="str">
        <f>IF(Prospecting!M1431&lt;&gt;"",Prospecting!M1431,"")</f>
        <v/>
      </c>
      <c r="R1429" s="2" t="str">
        <f t="shared" ca="1" si="148"/>
        <v/>
      </c>
      <c r="S1429" s="10" t="str">
        <f>IF(OR(Prospecting!N1431&lt;&gt;"",Prospecting!N1431&lt;&gt;0),Prospecting!N1431,"")</f>
        <v/>
      </c>
      <c r="T1429" s="11" t="str">
        <f>IF(Prospecting!O1431&lt;&gt;"",Prospecting!O1431,"")</f>
        <v/>
      </c>
      <c r="U1429" s="2" t="str">
        <f t="shared" si="149"/>
        <v/>
      </c>
      <c r="V1429" s="2" t="str">
        <f t="shared" si="150"/>
        <v/>
      </c>
      <c r="W1429" s="2" t="str" cm="1">
        <f t="array" ref="W1429">IF(V1429&lt;&gt;"",_xlfn.IFS(OR(V1429=1,V1429=2,V1429=3),1,OR(V1429=4,V1429=5,V1429=6),2,OR(V1429=7,V1429=8,V1429=9),3,OR(V1429=10,V1429=11,V1429=12),4),"")</f>
        <v/>
      </c>
      <c r="X1429" s="2" t="str">
        <f t="shared" si="151"/>
        <v/>
      </c>
      <c r="Y1429" s="2" t="str">
        <f t="shared" si="152"/>
        <v/>
      </c>
    </row>
    <row r="1430" spans="7:25" x14ac:dyDescent="0.3">
      <c r="G1430" s="2" t="str">
        <f>IF(Prospecting!D1432&lt;&gt;"", Prospecting!D1432, "")</f>
        <v/>
      </c>
      <c r="H1430" s="2" t="str">
        <f>IF(Prospecting!E1432&lt;&gt;"",Prospecting!E1432, "")</f>
        <v/>
      </c>
      <c r="I1430" s="2" t="str">
        <f t="shared" ca="1" si="147"/>
        <v/>
      </c>
      <c r="J1430" s="2" t="str">
        <f>IF(Prospecting!F1432="Completed", 1, "")</f>
        <v/>
      </c>
      <c r="K1430" s="2" t="str">
        <f>IF(Prospecting!G1432="Completed", 1, "")</f>
        <v/>
      </c>
      <c r="L1430" s="2" t="str">
        <f>IF(Prospecting!H1432="Completed", 1, "")</f>
        <v/>
      </c>
      <c r="M1430" s="2" t="str">
        <f>IF(Prospecting!I1432="Completed", 1, "")</f>
        <v/>
      </c>
      <c r="N1430" s="2" t="str">
        <f>IF(Prospecting!J1432="Completed", 1, "")</f>
        <v/>
      </c>
      <c r="O1430" s="2" t="str">
        <f>IF(Prospecting!K1432="Completed", 1, "")</f>
        <v/>
      </c>
      <c r="P1430" s="2" t="str">
        <f>IF(Prospecting!L1432&lt;&gt;"",Prospecting!L1432,"")</f>
        <v/>
      </c>
      <c r="Q1430" s="2" t="str">
        <f>IF(Prospecting!M1432&lt;&gt;"",Prospecting!M1432,"")</f>
        <v/>
      </c>
      <c r="R1430" s="2" t="str">
        <f t="shared" ca="1" si="148"/>
        <v/>
      </c>
      <c r="S1430" s="10" t="str">
        <f>IF(OR(Prospecting!N1432&lt;&gt;"",Prospecting!N1432&lt;&gt;0),Prospecting!N1432,"")</f>
        <v/>
      </c>
      <c r="T1430" s="11" t="str">
        <f>IF(Prospecting!O1432&lt;&gt;"",Prospecting!O1432,"")</f>
        <v/>
      </c>
      <c r="U1430" s="2" t="str">
        <f t="shared" si="149"/>
        <v/>
      </c>
      <c r="V1430" s="2" t="str">
        <f t="shared" si="150"/>
        <v/>
      </c>
      <c r="W1430" s="2" t="str" cm="1">
        <f t="array" ref="W1430">IF(V1430&lt;&gt;"",_xlfn.IFS(OR(V1430=1,V1430=2,V1430=3),1,OR(V1430=4,V1430=5,V1430=6),2,OR(V1430=7,V1430=8,V1430=9),3,OR(V1430=10,V1430=11,V1430=12),4),"")</f>
        <v/>
      </c>
      <c r="X1430" s="2" t="str">
        <f t="shared" si="151"/>
        <v/>
      </c>
      <c r="Y1430" s="2" t="str">
        <f t="shared" si="152"/>
        <v/>
      </c>
    </row>
    <row r="1431" spans="7:25" x14ac:dyDescent="0.3">
      <c r="G1431" s="2" t="str">
        <f>IF(Prospecting!D1433&lt;&gt;"", Prospecting!D1433, "")</f>
        <v/>
      </c>
      <c r="H1431" s="2" t="str">
        <f>IF(Prospecting!E1433&lt;&gt;"",Prospecting!E1433, "")</f>
        <v/>
      </c>
      <c r="I1431" s="2" t="str">
        <f t="shared" ca="1" si="147"/>
        <v/>
      </c>
      <c r="J1431" s="2" t="str">
        <f>IF(Prospecting!F1433="Completed", 1, "")</f>
        <v/>
      </c>
      <c r="K1431" s="2" t="str">
        <f>IF(Prospecting!G1433="Completed", 1, "")</f>
        <v/>
      </c>
      <c r="L1431" s="2" t="str">
        <f>IF(Prospecting!H1433="Completed", 1, "")</f>
        <v/>
      </c>
      <c r="M1431" s="2" t="str">
        <f>IF(Prospecting!I1433="Completed", 1, "")</f>
        <v/>
      </c>
      <c r="N1431" s="2" t="str">
        <f>IF(Prospecting!J1433="Completed", 1, "")</f>
        <v/>
      </c>
      <c r="O1431" s="2" t="str">
        <f>IF(Prospecting!K1433="Completed", 1, "")</f>
        <v/>
      </c>
      <c r="P1431" s="2" t="str">
        <f>IF(Prospecting!L1433&lt;&gt;"",Prospecting!L1433,"")</f>
        <v/>
      </c>
      <c r="Q1431" s="2" t="str">
        <f>IF(Prospecting!M1433&lt;&gt;"",Prospecting!M1433,"")</f>
        <v/>
      </c>
      <c r="R1431" s="2" t="str">
        <f t="shared" ca="1" si="148"/>
        <v/>
      </c>
      <c r="S1431" s="10" t="str">
        <f>IF(OR(Prospecting!N1433&lt;&gt;"",Prospecting!N1433&lt;&gt;0),Prospecting!N1433,"")</f>
        <v/>
      </c>
      <c r="T1431" s="11" t="str">
        <f>IF(Prospecting!O1433&lt;&gt;"",Prospecting!O1433,"")</f>
        <v/>
      </c>
      <c r="U1431" s="2" t="str">
        <f t="shared" si="149"/>
        <v/>
      </c>
      <c r="V1431" s="2" t="str">
        <f t="shared" si="150"/>
        <v/>
      </c>
      <c r="W1431" s="2" t="str" cm="1">
        <f t="array" ref="W1431">IF(V1431&lt;&gt;"",_xlfn.IFS(OR(V1431=1,V1431=2,V1431=3),1,OR(V1431=4,V1431=5,V1431=6),2,OR(V1431=7,V1431=8,V1431=9),3,OR(V1431=10,V1431=11,V1431=12),4),"")</f>
        <v/>
      </c>
      <c r="X1431" s="2" t="str">
        <f t="shared" si="151"/>
        <v/>
      </c>
      <c r="Y1431" s="2" t="str">
        <f t="shared" si="152"/>
        <v/>
      </c>
    </row>
    <row r="1432" spans="7:25" x14ac:dyDescent="0.3">
      <c r="G1432" s="2" t="str">
        <f>IF(Prospecting!D1434&lt;&gt;"", Prospecting!D1434, "")</f>
        <v/>
      </c>
      <c r="H1432" s="2" t="str">
        <f>IF(Prospecting!E1434&lt;&gt;"",Prospecting!E1434, "")</f>
        <v/>
      </c>
      <c r="I1432" s="2" t="str">
        <f t="shared" ca="1" si="147"/>
        <v/>
      </c>
      <c r="J1432" s="2" t="str">
        <f>IF(Prospecting!F1434="Completed", 1, "")</f>
        <v/>
      </c>
      <c r="K1432" s="2" t="str">
        <f>IF(Prospecting!G1434="Completed", 1, "")</f>
        <v/>
      </c>
      <c r="L1432" s="2" t="str">
        <f>IF(Prospecting!H1434="Completed", 1, "")</f>
        <v/>
      </c>
      <c r="M1432" s="2" t="str">
        <f>IF(Prospecting!I1434="Completed", 1, "")</f>
        <v/>
      </c>
      <c r="N1432" s="2" t="str">
        <f>IF(Prospecting!J1434="Completed", 1, "")</f>
        <v/>
      </c>
      <c r="O1432" s="2" t="str">
        <f>IF(Prospecting!K1434="Completed", 1, "")</f>
        <v/>
      </c>
      <c r="P1432" s="2" t="str">
        <f>IF(Prospecting!L1434&lt;&gt;"",Prospecting!L1434,"")</f>
        <v/>
      </c>
      <c r="Q1432" s="2" t="str">
        <f>IF(Prospecting!M1434&lt;&gt;"",Prospecting!M1434,"")</f>
        <v/>
      </c>
      <c r="R1432" s="2" t="str">
        <f t="shared" ca="1" si="148"/>
        <v/>
      </c>
      <c r="S1432" s="10" t="str">
        <f>IF(OR(Prospecting!N1434&lt;&gt;"",Prospecting!N1434&lt;&gt;0),Prospecting!N1434,"")</f>
        <v/>
      </c>
      <c r="T1432" s="11" t="str">
        <f>IF(Prospecting!O1434&lt;&gt;"",Prospecting!O1434,"")</f>
        <v/>
      </c>
      <c r="U1432" s="2" t="str">
        <f t="shared" si="149"/>
        <v/>
      </c>
      <c r="V1432" s="2" t="str">
        <f t="shared" si="150"/>
        <v/>
      </c>
      <c r="W1432" s="2" t="str" cm="1">
        <f t="array" ref="W1432">IF(V1432&lt;&gt;"",_xlfn.IFS(OR(V1432=1,V1432=2,V1432=3),1,OR(V1432=4,V1432=5,V1432=6),2,OR(V1432=7,V1432=8,V1432=9),3,OR(V1432=10,V1432=11,V1432=12),4),"")</f>
        <v/>
      </c>
      <c r="X1432" s="2" t="str">
        <f t="shared" si="151"/>
        <v/>
      </c>
      <c r="Y1432" s="2" t="str">
        <f t="shared" si="152"/>
        <v/>
      </c>
    </row>
    <row r="1433" spans="7:25" x14ac:dyDescent="0.3">
      <c r="G1433" s="2" t="str">
        <f>IF(Prospecting!D1435&lt;&gt;"", Prospecting!D1435, "")</f>
        <v/>
      </c>
      <c r="H1433" s="2" t="str">
        <f>IF(Prospecting!E1435&lt;&gt;"",Prospecting!E1435, "")</f>
        <v/>
      </c>
      <c r="I1433" s="2" t="str">
        <f t="shared" ca="1" si="147"/>
        <v/>
      </c>
      <c r="J1433" s="2" t="str">
        <f>IF(Prospecting!F1435="Completed", 1, "")</f>
        <v/>
      </c>
      <c r="K1433" s="2" t="str">
        <f>IF(Prospecting!G1435="Completed", 1, "")</f>
        <v/>
      </c>
      <c r="L1433" s="2" t="str">
        <f>IF(Prospecting!H1435="Completed", 1, "")</f>
        <v/>
      </c>
      <c r="M1433" s="2" t="str">
        <f>IF(Prospecting!I1435="Completed", 1, "")</f>
        <v/>
      </c>
      <c r="N1433" s="2" t="str">
        <f>IF(Prospecting!J1435="Completed", 1, "")</f>
        <v/>
      </c>
      <c r="O1433" s="2" t="str">
        <f>IF(Prospecting!K1435="Completed", 1, "")</f>
        <v/>
      </c>
      <c r="P1433" s="2" t="str">
        <f>IF(Prospecting!L1435&lt;&gt;"",Prospecting!L1435,"")</f>
        <v/>
      </c>
      <c r="Q1433" s="2" t="str">
        <f>IF(Prospecting!M1435&lt;&gt;"",Prospecting!M1435,"")</f>
        <v/>
      </c>
      <c r="R1433" s="2" t="str">
        <f t="shared" ca="1" si="148"/>
        <v/>
      </c>
      <c r="S1433" s="10" t="str">
        <f>IF(OR(Prospecting!N1435&lt;&gt;"",Prospecting!N1435&lt;&gt;0),Prospecting!N1435,"")</f>
        <v/>
      </c>
      <c r="T1433" s="11" t="str">
        <f>IF(Prospecting!O1435&lt;&gt;"",Prospecting!O1435,"")</f>
        <v/>
      </c>
      <c r="U1433" s="2" t="str">
        <f t="shared" si="149"/>
        <v/>
      </c>
      <c r="V1433" s="2" t="str">
        <f t="shared" si="150"/>
        <v/>
      </c>
      <c r="W1433" s="2" t="str" cm="1">
        <f t="array" ref="W1433">IF(V1433&lt;&gt;"",_xlfn.IFS(OR(V1433=1,V1433=2,V1433=3),1,OR(V1433=4,V1433=5,V1433=6),2,OR(V1433=7,V1433=8,V1433=9),3,OR(V1433=10,V1433=11,V1433=12),4),"")</f>
        <v/>
      </c>
      <c r="X1433" s="2" t="str">
        <f t="shared" si="151"/>
        <v/>
      </c>
      <c r="Y1433" s="2" t="str">
        <f t="shared" si="152"/>
        <v/>
      </c>
    </row>
    <row r="1434" spans="7:25" x14ac:dyDescent="0.3">
      <c r="G1434" s="2" t="str">
        <f>IF(Prospecting!D1436&lt;&gt;"", Prospecting!D1436, "")</f>
        <v/>
      </c>
      <c r="H1434" s="2" t="str">
        <f>IF(Prospecting!E1436&lt;&gt;"",Prospecting!E1436, "")</f>
        <v/>
      </c>
      <c r="I1434" s="2" t="str">
        <f t="shared" ca="1" si="147"/>
        <v/>
      </c>
      <c r="J1434" s="2" t="str">
        <f>IF(Prospecting!F1436="Completed", 1, "")</f>
        <v/>
      </c>
      <c r="K1434" s="2" t="str">
        <f>IF(Prospecting!G1436="Completed", 1, "")</f>
        <v/>
      </c>
      <c r="L1434" s="2" t="str">
        <f>IF(Prospecting!H1436="Completed", 1, "")</f>
        <v/>
      </c>
      <c r="M1434" s="2" t="str">
        <f>IF(Prospecting!I1436="Completed", 1, "")</f>
        <v/>
      </c>
      <c r="N1434" s="2" t="str">
        <f>IF(Prospecting!J1436="Completed", 1, "")</f>
        <v/>
      </c>
      <c r="O1434" s="2" t="str">
        <f>IF(Prospecting!K1436="Completed", 1, "")</f>
        <v/>
      </c>
      <c r="P1434" s="2" t="str">
        <f>IF(Prospecting!L1436&lt;&gt;"",Prospecting!L1436,"")</f>
        <v/>
      </c>
      <c r="Q1434" s="2" t="str">
        <f>IF(Prospecting!M1436&lt;&gt;"",Prospecting!M1436,"")</f>
        <v/>
      </c>
      <c r="R1434" s="2" t="str">
        <f t="shared" ca="1" si="148"/>
        <v/>
      </c>
      <c r="S1434" s="10" t="str">
        <f>IF(OR(Prospecting!N1436&lt;&gt;"",Prospecting!N1436&lt;&gt;0),Prospecting!N1436,"")</f>
        <v/>
      </c>
      <c r="T1434" s="11" t="str">
        <f>IF(Prospecting!O1436&lt;&gt;"",Prospecting!O1436,"")</f>
        <v/>
      </c>
      <c r="U1434" s="2" t="str">
        <f t="shared" si="149"/>
        <v/>
      </c>
      <c r="V1434" s="2" t="str">
        <f t="shared" si="150"/>
        <v/>
      </c>
      <c r="W1434" s="2" t="str" cm="1">
        <f t="array" ref="W1434">IF(V1434&lt;&gt;"",_xlfn.IFS(OR(V1434=1,V1434=2,V1434=3),1,OR(V1434=4,V1434=5,V1434=6),2,OR(V1434=7,V1434=8,V1434=9),3,OR(V1434=10,V1434=11,V1434=12),4),"")</f>
        <v/>
      </c>
      <c r="X1434" s="2" t="str">
        <f t="shared" si="151"/>
        <v/>
      </c>
      <c r="Y1434" s="2" t="str">
        <f t="shared" si="152"/>
        <v/>
      </c>
    </row>
    <row r="1435" spans="7:25" x14ac:dyDescent="0.3">
      <c r="G1435" s="2" t="str">
        <f>IF(Prospecting!D1437&lt;&gt;"", Prospecting!D1437, "")</f>
        <v/>
      </c>
      <c r="H1435" s="2" t="str">
        <f>IF(Prospecting!E1437&lt;&gt;"",Prospecting!E1437, "")</f>
        <v/>
      </c>
      <c r="I1435" s="2" t="str">
        <f t="shared" ca="1" si="147"/>
        <v/>
      </c>
      <c r="J1435" s="2" t="str">
        <f>IF(Prospecting!F1437="Completed", 1, "")</f>
        <v/>
      </c>
      <c r="K1435" s="2" t="str">
        <f>IF(Prospecting!G1437="Completed", 1, "")</f>
        <v/>
      </c>
      <c r="L1435" s="2" t="str">
        <f>IF(Prospecting!H1437="Completed", 1, "")</f>
        <v/>
      </c>
      <c r="M1435" s="2" t="str">
        <f>IF(Prospecting!I1437="Completed", 1, "")</f>
        <v/>
      </c>
      <c r="N1435" s="2" t="str">
        <f>IF(Prospecting!J1437="Completed", 1, "")</f>
        <v/>
      </c>
      <c r="O1435" s="2" t="str">
        <f>IF(Prospecting!K1437="Completed", 1, "")</f>
        <v/>
      </c>
      <c r="P1435" s="2" t="str">
        <f>IF(Prospecting!L1437&lt;&gt;"",Prospecting!L1437,"")</f>
        <v/>
      </c>
      <c r="Q1435" s="2" t="str">
        <f>IF(Prospecting!M1437&lt;&gt;"",Prospecting!M1437,"")</f>
        <v/>
      </c>
      <c r="R1435" s="2" t="str">
        <f t="shared" ca="1" si="148"/>
        <v/>
      </c>
      <c r="S1435" s="10" t="str">
        <f>IF(OR(Prospecting!N1437&lt;&gt;"",Prospecting!N1437&lt;&gt;0),Prospecting!N1437,"")</f>
        <v/>
      </c>
      <c r="T1435" s="11" t="str">
        <f>IF(Prospecting!O1437&lt;&gt;"",Prospecting!O1437,"")</f>
        <v/>
      </c>
      <c r="U1435" s="2" t="str">
        <f t="shared" si="149"/>
        <v/>
      </c>
      <c r="V1435" s="2" t="str">
        <f t="shared" si="150"/>
        <v/>
      </c>
      <c r="W1435" s="2" t="str" cm="1">
        <f t="array" ref="W1435">IF(V1435&lt;&gt;"",_xlfn.IFS(OR(V1435=1,V1435=2,V1435=3),1,OR(V1435=4,V1435=5,V1435=6),2,OR(V1435=7,V1435=8,V1435=9),3,OR(V1435=10,V1435=11,V1435=12),4),"")</f>
        <v/>
      </c>
      <c r="X1435" s="2" t="str">
        <f t="shared" si="151"/>
        <v/>
      </c>
      <c r="Y1435" s="2" t="str">
        <f t="shared" si="152"/>
        <v/>
      </c>
    </row>
    <row r="1436" spans="7:25" x14ac:dyDescent="0.3">
      <c r="G1436" s="2" t="str">
        <f>IF(Prospecting!D1438&lt;&gt;"", Prospecting!D1438, "")</f>
        <v/>
      </c>
      <c r="H1436" s="2" t="str">
        <f>IF(Prospecting!E1438&lt;&gt;"",Prospecting!E1438, "")</f>
        <v/>
      </c>
      <c r="I1436" s="2" t="str">
        <f t="shared" ca="1" si="147"/>
        <v/>
      </c>
      <c r="J1436" s="2" t="str">
        <f>IF(Prospecting!F1438="Completed", 1, "")</f>
        <v/>
      </c>
      <c r="K1436" s="2" t="str">
        <f>IF(Prospecting!G1438="Completed", 1, "")</f>
        <v/>
      </c>
      <c r="L1436" s="2" t="str">
        <f>IF(Prospecting!H1438="Completed", 1, "")</f>
        <v/>
      </c>
      <c r="M1436" s="2" t="str">
        <f>IF(Prospecting!I1438="Completed", 1, "")</f>
        <v/>
      </c>
      <c r="N1436" s="2" t="str">
        <f>IF(Prospecting!J1438="Completed", 1, "")</f>
        <v/>
      </c>
      <c r="O1436" s="2" t="str">
        <f>IF(Prospecting!K1438="Completed", 1, "")</f>
        <v/>
      </c>
      <c r="P1436" s="2" t="str">
        <f>IF(Prospecting!L1438&lt;&gt;"",Prospecting!L1438,"")</f>
        <v/>
      </c>
      <c r="Q1436" s="2" t="str">
        <f>IF(Prospecting!M1438&lt;&gt;"",Prospecting!M1438,"")</f>
        <v/>
      </c>
      <c r="R1436" s="2" t="str">
        <f t="shared" ca="1" si="148"/>
        <v/>
      </c>
      <c r="S1436" s="10" t="str">
        <f>IF(OR(Prospecting!N1438&lt;&gt;"",Prospecting!N1438&lt;&gt;0),Prospecting!N1438,"")</f>
        <v/>
      </c>
      <c r="T1436" s="11" t="str">
        <f>IF(Prospecting!O1438&lt;&gt;"",Prospecting!O1438,"")</f>
        <v/>
      </c>
      <c r="U1436" s="2" t="str">
        <f t="shared" si="149"/>
        <v/>
      </c>
      <c r="V1436" s="2" t="str">
        <f t="shared" si="150"/>
        <v/>
      </c>
      <c r="W1436" s="2" t="str" cm="1">
        <f t="array" ref="W1436">IF(V1436&lt;&gt;"",_xlfn.IFS(OR(V1436=1,V1436=2,V1436=3),1,OR(V1436=4,V1436=5,V1436=6),2,OR(V1436=7,V1436=8,V1436=9),3,OR(V1436=10,V1436=11,V1436=12),4),"")</f>
        <v/>
      </c>
      <c r="X1436" s="2" t="str">
        <f t="shared" si="151"/>
        <v/>
      </c>
      <c r="Y1436" s="2" t="str">
        <f t="shared" si="152"/>
        <v/>
      </c>
    </row>
    <row r="1437" spans="7:25" x14ac:dyDescent="0.3">
      <c r="G1437" s="2" t="str">
        <f>IF(Prospecting!D1439&lt;&gt;"", Prospecting!D1439, "")</f>
        <v/>
      </c>
      <c r="H1437" s="2" t="str">
        <f>IF(Prospecting!E1439&lt;&gt;"",Prospecting!E1439, "")</f>
        <v/>
      </c>
      <c r="I1437" s="2" t="str">
        <f t="shared" ca="1" si="147"/>
        <v/>
      </c>
      <c r="J1437" s="2" t="str">
        <f>IF(Prospecting!F1439="Completed", 1, "")</f>
        <v/>
      </c>
      <c r="K1437" s="2" t="str">
        <f>IF(Prospecting!G1439="Completed", 1, "")</f>
        <v/>
      </c>
      <c r="L1437" s="2" t="str">
        <f>IF(Prospecting!H1439="Completed", 1, "")</f>
        <v/>
      </c>
      <c r="M1437" s="2" t="str">
        <f>IF(Prospecting!I1439="Completed", 1, "")</f>
        <v/>
      </c>
      <c r="N1437" s="2" t="str">
        <f>IF(Prospecting!J1439="Completed", 1, "")</f>
        <v/>
      </c>
      <c r="O1437" s="2" t="str">
        <f>IF(Prospecting!K1439="Completed", 1, "")</f>
        <v/>
      </c>
      <c r="P1437" s="2" t="str">
        <f>IF(Prospecting!L1439&lt;&gt;"",Prospecting!L1439,"")</f>
        <v/>
      </c>
      <c r="Q1437" s="2" t="str">
        <f>IF(Prospecting!M1439&lt;&gt;"",Prospecting!M1439,"")</f>
        <v/>
      </c>
      <c r="R1437" s="2" t="str">
        <f t="shared" ca="1" si="148"/>
        <v/>
      </c>
      <c r="S1437" s="10" t="str">
        <f>IF(OR(Prospecting!N1439&lt;&gt;"",Prospecting!N1439&lt;&gt;0),Prospecting!N1439,"")</f>
        <v/>
      </c>
      <c r="T1437" s="11" t="str">
        <f>IF(Prospecting!O1439&lt;&gt;"",Prospecting!O1439,"")</f>
        <v/>
      </c>
      <c r="U1437" s="2" t="str">
        <f t="shared" si="149"/>
        <v/>
      </c>
      <c r="V1437" s="2" t="str">
        <f t="shared" si="150"/>
        <v/>
      </c>
      <c r="W1437" s="2" t="str" cm="1">
        <f t="array" ref="W1437">IF(V1437&lt;&gt;"",_xlfn.IFS(OR(V1437=1,V1437=2,V1437=3),1,OR(V1437=4,V1437=5,V1437=6),2,OR(V1437=7,V1437=8,V1437=9),3,OR(V1437=10,V1437=11,V1437=12),4),"")</f>
        <v/>
      </c>
      <c r="X1437" s="2" t="str">
        <f t="shared" si="151"/>
        <v/>
      </c>
      <c r="Y1437" s="2" t="str">
        <f t="shared" si="152"/>
        <v/>
      </c>
    </row>
    <row r="1438" spans="7:25" x14ac:dyDescent="0.3">
      <c r="G1438" s="2" t="str">
        <f>IF(Prospecting!D1440&lt;&gt;"", Prospecting!D1440, "")</f>
        <v/>
      </c>
      <c r="H1438" s="2" t="str">
        <f>IF(Prospecting!E1440&lt;&gt;"",Prospecting!E1440, "")</f>
        <v/>
      </c>
      <c r="I1438" s="2" t="str">
        <f t="shared" ca="1" si="147"/>
        <v/>
      </c>
      <c r="J1438" s="2" t="str">
        <f>IF(Prospecting!F1440="Completed", 1, "")</f>
        <v/>
      </c>
      <c r="K1438" s="2" t="str">
        <f>IF(Prospecting!G1440="Completed", 1, "")</f>
        <v/>
      </c>
      <c r="L1438" s="2" t="str">
        <f>IF(Prospecting!H1440="Completed", 1, "")</f>
        <v/>
      </c>
      <c r="M1438" s="2" t="str">
        <f>IF(Prospecting!I1440="Completed", 1, "")</f>
        <v/>
      </c>
      <c r="N1438" s="2" t="str">
        <f>IF(Prospecting!J1440="Completed", 1, "")</f>
        <v/>
      </c>
      <c r="O1438" s="2" t="str">
        <f>IF(Prospecting!K1440="Completed", 1, "")</f>
        <v/>
      </c>
      <c r="P1438" s="2" t="str">
        <f>IF(Prospecting!L1440&lt;&gt;"",Prospecting!L1440,"")</f>
        <v/>
      </c>
      <c r="Q1438" s="2" t="str">
        <f>IF(Prospecting!M1440&lt;&gt;"",Prospecting!M1440,"")</f>
        <v/>
      </c>
      <c r="R1438" s="2" t="str">
        <f t="shared" ca="1" si="148"/>
        <v/>
      </c>
      <c r="S1438" s="10" t="str">
        <f>IF(OR(Prospecting!N1440&lt;&gt;"",Prospecting!N1440&lt;&gt;0),Prospecting!N1440,"")</f>
        <v/>
      </c>
      <c r="T1438" s="11" t="str">
        <f>IF(Prospecting!O1440&lt;&gt;"",Prospecting!O1440,"")</f>
        <v/>
      </c>
      <c r="U1438" s="2" t="str">
        <f t="shared" si="149"/>
        <v/>
      </c>
      <c r="V1438" s="2" t="str">
        <f t="shared" si="150"/>
        <v/>
      </c>
      <c r="W1438" s="2" t="str" cm="1">
        <f t="array" ref="W1438">IF(V1438&lt;&gt;"",_xlfn.IFS(OR(V1438=1,V1438=2,V1438=3),1,OR(V1438=4,V1438=5,V1438=6),2,OR(V1438=7,V1438=8,V1438=9),3,OR(V1438=10,V1438=11,V1438=12),4),"")</f>
        <v/>
      </c>
      <c r="X1438" s="2" t="str">
        <f t="shared" si="151"/>
        <v/>
      </c>
      <c r="Y1438" s="2" t="str">
        <f t="shared" si="152"/>
        <v/>
      </c>
    </row>
    <row r="1439" spans="7:25" x14ac:dyDescent="0.3">
      <c r="G1439" s="2" t="str">
        <f>IF(Prospecting!D1441&lt;&gt;"", Prospecting!D1441, "")</f>
        <v/>
      </c>
      <c r="H1439" s="2" t="str">
        <f>IF(Prospecting!E1441&lt;&gt;"",Prospecting!E1441, "")</f>
        <v/>
      </c>
      <c r="I1439" s="2" t="str">
        <f t="shared" ca="1" si="147"/>
        <v/>
      </c>
      <c r="J1439" s="2" t="str">
        <f>IF(Prospecting!F1441="Completed", 1, "")</f>
        <v/>
      </c>
      <c r="K1439" s="2" t="str">
        <f>IF(Prospecting!G1441="Completed", 1, "")</f>
        <v/>
      </c>
      <c r="L1439" s="2" t="str">
        <f>IF(Prospecting!H1441="Completed", 1, "")</f>
        <v/>
      </c>
      <c r="M1439" s="2" t="str">
        <f>IF(Prospecting!I1441="Completed", 1, "")</f>
        <v/>
      </c>
      <c r="N1439" s="2" t="str">
        <f>IF(Prospecting!J1441="Completed", 1, "")</f>
        <v/>
      </c>
      <c r="O1439" s="2" t="str">
        <f>IF(Prospecting!K1441="Completed", 1, "")</f>
        <v/>
      </c>
      <c r="P1439" s="2" t="str">
        <f>IF(Prospecting!L1441&lt;&gt;"",Prospecting!L1441,"")</f>
        <v/>
      </c>
      <c r="Q1439" s="2" t="str">
        <f>IF(Prospecting!M1441&lt;&gt;"",Prospecting!M1441,"")</f>
        <v/>
      </c>
      <c r="R1439" s="2" t="str">
        <f t="shared" ca="1" si="148"/>
        <v/>
      </c>
      <c r="S1439" s="10" t="str">
        <f>IF(OR(Prospecting!N1441&lt;&gt;"",Prospecting!N1441&lt;&gt;0),Prospecting!N1441,"")</f>
        <v/>
      </c>
      <c r="T1439" s="11" t="str">
        <f>IF(Prospecting!O1441&lt;&gt;"",Prospecting!O1441,"")</f>
        <v/>
      </c>
      <c r="U1439" s="2" t="str">
        <f t="shared" si="149"/>
        <v/>
      </c>
      <c r="V1439" s="2" t="str">
        <f t="shared" si="150"/>
        <v/>
      </c>
      <c r="W1439" s="2" t="str" cm="1">
        <f t="array" ref="W1439">IF(V1439&lt;&gt;"",_xlfn.IFS(OR(V1439=1,V1439=2,V1439=3),1,OR(V1439=4,V1439=5,V1439=6),2,OR(V1439=7,V1439=8,V1439=9),3,OR(V1439=10,V1439=11,V1439=12),4),"")</f>
        <v/>
      </c>
      <c r="X1439" s="2" t="str">
        <f t="shared" si="151"/>
        <v/>
      </c>
      <c r="Y1439" s="2" t="str">
        <f t="shared" si="152"/>
        <v/>
      </c>
    </row>
    <row r="1440" spans="7:25" x14ac:dyDescent="0.3">
      <c r="G1440" s="2" t="str">
        <f>IF(Prospecting!D1442&lt;&gt;"", Prospecting!D1442, "")</f>
        <v/>
      </c>
      <c r="H1440" s="2" t="str">
        <f>IF(Prospecting!E1442&lt;&gt;"",Prospecting!E1442, "")</f>
        <v/>
      </c>
      <c r="I1440" s="2" t="str">
        <f t="shared" ca="1" si="147"/>
        <v/>
      </c>
      <c r="J1440" s="2" t="str">
        <f>IF(Prospecting!F1442="Completed", 1, "")</f>
        <v/>
      </c>
      <c r="K1440" s="2" t="str">
        <f>IF(Prospecting!G1442="Completed", 1, "")</f>
        <v/>
      </c>
      <c r="L1440" s="2" t="str">
        <f>IF(Prospecting!H1442="Completed", 1, "")</f>
        <v/>
      </c>
      <c r="M1440" s="2" t="str">
        <f>IF(Prospecting!I1442="Completed", 1, "")</f>
        <v/>
      </c>
      <c r="N1440" s="2" t="str">
        <f>IF(Prospecting!J1442="Completed", 1, "")</f>
        <v/>
      </c>
      <c r="O1440" s="2" t="str">
        <f>IF(Prospecting!K1442="Completed", 1, "")</f>
        <v/>
      </c>
      <c r="P1440" s="2" t="str">
        <f>IF(Prospecting!L1442&lt;&gt;"",Prospecting!L1442,"")</f>
        <v/>
      </c>
      <c r="Q1440" s="2" t="str">
        <f>IF(Prospecting!M1442&lt;&gt;"",Prospecting!M1442,"")</f>
        <v/>
      </c>
      <c r="R1440" s="2" t="str">
        <f t="shared" ca="1" si="148"/>
        <v/>
      </c>
      <c r="S1440" s="10" t="str">
        <f>IF(OR(Prospecting!N1442&lt;&gt;"",Prospecting!N1442&lt;&gt;0),Prospecting!N1442,"")</f>
        <v/>
      </c>
      <c r="T1440" s="11" t="str">
        <f>IF(Prospecting!O1442&lt;&gt;"",Prospecting!O1442,"")</f>
        <v/>
      </c>
      <c r="U1440" s="2" t="str">
        <f t="shared" si="149"/>
        <v/>
      </c>
      <c r="V1440" s="2" t="str">
        <f t="shared" si="150"/>
        <v/>
      </c>
      <c r="W1440" s="2" t="str" cm="1">
        <f t="array" ref="W1440">IF(V1440&lt;&gt;"",_xlfn.IFS(OR(V1440=1,V1440=2,V1440=3),1,OR(V1440=4,V1440=5,V1440=6),2,OR(V1440=7,V1440=8,V1440=9),3,OR(V1440=10,V1440=11,V1440=12),4),"")</f>
        <v/>
      </c>
      <c r="X1440" s="2" t="str">
        <f t="shared" si="151"/>
        <v/>
      </c>
      <c r="Y1440" s="2" t="str">
        <f t="shared" si="152"/>
        <v/>
      </c>
    </row>
    <row r="1441" spans="7:25" x14ac:dyDescent="0.3">
      <c r="G1441" s="2" t="str">
        <f>IF(Prospecting!D1443&lt;&gt;"", Prospecting!D1443, "")</f>
        <v/>
      </c>
      <c r="H1441" s="2" t="str">
        <f>IF(Prospecting!E1443&lt;&gt;"",Prospecting!E1443, "")</f>
        <v/>
      </c>
      <c r="I1441" s="2" t="str">
        <f t="shared" ca="1" si="147"/>
        <v/>
      </c>
      <c r="J1441" s="2" t="str">
        <f>IF(Prospecting!F1443="Completed", 1, "")</f>
        <v/>
      </c>
      <c r="K1441" s="2" t="str">
        <f>IF(Prospecting!G1443="Completed", 1, "")</f>
        <v/>
      </c>
      <c r="L1441" s="2" t="str">
        <f>IF(Prospecting!H1443="Completed", 1, "")</f>
        <v/>
      </c>
      <c r="M1441" s="2" t="str">
        <f>IF(Prospecting!I1443="Completed", 1, "")</f>
        <v/>
      </c>
      <c r="N1441" s="2" t="str">
        <f>IF(Prospecting!J1443="Completed", 1, "")</f>
        <v/>
      </c>
      <c r="O1441" s="2" t="str">
        <f>IF(Prospecting!K1443="Completed", 1, "")</f>
        <v/>
      </c>
      <c r="P1441" s="2" t="str">
        <f>IF(Prospecting!L1443&lt;&gt;"",Prospecting!L1443,"")</f>
        <v/>
      </c>
      <c r="Q1441" s="2" t="str">
        <f>IF(Prospecting!M1443&lt;&gt;"",Prospecting!M1443,"")</f>
        <v/>
      </c>
      <c r="R1441" s="2" t="str">
        <f t="shared" ca="1" si="148"/>
        <v/>
      </c>
      <c r="S1441" s="10" t="str">
        <f>IF(OR(Prospecting!N1443&lt;&gt;"",Prospecting!N1443&lt;&gt;0),Prospecting!N1443,"")</f>
        <v/>
      </c>
      <c r="T1441" s="11" t="str">
        <f>IF(Prospecting!O1443&lt;&gt;"",Prospecting!O1443,"")</f>
        <v/>
      </c>
      <c r="U1441" s="2" t="str">
        <f t="shared" si="149"/>
        <v/>
      </c>
      <c r="V1441" s="2" t="str">
        <f t="shared" si="150"/>
        <v/>
      </c>
      <c r="W1441" s="2" t="str" cm="1">
        <f t="array" ref="W1441">IF(V1441&lt;&gt;"",_xlfn.IFS(OR(V1441=1,V1441=2,V1441=3),1,OR(V1441=4,V1441=5,V1441=6),2,OR(V1441=7,V1441=8,V1441=9),3,OR(V1441=10,V1441=11,V1441=12),4),"")</f>
        <v/>
      </c>
      <c r="X1441" s="2" t="str">
        <f t="shared" si="151"/>
        <v/>
      </c>
      <c r="Y1441" s="2" t="str">
        <f t="shared" si="152"/>
        <v/>
      </c>
    </row>
    <row r="1442" spans="7:25" x14ac:dyDescent="0.3">
      <c r="G1442" s="2" t="str">
        <f>IF(Prospecting!D1444&lt;&gt;"", Prospecting!D1444, "")</f>
        <v/>
      </c>
      <c r="H1442" s="2" t="str">
        <f>IF(Prospecting!E1444&lt;&gt;"",Prospecting!E1444, "")</f>
        <v/>
      </c>
      <c r="I1442" s="2" t="str">
        <f t="shared" ca="1" si="147"/>
        <v/>
      </c>
      <c r="J1442" s="2" t="str">
        <f>IF(Prospecting!F1444="Completed", 1, "")</f>
        <v/>
      </c>
      <c r="K1442" s="2" t="str">
        <f>IF(Prospecting!G1444="Completed", 1, "")</f>
        <v/>
      </c>
      <c r="L1442" s="2" t="str">
        <f>IF(Prospecting!H1444="Completed", 1, "")</f>
        <v/>
      </c>
      <c r="M1442" s="2" t="str">
        <f>IF(Prospecting!I1444="Completed", 1, "")</f>
        <v/>
      </c>
      <c r="N1442" s="2" t="str">
        <f>IF(Prospecting!J1444="Completed", 1, "")</f>
        <v/>
      </c>
      <c r="O1442" s="2" t="str">
        <f>IF(Prospecting!K1444="Completed", 1, "")</f>
        <v/>
      </c>
      <c r="P1442" s="2" t="str">
        <f>IF(Prospecting!L1444&lt;&gt;"",Prospecting!L1444,"")</f>
        <v/>
      </c>
      <c r="Q1442" s="2" t="str">
        <f>IF(Prospecting!M1444&lt;&gt;"",Prospecting!M1444,"")</f>
        <v/>
      </c>
      <c r="R1442" s="2" t="str">
        <f t="shared" ca="1" si="148"/>
        <v/>
      </c>
      <c r="S1442" s="10" t="str">
        <f>IF(OR(Prospecting!N1444&lt;&gt;"",Prospecting!N1444&lt;&gt;0),Prospecting!N1444,"")</f>
        <v/>
      </c>
      <c r="T1442" s="11" t="str">
        <f>IF(Prospecting!O1444&lt;&gt;"",Prospecting!O1444,"")</f>
        <v/>
      </c>
      <c r="U1442" s="2" t="str">
        <f t="shared" si="149"/>
        <v/>
      </c>
      <c r="V1442" s="2" t="str">
        <f t="shared" si="150"/>
        <v/>
      </c>
      <c r="W1442" s="2" t="str" cm="1">
        <f t="array" ref="W1442">IF(V1442&lt;&gt;"",_xlfn.IFS(OR(V1442=1,V1442=2,V1442=3),1,OR(V1442=4,V1442=5,V1442=6),2,OR(V1442=7,V1442=8,V1442=9),3,OR(V1442=10,V1442=11,V1442=12),4),"")</f>
        <v/>
      </c>
      <c r="X1442" s="2" t="str">
        <f t="shared" si="151"/>
        <v/>
      </c>
      <c r="Y1442" s="2" t="str">
        <f t="shared" si="152"/>
        <v/>
      </c>
    </row>
    <row r="1443" spans="7:25" x14ac:dyDescent="0.3">
      <c r="G1443" s="2" t="str">
        <f>IF(Prospecting!D1445&lt;&gt;"", Prospecting!D1445, "")</f>
        <v/>
      </c>
      <c r="H1443" s="2" t="str">
        <f>IF(Prospecting!E1445&lt;&gt;"",Prospecting!E1445, "")</f>
        <v/>
      </c>
      <c r="I1443" s="2" t="str">
        <f t="shared" ca="1" si="147"/>
        <v/>
      </c>
      <c r="J1443" s="2" t="str">
        <f>IF(Prospecting!F1445="Completed", 1, "")</f>
        <v/>
      </c>
      <c r="K1443" s="2" t="str">
        <f>IF(Prospecting!G1445="Completed", 1, "")</f>
        <v/>
      </c>
      <c r="L1443" s="2" t="str">
        <f>IF(Prospecting!H1445="Completed", 1, "")</f>
        <v/>
      </c>
      <c r="M1443" s="2" t="str">
        <f>IF(Prospecting!I1445="Completed", 1, "")</f>
        <v/>
      </c>
      <c r="N1443" s="2" t="str">
        <f>IF(Prospecting!J1445="Completed", 1, "")</f>
        <v/>
      </c>
      <c r="O1443" s="2" t="str">
        <f>IF(Prospecting!K1445="Completed", 1, "")</f>
        <v/>
      </c>
      <c r="P1443" s="2" t="str">
        <f>IF(Prospecting!L1445&lt;&gt;"",Prospecting!L1445,"")</f>
        <v/>
      </c>
      <c r="Q1443" s="2" t="str">
        <f>IF(Prospecting!M1445&lt;&gt;"",Prospecting!M1445,"")</f>
        <v/>
      </c>
      <c r="R1443" s="2" t="str">
        <f t="shared" ca="1" si="148"/>
        <v/>
      </c>
      <c r="S1443" s="10" t="str">
        <f>IF(OR(Prospecting!N1445&lt;&gt;"",Prospecting!N1445&lt;&gt;0),Prospecting!N1445,"")</f>
        <v/>
      </c>
      <c r="T1443" s="11" t="str">
        <f>IF(Prospecting!O1445&lt;&gt;"",Prospecting!O1445,"")</f>
        <v/>
      </c>
      <c r="U1443" s="2" t="str">
        <f t="shared" si="149"/>
        <v/>
      </c>
      <c r="V1443" s="2" t="str">
        <f t="shared" si="150"/>
        <v/>
      </c>
      <c r="W1443" s="2" t="str" cm="1">
        <f t="array" ref="W1443">IF(V1443&lt;&gt;"",_xlfn.IFS(OR(V1443=1,V1443=2,V1443=3),1,OR(V1443=4,V1443=5,V1443=6),2,OR(V1443=7,V1443=8,V1443=9),3,OR(V1443=10,V1443=11,V1443=12),4),"")</f>
        <v/>
      </c>
      <c r="X1443" s="2" t="str">
        <f t="shared" si="151"/>
        <v/>
      </c>
      <c r="Y1443" s="2" t="str">
        <f t="shared" si="152"/>
        <v/>
      </c>
    </row>
    <row r="1444" spans="7:25" x14ac:dyDescent="0.3">
      <c r="G1444" s="2" t="str">
        <f>IF(Prospecting!D1446&lt;&gt;"", Prospecting!D1446, "")</f>
        <v/>
      </c>
      <c r="H1444" s="2" t="str">
        <f>IF(Prospecting!E1446&lt;&gt;"",Prospecting!E1446, "")</f>
        <v/>
      </c>
      <c r="I1444" s="2" t="str">
        <f t="shared" ca="1" si="147"/>
        <v/>
      </c>
      <c r="J1444" s="2" t="str">
        <f>IF(Prospecting!F1446="Completed", 1, "")</f>
        <v/>
      </c>
      <c r="K1444" s="2" t="str">
        <f>IF(Prospecting!G1446="Completed", 1, "")</f>
        <v/>
      </c>
      <c r="L1444" s="2" t="str">
        <f>IF(Prospecting!H1446="Completed", 1, "")</f>
        <v/>
      </c>
      <c r="M1444" s="2" t="str">
        <f>IF(Prospecting!I1446="Completed", 1, "")</f>
        <v/>
      </c>
      <c r="N1444" s="2" t="str">
        <f>IF(Prospecting!J1446="Completed", 1, "")</f>
        <v/>
      </c>
      <c r="O1444" s="2" t="str">
        <f>IF(Prospecting!K1446="Completed", 1, "")</f>
        <v/>
      </c>
      <c r="P1444" s="2" t="str">
        <f>IF(Prospecting!L1446&lt;&gt;"",Prospecting!L1446,"")</f>
        <v/>
      </c>
      <c r="Q1444" s="2" t="str">
        <f>IF(Prospecting!M1446&lt;&gt;"",Prospecting!M1446,"")</f>
        <v/>
      </c>
      <c r="R1444" s="2" t="str">
        <f t="shared" ca="1" si="148"/>
        <v/>
      </c>
      <c r="S1444" s="10" t="str">
        <f>IF(OR(Prospecting!N1446&lt;&gt;"",Prospecting!N1446&lt;&gt;0),Prospecting!N1446,"")</f>
        <v/>
      </c>
      <c r="T1444" s="11" t="str">
        <f>IF(Prospecting!O1446&lt;&gt;"",Prospecting!O1446,"")</f>
        <v/>
      </c>
      <c r="U1444" s="2" t="str">
        <f t="shared" si="149"/>
        <v/>
      </c>
      <c r="V1444" s="2" t="str">
        <f t="shared" si="150"/>
        <v/>
      </c>
      <c r="W1444" s="2" t="str" cm="1">
        <f t="array" ref="W1444">IF(V1444&lt;&gt;"",_xlfn.IFS(OR(V1444=1,V1444=2,V1444=3),1,OR(V1444=4,V1444=5,V1444=6),2,OR(V1444=7,V1444=8,V1444=9),3,OR(V1444=10,V1444=11,V1444=12),4),"")</f>
        <v/>
      </c>
      <c r="X1444" s="2" t="str">
        <f t="shared" si="151"/>
        <v/>
      </c>
      <c r="Y1444" s="2" t="str">
        <f t="shared" si="152"/>
        <v/>
      </c>
    </row>
    <row r="1445" spans="7:25" x14ac:dyDescent="0.3">
      <c r="G1445" s="2" t="str">
        <f>IF(Prospecting!D1447&lt;&gt;"", Prospecting!D1447, "")</f>
        <v/>
      </c>
      <c r="H1445" s="2" t="str">
        <f>IF(Prospecting!E1447&lt;&gt;"",Prospecting!E1447, "")</f>
        <v/>
      </c>
      <c r="I1445" s="2" t="str">
        <f t="shared" ca="1" si="147"/>
        <v/>
      </c>
      <c r="J1445" s="2" t="str">
        <f>IF(Prospecting!F1447="Completed", 1, "")</f>
        <v/>
      </c>
      <c r="K1445" s="2" t="str">
        <f>IF(Prospecting!G1447="Completed", 1, "")</f>
        <v/>
      </c>
      <c r="L1445" s="2" t="str">
        <f>IF(Prospecting!H1447="Completed", 1, "")</f>
        <v/>
      </c>
      <c r="M1445" s="2" t="str">
        <f>IF(Prospecting!I1447="Completed", 1, "")</f>
        <v/>
      </c>
      <c r="N1445" s="2" t="str">
        <f>IF(Prospecting!J1447="Completed", 1, "")</f>
        <v/>
      </c>
      <c r="O1445" s="2" t="str">
        <f>IF(Prospecting!K1447="Completed", 1, "")</f>
        <v/>
      </c>
      <c r="P1445" s="2" t="str">
        <f>IF(Prospecting!L1447&lt;&gt;"",Prospecting!L1447,"")</f>
        <v/>
      </c>
      <c r="Q1445" s="2" t="str">
        <f>IF(Prospecting!M1447&lt;&gt;"",Prospecting!M1447,"")</f>
        <v/>
      </c>
      <c r="R1445" s="2" t="str">
        <f t="shared" ca="1" si="148"/>
        <v/>
      </c>
      <c r="S1445" s="10" t="str">
        <f>IF(OR(Prospecting!N1447&lt;&gt;"",Prospecting!N1447&lt;&gt;0),Prospecting!N1447,"")</f>
        <v/>
      </c>
      <c r="T1445" s="11" t="str">
        <f>IF(Prospecting!O1447&lt;&gt;"",Prospecting!O1447,"")</f>
        <v/>
      </c>
      <c r="U1445" s="2" t="str">
        <f t="shared" si="149"/>
        <v/>
      </c>
      <c r="V1445" s="2" t="str">
        <f t="shared" si="150"/>
        <v/>
      </c>
      <c r="W1445" s="2" t="str" cm="1">
        <f t="array" ref="W1445">IF(V1445&lt;&gt;"",_xlfn.IFS(OR(V1445=1,V1445=2,V1445=3),1,OR(V1445=4,V1445=5,V1445=6),2,OR(V1445=7,V1445=8,V1445=9),3,OR(V1445=10,V1445=11,V1445=12),4),"")</f>
        <v/>
      </c>
      <c r="X1445" s="2" t="str">
        <f t="shared" si="151"/>
        <v/>
      </c>
      <c r="Y1445" s="2" t="str">
        <f t="shared" si="152"/>
        <v/>
      </c>
    </row>
    <row r="1446" spans="7:25" x14ac:dyDescent="0.3">
      <c r="G1446" s="2" t="str">
        <f>IF(Prospecting!D1448&lt;&gt;"", Prospecting!D1448, "")</f>
        <v/>
      </c>
      <c r="H1446" s="2" t="str">
        <f>IF(Prospecting!E1448&lt;&gt;"",Prospecting!E1448, "")</f>
        <v/>
      </c>
      <c r="I1446" s="2" t="str">
        <f t="shared" ca="1" si="147"/>
        <v/>
      </c>
      <c r="J1446" s="2" t="str">
        <f>IF(Prospecting!F1448="Completed", 1, "")</f>
        <v/>
      </c>
      <c r="K1446" s="2" t="str">
        <f>IF(Prospecting!G1448="Completed", 1, "")</f>
        <v/>
      </c>
      <c r="L1446" s="2" t="str">
        <f>IF(Prospecting!H1448="Completed", 1, "")</f>
        <v/>
      </c>
      <c r="M1446" s="2" t="str">
        <f>IF(Prospecting!I1448="Completed", 1, "")</f>
        <v/>
      </c>
      <c r="N1446" s="2" t="str">
        <f>IF(Prospecting!J1448="Completed", 1, "")</f>
        <v/>
      </c>
      <c r="O1446" s="2" t="str">
        <f>IF(Prospecting!K1448="Completed", 1, "")</f>
        <v/>
      </c>
      <c r="P1446" s="2" t="str">
        <f>IF(Prospecting!L1448&lt;&gt;"",Prospecting!L1448,"")</f>
        <v/>
      </c>
      <c r="Q1446" s="2" t="str">
        <f>IF(Prospecting!M1448&lt;&gt;"",Prospecting!M1448,"")</f>
        <v/>
      </c>
      <c r="R1446" s="2" t="str">
        <f t="shared" ca="1" si="148"/>
        <v/>
      </c>
      <c r="S1446" s="10" t="str">
        <f>IF(OR(Prospecting!N1448&lt;&gt;"",Prospecting!N1448&lt;&gt;0),Prospecting!N1448,"")</f>
        <v/>
      </c>
      <c r="T1446" s="11" t="str">
        <f>IF(Prospecting!O1448&lt;&gt;"",Prospecting!O1448,"")</f>
        <v/>
      </c>
      <c r="U1446" s="2" t="str">
        <f t="shared" si="149"/>
        <v/>
      </c>
      <c r="V1446" s="2" t="str">
        <f t="shared" si="150"/>
        <v/>
      </c>
      <c r="W1446" s="2" t="str" cm="1">
        <f t="array" ref="W1446">IF(V1446&lt;&gt;"",_xlfn.IFS(OR(V1446=1,V1446=2,V1446=3),1,OR(V1446=4,V1446=5,V1446=6),2,OR(V1446=7,V1446=8,V1446=9),3,OR(V1446=10,V1446=11,V1446=12),4),"")</f>
        <v/>
      </c>
      <c r="X1446" s="2" t="str">
        <f t="shared" si="151"/>
        <v/>
      </c>
      <c r="Y1446" s="2" t="str">
        <f t="shared" si="152"/>
        <v/>
      </c>
    </row>
    <row r="1447" spans="7:25" x14ac:dyDescent="0.3">
      <c r="G1447" s="2" t="str">
        <f>IF(Prospecting!D1449&lt;&gt;"", Prospecting!D1449, "")</f>
        <v/>
      </c>
      <c r="H1447" s="2" t="str">
        <f>IF(Prospecting!E1449&lt;&gt;"",Prospecting!E1449, "")</f>
        <v/>
      </c>
      <c r="I1447" s="2" t="str">
        <f t="shared" ca="1" si="147"/>
        <v/>
      </c>
      <c r="J1447" s="2" t="str">
        <f>IF(Prospecting!F1449="Completed", 1, "")</f>
        <v/>
      </c>
      <c r="K1447" s="2" t="str">
        <f>IF(Prospecting!G1449="Completed", 1, "")</f>
        <v/>
      </c>
      <c r="L1447" s="2" t="str">
        <f>IF(Prospecting!H1449="Completed", 1, "")</f>
        <v/>
      </c>
      <c r="M1447" s="2" t="str">
        <f>IF(Prospecting!I1449="Completed", 1, "")</f>
        <v/>
      </c>
      <c r="N1447" s="2" t="str">
        <f>IF(Prospecting!J1449="Completed", 1, "")</f>
        <v/>
      </c>
      <c r="O1447" s="2" t="str">
        <f>IF(Prospecting!K1449="Completed", 1, "")</f>
        <v/>
      </c>
      <c r="P1447" s="2" t="str">
        <f>IF(Prospecting!L1449&lt;&gt;"",Prospecting!L1449,"")</f>
        <v/>
      </c>
      <c r="Q1447" s="2" t="str">
        <f>IF(Prospecting!M1449&lt;&gt;"",Prospecting!M1449,"")</f>
        <v/>
      </c>
      <c r="R1447" s="2" t="str">
        <f t="shared" ca="1" si="148"/>
        <v/>
      </c>
      <c r="S1447" s="10" t="str">
        <f>IF(OR(Prospecting!N1449&lt;&gt;"",Prospecting!N1449&lt;&gt;0),Prospecting!N1449,"")</f>
        <v/>
      </c>
      <c r="T1447" s="11" t="str">
        <f>IF(Prospecting!O1449&lt;&gt;"",Prospecting!O1449,"")</f>
        <v/>
      </c>
      <c r="U1447" s="2" t="str">
        <f t="shared" si="149"/>
        <v/>
      </c>
      <c r="V1447" s="2" t="str">
        <f t="shared" si="150"/>
        <v/>
      </c>
      <c r="W1447" s="2" t="str" cm="1">
        <f t="array" ref="W1447">IF(V1447&lt;&gt;"",_xlfn.IFS(OR(V1447=1,V1447=2,V1447=3),1,OR(V1447=4,V1447=5,V1447=6),2,OR(V1447=7,V1447=8,V1447=9),3,OR(V1447=10,V1447=11,V1447=12),4),"")</f>
        <v/>
      </c>
      <c r="X1447" s="2" t="str">
        <f t="shared" si="151"/>
        <v/>
      </c>
      <c r="Y1447" s="2" t="str">
        <f t="shared" si="152"/>
        <v/>
      </c>
    </row>
    <row r="1448" spans="7:25" x14ac:dyDescent="0.3">
      <c r="G1448" s="2" t="str">
        <f>IF(Prospecting!D1450&lt;&gt;"", Prospecting!D1450, "")</f>
        <v/>
      </c>
      <c r="H1448" s="2" t="str">
        <f>IF(Prospecting!E1450&lt;&gt;"",Prospecting!E1450, "")</f>
        <v/>
      </c>
      <c r="I1448" s="2" t="str">
        <f t="shared" ca="1" si="147"/>
        <v/>
      </c>
      <c r="J1448" s="2" t="str">
        <f>IF(Prospecting!F1450="Completed", 1, "")</f>
        <v/>
      </c>
      <c r="K1448" s="2" t="str">
        <f>IF(Prospecting!G1450="Completed", 1, "")</f>
        <v/>
      </c>
      <c r="L1448" s="2" t="str">
        <f>IF(Prospecting!H1450="Completed", 1, "")</f>
        <v/>
      </c>
      <c r="M1448" s="2" t="str">
        <f>IF(Prospecting!I1450="Completed", 1, "")</f>
        <v/>
      </c>
      <c r="N1448" s="2" t="str">
        <f>IF(Prospecting!J1450="Completed", 1, "")</f>
        <v/>
      </c>
      <c r="O1448" s="2" t="str">
        <f>IF(Prospecting!K1450="Completed", 1, "")</f>
        <v/>
      </c>
      <c r="P1448" s="2" t="str">
        <f>IF(Prospecting!L1450&lt;&gt;"",Prospecting!L1450,"")</f>
        <v/>
      </c>
      <c r="Q1448" s="2" t="str">
        <f>IF(Prospecting!M1450&lt;&gt;"",Prospecting!M1450,"")</f>
        <v/>
      </c>
      <c r="R1448" s="2" t="str">
        <f t="shared" ca="1" si="148"/>
        <v/>
      </c>
      <c r="S1448" s="10" t="str">
        <f>IF(OR(Prospecting!N1450&lt;&gt;"",Prospecting!N1450&lt;&gt;0),Prospecting!N1450,"")</f>
        <v/>
      </c>
      <c r="T1448" s="11" t="str">
        <f>IF(Prospecting!O1450&lt;&gt;"",Prospecting!O1450,"")</f>
        <v/>
      </c>
      <c r="U1448" s="2" t="str">
        <f t="shared" si="149"/>
        <v/>
      </c>
      <c r="V1448" s="2" t="str">
        <f t="shared" si="150"/>
        <v/>
      </c>
      <c r="W1448" s="2" t="str" cm="1">
        <f t="array" ref="W1448">IF(V1448&lt;&gt;"",_xlfn.IFS(OR(V1448=1,V1448=2,V1448=3),1,OR(V1448=4,V1448=5,V1448=6),2,OR(V1448=7,V1448=8,V1448=9),3,OR(V1448=10,V1448=11,V1448=12),4),"")</f>
        <v/>
      </c>
      <c r="X1448" s="2" t="str">
        <f t="shared" si="151"/>
        <v/>
      </c>
      <c r="Y1448" s="2" t="str">
        <f t="shared" si="152"/>
        <v/>
      </c>
    </row>
    <row r="1449" spans="7:25" x14ac:dyDescent="0.3">
      <c r="G1449" s="2" t="str">
        <f>IF(Prospecting!D1451&lt;&gt;"", Prospecting!D1451, "")</f>
        <v/>
      </c>
      <c r="H1449" s="2" t="str">
        <f>IF(Prospecting!E1451&lt;&gt;"",Prospecting!E1451, "")</f>
        <v/>
      </c>
      <c r="I1449" s="2" t="str">
        <f t="shared" ca="1" si="147"/>
        <v/>
      </c>
      <c r="J1449" s="2" t="str">
        <f>IF(Prospecting!F1451="Completed", 1, "")</f>
        <v/>
      </c>
      <c r="K1449" s="2" t="str">
        <f>IF(Prospecting!G1451="Completed", 1, "")</f>
        <v/>
      </c>
      <c r="L1449" s="2" t="str">
        <f>IF(Prospecting!H1451="Completed", 1, "")</f>
        <v/>
      </c>
      <c r="M1449" s="2" t="str">
        <f>IF(Prospecting!I1451="Completed", 1, "")</f>
        <v/>
      </c>
      <c r="N1449" s="2" t="str">
        <f>IF(Prospecting!J1451="Completed", 1, "")</f>
        <v/>
      </c>
      <c r="O1449" s="2" t="str">
        <f>IF(Prospecting!K1451="Completed", 1, "")</f>
        <v/>
      </c>
      <c r="P1449" s="2" t="str">
        <f>IF(Prospecting!L1451&lt;&gt;"",Prospecting!L1451,"")</f>
        <v/>
      </c>
      <c r="Q1449" s="2" t="str">
        <f>IF(Prospecting!M1451&lt;&gt;"",Prospecting!M1451,"")</f>
        <v/>
      </c>
      <c r="R1449" s="2" t="str">
        <f t="shared" ca="1" si="148"/>
        <v/>
      </c>
      <c r="S1449" s="10" t="str">
        <f>IF(OR(Prospecting!N1451&lt;&gt;"",Prospecting!N1451&lt;&gt;0),Prospecting!N1451,"")</f>
        <v/>
      </c>
      <c r="T1449" s="11" t="str">
        <f>IF(Prospecting!O1451&lt;&gt;"",Prospecting!O1451,"")</f>
        <v/>
      </c>
      <c r="U1449" s="2" t="str">
        <f t="shared" si="149"/>
        <v/>
      </c>
      <c r="V1449" s="2" t="str">
        <f t="shared" si="150"/>
        <v/>
      </c>
      <c r="W1449" s="2" t="str" cm="1">
        <f t="array" ref="W1449">IF(V1449&lt;&gt;"",_xlfn.IFS(OR(V1449=1,V1449=2,V1449=3),1,OR(V1449=4,V1449=5,V1449=6),2,OR(V1449=7,V1449=8,V1449=9),3,OR(V1449=10,V1449=11,V1449=12),4),"")</f>
        <v/>
      </c>
      <c r="X1449" s="2" t="str">
        <f t="shared" si="151"/>
        <v/>
      </c>
      <c r="Y1449" s="2" t="str">
        <f t="shared" si="152"/>
        <v/>
      </c>
    </row>
    <row r="1450" spans="7:25" x14ac:dyDescent="0.3">
      <c r="G1450" s="2" t="str">
        <f>IF(Prospecting!D1452&lt;&gt;"", Prospecting!D1452, "")</f>
        <v/>
      </c>
      <c r="H1450" s="2" t="str">
        <f>IF(Prospecting!E1452&lt;&gt;"",Prospecting!E1452, "")</f>
        <v/>
      </c>
      <c r="I1450" s="2" t="str">
        <f t="shared" ca="1" si="147"/>
        <v/>
      </c>
      <c r="J1450" s="2" t="str">
        <f>IF(Prospecting!F1452="Completed", 1, "")</f>
        <v/>
      </c>
      <c r="K1450" s="2" t="str">
        <f>IF(Prospecting!G1452="Completed", 1, "")</f>
        <v/>
      </c>
      <c r="L1450" s="2" t="str">
        <f>IF(Prospecting!H1452="Completed", 1, "")</f>
        <v/>
      </c>
      <c r="M1450" s="2" t="str">
        <f>IF(Prospecting!I1452="Completed", 1, "")</f>
        <v/>
      </c>
      <c r="N1450" s="2" t="str">
        <f>IF(Prospecting!J1452="Completed", 1, "")</f>
        <v/>
      </c>
      <c r="O1450" s="2" t="str">
        <f>IF(Prospecting!K1452="Completed", 1, "")</f>
        <v/>
      </c>
      <c r="P1450" s="2" t="str">
        <f>IF(Prospecting!L1452&lt;&gt;"",Prospecting!L1452,"")</f>
        <v/>
      </c>
      <c r="Q1450" s="2" t="str">
        <f>IF(Prospecting!M1452&lt;&gt;"",Prospecting!M1452,"")</f>
        <v/>
      </c>
      <c r="R1450" s="2" t="str">
        <f t="shared" ca="1" si="148"/>
        <v/>
      </c>
      <c r="S1450" s="10" t="str">
        <f>IF(OR(Prospecting!N1452&lt;&gt;"",Prospecting!N1452&lt;&gt;0),Prospecting!N1452,"")</f>
        <v/>
      </c>
      <c r="T1450" s="11" t="str">
        <f>IF(Prospecting!O1452&lt;&gt;"",Prospecting!O1452,"")</f>
        <v/>
      </c>
      <c r="U1450" s="2" t="str">
        <f t="shared" si="149"/>
        <v/>
      </c>
      <c r="V1450" s="2" t="str">
        <f t="shared" si="150"/>
        <v/>
      </c>
      <c r="W1450" s="2" t="str" cm="1">
        <f t="array" ref="W1450">IF(V1450&lt;&gt;"",_xlfn.IFS(OR(V1450=1,V1450=2,V1450=3),1,OR(V1450=4,V1450=5,V1450=6),2,OR(V1450=7,V1450=8,V1450=9),3,OR(V1450=10,V1450=11,V1450=12),4),"")</f>
        <v/>
      </c>
      <c r="X1450" s="2" t="str">
        <f t="shared" si="151"/>
        <v/>
      </c>
      <c r="Y1450" s="2" t="str">
        <f t="shared" si="152"/>
        <v/>
      </c>
    </row>
    <row r="1451" spans="7:25" x14ac:dyDescent="0.3">
      <c r="G1451" s="2" t="str">
        <f>IF(Prospecting!D1453&lt;&gt;"", Prospecting!D1453, "")</f>
        <v/>
      </c>
      <c r="H1451" s="2" t="str">
        <f>IF(Prospecting!E1453&lt;&gt;"",Prospecting!E1453, "")</f>
        <v/>
      </c>
      <c r="I1451" s="2" t="str">
        <f t="shared" ca="1" si="147"/>
        <v/>
      </c>
      <c r="J1451" s="2" t="str">
        <f>IF(Prospecting!F1453="Completed", 1, "")</f>
        <v/>
      </c>
      <c r="K1451" s="2" t="str">
        <f>IF(Prospecting!G1453="Completed", 1, "")</f>
        <v/>
      </c>
      <c r="L1451" s="2" t="str">
        <f>IF(Prospecting!H1453="Completed", 1, "")</f>
        <v/>
      </c>
      <c r="M1451" s="2" t="str">
        <f>IF(Prospecting!I1453="Completed", 1, "")</f>
        <v/>
      </c>
      <c r="N1451" s="2" t="str">
        <f>IF(Prospecting!J1453="Completed", 1, "")</f>
        <v/>
      </c>
      <c r="O1451" s="2" t="str">
        <f>IF(Prospecting!K1453="Completed", 1, "")</f>
        <v/>
      </c>
      <c r="P1451" s="2" t="str">
        <f>IF(Prospecting!L1453&lt;&gt;"",Prospecting!L1453,"")</f>
        <v/>
      </c>
      <c r="Q1451" s="2" t="str">
        <f>IF(Prospecting!M1453&lt;&gt;"",Prospecting!M1453,"")</f>
        <v/>
      </c>
      <c r="R1451" s="2" t="str">
        <f t="shared" ca="1" si="148"/>
        <v/>
      </c>
      <c r="S1451" s="10" t="str">
        <f>IF(OR(Prospecting!N1453&lt;&gt;"",Prospecting!N1453&lt;&gt;0),Prospecting!N1453,"")</f>
        <v/>
      </c>
      <c r="T1451" s="11" t="str">
        <f>IF(Prospecting!O1453&lt;&gt;"",Prospecting!O1453,"")</f>
        <v/>
      </c>
      <c r="U1451" s="2" t="str">
        <f t="shared" si="149"/>
        <v/>
      </c>
      <c r="V1451" s="2" t="str">
        <f t="shared" si="150"/>
        <v/>
      </c>
      <c r="W1451" s="2" t="str" cm="1">
        <f t="array" ref="W1451">IF(V1451&lt;&gt;"",_xlfn.IFS(OR(V1451=1,V1451=2,V1451=3),1,OR(V1451=4,V1451=5,V1451=6),2,OR(V1451=7,V1451=8,V1451=9),3,OR(V1451=10,V1451=11,V1451=12),4),"")</f>
        <v/>
      </c>
      <c r="X1451" s="2" t="str">
        <f t="shared" si="151"/>
        <v/>
      </c>
      <c r="Y1451" s="2" t="str">
        <f t="shared" si="152"/>
        <v/>
      </c>
    </row>
    <row r="1452" spans="7:25" x14ac:dyDescent="0.3">
      <c r="G1452" s="2" t="str">
        <f>IF(Prospecting!D1454&lt;&gt;"", Prospecting!D1454, "")</f>
        <v/>
      </c>
      <c r="H1452" s="2" t="str">
        <f>IF(Prospecting!E1454&lt;&gt;"",Prospecting!E1454, "")</f>
        <v/>
      </c>
      <c r="I1452" s="2" t="str">
        <f t="shared" ca="1" si="147"/>
        <v/>
      </c>
      <c r="J1452" s="2" t="str">
        <f>IF(Prospecting!F1454="Completed", 1, "")</f>
        <v/>
      </c>
      <c r="K1452" s="2" t="str">
        <f>IF(Prospecting!G1454="Completed", 1, "")</f>
        <v/>
      </c>
      <c r="L1452" s="2" t="str">
        <f>IF(Prospecting!H1454="Completed", 1, "")</f>
        <v/>
      </c>
      <c r="M1452" s="2" t="str">
        <f>IF(Prospecting!I1454="Completed", 1, "")</f>
        <v/>
      </c>
      <c r="N1452" s="2" t="str">
        <f>IF(Prospecting!J1454="Completed", 1, "")</f>
        <v/>
      </c>
      <c r="O1452" s="2" t="str">
        <f>IF(Prospecting!K1454="Completed", 1, "")</f>
        <v/>
      </c>
      <c r="P1452" s="2" t="str">
        <f>IF(Prospecting!L1454&lt;&gt;"",Prospecting!L1454,"")</f>
        <v/>
      </c>
      <c r="Q1452" s="2" t="str">
        <f>IF(Prospecting!M1454&lt;&gt;"",Prospecting!M1454,"")</f>
        <v/>
      </c>
      <c r="R1452" s="2" t="str">
        <f t="shared" ca="1" si="148"/>
        <v/>
      </c>
      <c r="S1452" s="10" t="str">
        <f>IF(OR(Prospecting!N1454&lt;&gt;"",Prospecting!N1454&lt;&gt;0),Prospecting!N1454,"")</f>
        <v/>
      </c>
      <c r="T1452" s="11" t="str">
        <f>IF(Prospecting!O1454&lt;&gt;"",Prospecting!O1454,"")</f>
        <v/>
      </c>
      <c r="U1452" s="2" t="str">
        <f t="shared" si="149"/>
        <v/>
      </c>
      <c r="V1452" s="2" t="str">
        <f t="shared" si="150"/>
        <v/>
      </c>
      <c r="W1452" s="2" t="str" cm="1">
        <f t="array" ref="W1452">IF(V1452&lt;&gt;"",_xlfn.IFS(OR(V1452=1,V1452=2,V1452=3),1,OR(V1452=4,V1452=5,V1452=6),2,OR(V1452=7,V1452=8,V1452=9),3,OR(V1452=10,V1452=11,V1452=12),4),"")</f>
        <v/>
      </c>
      <c r="X1452" s="2" t="str">
        <f t="shared" si="151"/>
        <v/>
      </c>
      <c r="Y1452" s="2" t="str">
        <f t="shared" si="152"/>
        <v/>
      </c>
    </row>
    <row r="1453" spans="7:25" x14ac:dyDescent="0.3">
      <c r="G1453" s="2" t="str">
        <f>IF(Prospecting!D1455&lt;&gt;"", Prospecting!D1455, "")</f>
        <v/>
      </c>
      <c r="H1453" s="2" t="str">
        <f>IF(Prospecting!E1455&lt;&gt;"",Prospecting!E1455, "")</f>
        <v/>
      </c>
      <c r="I1453" s="2" t="str">
        <f t="shared" ca="1" si="147"/>
        <v/>
      </c>
      <c r="J1453" s="2" t="str">
        <f>IF(Prospecting!F1455="Completed", 1, "")</f>
        <v/>
      </c>
      <c r="K1453" s="2" t="str">
        <f>IF(Prospecting!G1455="Completed", 1, "")</f>
        <v/>
      </c>
      <c r="L1453" s="2" t="str">
        <f>IF(Prospecting!H1455="Completed", 1, "")</f>
        <v/>
      </c>
      <c r="M1453" s="2" t="str">
        <f>IF(Prospecting!I1455="Completed", 1, "")</f>
        <v/>
      </c>
      <c r="N1453" s="2" t="str">
        <f>IF(Prospecting!J1455="Completed", 1, "")</f>
        <v/>
      </c>
      <c r="O1453" s="2" t="str">
        <f>IF(Prospecting!K1455="Completed", 1, "")</f>
        <v/>
      </c>
      <c r="P1453" s="2" t="str">
        <f>IF(Prospecting!L1455&lt;&gt;"",Prospecting!L1455,"")</f>
        <v/>
      </c>
      <c r="Q1453" s="2" t="str">
        <f>IF(Prospecting!M1455&lt;&gt;"",Prospecting!M1455,"")</f>
        <v/>
      </c>
      <c r="R1453" s="2" t="str">
        <f t="shared" ca="1" si="148"/>
        <v/>
      </c>
      <c r="S1453" s="10" t="str">
        <f>IF(OR(Prospecting!N1455&lt;&gt;"",Prospecting!N1455&lt;&gt;0),Prospecting!N1455,"")</f>
        <v/>
      </c>
      <c r="T1453" s="11" t="str">
        <f>IF(Prospecting!O1455&lt;&gt;"",Prospecting!O1455,"")</f>
        <v/>
      </c>
      <c r="U1453" s="2" t="str">
        <f t="shared" si="149"/>
        <v/>
      </c>
      <c r="V1453" s="2" t="str">
        <f t="shared" si="150"/>
        <v/>
      </c>
      <c r="W1453" s="2" t="str" cm="1">
        <f t="array" ref="W1453">IF(V1453&lt;&gt;"",_xlfn.IFS(OR(V1453=1,V1453=2,V1453=3),1,OR(V1453=4,V1453=5,V1453=6),2,OR(V1453=7,V1453=8,V1453=9),3,OR(V1453=10,V1453=11,V1453=12),4),"")</f>
        <v/>
      </c>
      <c r="X1453" s="2" t="str">
        <f t="shared" si="151"/>
        <v/>
      </c>
      <c r="Y1453" s="2" t="str">
        <f t="shared" si="152"/>
        <v/>
      </c>
    </row>
    <row r="1454" spans="7:25" x14ac:dyDescent="0.3">
      <c r="G1454" s="2" t="str">
        <f>IF(Prospecting!D1456&lt;&gt;"", Prospecting!D1456, "")</f>
        <v/>
      </c>
      <c r="H1454" s="2" t="str">
        <f>IF(Prospecting!E1456&lt;&gt;"",Prospecting!E1456, "")</f>
        <v/>
      </c>
      <c r="I1454" s="2" t="str">
        <f t="shared" ca="1" si="147"/>
        <v/>
      </c>
      <c r="J1454" s="2" t="str">
        <f>IF(Prospecting!F1456="Completed", 1, "")</f>
        <v/>
      </c>
      <c r="K1454" s="2" t="str">
        <f>IF(Prospecting!G1456="Completed", 1, "")</f>
        <v/>
      </c>
      <c r="L1454" s="2" t="str">
        <f>IF(Prospecting!H1456="Completed", 1, "")</f>
        <v/>
      </c>
      <c r="M1454" s="2" t="str">
        <f>IF(Prospecting!I1456="Completed", 1, "")</f>
        <v/>
      </c>
      <c r="N1454" s="2" t="str">
        <f>IF(Prospecting!J1456="Completed", 1, "")</f>
        <v/>
      </c>
      <c r="O1454" s="2" t="str">
        <f>IF(Prospecting!K1456="Completed", 1, "")</f>
        <v/>
      </c>
      <c r="P1454" s="2" t="str">
        <f>IF(Prospecting!L1456&lt;&gt;"",Prospecting!L1456,"")</f>
        <v/>
      </c>
      <c r="Q1454" s="2" t="str">
        <f>IF(Prospecting!M1456&lt;&gt;"",Prospecting!M1456,"")</f>
        <v/>
      </c>
      <c r="R1454" s="2" t="str">
        <f t="shared" ca="1" si="148"/>
        <v/>
      </c>
      <c r="S1454" s="10" t="str">
        <f>IF(OR(Prospecting!N1456&lt;&gt;"",Prospecting!N1456&lt;&gt;0),Prospecting!N1456,"")</f>
        <v/>
      </c>
      <c r="T1454" s="11" t="str">
        <f>IF(Prospecting!O1456&lt;&gt;"",Prospecting!O1456,"")</f>
        <v/>
      </c>
      <c r="U1454" s="2" t="str">
        <f t="shared" si="149"/>
        <v/>
      </c>
      <c r="V1454" s="2" t="str">
        <f t="shared" si="150"/>
        <v/>
      </c>
      <c r="W1454" s="2" t="str" cm="1">
        <f t="array" ref="W1454">IF(V1454&lt;&gt;"",_xlfn.IFS(OR(V1454=1,V1454=2,V1454=3),1,OR(V1454=4,V1454=5,V1454=6),2,OR(V1454=7,V1454=8,V1454=9),3,OR(V1454=10,V1454=11,V1454=12),4),"")</f>
        <v/>
      </c>
      <c r="X1454" s="2" t="str">
        <f t="shared" si="151"/>
        <v/>
      </c>
      <c r="Y1454" s="2" t="str">
        <f t="shared" si="152"/>
        <v/>
      </c>
    </row>
    <row r="1455" spans="7:25" x14ac:dyDescent="0.3">
      <c r="G1455" s="2" t="str">
        <f>IF(Prospecting!D1457&lt;&gt;"", Prospecting!D1457, "")</f>
        <v/>
      </c>
      <c r="H1455" s="2" t="str">
        <f>IF(Prospecting!E1457&lt;&gt;"",Prospecting!E1457, "")</f>
        <v/>
      </c>
      <c r="I1455" s="2" t="str">
        <f t="shared" ca="1" si="147"/>
        <v/>
      </c>
      <c r="J1455" s="2" t="str">
        <f>IF(Prospecting!F1457="Completed", 1, "")</f>
        <v/>
      </c>
      <c r="K1455" s="2" t="str">
        <f>IF(Prospecting!G1457="Completed", 1, "")</f>
        <v/>
      </c>
      <c r="L1455" s="2" t="str">
        <f>IF(Prospecting!H1457="Completed", 1, "")</f>
        <v/>
      </c>
      <c r="M1455" s="2" t="str">
        <f>IF(Prospecting!I1457="Completed", 1, "")</f>
        <v/>
      </c>
      <c r="N1455" s="2" t="str">
        <f>IF(Prospecting!J1457="Completed", 1, "")</f>
        <v/>
      </c>
      <c r="O1455" s="2" t="str">
        <f>IF(Prospecting!K1457="Completed", 1, "")</f>
        <v/>
      </c>
      <c r="P1455" s="2" t="str">
        <f>IF(Prospecting!L1457&lt;&gt;"",Prospecting!L1457,"")</f>
        <v/>
      </c>
      <c r="Q1455" s="2" t="str">
        <f>IF(Prospecting!M1457&lt;&gt;"",Prospecting!M1457,"")</f>
        <v/>
      </c>
      <c r="R1455" s="2" t="str">
        <f t="shared" ca="1" si="148"/>
        <v/>
      </c>
      <c r="S1455" s="10" t="str">
        <f>IF(OR(Prospecting!N1457&lt;&gt;"",Prospecting!N1457&lt;&gt;0),Prospecting!N1457,"")</f>
        <v/>
      </c>
      <c r="T1455" s="11" t="str">
        <f>IF(Prospecting!O1457&lt;&gt;"",Prospecting!O1457,"")</f>
        <v/>
      </c>
      <c r="U1455" s="2" t="str">
        <f t="shared" si="149"/>
        <v/>
      </c>
      <c r="V1455" s="2" t="str">
        <f t="shared" si="150"/>
        <v/>
      </c>
      <c r="W1455" s="2" t="str" cm="1">
        <f t="array" ref="W1455">IF(V1455&lt;&gt;"",_xlfn.IFS(OR(V1455=1,V1455=2,V1455=3),1,OR(V1455=4,V1455=5,V1455=6),2,OR(V1455=7,V1455=8,V1455=9),3,OR(V1455=10,V1455=11,V1455=12),4),"")</f>
        <v/>
      </c>
      <c r="X1455" s="2" t="str">
        <f t="shared" si="151"/>
        <v/>
      </c>
      <c r="Y1455" s="2" t="str">
        <f t="shared" si="152"/>
        <v/>
      </c>
    </row>
    <row r="1456" spans="7:25" x14ac:dyDescent="0.3">
      <c r="G1456" s="2" t="str">
        <f>IF(Prospecting!D1458&lt;&gt;"", Prospecting!D1458, "")</f>
        <v/>
      </c>
      <c r="H1456" s="2" t="str">
        <f>IF(Prospecting!E1458&lt;&gt;"",Prospecting!E1458, "")</f>
        <v/>
      </c>
      <c r="I1456" s="2" t="str">
        <f t="shared" ca="1" si="147"/>
        <v/>
      </c>
      <c r="J1456" s="2" t="str">
        <f>IF(Prospecting!F1458="Completed", 1, "")</f>
        <v/>
      </c>
      <c r="K1456" s="2" t="str">
        <f>IF(Prospecting!G1458="Completed", 1, "")</f>
        <v/>
      </c>
      <c r="L1456" s="2" t="str">
        <f>IF(Prospecting!H1458="Completed", 1, "")</f>
        <v/>
      </c>
      <c r="M1456" s="2" t="str">
        <f>IF(Prospecting!I1458="Completed", 1, "")</f>
        <v/>
      </c>
      <c r="N1456" s="2" t="str">
        <f>IF(Prospecting!J1458="Completed", 1, "")</f>
        <v/>
      </c>
      <c r="O1456" s="2" t="str">
        <f>IF(Prospecting!K1458="Completed", 1, "")</f>
        <v/>
      </c>
      <c r="P1456" s="2" t="str">
        <f>IF(Prospecting!L1458&lt;&gt;"",Prospecting!L1458,"")</f>
        <v/>
      </c>
      <c r="Q1456" s="2" t="str">
        <f>IF(Prospecting!M1458&lt;&gt;"",Prospecting!M1458,"")</f>
        <v/>
      </c>
      <c r="R1456" s="2" t="str">
        <f t="shared" ca="1" si="148"/>
        <v/>
      </c>
      <c r="S1456" s="10" t="str">
        <f>IF(OR(Prospecting!N1458&lt;&gt;"",Prospecting!N1458&lt;&gt;0),Prospecting!N1458,"")</f>
        <v/>
      </c>
      <c r="T1456" s="11" t="str">
        <f>IF(Prospecting!O1458&lt;&gt;"",Prospecting!O1458,"")</f>
        <v/>
      </c>
      <c r="U1456" s="2" t="str">
        <f t="shared" si="149"/>
        <v/>
      </c>
      <c r="V1456" s="2" t="str">
        <f t="shared" si="150"/>
        <v/>
      </c>
      <c r="W1456" s="2" t="str" cm="1">
        <f t="array" ref="W1456">IF(V1456&lt;&gt;"",_xlfn.IFS(OR(V1456=1,V1456=2,V1456=3),1,OR(V1456=4,V1456=5,V1456=6),2,OR(V1456=7,V1456=8,V1456=9),3,OR(V1456=10,V1456=11,V1456=12),4),"")</f>
        <v/>
      </c>
      <c r="X1456" s="2" t="str">
        <f t="shared" si="151"/>
        <v/>
      </c>
      <c r="Y1456" s="2" t="str">
        <f t="shared" si="152"/>
        <v/>
      </c>
    </row>
    <row r="1457" spans="7:25" x14ac:dyDescent="0.3">
      <c r="G1457" s="2" t="str">
        <f>IF(Prospecting!D1459&lt;&gt;"", Prospecting!D1459, "")</f>
        <v/>
      </c>
      <c r="H1457" s="2" t="str">
        <f>IF(Prospecting!E1459&lt;&gt;"",Prospecting!E1459, "")</f>
        <v/>
      </c>
      <c r="I1457" s="2" t="str">
        <f t="shared" ca="1" si="147"/>
        <v/>
      </c>
      <c r="J1457" s="2" t="str">
        <f>IF(Prospecting!F1459="Completed", 1, "")</f>
        <v/>
      </c>
      <c r="K1457" s="2" t="str">
        <f>IF(Prospecting!G1459="Completed", 1, "")</f>
        <v/>
      </c>
      <c r="L1457" s="2" t="str">
        <f>IF(Prospecting!H1459="Completed", 1, "")</f>
        <v/>
      </c>
      <c r="M1457" s="2" t="str">
        <f>IF(Prospecting!I1459="Completed", 1, "")</f>
        <v/>
      </c>
      <c r="N1457" s="2" t="str">
        <f>IF(Prospecting!J1459="Completed", 1, "")</f>
        <v/>
      </c>
      <c r="O1457" s="2" t="str">
        <f>IF(Prospecting!K1459="Completed", 1, "")</f>
        <v/>
      </c>
      <c r="P1457" s="2" t="str">
        <f>IF(Prospecting!L1459&lt;&gt;"",Prospecting!L1459,"")</f>
        <v/>
      </c>
      <c r="Q1457" s="2" t="str">
        <f>IF(Prospecting!M1459&lt;&gt;"",Prospecting!M1459,"")</f>
        <v/>
      </c>
      <c r="R1457" s="2" t="str">
        <f t="shared" ca="1" si="148"/>
        <v/>
      </c>
      <c r="S1457" s="10" t="str">
        <f>IF(OR(Prospecting!N1459&lt;&gt;"",Prospecting!N1459&lt;&gt;0),Prospecting!N1459,"")</f>
        <v/>
      </c>
      <c r="T1457" s="11" t="str">
        <f>IF(Prospecting!O1459&lt;&gt;"",Prospecting!O1459,"")</f>
        <v/>
      </c>
      <c r="U1457" s="2" t="str">
        <f t="shared" si="149"/>
        <v/>
      </c>
      <c r="V1457" s="2" t="str">
        <f t="shared" si="150"/>
        <v/>
      </c>
      <c r="W1457" s="2" t="str" cm="1">
        <f t="array" ref="W1457">IF(V1457&lt;&gt;"",_xlfn.IFS(OR(V1457=1,V1457=2,V1457=3),1,OR(V1457=4,V1457=5,V1457=6),2,OR(V1457=7,V1457=8,V1457=9),3,OR(V1457=10,V1457=11,V1457=12),4),"")</f>
        <v/>
      </c>
      <c r="X1457" s="2" t="str">
        <f t="shared" si="151"/>
        <v/>
      </c>
      <c r="Y1457" s="2" t="str">
        <f t="shared" si="152"/>
        <v/>
      </c>
    </row>
    <row r="1458" spans="7:25" x14ac:dyDescent="0.3">
      <c r="G1458" s="2" t="str">
        <f>IF(Prospecting!D1460&lt;&gt;"", Prospecting!D1460, "")</f>
        <v/>
      </c>
      <c r="H1458" s="2" t="str">
        <f>IF(Prospecting!E1460&lt;&gt;"",Prospecting!E1460, "")</f>
        <v/>
      </c>
      <c r="I1458" s="2" t="str">
        <f t="shared" ca="1" si="147"/>
        <v/>
      </c>
      <c r="J1458" s="2" t="str">
        <f>IF(Prospecting!F1460="Completed", 1, "")</f>
        <v/>
      </c>
      <c r="K1458" s="2" t="str">
        <f>IF(Prospecting!G1460="Completed", 1, "")</f>
        <v/>
      </c>
      <c r="L1458" s="2" t="str">
        <f>IF(Prospecting!H1460="Completed", 1, "")</f>
        <v/>
      </c>
      <c r="M1458" s="2" t="str">
        <f>IF(Prospecting!I1460="Completed", 1, "")</f>
        <v/>
      </c>
      <c r="N1458" s="2" t="str">
        <f>IF(Prospecting!J1460="Completed", 1, "")</f>
        <v/>
      </c>
      <c r="O1458" s="2" t="str">
        <f>IF(Prospecting!K1460="Completed", 1, "")</f>
        <v/>
      </c>
      <c r="P1458" s="2" t="str">
        <f>IF(Prospecting!L1460&lt;&gt;"",Prospecting!L1460,"")</f>
        <v/>
      </c>
      <c r="Q1458" s="2" t="str">
        <f>IF(Prospecting!M1460&lt;&gt;"",Prospecting!M1460,"")</f>
        <v/>
      </c>
      <c r="R1458" s="2" t="str">
        <f t="shared" ca="1" si="148"/>
        <v/>
      </c>
      <c r="S1458" s="10" t="str">
        <f>IF(OR(Prospecting!N1460&lt;&gt;"",Prospecting!N1460&lt;&gt;0),Prospecting!N1460,"")</f>
        <v/>
      </c>
      <c r="T1458" s="11" t="str">
        <f>IF(Prospecting!O1460&lt;&gt;"",Prospecting!O1460,"")</f>
        <v/>
      </c>
      <c r="U1458" s="2" t="str">
        <f t="shared" si="149"/>
        <v/>
      </c>
      <c r="V1458" s="2" t="str">
        <f t="shared" si="150"/>
        <v/>
      </c>
      <c r="W1458" s="2" t="str" cm="1">
        <f t="array" ref="W1458">IF(V1458&lt;&gt;"",_xlfn.IFS(OR(V1458=1,V1458=2,V1458=3),1,OR(V1458=4,V1458=5,V1458=6),2,OR(V1458=7,V1458=8,V1458=9),3,OR(V1458=10,V1458=11,V1458=12),4),"")</f>
        <v/>
      </c>
      <c r="X1458" s="2" t="str">
        <f t="shared" si="151"/>
        <v/>
      </c>
      <c r="Y1458" s="2" t="str">
        <f t="shared" si="152"/>
        <v/>
      </c>
    </row>
    <row r="1459" spans="7:25" x14ac:dyDescent="0.3">
      <c r="G1459" s="2" t="str">
        <f>IF(Prospecting!D1461&lt;&gt;"", Prospecting!D1461, "")</f>
        <v/>
      </c>
      <c r="H1459" s="2" t="str">
        <f>IF(Prospecting!E1461&lt;&gt;"",Prospecting!E1461, "")</f>
        <v/>
      </c>
      <c r="I1459" s="2" t="str">
        <f t="shared" ca="1" si="147"/>
        <v/>
      </c>
      <c r="J1459" s="2" t="str">
        <f>IF(Prospecting!F1461="Completed", 1, "")</f>
        <v/>
      </c>
      <c r="K1459" s="2" t="str">
        <f>IF(Prospecting!G1461="Completed", 1, "")</f>
        <v/>
      </c>
      <c r="L1459" s="2" t="str">
        <f>IF(Prospecting!H1461="Completed", 1, "")</f>
        <v/>
      </c>
      <c r="M1459" s="2" t="str">
        <f>IF(Prospecting!I1461="Completed", 1, "")</f>
        <v/>
      </c>
      <c r="N1459" s="2" t="str">
        <f>IF(Prospecting!J1461="Completed", 1, "")</f>
        <v/>
      </c>
      <c r="O1459" s="2" t="str">
        <f>IF(Prospecting!K1461="Completed", 1, "")</f>
        <v/>
      </c>
      <c r="P1459" s="2" t="str">
        <f>IF(Prospecting!L1461&lt;&gt;"",Prospecting!L1461,"")</f>
        <v/>
      </c>
      <c r="Q1459" s="2" t="str">
        <f>IF(Prospecting!M1461&lt;&gt;"",Prospecting!M1461,"")</f>
        <v/>
      </c>
      <c r="R1459" s="2" t="str">
        <f t="shared" ca="1" si="148"/>
        <v/>
      </c>
      <c r="S1459" s="10" t="str">
        <f>IF(OR(Prospecting!N1461&lt;&gt;"",Prospecting!N1461&lt;&gt;0),Prospecting!N1461,"")</f>
        <v/>
      </c>
      <c r="T1459" s="11" t="str">
        <f>IF(Prospecting!O1461&lt;&gt;"",Prospecting!O1461,"")</f>
        <v/>
      </c>
      <c r="U1459" s="2" t="str">
        <f t="shared" si="149"/>
        <v/>
      </c>
      <c r="V1459" s="2" t="str">
        <f t="shared" si="150"/>
        <v/>
      </c>
      <c r="W1459" s="2" t="str" cm="1">
        <f t="array" ref="W1459">IF(V1459&lt;&gt;"",_xlfn.IFS(OR(V1459=1,V1459=2,V1459=3),1,OR(V1459=4,V1459=5,V1459=6),2,OR(V1459=7,V1459=8,V1459=9),3,OR(V1459=10,V1459=11,V1459=12),4),"")</f>
        <v/>
      </c>
      <c r="X1459" s="2" t="str">
        <f t="shared" si="151"/>
        <v/>
      </c>
      <c r="Y1459" s="2" t="str">
        <f t="shared" si="152"/>
        <v/>
      </c>
    </row>
    <row r="1460" spans="7:25" x14ac:dyDescent="0.3">
      <c r="G1460" s="2" t="str">
        <f>IF(Prospecting!D1462&lt;&gt;"", Prospecting!D1462, "")</f>
        <v/>
      </c>
      <c r="H1460" s="2" t="str">
        <f>IF(Prospecting!E1462&lt;&gt;"",Prospecting!E1462, "")</f>
        <v/>
      </c>
      <c r="I1460" s="2" t="str">
        <f t="shared" ca="1" si="147"/>
        <v/>
      </c>
      <c r="J1460" s="2" t="str">
        <f>IF(Prospecting!F1462="Completed", 1, "")</f>
        <v/>
      </c>
      <c r="K1460" s="2" t="str">
        <f>IF(Prospecting!G1462="Completed", 1, "")</f>
        <v/>
      </c>
      <c r="L1460" s="2" t="str">
        <f>IF(Prospecting!H1462="Completed", 1, "")</f>
        <v/>
      </c>
      <c r="M1460" s="2" t="str">
        <f>IF(Prospecting!I1462="Completed", 1, "")</f>
        <v/>
      </c>
      <c r="N1460" s="2" t="str">
        <f>IF(Prospecting!J1462="Completed", 1, "")</f>
        <v/>
      </c>
      <c r="O1460" s="2" t="str">
        <f>IF(Prospecting!K1462="Completed", 1, "")</f>
        <v/>
      </c>
      <c r="P1460" s="2" t="str">
        <f>IF(Prospecting!L1462&lt;&gt;"",Prospecting!L1462,"")</f>
        <v/>
      </c>
      <c r="Q1460" s="2" t="str">
        <f>IF(Prospecting!M1462&lt;&gt;"",Prospecting!M1462,"")</f>
        <v/>
      </c>
      <c r="R1460" s="2" t="str">
        <f t="shared" ca="1" si="148"/>
        <v/>
      </c>
      <c r="S1460" s="10" t="str">
        <f>IF(OR(Prospecting!N1462&lt;&gt;"",Prospecting!N1462&lt;&gt;0),Prospecting!N1462,"")</f>
        <v/>
      </c>
      <c r="T1460" s="11" t="str">
        <f>IF(Prospecting!O1462&lt;&gt;"",Prospecting!O1462,"")</f>
        <v/>
      </c>
      <c r="U1460" s="2" t="str">
        <f t="shared" si="149"/>
        <v/>
      </c>
      <c r="V1460" s="2" t="str">
        <f t="shared" si="150"/>
        <v/>
      </c>
      <c r="W1460" s="2" t="str" cm="1">
        <f t="array" ref="W1460">IF(V1460&lt;&gt;"",_xlfn.IFS(OR(V1460=1,V1460=2,V1460=3),1,OR(V1460=4,V1460=5,V1460=6),2,OR(V1460=7,V1460=8,V1460=9),3,OR(V1460=10,V1460=11,V1460=12),4),"")</f>
        <v/>
      </c>
      <c r="X1460" s="2" t="str">
        <f t="shared" si="151"/>
        <v/>
      </c>
      <c r="Y1460" s="2" t="str">
        <f t="shared" si="152"/>
        <v/>
      </c>
    </row>
    <row r="1461" spans="7:25" x14ac:dyDescent="0.3">
      <c r="G1461" s="2" t="str">
        <f>IF(Prospecting!D1463&lt;&gt;"", Prospecting!D1463, "")</f>
        <v/>
      </c>
      <c r="H1461" s="2" t="str">
        <f>IF(Prospecting!E1463&lt;&gt;"",Prospecting!E1463, "")</f>
        <v/>
      </c>
      <c r="I1461" s="2" t="str">
        <f t="shared" ca="1" si="147"/>
        <v/>
      </c>
      <c r="J1461" s="2" t="str">
        <f>IF(Prospecting!F1463="Completed", 1, "")</f>
        <v/>
      </c>
      <c r="K1461" s="2" t="str">
        <f>IF(Prospecting!G1463="Completed", 1, "")</f>
        <v/>
      </c>
      <c r="L1461" s="2" t="str">
        <f>IF(Prospecting!H1463="Completed", 1, "")</f>
        <v/>
      </c>
      <c r="M1461" s="2" t="str">
        <f>IF(Prospecting!I1463="Completed", 1, "")</f>
        <v/>
      </c>
      <c r="N1461" s="2" t="str">
        <f>IF(Prospecting!J1463="Completed", 1, "")</f>
        <v/>
      </c>
      <c r="O1461" s="2" t="str">
        <f>IF(Prospecting!K1463="Completed", 1, "")</f>
        <v/>
      </c>
      <c r="P1461" s="2" t="str">
        <f>IF(Prospecting!L1463&lt;&gt;"",Prospecting!L1463,"")</f>
        <v/>
      </c>
      <c r="Q1461" s="2" t="str">
        <f>IF(Prospecting!M1463&lt;&gt;"",Prospecting!M1463,"")</f>
        <v/>
      </c>
      <c r="R1461" s="2" t="str">
        <f t="shared" ca="1" si="148"/>
        <v/>
      </c>
      <c r="S1461" s="10" t="str">
        <f>IF(OR(Prospecting!N1463&lt;&gt;"",Prospecting!N1463&lt;&gt;0),Prospecting!N1463,"")</f>
        <v/>
      </c>
      <c r="T1461" s="11" t="str">
        <f>IF(Prospecting!O1463&lt;&gt;"",Prospecting!O1463,"")</f>
        <v/>
      </c>
      <c r="U1461" s="2" t="str">
        <f t="shared" si="149"/>
        <v/>
      </c>
      <c r="V1461" s="2" t="str">
        <f t="shared" si="150"/>
        <v/>
      </c>
      <c r="W1461" s="2" t="str" cm="1">
        <f t="array" ref="W1461">IF(V1461&lt;&gt;"",_xlfn.IFS(OR(V1461=1,V1461=2,V1461=3),1,OR(V1461=4,V1461=5,V1461=6),2,OR(V1461=7,V1461=8,V1461=9),3,OR(V1461=10,V1461=11,V1461=12),4),"")</f>
        <v/>
      </c>
      <c r="X1461" s="2" t="str">
        <f t="shared" si="151"/>
        <v/>
      </c>
      <c r="Y1461" s="2" t="str">
        <f t="shared" si="152"/>
        <v/>
      </c>
    </row>
    <row r="1462" spans="7:25" x14ac:dyDescent="0.3">
      <c r="G1462" s="2" t="str">
        <f>IF(Prospecting!D1464&lt;&gt;"", Prospecting!D1464, "")</f>
        <v/>
      </c>
      <c r="H1462" s="2" t="str">
        <f>IF(Prospecting!E1464&lt;&gt;"",Prospecting!E1464, "")</f>
        <v/>
      </c>
      <c r="I1462" s="2" t="str">
        <f t="shared" ca="1" si="147"/>
        <v/>
      </c>
      <c r="J1462" s="2" t="str">
        <f>IF(Prospecting!F1464="Completed", 1, "")</f>
        <v/>
      </c>
      <c r="K1462" s="2" t="str">
        <f>IF(Prospecting!G1464="Completed", 1, "")</f>
        <v/>
      </c>
      <c r="L1462" s="2" t="str">
        <f>IF(Prospecting!H1464="Completed", 1, "")</f>
        <v/>
      </c>
      <c r="M1462" s="2" t="str">
        <f>IF(Prospecting!I1464="Completed", 1, "")</f>
        <v/>
      </c>
      <c r="N1462" s="2" t="str">
        <f>IF(Prospecting!J1464="Completed", 1, "")</f>
        <v/>
      </c>
      <c r="O1462" s="2" t="str">
        <f>IF(Prospecting!K1464="Completed", 1, "")</f>
        <v/>
      </c>
      <c r="P1462" s="2" t="str">
        <f>IF(Prospecting!L1464&lt;&gt;"",Prospecting!L1464,"")</f>
        <v/>
      </c>
      <c r="Q1462" s="2" t="str">
        <f>IF(Prospecting!M1464&lt;&gt;"",Prospecting!M1464,"")</f>
        <v/>
      </c>
      <c r="R1462" s="2" t="str">
        <f t="shared" ca="1" si="148"/>
        <v/>
      </c>
      <c r="S1462" s="10" t="str">
        <f>IF(OR(Prospecting!N1464&lt;&gt;"",Prospecting!N1464&lt;&gt;0),Prospecting!N1464,"")</f>
        <v/>
      </c>
      <c r="T1462" s="11" t="str">
        <f>IF(Prospecting!O1464&lt;&gt;"",Prospecting!O1464,"")</f>
        <v/>
      </c>
      <c r="U1462" s="2" t="str">
        <f t="shared" si="149"/>
        <v/>
      </c>
      <c r="V1462" s="2" t="str">
        <f t="shared" si="150"/>
        <v/>
      </c>
      <c r="W1462" s="2" t="str" cm="1">
        <f t="array" ref="W1462">IF(V1462&lt;&gt;"",_xlfn.IFS(OR(V1462=1,V1462=2,V1462=3),1,OR(V1462=4,V1462=5,V1462=6),2,OR(V1462=7,V1462=8,V1462=9),3,OR(V1462=10,V1462=11,V1462=12),4),"")</f>
        <v/>
      </c>
      <c r="X1462" s="2" t="str">
        <f t="shared" si="151"/>
        <v/>
      </c>
      <c r="Y1462" s="2" t="str">
        <f t="shared" si="152"/>
        <v/>
      </c>
    </row>
    <row r="1463" spans="7:25" x14ac:dyDescent="0.3">
      <c r="G1463" s="2" t="str">
        <f>IF(Prospecting!D1465&lt;&gt;"", Prospecting!D1465, "")</f>
        <v/>
      </c>
      <c r="H1463" s="2" t="str">
        <f>IF(Prospecting!E1465&lt;&gt;"",Prospecting!E1465, "")</f>
        <v/>
      </c>
      <c r="I1463" s="2" t="str">
        <f t="shared" ca="1" si="147"/>
        <v/>
      </c>
      <c r="J1463" s="2" t="str">
        <f>IF(Prospecting!F1465="Completed", 1, "")</f>
        <v/>
      </c>
      <c r="K1463" s="2" t="str">
        <f>IF(Prospecting!G1465="Completed", 1, "")</f>
        <v/>
      </c>
      <c r="L1463" s="2" t="str">
        <f>IF(Prospecting!H1465="Completed", 1, "")</f>
        <v/>
      </c>
      <c r="M1463" s="2" t="str">
        <f>IF(Prospecting!I1465="Completed", 1, "")</f>
        <v/>
      </c>
      <c r="N1463" s="2" t="str">
        <f>IF(Prospecting!J1465="Completed", 1, "")</f>
        <v/>
      </c>
      <c r="O1463" s="2" t="str">
        <f>IF(Prospecting!K1465="Completed", 1, "")</f>
        <v/>
      </c>
      <c r="P1463" s="2" t="str">
        <f>IF(Prospecting!L1465&lt;&gt;"",Prospecting!L1465,"")</f>
        <v/>
      </c>
      <c r="Q1463" s="2" t="str">
        <f>IF(Prospecting!M1465&lt;&gt;"",Prospecting!M1465,"")</f>
        <v/>
      </c>
      <c r="R1463" s="2" t="str">
        <f t="shared" ca="1" si="148"/>
        <v/>
      </c>
      <c r="S1463" s="10" t="str">
        <f>IF(OR(Prospecting!N1465&lt;&gt;"",Prospecting!N1465&lt;&gt;0),Prospecting!N1465,"")</f>
        <v/>
      </c>
      <c r="T1463" s="11" t="str">
        <f>IF(Prospecting!O1465&lt;&gt;"",Prospecting!O1465,"")</f>
        <v/>
      </c>
      <c r="U1463" s="2" t="str">
        <f t="shared" si="149"/>
        <v/>
      </c>
      <c r="V1463" s="2" t="str">
        <f t="shared" si="150"/>
        <v/>
      </c>
      <c r="W1463" s="2" t="str" cm="1">
        <f t="array" ref="W1463">IF(V1463&lt;&gt;"",_xlfn.IFS(OR(V1463=1,V1463=2,V1463=3),1,OR(V1463=4,V1463=5,V1463=6),2,OR(V1463=7,V1463=8,V1463=9),3,OR(V1463=10,V1463=11,V1463=12),4),"")</f>
        <v/>
      </c>
      <c r="X1463" s="2" t="str">
        <f t="shared" si="151"/>
        <v/>
      </c>
      <c r="Y1463" s="2" t="str">
        <f t="shared" si="152"/>
        <v/>
      </c>
    </row>
    <row r="1464" spans="7:25" x14ac:dyDescent="0.3">
      <c r="G1464" s="2" t="str">
        <f>IF(Prospecting!D1466&lt;&gt;"", Prospecting!D1466, "")</f>
        <v/>
      </c>
      <c r="H1464" s="2" t="str">
        <f>IF(Prospecting!E1466&lt;&gt;"",Prospecting!E1466, "")</f>
        <v/>
      </c>
      <c r="I1464" s="2" t="str">
        <f t="shared" ca="1" si="147"/>
        <v/>
      </c>
      <c r="J1464" s="2" t="str">
        <f>IF(Prospecting!F1466="Completed", 1, "")</f>
        <v/>
      </c>
      <c r="K1464" s="2" t="str">
        <f>IF(Prospecting!G1466="Completed", 1, "")</f>
        <v/>
      </c>
      <c r="L1464" s="2" t="str">
        <f>IF(Prospecting!H1466="Completed", 1, "")</f>
        <v/>
      </c>
      <c r="M1464" s="2" t="str">
        <f>IF(Prospecting!I1466="Completed", 1, "")</f>
        <v/>
      </c>
      <c r="N1464" s="2" t="str">
        <f>IF(Prospecting!J1466="Completed", 1, "")</f>
        <v/>
      </c>
      <c r="O1464" s="2" t="str">
        <f>IF(Prospecting!K1466="Completed", 1, "")</f>
        <v/>
      </c>
      <c r="P1464" s="2" t="str">
        <f>IF(Prospecting!L1466&lt;&gt;"",Prospecting!L1466,"")</f>
        <v/>
      </c>
      <c r="Q1464" s="2" t="str">
        <f>IF(Prospecting!M1466&lt;&gt;"",Prospecting!M1466,"")</f>
        <v/>
      </c>
      <c r="R1464" s="2" t="str">
        <f t="shared" ca="1" si="148"/>
        <v/>
      </c>
      <c r="S1464" s="10" t="str">
        <f>IF(OR(Prospecting!N1466&lt;&gt;"",Prospecting!N1466&lt;&gt;0),Prospecting!N1466,"")</f>
        <v/>
      </c>
      <c r="T1464" s="11" t="str">
        <f>IF(Prospecting!O1466&lt;&gt;"",Prospecting!O1466,"")</f>
        <v/>
      </c>
      <c r="U1464" s="2" t="str">
        <f t="shared" si="149"/>
        <v/>
      </c>
      <c r="V1464" s="2" t="str">
        <f t="shared" si="150"/>
        <v/>
      </c>
      <c r="W1464" s="2" t="str" cm="1">
        <f t="array" ref="W1464">IF(V1464&lt;&gt;"",_xlfn.IFS(OR(V1464=1,V1464=2,V1464=3),1,OR(V1464=4,V1464=5,V1464=6),2,OR(V1464=7,V1464=8,V1464=9),3,OR(V1464=10,V1464=11,V1464=12),4),"")</f>
        <v/>
      </c>
      <c r="X1464" s="2" t="str">
        <f t="shared" si="151"/>
        <v/>
      </c>
      <c r="Y1464" s="2" t="str">
        <f t="shared" si="152"/>
        <v/>
      </c>
    </row>
    <row r="1465" spans="7:25" x14ac:dyDescent="0.3">
      <c r="G1465" s="2" t="str">
        <f>IF(Prospecting!D1467&lt;&gt;"", Prospecting!D1467, "")</f>
        <v/>
      </c>
      <c r="H1465" s="2" t="str">
        <f>IF(Prospecting!E1467&lt;&gt;"",Prospecting!E1467, "")</f>
        <v/>
      </c>
      <c r="I1465" s="2" t="str">
        <f t="shared" ca="1" si="147"/>
        <v/>
      </c>
      <c r="J1465" s="2" t="str">
        <f>IF(Prospecting!F1467="Completed", 1, "")</f>
        <v/>
      </c>
      <c r="K1465" s="2" t="str">
        <f>IF(Prospecting!G1467="Completed", 1, "")</f>
        <v/>
      </c>
      <c r="L1465" s="2" t="str">
        <f>IF(Prospecting!H1467="Completed", 1, "")</f>
        <v/>
      </c>
      <c r="M1465" s="2" t="str">
        <f>IF(Prospecting!I1467="Completed", 1, "")</f>
        <v/>
      </c>
      <c r="N1465" s="2" t="str">
        <f>IF(Prospecting!J1467="Completed", 1, "")</f>
        <v/>
      </c>
      <c r="O1465" s="2" t="str">
        <f>IF(Prospecting!K1467="Completed", 1, "")</f>
        <v/>
      </c>
      <c r="P1465" s="2" t="str">
        <f>IF(Prospecting!L1467&lt;&gt;"",Prospecting!L1467,"")</f>
        <v/>
      </c>
      <c r="Q1465" s="2" t="str">
        <f>IF(Prospecting!M1467&lt;&gt;"",Prospecting!M1467,"")</f>
        <v/>
      </c>
      <c r="R1465" s="2" t="str">
        <f t="shared" ca="1" si="148"/>
        <v/>
      </c>
      <c r="S1465" s="10" t="str">
        <f>IF(OR(Prospecting!N1467&lt;&gt;"",Prospecting!N1467&lt;&gt;0),Prospecting!N1467,"")</f>
        <v/>
      </c>
      <c r="T1465" s="11" t="str">
        <f>IF(Prospecting!O1467&lt;&gt;"",Prospecting!O1467,"")</f>
        <v/>
      </c>
      <c r="U1465" s="2" t="str">
        <f t="shared" si="149"/>
        <v/>
      </c>
      <c r="V1465" s="2" t="str">
        <f t="shared" si="150"/>
        <v/>
      </c>
      <c r="W1465" s="2" t="str" cm="1">
        <f t="array" ref="W1465">IF(V1465&lt;&gt;"",_xlfn.IFS(OR(V1465=1,V1465=2,V1465=3),1,OR(V1465=4,V1465=5,V1465=6),2,OR(V1465=7,V1465=8,V1465=9),3,OR(V1465=10,V1465=11,V1465=12),4),"")</f>
        <v/>
      </c>
      <c r="X1465" s="2" t="str">
        <f t="shared" si="151"/>
        <v/>
      </c>
      <c r="Y1465" s="2" t="str">
        <f t="shared" si="152"/>
        <v/>
      </c>
    </row>
    <row r="1466" spans="7:25" x14ac:dyDescent="0.3">
      <c r="G1466" s="2" t="str">
        <f>IF(Prospecting!D1468&lt;&gt;"", Prospecting!D1468, "")</f>
        <v/>
      </c>
      <c r="H1466" s="2" t="str">
        <f>IF(Prospecting!E1468&lt;&gt;"",Prospecting!E1468, "")</f>
        <v/>
      </c>
      <c r="I1466" s="2" t="str">
        <f t="shared" ca="1" si="147"/>
        <v/>
      </c>
      <c r="J1466" s="2" t="str">
        <f>IF(Prospecting!F1468="Completed", 1, "")</f>
        <v/>
      </c>
      <c r="K1466" s="2" t="str">
        <f>IF(Prospecting!G1468="Completed", 1, "")</f>
        <v/>
      </c>
      <c r="L1466" s="2" t="str">
        <f>IF(Prospecting!H1468="Completed", 1, "")</f>
        <v/>
      </c>
      <c r="M1466" s="2" t="str">
        <f>IF(Prospecting!I1468="Completed", 1, "")</f>
        <v/>
      </c>
      <c r="N1466" s="2" t="str">
        <f>IF(Prospecting!J1468="Completed", 1, "")</f>
        <v/>
      </c>
      <c r="O1466" s="2" t="str">
        <f>IF(Prospecting!K1468="Completed", 1, "")</f>
        <v/>
      </c>
      <c r="P1466" s="2" t="str">
        <f>IF(Prospecting!L1468&lt;&gt;"",Prospecting!L1468,"")</f>
        <v/>
      </c>
      <c r="Q1466" s="2" t="str">
        <f>IF(Prospecting!M1468&lt;&gt;"",Prospecting!M1468,"")</f>
        <v/>
      </c>
      <c r="R1466" s="2" t="str">
        <f t="shared" ca="1" si="148"/>
        <v/>
      </c>
      <c r="S1466" s="10" t="str">
        <f>IF(OR(Prospecting!N1468&lt;&gt;"",Prospecting!N1468&lt;&gt;0),Prospecting!N1468,"")</f>
        <v/>
      </c>
      <c r="T1466" s="11" t="str">
        <f>IF(Prospecting!O1468&lt;&gt;"",Prospecting!O1468,"")</f>
        <v/>
      </c>
      <c r="U1466" s="2" t="str">
        <f t="shared" si="149"/>
        <v/>
      </c>
      <c r="V1466" s="2" t="str">
        <f t="shared" si="150"/>
        <v/>
      </c>
      <c r="W1466" s="2" t="str" cm="1">
        <f t="array" ref="W1466">IF(V1466&lt;&gt;"",_xlfn.IFS(OR(V1466=1,V1466=2,V1466=3),1,OR(V1466=4,V1466=5,V1466=6),2,OR(V1466=7,V1466=8,V1466=9),3,OR(V1466=10,V1466=11,V1466=12),4),"")</f>
        <v/>
      </c>
      <c r="X1466" s="2" t="str">
        <f t="shared" si="151"/>
        <v/>
      </c>
      <c r="Y1466" s="2" t="str">
        <f t="shared" si="152"/>
        <v/>
      </c>
    </row>
    <row r="1467" spans="7:25" x14ac:dyDescent="0.3">
      <c r="G1467" s="2" t="str">
        <f>IF(Prospecting!D1469&lt;&gt;"", Prospecting!D1469, "")</f>
        <v/>
      </c>
      <c r="H1467" s="2" t="str">
        <f>IF(Prospecting!E1469&lt;&gt;"",Prospecting!E1469, "")</f>
        <v/>
      </c>
      <c r="I1467" s="2" t="str">
        <f t="shared" ca="1" si="147"/>
        <v/>
      </c>
      <c r="J1467" s="2" t="str">
        <f>IF(Prospecting!F1469="Completed", 1, "")</f>
        <v/>
      </c>
      <c r="K1467" s="2" t="str">
        <f>IF(Prospecting!G1469="Completed", 1, "")</f>
        <v/>
      </c>
      <c r="L1467" s="2" t="str">
        <f>IF(Prospecting!H1469="Completed", 1, "")</f>
        <v/>
      </c>
      <c r="M1467" s="2" t="str">
        <f>IF(Prospecting!I1469="Completed", 1, "")</f>
        <v/>
      </c>
      <c r="N1467" s="2" t="str">
        <f>IF(Prospecting!J1469="Completed", 1, "")</f>
        <v/>
      </c>
      <c r="O1467" s="2" t="str">
        <f>IF(Prospecting!K1469="Completed", 1, "")</f>
        <v/>
      </c>
      <c r="P1467" s="2" t="str">
        <f>IF(Prospecting!L1469&lt;&gt;"",Prospecting!L1469,"")</f>
        <v/>
      </c>
      <c r="Q1467" s="2" t="str">
        <f>IF(Prospecting!M1469&lt;&gt;"",Prospecting!M1469,"")</f>
        <v/>
      </c>
      <c r="R1467" s="2" t="str">
        <f t="shared" ca="1" si="148"/>
        <v/>
      </c>
      <c r="S1467" s="10" t="str">
        <f>IF(OR(Prospecting!N1469&lt;&gt;"",Prospecting!N1469&lt;&gt;0),Prospecting!N1469,"")</f>
        <v/>
      </c>
      <c r="T1467" s="11" t="str">
        <f>IF(Prospecting!O1469&lt;&gt;"",Prospecting!O1469,"")</f>
        <v/>
      </c>
      <c r="U1467" s="2" t="str">
        <f t="shared" si="149"/>
        <v/>
      </c>
      <c r="V1467" s="2" t="str">
        <f t="shared" si="150"/>
        <v/>
      </c>
      <c r="W1467" s="2" t="str" cm="1">
        <f t="array" ref="W1467">IF(V1467&lt;&gt;"",_xlfn.IFS(OR(V1467=1,V1467=2,V1467=3),1,OR(V1467=4,V1467=5,V1467=6),2,OR(V1467=7,V1467=8,V1467=9),3,OR(V1467=10,V1467=11,V1467=12),4),"")</f>
        <v/>
      </c>
      <c r="X1467" s="2" t="str">
        <f t="shared" si="151"/>
        <v/>
      </c>
      <c r="Y1467" s="2" t="str">
        <f t="shared" si="152"/>
        <v/>
      </c>
    </row>
    <row r="1468" spans="7:25" x14ac:dyDescent="0.3">
      <c r="G1468" s="2" t="str">
        <f>IF(Prospecting!D1470&lt;&gt;"", Prospecting!D1470, "")</f>
        <v/>
      </c>
      <c r="H1468" s="2" t="str">
        <f>IF(Prospecting!E1470&lt;&gt;"",Prospecting!E1470, "")</f>
        <v/>
      </c>
      <c r="I1468" s="2" t="str">
        <f t="shared" ca="1" si="147"/>
        <v/>
      </c>
      <c r="J1468" s="2" t="str">
        <f>IF(Prospecting!F1470="Completed", 1, "")</f>
        <v/>
      </c>
      <c r="K1468" s="2" t="str">
        <f>IF(Prospecting!G1470="Completed", 1, "")</f>
        <v/>
      </c>
      <c r="L1468" s="2" t="str">
        <f>IF(Prospecting!H1470="Completed", 1, "")</f>
        <v/>
      </c>
      <c r="M1468" s="2" t="str">
        <f>IF(Prospecting!I1470="Completed", 1, "")</f>
        <v/>
      </c>
      <c r="N1468" s="2" t="str">
        <f>IF(Prospecting!J1470="Completed", 1, "")</f>
        <v/>
      </c>
      <c r="O1468" s="2" t="str">
        <f>IF(Prospecting!K1470="Completed", 1, "")</f>
        <v/>
      </c>
      <c r="P1468" s="2" t="str">
        <f>IF(Prospecting!L1470&lt;&gt;"",Prospecting!L1470,"")</f>
        <v/>
      </c>
      <c r="Q1468" s="2" t="str">
        <f>IF(Prospecting!M1470&lt;&gt;"",Prospecting!M1470,"")</f>
        <v/>
      </c>
      <c r="R1468" s="2" t="str">
        <f t="shared" ca="1" si="148"/>
        <v/>
      </c>
      <c r="S1468" s="10" t="str">
        <f>IF(OR(Prospecting!N1470&lt;&gt;"",Prospecting!N1470&lt;&gt;0),Prospecting!N1470,"")</f>
        <v/>
      </c>
      <c r="T1468" s="11" t="str">
        <f>IF(Prospecting!O1470&lt;&gt;"",Prospecting!O1470,"")</f>
        <v/>
      </c>
      <c r="U1468" s="2" t="str">
        <f t="shared" si="149"/>
        <v/>
      </c>
      <c r="V1468" s="2" t="str">
        <f t="shared" si="150"/>
        <v/>
      </c>
      <c r="W1468" s="2" t="str" cm="1">
        <f t="array" ref="W1468">IF(V1468&lt;&gt;"",_xlfn.IFS(OR(V1468=1,V1468=2,V1468=3),1,OR(V1468=4,V1468=5,V1468=6),2,OR(V1468=7,V1468=8,V1468=9),3,OR(V1468=10,V1468=11,V1468=12),4),"")</f>
        <v/>
      </c>
      <c r="X1468" s="2" t="str">
        <f t="shared" si="151"/>
        <v/>
      </c>
      <c r="Y1468" s="2" t="str">
        <f t="shared" si="152"/>
        <v/>
      </c>
    </row>
    <row r="1469" spans="7:25" x14ac:dyDescent="0.3">
      <c r="G1469" s="2" t="str">
        <f>IF(Prospecting!D1471&lt;&gt;"", Prospecting!D1471, "")</f>
        <v/>
      </c>
      <c r="H1469" s="2" t="str">
        <f>IF(Prospecting!E1471&lt;&gt;"",Prospecting!E1471, "")</f>
        <v/>
      </c>
      <c r="I1469" s="2" t="str">
        <f t="shared" ca="1" si="147"/>
        <v/>
      </c>
      <c r="J1469" s="2" t="str">
        <f>IF(Prospecting!F1471="Completed", 1, "")</f>
        <v/>
      </c>
      <c r="K1469" s="2" t="str">
        <f>IF(Prospecting!G1471="Completed", 1, "")</f>
        <v/>
      </c>
      <c r="L1469" s="2" t="str">
        <f>IF(Prospecting!H1471="Completed", 1, "")</f>
        <v/>
      </c>
      <c r="M1469" s="2" t="str">
        <f>IF(Prospecting!I1471="Completed", 1, "")</f>
        <v/>
      </c>
      <c r="N1469" s="2" t="str">
        <f>IF(Prospecting!J1471="Completed", 1, "")</f>
        <v/>
      </c>
      <c r="O1469" s="2" t="str">
        <f>IF(Prospecting!K1471="Completed", 1, "")</f>
        <v/>
      </c>
      <c r="P1469" s="2" t="str">
        <f>IF(Prospecting!L1471&lt;&gt;"",Prospecting!L1471,"")</f>
        <v/>
      </c>
      <c r="Q1469" s="2" t="str">
        <f>IF(Prospecting!M1471&lt;&gt;"",Prospecting!M1471,"")</f>
        <v/>
      </c>
      <c r="R1469" s="2" t="str">
        <f t="shared" ca="1" si="148"/>
        <v/>
      </c>
      <c r="S1469" s="10" t="str">
        <f>IF(OR(Prospecting!N1471&lt;&gt;"",Prospecting!N1471&lt;&gt;0),Prospecting!N1471,"")</f>
        <v/>
      </c>
      <c r="T1469" s="11" t="str">
        <f>IF(Prospecting!O1471&lt;&gt;"",Prospecting!O1471,"")</f>
        <v/>
      </c>
      <c r="U1469" s="2" t="str">
        <f t="shared" si="149"/>
        <v/>
      </c>
      <c r="V1469" s="2" t="str">
        <f t="shared" si="150"/>
        <v/>
      </c>
      <c r="W1469" s="2" t="str" cm="1">
        <f t="array" ref="W1469">IF(V1469&lt;&gt;"",_xlfn.IFS(OR(V1469=1,V1469=2,V1469=3),1,OR(V1469=4,V1469=5,V1469=6),2,OR(V1469=7,V1469=8,V1469=9),3,OR(V1469=10,V1469=11,V1469=12),4),"")</f>
        <v/>
      </c>
      <c r="X1469" s="2" t="str">
        <f t="shared" si="151"/>
        <v/>
      </c>
      <c r="Y1469" s="2" t="str">
        <f t="shared" si="152"/>
        <v/>
      </c>
    </row>
    <row r="1470" spans="7:25" x14ac:dyDescent="0.3">
      <c r="G1470" s="2" t="str">
        <f>IF(Prospecting!D1472&lt;&gt;"", Prospecting!D1472, "")</f>
        <v/>
      </c>
      <c r="H1470" s="2" t="str">
        <f>IF(Prospecting!E1472&lt;&gt;"",Prospecting!E1472, "")</f>
        <v/>
      </c>
      <c r="I1470" s="2" t="str">
        <f t="shared" ca="1" si="147"/>
        <v/>
      </c>
      <c r="J1470" s="2" t="str">
        <f>IF(Prospecting!F1472="Completed", 1, "")</f>
        <v/>
      </c>
      <c r="K1470" s="2" t="str">
        <f>IF(Prospecting!G1472="Completed", 1, "")</f>
        <v/>
      </c>
      <c r="L1470" s="2" t="str">
        <f>IF(Prospecting!H1472="Completed", 1, "")</f>
        <v/>
      </c>
      <c r="M1470" s="2" t="str">
        <f>IF(Prospecting!I1472="Completed", 1, "")</f>
        <v/>
      </c>
      <c r="N1470" s="2" t="str">
        <f>IF(Prospecting!J1472="Completed", 1, "")</f>
        <v/>
      </c>
      <c r="O1470" s="2" t="str">
        <f>IF(Prospecting!K1472="Completed", 1, "")</f>
        <v/>
      </c>
      <c r="P1470" s="2" t="str">
        <f>IF(Prospecting!L1472&lt;&gt;"",Prospecting!L1472,"")</f>
        <v/>
      </c>
      <c r="Q1470" s="2" t="str">
        <f>IF(Prospecting!M1472&lt;&gt;"",Prospecting!M1472,"")</f>
        <v/>
      </c>
      <c r="R1470" s="2" t="str">
        <f t="shared" ca="1" si="148"/>
        <v/>
      </c>
      <c r="S1470" s="10" t="str">
        <f>IF(OR(Prospecting!N1472&lt;&gt;"",Prospecting!N1472&lt;&gt;0),Prospecting!N1472,"")</f>
        <v/>
      </c>
      <c r="T1470" s="11" t="str">
        <f>IF(Prospecting!O1472&lt;&gt;"",Prospecting!O1472,"")</f>
        <v/>
      </c>
      <c r="U1470" s="2" t="str">
        <f t="shared" si="149"/>
        <v/>
      </c>
      <c r="V1470" s="2" t="str">
        <f t="shared" si="150"/>
        <v/>
      </c>
      <c r="W1470" s="2" t="str" cm="1">
        <f t="array" ref="W1470">IF(V1470&lt;&gt;"",_xlfn.IFS(OR(V1470=1,V1470=2,V1470=3),1,OR(V1470=4,V1470=5,V1470=6),2,OR(V1470=7,V1470=8,V1470=9),3,OR(V1470=10,V1470=11,V1470=12),4),"")</f>
        <v/>
      </c>
      <c r="X1470" s="2" t="str">
        <f t="shared" si="151"/>
        <v/>
      </c>
      <c r="Y1470" s="2" t="str">
        <f t="shared" si="152"/>
        <v/>
      </c>
    </row>
    <row r="1471" spans="7:25" x14ac:dyDescent="0.3">
      <c r="G1471" s="2" t="str">
        <f>IF(Prospecting!D1473&lt;&gt;"", Prospecting!D1473, "")</f>
        <v/>
      </c>
      <c r="H1471" s="2" t="str">
        <f>IF(Prospecting!E1473&lt;&gt;"",Prospecting!E1473, "")</f>
        <v/>
      </c>
      <c r="I1471" s="2" t="str">
        <f t="shared" ca="1" si="147"/>
        <v/>
      </c>
      <c r="J1471" s="2" t="str">
        <f>IF(Prospecting!F1473="Completed", 1, "")</f>
        <v/>
      </c>
      <c r="K1471" s="2" t="str">
        <f>IF(Prospecting!G1473="Completed", 1, "")</f>
        <v/>
      </c>
      <c r="L1471" s="2" t="str">
        <f>IF(Prospecting!H1473="Completed", 1, "")</f>
        <v/>
      </c>
      <c r="M1471" s="2" t="str">
        <f>IF(Prospecting!I1473="Completed", 1, "")</f>
        <v/>
      </c>
      <c r="N1471" s="2" t="str">
        <f>IF(Prospecting!J1473="Completed", 1, "")</f>
        <v/>
      </c>
      <c r="O1471" s="2" t="str">
        <f>IF(Prospecting!K1473="Completed", 1, "")</f>
        <v/>
      </c>
      <c r="P1471" s="2" t="str">
        <f>IF(Prospecting!L1473&lt;&gt;"",Prospecting!L1473,"")</f>
        <v/>
      </c>
      <c r="Q1471" s="2" t="str">
        <f>IF(Prospecting!M1473&lt;&gt;"",Prospecting!M1473,"")</f>
        <v/>
      </c>
      <c r="R1471" s="2" t="str">
        <f t="shared" ca="1" si="148"/>
        <v/>
      </c>
      <c r="S1471" s="10" t="str">
        <f>IF(OR(Prospecting!N1473&lt;&gt;"",Prospecting!N1473&lt;&gt;0),Prospecting!N1473,"")</f>
        <v/>
      </c>
      <c r="T1471" s="11" t="str">
        <f>IF(Prospecting!O1473&lt;&gt;"",Prospecting!O1473,"")</f>
        <v/>
      </c>
      <c r="U1471" s="2" t="str">
        <f t="shared" si="149"/>
        <v/>
      </c>
      <c r="V1471" s="2" t="str">
        <f t="shared" si="150"/>
        <v/>
      </c>
      <c r="W1471" s="2" t="str" cm="1">
        <f t="array" ref="W1471">IF(V1471&lt;&gt;"",_xlfn.IFS(OR(V1471=1,V1471=2,V1471=3),1,OR(V1471=4,V1471=5,V1471=6),2,OR(V1471=7,V1471=8,V1471=9),3,OR(V1471=10,V1471=11,V1471=12),4),"")</f>
        <v/>
      </c>
      <c r="X1471" s="2" t="str">
        <f t="shared" si="151"/>
        <v/>
      </c>
      <c r="Y1471" s="2" t="str">
        <f t="shared" si="152"/>
        <v/>
      </c>
    </row>
    <row r="1472" spans="7:25" x14ac:dyDescent="0.3">
      <c r="G1472" s="2" t="str">
        <f>IF(Prospecting!D1474&lt;&gt;"", Prospecting!D1474, "")</f>
        <v/>
      </c>
      <c r="H1472" s="2" t="str">
        <f>IF(Prospecting!E1474&lt;&gt;"",Prospecting!E1474, "")</f>
        <v/>
      </c>
      <c r="I1472" s="2" t="str">
        <f t="shared" ca="1" si="147"/>
        <v/>
      </c>
      <c r="J1472" s="2" t="str">
        <f>IF(Prospecting!F1474="Completed", 1, "")</f>
        <v/>
      </c>
      <c r="K1472" s="2" t="str">
        <f>IF(Prospecting!G1474="Completed", 1, "")</f>
        <v/>
      </c>
      <c r="L1472" s="2" t="str">
        <f>IF(Prospecting!H1474="Completed", 1, "")</f>
        <v/>
      </c>
      <c r="M1472" s="2" t="str">
        <f>IF(Prospecting!I1474="Completed", 1, "")</f>
        <v/>
      </c>
      <c r="N1472" s="2" t="str">
        <f>IF(Prospecting!J1474="Completed", 1, "")</f>
        <v/>
      </c>
      <c r="O1472" s="2" t="str">
        <f>IF(Prospecting!K1474="Completed", 1, "")</f>
        <v/>
      </c>
      <c r="P1472" s="2" t="str">
        <f>IF(Prospecting!L1474&lt;&gt;"",Prospecting!L1474,"")</f>
        <v/>
      </c>
      <c r="Q1472" s="2" t="str">
        <f>IF(Prospecting!M1474&lt;&gt;"",Prospecting!M1474,"")</f>
        <v/>
      </c>
      <c r="R1472" s="2" t="str">
        <f t="shared" ca="1" si="148"/>
        <v/>
      </c>
      <c r="S1472" s="10" t="str">
        <f>IF(OR(Prospecting!N1474&lt;&gt;"",Prospecting!N1474&lt;&gt;0),Prospecting!N1474,"")</f>
        <v/>
      </c>
      <c r="T1472" s="11" t="str">
        <f>IF(Prospecting!O1474&lt;&gt;"",Prospecting!O1474,"")</f>
        <v/>
      </c>
      <c r="U1472" s="2" t="str">
        <f t="shared" si="149"/>
        <v/>
      </c>
      <c r="V1472" s="2" t="str">
        <f t="shared" si="150"/>
        <v/>
      </c>
      <c r="W1472" s="2" t="str" cm="1">
        <f t="array" ref="W1472">IF(V1472&lt;&gt;"",_xlfn.IFS(OR(V1472=1,V1472=2,V1472=3),1,OR(V1472=4,V1472=5,V1472=6),2,OR(V1472=7,V1472=8,V1472=9),3,OR(V1472=10,V1472=11,V1472=12),4),"")</f>
        <v/>
      </c>
      <c r="X1472" s="2" t="str">
        <f t="shared" si="151"/>
        <v/>
      </c>
      <c r="Y1472" s="2" t="str">
        <f t="shared" si="152"/>
        <v/>
      </c>
    </row>
    <row r="1473" spans="7:25" x14ac:dyDescent="0.3">
      <c r="G1473" s="2" t="str">
        <f>IF(Prospecting!D1475&lt;&gt;"", Prospecting!D1475, "")</f>
        <v/>
      </c>
      <c r="H1473" s="2" t="str">
        <f>IF(Prospecting!E1475&lt;&gt;"",Prospecting!E1475, "")</f>
        <v/>
      </c>
      <c r="I1473" s="2" t="str">
        <f t="shared" ca="1" si="147"/>
        <v/>
      </c>
      <c r="J1473" s="2" t="str">
        <f>IF(Prospecting!F1475="Completed", 1, "")</f>
        <v/>
      </c>
      <c r="K1473" s="2" t="str">
        <f>IF(Prospecting!G1475="Completed", 1, "")</f>
        <v/>
      </c>
      <c r="L1473" s="2" t="str">
        <f>IF(Prospecting!H1475="Completed", 1, "")</f>
        <v/>
      </c>
      <c r="M1473" s="2" t="str">
        <f>IF(Prospecting!I1475="Completed", 1, "")</f>
        <v/>
      </c>
      <c r="N1473" s="2" t="str">
        <f>IF(Prospecting!J1475="Completed", 1, "")</f>
        <v/>
      </c>
      <c r="O1473" s="2" t="str">
        <f>IF(Prospecting!K1475="Completed", 1, "")</f>
        <v/>
      </c>
      <c r="P1473" s="2" t="str">
        <f>IF(Prospecting!L1475&lt;&gt;"",Prospecting!L1475,"")</f>
        <v/>
      </c>
      <c r="Q1473" s="2" t="str">
        <f>IF(Prospecting!M1475&lt;&gt;"",Prospecting!M1475,"")</f>
        <v/>
      </c>
      <c r="R1473" s="2" t="str">
        <f t="shared" ca="1" si="148"/>
        <v/>
      </c>
      <c r="S1473" s="10" t="str">
        <f>IF(OR(Prospecting!N1475&lt;&gt;"",Prospecting!N1475&lt;&gt;0),Prospecting!N1475,"")</f>
        <v/>
      </c>
      <c r="T1473" s="11" t="str">
        <f>IF(Prospecting!O1475&lt;&gt;"",Prospecting!O1475,"")</f>
        <v/>
      </c>
      <c r="U1473" s="2" t="str">
        <f t="shared" si="149"/>
        <v/>
      </c>
      <c r="V1473" s="2" t="str">
        <f t="shared" si="150"/>
        <v/>
      </c>
      <c r="W1473" s="2" t="str" cm="1">
        <f t="array" ref="W1473">IF(V1473&lt;&gt;"",_xlfn.IFS(OR(V1473=1,V1473=2,V1473=3),1,OR(V1473=4,V1473=5,V1473=6),2,OR(V1473=7,V1473=8,V1473=9),3,OR(V1473=10,V1473=11,V1473=12),4),"")</f>
        <v/>
      </c>
      <c r="X1473" s="2" t="str">
        <f t="shared" si="151"/>
        <v/>
      </c>
      <c r="Y1473" s="2" t="str">
        <f t="shared" si="152"/>
        <v/>
      </c>
    </row>
    <row r="1474" spans="7:25" x14ac:dyDescent="0.3">
      <c r="G1474" s="2" t="str">
        <f>IF(Prospecting!D1476&lt;&gt;"", Prospecting!D1476, "")</f>
        <v/>
      </c>
      <c r="H1474" s="2" t="str">
        <f>IF(Prospecting!E1476&lt;&gt;"",Prospecting!E1476, "")</f>
        <v/>
      </c>
      <c r="I1474" s="2" t="str">
        <f t="shared" ca="1" si="147"/>
        <v/>
      </c>
      <c r="J1474" s="2" t="str">
        <f>IF(Prospecting!F1476="Completed", 1, "")</f>
        <v/>
      </c>
      <c r="K1474" s="2" t="str">
        <f>IF(Prospecting!G1476="Completed", 1, "")</f>
        <v/>
      </c>
      <c r="L1474" s="2" t="str">
        <f>IF(Prospecting!H1476="Completed", 1, "")</f>
        <v/>
      </c>
      <c r="M1474" s="2" t="str">
        <f>IF(Prospecting!I1476="Completed", 1, "")</f>
        <v/>
      </c>
      <c r="N1474" s="2" t="str">
        <f>IF(Prospecting!J1476="Completed", 1, "")</f>
        <v/>
      </c>
      <c r="O1474" s="2" t="str">
        <f>IF(Prospecting!K1476="Completed", 1, "")</f>
        <v/>
      </c>
      <c r="P1474" s="2" t="str">
        <f>IF(Prospecting!L1476&lt;&gt;"",Prospecting!L1476,"")</f>
        <v/>
      </c>
      <c r="Q1474" s="2" t="str">
        <f>IF(Prospecting!M1476&lt;&gt;"",Prospecting!M1476,"")</f>
        <v/>
      </c>
      <c r="R1474" s="2" t="str">
        <f t="shared" ca="1" si="148"/>
        <v/>
      </c>
      <c r="S1474" s="10" t="str">
        <f>IF(OR(Prospecting!N1476&lt;&gt;"",Prospecting!N1476&lt;&gt;0),Prospecting!N1476,"")</f>
        <v/>
      </c>
      <c r="T1474" s="11" t="str">
        <f>IF(Prospecting!O1476&lt;&gt;"",Prospecting!O1476,"")</f>
        <v/>
      </c>
      <c r="U1474" s="2" t="str">
        <f t="shared" si="149"/>
        <v/>
      </c>
      <c r="V1474" s="2" t="str">
        <f t="shared" si="150"/>
        <v/>
      </c>
      <c r="W1474" s="2" t="str" cm="1">
        <f t="array" ref="W1474">IF(V1474&lt;&gt;"",_xlfn.IFS(OR(V1474=1,V1474=2,V1474=3),1,OR(V1474=4,V1474=5,V1474=6),2,OR(V1474=7,V1474=8,V1474=9),3,OR(V1474=10,V1474=11,V1474=12),4),"")</f>
        <v/>
      </c>
      <c r="X1474" s="2" t="str">
        <f t="shared" si="151"/>
        <v/>
      </c>
      <c r="Y1474" s="2" t="str">
        <f t="shared" si="152"/>
        <v/>
      </c>
    </row>
    <row r="1475" spans="7:25" x14ac:dyDescent="0.3">
      <c r="G1475" s="2" t="str">
        <f>IF(Prospecting!D1477&lt;&gt;"", Prospecting!D1477, "")</f>
        <v/>
      </c>
      <c r="H1475" s="2" t="str">
        <f>IF(Prospecting!E1477&lt;&gt;"",Prospecting!E1477, "")</f>
        <v/>
      </c>
      <c r="I1475" s="2" t="str">
        <f t="shared" ca="1" si="147"/>
        <v/>
      </c>
      <c r="J1475" s="2" t="str">
        <f>IF(Prospecting!F1477="Completed", 1, "")</f>
        <v/>
      </c>
      <c r="K1475" s="2" t="str">
        <f>IF(Prospecting!G1477="Completed", 1, "")</f>
        <v/>
      </c>
      <c r="L1475" s="2" t="str">
        <f>IF(Prospecting!H1477="Completed", 1, "")</f>
        <v/>
      </c>
      <c r="M1475" s="2" t="str">
        <f>IF(Prospecting!I1477="Completed", 1, "")</f>
        <v/>
      </c>
      <c r="N1475" s="2" t="str">
        <f>IF(Prospecting!J1477="Completed", 1, "")</f>
        <v/>
      </c>
      <c r="O1475" s="2" t="str">
        <f>IF(Prospecting!K1477="Completed", 1, "")</f>
        <v/>
      </c>
      <c r="P1475" s="2" t="str">
        <f>IF(Prospecting!L1477&lt;&gt;"",Prospecting!L1477,"")</f>
        <v/>
      </c>
      <c r="Q1475" s="2" t="str">
        <f>IF(Prospecting!M1477&lt;&gt;"",Prospecting!M1477,"")</f>
        <v/>
      </c>
      <c r="R1475" s="2" t="str">
        <f t="shared" ca="1" si="148"/>
        <v/>
      </c>
      <c r="S1475" s="10" t="str">
        <f>IF(OR(Prospecting!N1477&lt;&gt;"",Prospecting!N1477&lt;&gt;0),Prospecting!N1477,"")</f>
        <v/>
      </c>
      <c r="T1475" s="11" t="str">
        <f>IF(Prospecting!O1477&lt;&gt;"",Prospecting!O1477,"")</f>
        <v/>
      </c>
      <c r="U1475" s="2" t="str">
        <f t="shared" si="149"/>
        <v/>
      </c>
      <c r="V1475" s="2" t="str">
        <f t="shared" si="150"/>
        <v/>
      </c>
      <c r="W1475" s="2" t="str" cm="1">
        <f t="array" ref="W1475">IF(V1475&lt;&gt;"",_xlfn.IFS(OR(V1475=1,V1475=2,V1475=3),1,OR(V1475=4,V1475=5,V1475=6),2,OR(V1475=7,V1475=8,V1475=9),3,OR(V1475=10,V1475=11,V1475=12),4),"")</f>
        <v/>
      </c>
      <c r="X1475" s="2" t="str">
        <f t="shared" si="151"/>
        <v/>
      </c>
      <c r="Y1475" s="2" t="str">
        <f t="shared" si="152"/>
        <v/>
      </c>
    </row>
    <row r="1476" spans="7:25" x14ac:dyDescent="0.3">
      <c r="G1476" s="2" t="str">
        <f>IF(Prospecting!D1478&lt;&gt;"", Prospecting!D1478, "")</f>
        <v/>
      </c>
      <c r="H1476" s="2" t="str">
        <f>IF(Prospecting!E1478&lt;&gt;"",Prospecting!E1478, "")</f>
        <v/>
      </c>
      <c r="I1476" s="2" t="str">
        <f t="shared" ref="I1476:I1539" ca="1" si="153">IF(AND($B$9&gt;$B$10,S1476&lt;&gt;"",S1476&lt;&gt;0,V1476&lt;&gt;"",O1476=1),"Client",IF(V1476&lt;$B$6,"Lead",IF(AND(H1476&lt;&gt;"",S1476&lt;&gt;"",S1476&lt;&gt;0,V1476&lt;=$B$3,O1476=1),"Client",IF(OR(AND(H1476&lt;&gt;"",O1476&lt;&gt;1),AND(H1476&lt;&gt;"",S1476=""),AND(H1476&lt;&gt;"",S1476&lt;&gt;"",V1476&gt;$B$3), AND(H1476&lt;&gt;"",S1476&lt;=0)),"Lead",""))))</f>
        <v/>
      </c>
      <c r="J1476" s="2" t="str">
        <f>IF(Prospecting!F1478="Completed", 1, "")</f>
        <v/>
      </c>
      <c r="K1476" s="2" t="str">
        <f>IF(Prospecting!G1478="Completed", 1, "")</f>
        <v/>
      </c>
      <c r="L1476" s="2" t="str">
        <f>IF(Prospecting!H1478="Completed", 1, "")</f>
        <v/>
      </c>
      <c r="M1476" s="2" t="str">
        <f>IF(Prospecting!I1478="Completed", 1, "")</f>
        <v/>
      </c>
      <c r="N1476" s="2" t="str">
        <f>IF(Prospecting!J1478="Completed", 1, "")</f>
        <v/>
      </c>
      <c r="O1476" s="2" t="str">
        <f>IF(Prospecting!K1478="Completed", 1, "")</f>
        <v/>
      </c>
      <c r="P1476" s="2" t="str">
        <f>IF(Prospecting!L1478&lt;&gt;"",Prospecting!L1478,"")</f>
        <v/>
      </c>
      <c r="Q1476" s="2" t="str">
        <f>IF(Prospecting!M1478&lt;&gt;"",Prospecting!M1478,"")</f>
        <v/>
      </c>
      <c r="R1476" s="2" t="str">
        <f t="shared" ref="R1476:R1539" ca="1" si="154">IF(AND(Q1476&lt;&gt;"",V1476&gt;=$B$6,V1476&lt;=$B$3,Y1476=$B$10),"Valid","")</f>
        <v/>
      </c>
      <c r="S1476" s="10" t="str">
        <f>IF(OR(Prospecting!N1478&lt;&gt;"",Prospecting!N1478&lt;&gt;0),Prospecting!N1478,"")</f>
        <v/>
      </c>
      <c r="T1476" s="11" t="str">
        <f>IF(Prospecting!O1478&lt;&gt;"",Prospecting!O1478,"")</f>
        <v/>
      </c>
      <c r="U1476" s="2" t="str">
        <f t="shared" ref="U1476:U1539" si="155">IF(V1476&lt;&gt;"",CHOOSE(V1476,"January","February","March","April","May","June","July","August","September","October","November","December"),"")</f>
        <v/>
      </c>
      <c r="V1476" s="2" t="str">
        <f t="shared" ref="V1476:V1539" si="156">IF(AND(T1476&lt;&gt;"",Y1476=$B$10),MONTH(T1476),"")</f>
        <v/>
      </c>
      <c r="W1476" s="2" t="str" cm="1">
        <f t="array" ref="W1476">IF(V1476&lt;&gt;"",_xlfn.IFS(OR(V1476=1,V1476=2,V1476=3),1,OR(V1476=4,V1476=5,V1476=6),2,OR(V1476=7,V1476=8,V1476=9),3,OR(V1476=10,V1476=11,V1476=12),4),"")</f>
        <v/>
      </c>
      <c r="X1476" s="2" t="str">
        <f t="shared" ref="X1476:X1539" si="157">IF(AND(Q1476&lt;&gt;"",S1476&lt;&gt;"",S1476&lt;&gt;0,O1476=1),IF(OR(Q1476="AnugerahPlus",Q1476="Anggun"), (S1476-5)*12,S1476*12), "")</f>
        <v/>
      </c>
      <c r="Y1476" s="2" t="str">
        <f t="shared" ref="Y1476:Y1539" si="158">IF(T1476&lt;&gt;"",YEAR(T1476),"")</f>
        <v/>
      </c>
    </row>
    <row r="1477" spans="7:25" x14ac:dyDescent="0.3">
      <c r="G1477" s="2" t="str">
        <f>IF(Prospecting!D1479&lt;&gt;"", Prospecting!D1479, "")</f>
        <v/>
      </c>
      <c r="H1477" s="2" t="str">
        <f>IF(Prospecting!E1479&lt;&gt;"",Prospecting!E1479, "")</f>
        <v/>
      </c>
      <c r="I1477" s="2" t="str">
        <f t="shared" ca="1" si="153"/>
        <v/>
      </c>
      <c r="J1477" s="2" t="str">
        <f>IF(Prospecting!F1479="Completed", 1, "")</f>
        <v/>
      </c>
      <c r="K1477" s="2" t="str">
        <f>IF(Prospecting!G1479="Completed", 1, "")</f>
        <v/>
      </c>
      <c r="L1477" s="2" t="str">
        <f>IF(Prospecting!H1479="Completed", 1, "")</f>
        <v/>
      </c>
      <c r="M1477" s="2" t="str">
        <f>IF(Prospecting!I1479="Completed", 1, "")</f>
        <v/>
      </c>
      <c r="N1477" s="2" t="str">
        <f>IF(Prospecting!J1479="Completed", 1, "")</f>
        <v/>
      </c>
      <c r="O1477" s="2" t="str">
        <f>IF(Prospecting!K1479="Completed", 1, "")</f>
        <v/>
      </c>
      <c r="P1477" s="2" t="str">
        <f>IF(Prospecting!L1479&lt;&gt;"",Prospecting!L1479,"")</f>
        <v/>
      </c>
      <c r="Q1477" s="2" t="str">
        <f>IF(Prospecting!M1479&lt;&gt;"",Prospecting!M1479,"")</f>
        <v/>
      </c>
      <c r="R1477" s="2" t="str">
        <f t="shared" ca="1" si="154"/>
        <v/>
      </c>
      <c r="S1477" s="10" t="str">
        <f>IF(OR(Prospecting!N1479&lt;&gt;"",Prospecting!N1479&lt;&gt;0),Prospecting!N1479,"")</f>
        <v/>
      </c>
      <c r="T1477" s="11" t="str">
        <f>IF(Prospecting!O1479&lt;&gt;"",Prospecting!O1479,"")</f>
        <v/>
      </c>
      <c r="U1477" s="2" t="str">
        <f t="shared" si="155"/>
        <v/>
      </c>
      <c r="V1477" s="2" t="str">
        <f t="shared" si="156"/>
        <v/>
      </c>
      <c r="W1477" s="2" t="str" cm="1">
        <f t="array" ref="W1477">IF(V1477&lt;&gt;"",_xlfn.IFS(OR(V1477=1,V1477=2,V1477=3),1,OR(V1477=4,V1477=5,V1477=6),2,OR(V1477=7,V1477=8,V1477=9),3,OR(V1477=10,V1477=11,V1477=12),4),"")</f>
        <v/>
      </c>
      <c r="X1477" s="2" t="str">
        <f t="shared" si="157"/>
        <v/>
      </c>
      <c r="Y1477" s="2" t="str">
        <f t="shared" si="158"/>
        <v/>
      </c>
    </row>
    <row r="1478" spans="7:25" x14ac:dyDescent="0.3">
      <c r="G1478" s="2" t="str">
        <f>IF(Prospecting!D1480&lt;&gt;"", Prospecting!D1480, "")</f>
        <v/>
      </c>
      <c r="H1478" s="2" t="str">
        <f>IF(Prospecting!E1480&lt;&gt;"",Prospecting!E1480, "")</f>
        <v/>
      </c>
      <c r="I1478" s="2" t="str">
        <f t="shared" ca="1" si="153"/>
        <v/>
      </c>
      <c r="J1478" s="2" t="str">
        <f>IF(Prospecting!F1480="Completed", 1, "")</f>
        <v/>
      </c>
      <c r="K1478" s="2" t="str">
        <f>IF(Prospecting!G1480="Completed", 1, "")</f>
        <v/>
      </c>
      <c r="L1478" s="2" t="str">
        <f>IF(Prospecting!H1480="Completed", 1, "")</f>
        <v/>
      </c>
      <c r="M1478" s="2" t="str">
        <f>IF(Prospecting!I1480="Completed", 1, "")</f>
        <v/>
      </c>
      <c r="N1478" s="2" t="str">
        <f>IF(Prospecting!J1480="Completed", 1, "")</f>
        <v/>
      </c>
      <c r="O1478" s="2" t="str">
        <f>IF(Prospecting!K1480="Completed", 1, "")</f>
        <v/>
      </c>
      <c r="P1478" s="2" t="str">
        <f>IF(Prospecting!L1480&lt;&gt;"",Prospecting!L1480,"")</f>
        <v/>
      </c>
      <c r="Q1478" s="2" t="str">
        <f>IF(Prospecting!M1480&lt;&gt;"",Prospecting!M1480,"")</f>
        <v/>
      </c>
      <c r="R1478" s="2" t="str">
        <f t="shared" ca="1" si="154"/>
        <v/>
      </c>
      <c r="S1478" s="10" t="str">
        <f>IF(OR(Prospecting!N1480&lt;&gt;"",Prospecting!N1480&lt;&gt;0),Prospecting!N1480,"")</f>
        <v/>
      </c>
      <c r="T1478" s="11" t="str">
        <f>IF(Prospecting!O1480&lt;&gt;"",Prospecting!O1480,"")</f>
        <v/>
      </c>
      <c r="U1478" s="2" t="str">
        <f t="shared" si="155"/>
        <v/>
      </c>
      <c r="V1478" s="2" t="str">
        <f t="shared" si="156"/>
        <v/>
      </c>
      <c r="W1478" s="2" t="str" cm="1">
        <f t="array" ref="W1478">IF(V1478&lt;&gt;"",_xlfn.IFS(OR(V1478=1,V1478=2,V1478=3),1,OR(V1478=4,V1478=5,V1478=6),2,OR(V1478=7,V1478=8,V1478=9),3,OR(V1478=10,V1478=11,V1478=12),4),"")</f>
        <v/>
      </c>
      <c r="X1478" s="2" t="str">
        <f t="shared" si="157"/>
        <v/>
      </c>
      <c r="Y1478" s="2" t="str">
        <f t="shared" si="158"/>
        <v/>
      </c>
    </row>
    <row r="1479" spans="7:25" x14ac:dyDescent="0.3">
      <c r="G1479" s="2" t="str">
        <f>IF(Prospecting!D1481&lt;&gt;"", Prospecting!D1481, "")</f>
        <v/>
      </c>
      <c r="H1479" s="2" t="str">
        <f>IF(Prospecting!E1481&lt;&gt;"",Prospecting!E1481, "")</f>
        <v/>
      </c>
      <c r="I1479" s="2" t="str">
        <f t="shared" ca="1" si="153"/>
        <v/>
      </c>
      <c r="J1479" s="2" t="str">
        <f>IF(Prospecting!F1481="Completed", 1, "")</f>
        <v/>
      </c>
      <c r="K1479" s="2" t="str">
        <f>IF(Prospecting!G1481="Completed", 1, "")</f>
        <v/>
      </c>
      <c r="L1479" s="2" t="str">
        <f>IF(Prospecting!H1481="Completed", 1, "")</f>
        <v/>
      </c>
      <c r="M1479" s="2" t="str">
        <f>IF(Prospecting!I1481="Completed", 1, "")</f>
        <v/>
      </c>
      <c r="N1479" s="2" t="str">
        <f>IF(Prospecting!J1481="Completed", 1, "")</f>
        <v/>
      </c>
      <c r="O1479" s="2" t="str">
        <f>IF(Prospecting!K1481="Completed", 1, "")</f>
        <v/>
      </c>
      <c r="P1479" s="2" t="str">
        <f>IF(Prospecting!L1481&lt;&gt;"",Prospecting!L1481,"")</f>
        <v/>
      </c>
      <c r="Q1479" s="2" t="str">
        <f>IF(Prospecting!M1481&lt;&gt;"",Prospecting!M1481,"")</f>
        <v/>
      </c>
      <c r="R1479" s="2" t="str">
        <f t="shared" ca="1" si="154"/>
        <v/>
      </c>
      <c r="S1479" s="10" t="str">
        <f>IF(OR(Prospecting!N1481&lt;&gt;"",Prospecting!N1481&lt;&gt;0),Prospecting!N1481,"")</f>
        <v/>
      </c>
      <c r="T1479" s="11" t="str">
        <f>IF(Prospecting!O1481&lt;&gt;"",Prospecting!O1481,"")</f>
        <v/>
      </c>
      <c r="U1479" s="2" t="str">
        <f t="shared" si="155"/>
        <v/>
      </c>
      <c r="V1479" s="2" t="str">
        <f t="shared" si="156"/>
        <v/>
      </c>
      <c r="W1479" s="2" t="str" cm="1">
        <f t="array" ref="W1479">IF(V1479&lt;&gt;"",_xlfn.IFS(OR(V1479=1,V1479=2,V1479=3),1,OR(V1479=4,V1479=5,V1479=6),2,OR(V1479=7,V1479=8,V1479=9),3,OR(V1479=10,V1479=11,V1479=12),4),"")</f>
        <v/>
      </c>
      <c r="X1479" s="2" t="str">
        <f t="shared" si="157"/>
        <v/>
      </c>
      <c r="Y1479" s="2" t="str">
        <f t="shared" si="158"/>
        <v/>
      </c>
    </row>
    <row r="1480" spans="7:25" x14ac:dyDescent="0.3">
      <c r="G1480" s="2" t="str">
        <f>IF(Prospecting!D1482&lt;&gt;"", Prospecting!D1482, "")</f>
        <v/>
      </c>
      <c r="H1480" s="2" t="str">
        <f>IF(Prospecting!E1482&lt;&gt;"",Prospecting!E1482, "")</f>
        <v/>
      </c>
      <c r="I1480" s="2" t="str">
        <f t="shared" ca="1" si="153"/>
        <v/>
      </c>
      <c r="J1480" s="2" t="str">
        <f>IF(Prospecting!F1482="Completed", 1, "")</f>
        <v/>
      </c>
      <c r="K1480" s="2" t="str">
        <f>IF(Prospecting!G1482="Completed", 1, "")</f>
        <v/>
      </c>
      <c r="L1480" s="2" t="str">
        <f>IF(Prospecting!H1482="Completed", 1, "")</f>
        <v/>
      </c>
      <c r="M1480" s="2" t="str">
        <f>IF(Prospecting!I1482="Completed", 1, "")</f>
        <v/>
      </c>
      <c r="N1480" s="2" t="str">
        <f>IF(Prospecting!J1482="Completed", 1, "")</f>
        <v/>
      </c>
      <c r="O1480" s="2" t="str">
        <f>IF(Prospecting!K1482="Completed", 1, "")</f>
        <v/>
      </c>
      <c r="P1480" s="2" t="str">
        <f>IF(Prospecting!L1482&lt;&gt;"",Prospecting!L1482,"")</f>
        <v/>
      </c>
      <c r="Q1480" s="2" t="str">
        <f>IF(Prospecting!M1482&lt;&gt;"",Prospecting!M1482,"")</f>
        <v/>
      </c>
      <c r="R1480" s="2" t="str">
        <f t="shared" ca="1" si="154"/>
        <v/>
      </c>
      <c r="S1480" s="10" t="str">
        <f>IF(OR(Prospecting!N1482&lt;&gt;"",Prospecting!N1482&lt;&gt;0),Prospecting!N1482,"")</f>
        <v/>
      </c>
      <c r="T1480" s="11" t="str">
        <f>IF(Prospecting!O1482&lt;&gt;"",Prospecting!O1482,"")</f>
        <v/>
      </c>
      <c r="U1480" s="2" t="str">
        <f t="shared" si="155"/>
        <v/>
      </c>
      <c r="V1480" s="2" t="str">
        <f t="shared" si="156"/>
        <v/>
      </c>
      <c r="W1480" s="2" t="str" cm="1">
        <f t="array" ref="W1480">IF(V1480&lt;&gt;"",_xlfn.IFS(OR(V1480=1,V1480=2,V1480=3),1,OR(V1480=4,V1480=5,V1480=6),2,OR(V1480=7,V1480=8,V1480=9),3,OR(V1480=10,V1480=11,V1480=12),4),"")</f>
        <v/>
      </c>
      <c r="X1480" s="2" t="str">
        <f t="shared" si="157"/>
        <v/>
      </c>
      <c r="Y1480" s="2" t="str">
        <f t="shared" si="158"/>
        <v/>
      </c>
    </row>
    <row r="1481" spans="7:25" x14ac:dyDescent="0.3">
      <c r="G1481" s="2" t="str">
        <f>IF(Prospecting!D1483&lt;&gt;"", Prospecting!D1483, "")</f>
        <v/>
      </c>
      <c r="H1481" s="2" t="str">
        <f>IF(Prospecting!E1483&lt;&gt;"",Prospecting!E1483, "")</f>
        <v/>
      </c>
      <c r="I1481" s="2" t="str">
        <f t="shared" ca="1" si="153"/>
        <v/>
      </c>
      <c r="J1481" s="2" t="str">
        <f>IF(Prospecting!F1483="Completed", 1, "")</f>
        <v/>
      </c>
      <c r="K1481" s="2" t="str">
        <f>IF(Prospecting!G1483="Completed", 1, "")</f>
        <v/>
      </c>
      <c r="L1481" s="2" t="str">
        <f>IF(Prospecting!H1483="Completed", 1, "")</f>
        <v/>
      </c>
      <c r="M1481" s="2" t="str">
        <f>IF(Prospecting!I1483="Completed", 1, "")</f>
        <v/>
      </c>
      <c r="N1481" s="2" t="str">
        <f>IF(Prospecting!J1483="Completed", 1, "")</f>
        <v/>
      </c>
      <c r="O1481" s="2" t="str">
        <f>IF(Prospecting!K1483="Completed", 1, "")</f>
        <v/>
      </c>
      <c r="P1481" s="2" t="str">
        <f>IF(Prospecting!L1483&lt;&gt;"",Prospecting!L1483,"")</f>
        <v/>
      </c>
      <c r="Q1481" s="2" t="str">
        <f>IF(Prospecting!M1483&lt;&gt;"",Prospecting!M1483,"")</f>
        <v/>
      </c>
      <c r="R1481" s="2" t="str">
        <f t="shared" ca="1" si="154"/>
        <v/>
      </c>
      <c r="S1481" s="10" t="str">
        <f>IF(OR(Prospecting!N1483&lt;&gt;"",Prospecting!N1483&lt;&gt;0),Prospecting!N1483,"")</f>
        <v/>
      </c>
      <c r="T1481" s="11" t="str">
        <f>IF(Prospecting!O1483&lt;&gt;"",Prospecting!O1483,"")</f>
        <v/>
      </c>
      <c r="U1481" s="2" t="str">
        <f t="shared" si="155"/>
        <v/>
      </c>
      <c r="V1481" s="2" t="str">
        <f t="shared" si="156"/>
        <v/>
      </c>
      <c r="W1481" s="2" t="str" cm="1">
        <f t="array" ref="W1481">IF(V1481&lt;&gt;"",_xlfn.IFS(OR(V1481=1,V1481=2,V1481=3),1,OR(V1481=4,V1481=5,V1481=6),2,OR(V1481=7,V1481=8,V1481=9),3,OR(V1481=10,V1481=11,V1481=12),4),"")</f>
        <v/>
      </c>
      <c r="X1481" s="2" t="str">
        <f t="shared" si="157"/>
        <v/>
      </c>
      <c r="Y1481" s="2" t="str">
        <f t="shared" si="158"/>
        <v/>
      </c>
    </row>
    <row r="1482" spans="7:25" x14ac:dyDescent="0.3">
      <c r="G1482" s="2" t="str">
        <f>IF(Prospecting!D1484&lt;&gt;"", Prospecting!D1484, "")</f>
        <v/>
      </c>
      <c r="H1482" s="2" t="str">
        <f>IF(Prospecting!E1484&lt;&gt;"",Prospecting!E1484, "")</f>
        <v/>
      </c>
      <c r="I1482" s="2" t="str">
        <f t="shared" ca="1" si="153"/>
        <v/>
      </c>
      <c r="J1482" s="2" t="str">
        <f>IF(Prospecting!F1484="Completed", 1, "")</f>
        <v/>
      </c>
      <c r="K1482" s="2" t="str">
        <f>IF(Prospecting!G1484="Completed", 1, "")</f>
        <v/>
      </c>
      <c r="L1482" s="2" t="str">
        <f>IF(Prospecting!H1484="Completed", 1, "")</f>
        <v/>
      </c>
      <c r="M1482" s="2" t="str">
        <f>IF(Prospecting!I1484="Completed", 1, "")</f>
        <v/>
      </c>
      <c r="N1482" s="2" t="str">
        <f>IF(Prospecting!J1484="Completed", 1, "")</f>
        <v/>
      </c>
      <c r="O1482" s="2" t="str">
        <f>IF(Prospecting!K1484="Completed", 1, "")</f>
        <v/>
      </c>
      <c r="P1482" s="2" t="str">
        <f>IF(Prospecting!L1484&lt;&gt;"",Prospecting!L1484,"")</f>
        <v/>
      </c>
      <c r="Q1482" s="2" t="str">
        <f>IF(Prospecting!M1484&lt;&gt;"",Prospecting!M1484,"")</f>
        <v/>
      </c>
      <c r="R1482" s="2" t="str">
        <f t="shared" ca="1" si="154"/>
        <v/>
      </c>
      <c r="S1482" s="10" t="str">
        <f>IF(OR(Prospecting!N1484&lt;&gt;"",Prospecting!N1484&lt;&gt;0),Prospecting!N1484,"")</f>
        <v/>
      </c>
      <c r="T1482" s="11" t="str">
        <f>IF(Prospecting!O1484&lt;&gt;"",Prospecting!O1484,"")</f>
        <v/>
      </c>
      <c r="U1482" s="2" t="str">
        <f t="shared" si="155"/>
        <v/>
      </c>
      <c r="V1482" s="2" t="str">
        <f t="shared" si="156"/>
        <v/>
      </c>
      <c r="W1482" s="2" t="str" cm="1">
        <f t="array" ref="W1482">IF(V1482&lt;&gt;"",_xlfn.IFS(OR(V1482=1,V1482=2,V1482=3),1,OR(V1482=4,V1482=5,V1482=6),2,OR(V1482=7,V1482=8,V1482=9),3,OR(V1482=10,V1482=11,V1482=12),4),"")</f>
        <v/>
      </c>
      <c r="X1482" s="2" t="str">
        <f t="shared" si="157"/>
        <v/>
      </c>
      <c r="Y1482" s="2" t="str">
        <f t="shared" si="158"/>
        <v/>
      </c>
    </row>
    <row r="1483" spans="7:25" x14ac:dyDescent="0.3">
      <c r="G1483" s="2" t="str">
        <f>IF(Prospecting!D1485&lt;&gt;"", Prospecting!D1485, "")</f>
        <v/>
      </c>
      <c r="H1483" s="2" t="str">
        <f>IF(Prospecting!E1485&lt;&gt;"",Prospecting!E1485, "")</f>
        <v/>
      </c>
      <c r="I1483" s="2" t="str">
        <f t="shared" ca="1" si="153"/>
        <v/>
      </c>
      <c r="J1483" s="2" t="str">
        <f>IF(Prospecting!F1485="Completed", 1, "")</f>
        <v/>
      </c>
      <c r="K1483" s="2" t="str">
        <f>IF(Prospecting!G1485="Completed", 1, "")</f>
        <v/>
      </c>
      <c r="L1483" s="2" t="str">
        <f>IF(Prospecting!H1485="Completed", 1, "")</f>
        <v/>
      </c>
      <c r="M1483" s="2" t="str">
        <f>IF(Prospecting!I1485="Completed", 1, "")</f>
        <v/>
      </c>
      <c r="N1483" s="2" t="str">
        <f>IF(Prospecting!J1485="Completed", 1, "")</f>
        <v/>
      </c>
      <c r="O1483" s="2" t="str">
        <f>IF(Prospecting!K1485="Completed", 1, "")</f>
        <v/>
      </c>
      <c r="P1483" s="2" t="str">
        <f>IF(Prospecting!L1485&lt;&gt;"",Prospecting!L1485,"")</f>
        <v/>
      </c>
      <c r="Q1483" s="2" t="str">
        <f>IF(Prospecting!M1485&lt;&gt;"",Prospecting!M1485,"")</f>
        <v/>
      </c>
      <c r="R1483" s="2" t="str">
        <f t="shared" ca="1" si="154"/>
        <v/>
      </c>
      <c r="S1483" s="10" t="str">
        <f>IF(OR(Prospecting!N1485&lt;&gt;"",Prospecting!N1485&lt;&gt;0),Prospecting!N1485,"")</f>
        <v/>
      </c>
      <c r="T1483" s="11" t="str">
        <f>IF(Prospecting!O1485&lt;&gt;"",Prospecting!O1485,"")</f>
        <v/>
      </c>
      <c r="U1483" s="2" t="str">
        <f t="shared" si="155"/>
        <v/>
      </c>
      <c r="V1483" s="2" t="str">
        <f t="shared" si="156"/>
        <v/>
      </c>
      <c r="W1483" s="2" t="str" cm="1">
        <f t="array" ref="W1483">IF(V1483&lt;&gt;"",_xlfn.IFS(OR(V1483=1,V1483=2,V1483=3),1,OR(V1483=4,V1483=5,V1483=6),2,OR(V1483=7,V1483=8,V1483=9),3,OR(V1483=10,V1483=11,V1483=12),4),"")</f>
        <v/>
      </c>
      <c r="X1483" s="2" t="str">
        <f t="shared" si="157"/>
        <v/>
      </c>
      <c r="Y1483" s="2" t="str">
        <f t="shared" si="158"/>
        <v/>
      </c>
    </row>
    <row r="1484" spans="7:25" x14ac:dyDescent="0.3">
      <c r="G1484" s="2" t="str">
        <f>IF(Prospecting!D1486&lt;&gt;"", Prospecting!D1486, "")</f>
        <v/>
      </c>
      <c r="H1484" s="2" t="str">
        <f>IF(Prospecting!E1486&lt;&gt;"",Prospecting!E1486, "")</f>
        <v/>
      </c>
      <c r="I1484" s="2" t="str">
        <f t="shared" ca="1" si="153"/>
        <v/>
      </c>
      <c r="J1484" s="2" t="str">
        <f>IF(Prospecting!F1486="Completed", 1, "")</f>
        <v/>
      </c>
      <c r="K1484" s="2" t="str">
        <f>IF(Prospecting!G1486="Completed", 1, "")</f>
        <v/>
      </c>
      <c r="L1484" s="2" t="str">
        <f>IF(Prospecting!H1486="Completed", 1, "")</f>
        <v/>
      </c>
      <c r="M1484" s="2" t="str">
        <f>IF(Prospecting!I1486="Completed", 1, "")</f>
        <v/>
      </c>
      <c r="N1484" s="2" t="str">
        <f>IF(Prospecting!J1486="Completed", 1, "")</f>
        <v/>
      </c>
      <c r="O1484" s="2" t="str">
        <f>IF(Prospecting!K1486="Completed", 1, "")</f>
        <v/>
      </c>
      <c r="P1484" s="2" t="str">
        <f>IF(Prospecting!L1486&lt;&gt;"",Prospecting!L1486,"")</f>
        <v/>
      </c>
      <c r="Q1484" s="2" t="str">
        <f>IF(Prospecting!M1486&lt;&gt;"",Prospecting!M1486,"")</f>
        <v/>
      </c>
      <c r="R1484" s="2" t="str">
        <f t="shared" ca="1" si="154"/>
        <v/>
      </c>
      <c r="S1484" s="10" t="str">
        <f>IF(OR(Prospecting!N1486&lt;&gt;"",Prospecting!N1486&lt;&gt;0),Prospecting!N1486,"")</f>
        <v/>
      </c>
      <c r="T1484" s="11" t="str">
        <f>IF(Prospecting!O1486&lt;&gt;"",Prospecting!O1486,"")</f>
        <v/>
      </c>
      <c r="U1484" s="2" t="str">
        <f t="shared" si="155"/>
        <v/>
      </c>
      <c r="V1484" s="2" t="str">
        <f t="shared" si="156"/>
        <v/>
      </c>
      <c r="W1484" s="2" t="str" cm="1">
        <f t="array" ref="W1484">IF(V1484&lt;&gt;"",_xlfn.IFS(OR(V1484=1,V1484=2,V1484=3),1,OR(V1484=4,V1484=5,V1484=6),2,OR(V1484=7,V1484=8,V1484=9),3,OR(V1484=10,V1484=11,V1484=12),4),"")</f>
        <v/>
      </c>
      <c r="X1484" s="2" t="str">
        <f t="shared" si="157"/>
        <v/>
      </c>
      <c r="Y1484" s="2" t="str">
        <f t="shared" si="158"/>
        <v/>
      </c>
    </row>
    <row r="1485" spans="7:25" x14ac:dyDescent="0.3">
      <c r="G1485" s="2" t="str">
        <f>IF(Prospecting!D1487&lt;&gt;"", Prospecting!D1487, "")</f>
        <v/>
      </c>
      <c r="H1485" s="2" t="str">
        <f>IF(Prospecting!E1487&lt;&gt;"",Prospecting!E1487, "")</f>
        <v/>
      </c>
      <c r="I1485" s="2" t="str">
        <f t="shared" ca="1" si="153"/>
        <v/>
      </c>
      <c r="J1485" s="2" t="str">
        <f>IF(Prospecting!F1487="Completed", 1, "")</f>
        <v/>
      </c>
      <c r="K1485" s="2" t="str">
        <f>IF(Prospecting!G1487="Completed", 1, "")</f>
        <v/>
      </c>
      <c r="L1485" s="2" t="str">
        <f>IF(Prospecting!H1487="Completed", 1, "")</f>
        <v/>
      </c>
      <c r="M1485" s="2" t="str">
        <f>IF(Prospecting!I1487="Completed", 1, "")</f>
        <v/>
      </c>
      <c r="N1485" s="2" t="str">
        <f>IF(Prospecting!J1487="Completed", 1, "")</f>
        <v/>
      </c>
      <c r="O1485" s="2" t="str">
        <f>IF(Prospecting!K1487="Completed", 1, "")</f>
        <v/>
      </c>
      <c r="P1485" s="2" t="str">
        <f>IF(Prospecting!L1487&lt;&gt;"",Prospecting!L1487,"")</f>
        <v/>
      </c>
      <c r="Q1485" s="2" t="str">
        <f>IF(Prospecting!M1487&lt;&gt;"",Prospecting!M1487,"")</f>
        <v/>
      </c>
      <c r="R1485" s="2" t="str">
        <f t="shared" ca="1" si="154"/>
        <v/>
      </c>
      <c r="S1485" s="10" t="str">
        <f>IF(OR(Prospecting!N1487&lt;&gt;"",Prospecting!N1487&lt;&gt;0),Prospecting!N1487,"")</f>
        <v/>
      </c>
      <c r="T1485" s="11" t="str">
        <f>IF(Prospecting!O1487&lt;&gt;"",Prospecting!O1487,"")</f>
        <v/>
      </c>
      <c r="U1485" s="2" t="str">
        <f t="shared" si="155"/>
        <v/>
      </c>
      <c r="V1485" s="2" t="str">
        <f t="shared" si="156"/>
        <v/>
      </c>
      <c r="W1485" s="2" t="str" cm="1">
        <f t="array" ref="W1485">IF(V1485&lt;&gt;"",_xlfn.IFS(OR(V1485=1,V1485=2,V1485=3),1,OR(V1485=4,V1485=5,V1485=6),2,OR(V1485=7,V1485=8,V1485=9),3,OR(V1485=10,V1485=11,V1485=12),4),"")</f>
        <v/>
      </c>
      <c r="X1485" s="2" t="str">
        <f t="shared" si="157"/>
        <v/>
      </c>
      <c r="Y1485" s="2" t="str">
        <f t="shared" si="158"/>
        <v/>
      </c>
    </row>
    <row r="1486" spans="7:25" x14ac:dyDescent="0.3">
      <c r="G1486" s="2" t="str">
        <f>IF(Prospecting!D1488&lt;&gt;"", Prospecting!D1488, "")</f>
        <v/>
      </c>
      <c r="H1486" s="2" t="str">
        <f>IF(Prospecting!E1488&lt;&gt;"",Prospecting!E1488, "")</f>
        <v/>
      </c>
      <c r="I1486" s="2" t="str">
        <f t="shared" ca="1" si="153"/>
        <v/>
      </c>
      <c r="J1486" s="2" t="str">
        <f>IF(Prospecting!F1488="Completed", 1, "")</f>
        <v/>
      </c>
      <c r="K1486" s="2" t="str">
        <f>IF(Prospecting!G1488="Completed", 1, "")</f>
        <v/>
      </c>
      <c r="L1486" s="2" t="str">
        <f>IF(Prospecting!H1488="Completed", 1, "")</f>
        <v/>
      </c>
      <c r="M1486" s="2" t="str">
        <f>IF(Prospecting!I1488="Completed", 1, "")</f>
        <v/>
      </c>
      <c r="N1486" s="2" t="str">
        <f>IF(Prospecting!J1488="Completed", 1, "")</f>
        <v/>
      </c>
      <c r="O1486" s="2" t="str">
        <f>IF(Prospecting!K1488="Completed", 1, "")</f>
        <v/>
      </c>
      <c r="P1486" s="2" t="str">
        <f>IF(Prospecting!L1488&lt;&gt;"",Prospecting!L1488,"")</f>
        <v/>
      </c>
      <c r="Q1486" s="2" t="str">
        <f>IF(Prospecting!M1488&lt;&gt;"",Prospecting!M1488,"")</f>
        <v/>
      </c>
      <c r="R1486" s="2" t="str">
        <f t="shared" ca="1" si="154"/>
        <v/>
      </c>
      <c r="S1486" s="10" t="str">
        <f>IF(OR(Prospecting!N1488&lt;&gt;"",Prospecting!N1488&lt;&gt;0),Prospecting!N1488,"")</f>
        <v/>
      </c>
      <c r="T1486" s="11" t="str">
        <f>IF(Prospecting!O1488&lt;&gt;"",Prospecting!O1488,"")</f>
        <v/>
      </c>
      <c r="U1486" s="2" t="str">
        <f t="shared" si="155"/>
        <v/>
      </c>
      <c r="V1486" s="2" t="str">
        <f t="shared" si="156"/>
        <v/>
      </c>
      <c r="W1486" s="2" t="str" cm="1">
        <f t="array" ref="W1486">IF(V1486&lt;&gt;"",_xlfn.IFS(OR(V1486=1,V1486=2,V1486=3),1,OR(V1486=4,V1486=5,V1486=6),2,OR(V1486=7,V1486=8,V1486=9),3,OR(V1486=10,V1486=11,V1486=12),4),"")</f>
        <v/>
      </c>
      <c r="X1486" s="2" t="str">
        <f t="shared" si="157"/>
        <v/>
      </c>
      <c r="Y1486" s="2" t="str">
        <f t="shared" si="158"/>
        <v/>
      </c>
    </row>
    <row r="1487" spans="7:25" x14ac:dyDescent="0.3">
      <c r="G1487" s="2" t="str">
        <f>IF(Prospecting!D1489&lt;&gt;"", Prospecting!D1489, "")</f>
        <v/>
      </c>
      <c r="H1487" s="2" t="str">
        <f>IF(Prospecting!E1489&lt;&gt;"",Prospecting!E1489, "")</f>
        <v/>
      </c>
      <c r="I1487" s="2" t="str">
        <f t="shared" ca="1" si="153"/>
        <v/>
      </c>
      <c r="J1487" s="2" t="str">
        <f>IF(Prospecting!F1489="Completed", 1, "")</f>
        <v/>
      </c>
      <c r="K1487" s="2" t="str">
        <f>IF(Prospecting!G1489="Completed", 1, "")</f>
        <v/>
      </c>
      <c r="L1487" s="2" t="str">
        <f>IF(Prospecting!H1489="Completed", 1, "")</f>
        <v/>
      </c>
      <c r="M1487" s="2" t="str">
        <f>IF(Prospecting!I1489="Completed", 1, "")</f>
        <v/>
      </c>
      <c r="N1487" s="2" t="str">
        <f>IF(Prospecting!J1489="Completed", 1, "")</f>
        <v/>
      </c>
      <c r="O1487" s="2" t="str">
        <f>IF(Prospecting!K1489="Completed", 1, "")</f>
        <v/>
      </c>
      <c r="P1487" s="2" t="str">
        <f>IF(Prospecting!L1489&lt;&gt;"",Prospecting!L1489,"")</f>
        <v/>
      </c>
      <c r="Q1487" s="2" t="str">
        <f>IF(Prospecting!M1489&lt;&gt;"",Prospecting!M1489,"")</f>
        <v/>
      </c>
      <c r="R1487" s="2" t="str">
        <f t="shared" ca="1" si="154"/>
        <v/>
      </c>
      <c r="S1487" s="10" t="str">
        <f>IF(OR(Prospecting!N1489&lt;&gt;"",Prospecting!N1489&lt;&gt;0),Prospecting!N1489,"")</f>
        <v/>
      </c>
      <c r="T1487" s="11" t="str">
        <f>IF(Prospecting!O1489&lt;&gt;"",Prospecting!O1489,"")</f>
        <v/>
      </c>
      <c r="U1487" s="2" t="str">
        <f t="shared" si="155"/>
        <v/>
      </c>
      <c r="V1487" s="2" t="str">
        <f t="shared" si="156"/>
        <v/>
      </c>
      <c r="W1487" s="2" t="str" cm="1">
        <f t="array" ref="W1487">IF(V1487&lt;&gt;"",_xlfn.IFS(OR(V1487=1,V1487=2,V1487=3),1,OR(V1487=4,V1487=5,V1487=6),2,OR(V1487=7,V1487=8,V1487=9),3,OR(V1487=10,V1487=11,V1487=12),4),"")</f>
        <v/>
      </c>
      <c r="X1487" s="2" t="str">
        <f t="shared" si="157"/>
        <v/>
      </c>
      <c r="Y1487" s="2" t="str">
        <f t="shared" si="158"/>
        <v/>
      </c>
    </row>
    <row r="1488" spans="7:25" x14ac:dyDescent="0.3">
      <c r="G1488" s="2" t="str">
        <f>IF(Prospecting!D1490&lt;&gt;"", Prospecting!D1490, "")</f>
        <v/>
      </c>
      <c r="H1488" s="2" t="str">
        <f>IF(Prospecting!E1490&lt;&gt;"",Prospecting!E1490, "")</f>
        <v/>
      </c>
      <c r="I1488" s="2" t="str">
        <f t="shared" ca="1" si="153"/>
        <v/>
      </c>
      <c r="J1488" s="2" t="str">
        <f>IF(Prospecting!F1490="Completed", 1, "")</f>
        <v/>
      </c>
      <c r="K1488" s="2" t="str">
        <f>IF(Prospecting!G1490="Completed", 1, "")</f>
        <v/>
      </c>
      <c r="L1488" s="2" t="str">
        <f>IF(Prospecting!H1490="Completed", 1, "")</f>
        <v/>
      </c>
      <c r="M1488" s="2" t="str">
        <f>IF(Prospecting!I1490="Completed", 1, "")</f>
        <v/>
      </c>
      <c r="N1488" s="2" t="str">
        <f>IF(Prospecting!J1490="Completed", 1, "")</f>
        <v/>
      </c>
      <c r="O1488" s="2" t="str">
        <f>IF(Prospecting!K1490="Completed", 1, "")</f>
        <v/>
      </c>
      <c r="P1488" s="2" t="str">
        <f>IF(Prospecting!L1490&lt;&gt;"",Prospecting!L1490,"")</f>
        <v/>
      </c>
      <c r="Q1488" s="2" t="str">
        <f>IF(Prospecting!M1490&lt;&gt;"",Prospecting!M1490,"")</f>
        <v/>
      </c>
      <c r="R1488" s="2" t="str">
        <f t="shared" ca="1" si="154"/>
        <v/>
      </c>
      <c r="S1488" s="10" t="str">
        <f>IF(OR(Prospecting!N1490&lt;&gt;"",Prospecting!N1490&lt;&gt;0),Prospecting!N1490,"")</f>
        <v/>
      </c>
      <c r="T1488" s="11" t="str">
        <f>IF(Prospecting!O1490&lt;&gt;"",Prospecting!O1490,"")</f>
        <v/>
      </c>
      <c r="U1488" s="2" t="str">
        <f t="shared" si="155"/>
        <v/>
      </c>
      <c r="V1488" s="2" t="str">
        <f t="shared" si="156"/>
        <v/>
      </c>
      <c r="W1488" s="2" t="str" cm="1">
        <f t="array" ref="W1488">IF(V1488&lt;&gt;"",_xlfn.IFS(OR(V1488=1,V1488=2,V1488=3),1,OR(V1488=4,V1488=5,V1488=6),2,OR(V1488=7,V1488=8,V1488=9),3,OR(V1488=10,V1488=11,V1488=12),4),"")</f>
        <v/>
      </c>
      <c r="X1488" s="2" t="str">
        <f t="shared" si="157"/>
        <v/>
      </c>
      <c r="Y1488" s="2" t="str">
        <f t="shared" si="158"/>
        <v/>
      </c>
    </row>
    <row r="1489" spans="7:25" x14ac:dyDescent="0.3">
      <c r="G1489" s="2" t="str">
        <f>IF(Prospecting!D1491&lt;&gt;"", Prospecting!D1491, "")</f>
        <v/>
      </c>
      <c r="H1489" s="2" t="str">
        <f>IF(Prospecting!E1491&lt;&gt;"",Prospecting!E1491, "")</f>
        <v/>
      </c>
      <c r="I1489" s="2" t="str">
        <f t="shared" ca="1" si="153"/>
        <v/>
      </c>
      <c r="J1489" s="2" t="str">
        <f>IF(Prospecting!F1491="Completed", 1, "")</f>
        <v/>
      </c>
      <c r="K1489" s="2" t="str">
        <f>IF(Prospecting!G1491="Completed", 1, "")</f>
        <v/>
      </c>
      <c r="L1489" s="2" t="str">
        <f>IF(Prospecting!H1491="Completed", 1, "")</f>
        <v/>
      </c>
      <c r="M1489" s="2" t="str">
        <f>IF(Prospecting!I1491="Completed", 1, "")</f>
        <v/>
      </c>
      <c r="N1489" s="2" t="str">
        <f>IF(Prospecting!J1491="Completed", 1, "")</f>
        <v/>
      </c>
      <c r="O1489" s="2" t="str">
        <f>IF(Prospecting!K1491="Completed", 1, "")</f>
        <v/>
      </c>
      <c r="P1489" s="2" t="str">
        <f>IF(Prospecting!L1491&lt;&gt;"",Prospecting!L1491,"")</f>
        <v/>
      </c>
      <c r="Q1489" s="2" t="str">
        <f>IF(Prospecting!M1491&lt;&gt;"",Prospecting!M1491,"")</f>
        <v/>
      </c>
      <c r="R1489" s="2" t="str">
        <f t="shared" ca="1" si="154"/>
        <v/>
      </c>
      <c r="S1489" s="10" t="str">
        <f>IF(OR(Prospecting!N1491&lt;&gt;"",Prospecting!N1491&lt;&gt;0),Prospecting!N1491,"")</f>
        <v/>
      </c>
      <c r="T1489" s="11" t="str">
        <f>IF(Prospecting!O1491&lt;&gt;"",Prospecting!O1491,"")</f>
        <v/>
      </c>
      <c r="U1489" s="2" t="str">
        <f t="shared" si="155"/>
        <v/>
      </c>
      <c r="V1489" s="2" t="str">
        <f t="shared" si="156"/>
        <v/>
      </c>
      <c r="W1489" s="2" t="str" cm="1">
        <f t="array" ref="W1489">IF(V1489&lt;&gt;"",_xlfn.IFS(OR(V1489=1,V1489=2,V1489=3),1,OR(V1489=4,V1489=5,V1489=6),2,OR(V1489=7,V1489=8,V1489=9),3,OR(V1489=10,V1489=11,V1489=12),4),"")</f>
        <v/>
      </c>
      <c r="X1489" s="2" t="str">
        <f t="shared" si="157"/>
        <v/>
      </c>
      <c r="Y1489" s="2" t="str">
        <f t="shared" si="158"/>
        <v/>
      </c>
    </row>
    <row r="1490" spans="7:25" x14ac:dyDescent="0.3">
      <c r="G1490" s="2" t="str">
        <f>IF(Prospecting!D1492&lt;&gt;"", Prospecting!D1492, "")</f>
        <v/>
      </c>
      <c r="H1490" s="2" t="str">
        <f>IF(Prospecting!E1492&lt;&gt;"",Prospecting!E1492, "")</f>
        <v/>
      </c>
      <c r="I1490" s="2" t="str">
        <f t="shared" ca="1" si="153"/>
        <v/>
      </c>
      <c r="J1490" s="2" t="str">
        <f>IF(Prospecting!F1492="Completed", 1, "")</f>
        <v/>
      </c>
      <c r="K1490" s="2" t="str">
        <f>IF(Prospecting!G1492="Completed", 1, "")</f>
        <v/>
      </c>
      <c r="L1490" s="2" t="str">
        <f>IF(Prospecting!H1492="Completed", 1, "")</f>
        <v/>
      </c>
      <c r="M1490" s="2" t="str">
        <f>IF(Prospecting!I1492="Completed", 1, "")</f>
        <v/>
      </c>
      <c r="N1490" s="2" t="str">
        <f>IF(Prospecting!J1492="Completed", 1, "")</f>
        <v/>
      </c>
      <c r="O1490" s="2" t="str">
        <f>IF(Prospecting!K1492="Completed", 1, "")</f>
        <v/>
      </c>
      <c r="P1490" s="2" t="str">
        <f>IF(Prospecting!L1492&lt;&gt;"",Prospecting!L1492,"")</f>
        <v/>
      </c>
      <c r="Q1490" s="2" t="str">
        <f>IF(Prospecting!M1492&lt;&gt;"",Prospecting!M1492,"")</f>
        <v/>
      </c>
      <c r="R1490" s="2" t="str">
        <f t="shared" ca="1" si="154"/>
        <v/>
      </c>
      <c r="S1490" s="10" t="str">
        <f>IF(OR(Prospecting!N1492&lt;&gt;"",Prospecting!N1492&lt;&gt;0),Prospecting!N1492,"")</f>
        <v/>
      </c>
      <c r="T1490" s="11" t="str">
        <f>IF(Prospecting!O1492&lt;&gt;"",Prospecting!O1492,"")</f>
        <v/>
      </c>
      <c r="U1490" s="2" t="str">
        <f t="shared" si="155"/>
        <v/>
      </c>
      <c r="V1490" s="2" t="str">
        <f t="shared" si="156"/>
        <v/>
      </c>
      <c r="W1490" s="2" t="str" cm="1">
        <f t="array" ref="W1490">IF(V1490&lt;&gt;"",_xlfn.IFS(OR(V1490=1,V1490=2,V1490=3),1,OR(V1490=4,V1490=5,V1490=6),2,OR(V1490=7,V1490=8,V1490=9),3,OR(V1490=10,V1490=11,V1490=12),4),"")</f>
        <v/>
      </c>
      <c r="X1490" s="2" t="str">
        <f t="shared" si="157"/>
        <v/>
      </c>
      <c r="Y1490" s="2" t="str">
        <f t="shared" si="158"/>
        <v/>
      </c>
    </row>
    <row r="1491" spans="7:25" x14ac:dyDescent="0.3">
      <c r="G1491" s="2" t="str">
        <f>IF(Prospecting!D1493&lt;&gt;"", Prospecting!D1493, "")</f>
        <v/>
      </c>
      <c r="H1491" s="2" t="str">
        <f>IF(Prospecting!E1493&lt;&gt;"",Prospecting!E1493, "")</f>
        <v/>
      </c>
      <c r="I1491" s="2" t="str">
        <f t="shared" ca="1" si="153"/>
        <v/>
      </c>
      <c r="J1491" s="2" t="str">
        <f>IF(Prospecting!F1493="Completed", 1, "")</f>
        <v/>
      </c>
      <c r="K1491" s="2" t="str">
        <f>IF(Prospecting!G1493="Completed", 1, "")</f>
        <v/>
      </c>
      <c r="L1491" s="2" t="str">
        <f>IF(Prospecting!H1493="Completed", 1, "")</f>
        <v/>
      </c>
      <c r="M1491" s="2" t="str">
        <f>IF(Prospecting!I1493="Completed", 1, "")</f>
        <v/>
      </c>
      <c r="N1491" s="2" t="str">
        <f>IF(Prospecting!J1493="Completed", 1, "")</f>
        <v/>
      </c>
      <c r="O1491" s="2" t="str">
        <f>IF(Prospecting!K1493="Completed", 1, "")</f>
        <v/>
      </c>
      <c r="P1491" s="2" t="str">
        <f>IF(Prospecting!L1493&lt;&gt;"",Prospecting!L1493,"")</f>
        <v/>
      </c>
      <c r="Q1491" s="2" t="str">
        <f>IF(Prospecting!M1493&lt;&gt;"",Prospecting!M1493,"")</f>
        <v/>
      </c>
      <c r="R1491" s="2" t="str">
        <f t="shared" ca="1" si="154"/>
        <v/>
      </c>
      <c r="S1491" s="10" t="str">
        <f>IF(OR(Prospecting!N1493&lt;&gt;"",Prospecting!N1493&lt;&gt;0),Prospecting!N1493,"")</f>
        <v/>
      </c>
      <c r="T1491" s="11" t="str">
        <f>IF(Prospecting!O1493&lt;&gt;"",Prospecting!O1493,"")</f>
        <v/>
      </c>
      <c r="U1491" s="2" t="str">
        <f t="shared" si="155"/>
        <v/>
      </c>
      <c r="V1491" s="2" t="str">
        <f t="shared" si="156"/>
        <v/>
      </c>
      <c r="W1491" s="2" t="str" cm="1">
        <f t="array" ref="W1491">IF(V1491&lt;&gt;"",_xlfn.IFS(OR(V1491=1,V1491=2,V1491=3),1,OR(V1491=4,V1491=5,V1491=6),2,OR(V1491=7,V1491=8,V1491=9),3,OR(V1491=10,V1491=11,V1491=12),4),"")</f>
        <v/>
      </c>
      <c r="X1491" s="2" t="str">
        <f t="shared" si="157"/>
        <v/>
      </c>
      <c r="Y1491" s="2" t="str">
        <f t="shared" si="158"/>
        <v/>
      </c>
    </row>
    <row r="1492" spans="7:25" x14ac:dyDescent="0.3">
      <c r="G1492" s="2" t="str">
        <f>IF(Prospecting!D1494&lt;&gt;"", Prospecting!D1494, "")</f>
        <v/>
      </c>
      <c r="H1492" s="2" t="str">
        <f>IF(Prospecting!E1494&lt;&gt;"",Prospecting!E1494, "")</f>
        <v/>
      </c>
      <c r="I1492" s="2" t="str">
        <f t="shared" ca="1" si="153"/>
        <v/>
      </c>
      <c r="J1492" s="2" t="str">
        <f>IF(Prospecting!F1494="Completed", 1, "")</f>
        <v/>
      </c>
      <c r="K1492" s="2" t="str">
        <f>IF(Prospecting!G1494="Completed", 1, "")</f>
        <v/>
      </c>
      <c r="L1492" s="2" t="str">
        <f>IF(Prospecting!H1494="Completed", 1, "")</f>
        <v/>
      </c>
      <c r="M1492" s="2" t="str">
        <f>IF(Prospecting!I1494="Completed", 1, "")</f>
        <v/>
      </c>
      <c r="N1492" s="2" t="str">
        <f>IF(Prospecting!J1494="Completed", 1, "")</f>
        <v/>
      </c>
      <c r="O1492" s="2" t="str">
        <f>IF(Prospecting!K1494="Completed", 1, "")</f>
        <v/>
      </c>
      <c r="P1492" s="2" t="str">
        <f>IF(Prospecting!L1494&lt;&gt;"",Prospecting!L1494,"")</f>
        <v/>
      </c>
      <c r="Q1492" s="2" t="str">
        <f>IF(Prospecting!M1494&lt;&gt;"",Prospecting!M1494,"")</f>
        <v/>
      </c>
      <c r="R1492" s="2" t="str">
        <f t="shared" ca="1" si="154"/>
        <v/>
      </c>
      <c r="S1492" s="10" t="str">
        <f>IF(OR(Prospecting!N1494&lt;&gt;"",Prospecting!N1494&lt;&gt;0),Prospecting!N1494,"")</f>
        <v/>
      </c>
      <c r="T1492" s="11" t="str">
        <f>IF(Prospecting!O1494&lt;&gt;"",Prospecting!O1494,"")</f>
        <v/>
      </c>
      <c r="U1492" s="2" t="str">
        <f t="shared" si="155"/>
        <v/>
      </c>
      <c r="V1492" s="2" t="str">
        <f t="shared" si="156"/>
        <v/>
      </c>
      <c r="W1492" s="2" t="str" cm="1">
        <f t="array" ref="W1492">IF(V1492&lt;&gt;"",_xlfn.IFS(OR(V1492=1,V1492=2,V1492=3),1,OR(V1492=4,V1492=5,V1492=6),2,OR(V1492=7,V1492=8,V1492=9),3,OR(V1492=10,V1492=11,V1492=12),4),"")</f>
        <v/>
      </c>
      <c r="X1492" s="2" t="str">
        <f t="shared" si="157"/>
        <v/>
      </c>
      <c r="Y1492" s="2" t="str">
        <f t="shared" si="158"/>
        <v/>
      </c>
    </row>
    <row r="1493" spans="7:25" x14ac:dyDescent="0.3">
      <c r="G1493" s="2" t="str">
        <f>IF(Prospecting!D1495&lt;&gt;"", Prospecting!D1495, "")</f>
        <v/>
      </c>
      <c r="H1493" s="2" t="str">
        <f>IF(Prospecting!E1495&lt;&gt;"",Prospecting!E1495, "")</f>
        <v/>
      </c>
      <c r="I1493" s="2" t="str">
        <f t="shared" ca="1" si="153"/>
        <v/>
      </c>
      <c r="J1493" s="2" t="str">
        <f>IF(Prospecting!F1495="Completed", 1, "")</f>
        <v/>
      </c>
      <c r="K1493" s="2" t="str">
        <f>IF(Prospecting!G1495="Completed", 1, "")</f>
        <v/>
      </c>
      <c r="L1493" s="2" t="str">
        <f>IF(Prospecting!H1495="Completed", 1, "")</f>
        <v/>
      </c>
      <c r="M1493" s="2" t="str">
        <f>IF(Prospecting!I1495="Completed", 1, "")</f>
        <v/>
      </c>
      <c r="N1493" s="2" t="str">
        <f>IF(Prospecting!J1495="Completed", 1, "")</f>
        <v/>
      </c>
      <c r="O1493" s="2" t="str">
        <f>IF(Prospecting!K1495="Completed", 1, "")</f>
        <v/>
      </c>
      <c r="P1493" s="2" t="str">
        <f>IF(Prospecting!L1495&lt;&gt;"",Prospecting!L1495,"")</f>
        <v/>
      </c>
      <c r="Q1493" s="2" t="str">
        <f>IF(Prospecting!M1495&lt;&gt;"",Prospecting!M1495,"")</f>
        <v/>
      </c>
      <c r="R1493" s="2" t="str">
        <f t="shared" ca="1" si="154"/>
        <v/>
      </c>
      <c r="S1493" s="10" t="str">
        <f>IF(OR(Prospecting!N1495&lt;&gt;"",Prospecting!N1495&lt;&gt;0),Prospecting!N1495,"")</f>
        <v/>
      </c>
      <c r="T1493" s="11" t="str">
        <f>IF(Prospecting!O1495&lt;&gt;"",Prospecting!O1495,"")</f>
        <v/>
      </c>
      <c r="U1493" s="2" t="str">
        <f t="shared" si="155"/>
        <v/>
      </c>
      <c r="V1493" s="2" t="str">
        <f t="shared" si="156"/>
        <v/>
      </c>
      <c r="W1493" s="2" t="str" cm="1">
        <f t="array" ref="W1493">IF(V1493&lt;&gt;"",_xlfn.IFS(OR(V1493=1,V1493=2,V1493=3),1,OR(V1493=4,V1493=5,V1493=6),2,OR(V1493=7,V1493=8,V1493=9),3,OR(V1493=10,V1493=11,V1493=12),4),"")</f>
        <v/>
      </c>
      <c r="X1493" s="2" t="str">
        <f t="shared" si="157"/>
        <v/>
      </c>
      <c r="Y1493" s="2" t="str">
        <f t="shared" si="158"/>
        <v/>
      </c>
    </row>
    <row r="1494" spans="7:25" x14ac:dyDescent="0.3">
      <c r="G1494" s="2" t="str">
        <f>IF(Prospecting!D1496&lt;&gt;"", Prospecting!D1496, "")</f>
        <v/>
      </c>
      <c r="H1494" s="2" t="str">
        <f>IF(Prospecting!E1496&lt;&gt;"",Prospecting!E1496, "")</f>
        <v/>
      </c>
      <c r="I1494" s="2" t="str">
        <f t="shared" ca="1" si="153"/>
        <v/>
      </c>
      <c r="J1494" s="2" t="str">
        <f>IF(Prospecting!F1496="Completed", 1, "")</f>
        <v/>
      </c>
      <c r="K1494" s="2" t="str">
        <f>IF(Prospecting!G1496="Completed", 1, "")</f>
        <v/>
      </c>
      <c r="L1494" s="2" t="str">
        <f>IF(Prospecting!H1496="Completed", 1, "")</f>
        <v/>
      </c>
      <c r="M1494" s="2" t="str">
        <f>IF(Prospecting!I1496="Completed", 1, "")</f>
        <v/>
      </c>
      <c r="N1494" s="2" t="str">
        <f>IF(Prospecting!J1496="Completed", 1, "")</f>
        <v/>
      </c>
      <c r="O1494" s="2" t="str">
        <f>IF(Prospecting!K1496="Completed", 1, "")</f>
        <v/>
      </c>
      <c r="P1494" s="2" t="str">
        <f>IF(Prospecting!L1496&lt;&gt;"",Prospecting!L1496,"")</f>
        <v/>
      </c>
      <c r="Q1494" s="2" t="str">
        <f>IF(Prospecting!M1496&lt;&gt;"",Prospecting!M1496,"")</f>
        <v/>
      </c>
      <c r="R1494" s="2" t="str">
        <f t="shared" ca="1" si="154"/>
        <v/>
      </c>
      <c r="S1494" s="10" t="str">
        <f>IF(OR(Prospecting!N1496&lt;&gt;"",Prospecting!N1496&lt;&gt;0),Prospecting!N1496,"")</f>
        <v/>
      </c>
      <c r="T1494" s="11" t="str">
        <f>IF(Prospecting!O1496&lt;&gt;"",Prospecting!O1496,"")</f>
        <v/>
      </c>
      <c r="U1494" s="2" t="str">
        <f t="shared" si="155"/>
        <v/>
      </c>
      <c r="V1494" s="2" t="str">
        <f t="shared" si="156"/>
        <v/>
      </c>
      <c r="W1494" s="2" t="str" cm="1">
        <f t="array" ref="W1494">IF(V1494&lt;&gt;"",_xlfn.IFS(OR(V1494=1,V1494=2,V1494=3),1,OR(V1494=4,V1494=5,V1494=6),2,OR(V1494=7,V1494=8,V1494=9),3,OR(V1494=10,V1494=11,V1494=12),4),"")</f>
        <v/>
      </c>
      <c r="X1494" s="2" t="str">
        <f t="shared" si="157"/>
        <v/>
      </c>
      <c r="Y1494" s="2" t="str">
        <f t="shared" si="158"/>
        <v/>
      </c>
    </row>
    <row r="1495" spans="7:25" x14ac:dyDescent="0.3">
      <c r="G1495" s="2" t="str">
        <f>IF(Prospecting!D1497&lt;&gt;"", Prospecting!D1497, "")</f>
        <v/>
      </c>
      <c r="H1495" s="2" t="str">
        <f>IF(Prospecting!E1497&lt;&gt;"",Prospecting!E1497, "")</f>
        <v/>
      </c>
      <c r="I1495" s="2" t="str">
        <f t="shared" ca="1" si="153"/>
        <v/>
      </c>
      <c r="J1495" s="2" t="str">
        <f>IF(Prospecting!F1497="Completed", 1, "")</f>
        <v/>
      </c>
      <c r="K1495" s="2" t="str">
        <f>IF(Prospecting!G1497="Completed", 1, "")</f>
        <v/>
      </c>
      <c r="L1495" s="2" t="str">
        <f>IF(Prospecting!H1497="Completed", 1, "")</f>
        <v/>
      </c>
      <c r="M1495" s="2" t="str">
        <f>IF(Prospecting!I1497="Completed", 1, "")</f>
        <v/>
      </c>
      <c r="N1495" s="2" t="str">
        <f>IF(Prospecting!J1497="Completed", 1, "")</f>
        <v/>
      </c>
      <c r="O1495" s="2" t="str">
        <f>IF(Prospecting!K1497="Completed", 1, "")</f>
        <v/>
      </c>
      <c r="P1495" s="2" t="str">
        <f>IF(Prospecting!L1497&lt;&gt;"",Prospecting!L1497,"")</f>
        <v/>
      </c>
      <c r="Q1495" s="2" t="str">
        <f>IF(Prospecting!M1497&lt;&gt;"",Prospecting!M1497,"")</f>
        <v/>
      </c>
      <c r="R1495" s="2" t="str">
        <f t="shared" ca="1" si="154"/>
        <v/>
      </c>
      <c r="S1495" s="10" t="str">
        <f>IF(OR(Prospecting!N1497&lt;&gt;"",Prospecting!N1497&lt;&gt;0),Prospecting!N1497,"")</f>
        <v/>
      </c>
      <c r="T1495" s="11" t="str">
        <f>IF(Prospecting!O1497&lt;&gt;"",Prospecting!O1497,"")</f>
        <v/>
      </c>
      <c r="U1495" s="2" t="str">
        <f t="shared" si="155"/>
        <v/>
      </c>
      <c r="V1495" s="2" t="str">
        <f t="shared" si="156"/>
        <v/>
      </c>
      <c r="W1495" s="2" t="str" cm="1">
        <f t="array" ref="W1495">IF(V1495&lt;&gt;"",_xlfn.IFS(OR(V1495=1,V1495=2,V1495=3),1,OR(V1495=4,V1495=5,V1495=6),2,OR(V1495=7,V1495=8,V1495=9),3,OR(V1495=10,V1495=11,V1495=12),4),"")</f>
        <v/>
      </c>
      <c r="X1495" s="2" t="str">
        <f t="shared" si="157"/>
        <v/>
      </c>
      <c r="Y1495" s="2" t="str">
        <f t="shared" si="158"/>
        <v/>
      </c>
    </row>
    <row r="1496" spans="7:25" x14ac:dyDescent="0.3">
      <c r="G1496" s="2" t="str">
        <f>IF(Prospecting!D1498&lt;&gt;"", Prospecting!D1498, "")</f>
        <v/>
      </c>
      <c r="H1496" s="2" t="str">
        <f>IF(Prospecting!E1498&lt;&gt;"",Prospecting!E1498, "")</f>
        <v/>
      </c>
      <c r="I1496" s="2" t="str">
        <f t="shared" ca="1" si="153"/>
        <v/>
      </c>
      <c r="J1496" s="2" t="str">
        <f>IF(Prospecting!F1498="Completed", 1, "")</f>
        <v/>
      </c>
      <c r="K1496" s="2" t="str">
        <f>IF(Prospecting!G1498="Completed", 1, "")</f>
        <v/>
      </c>
      <c r="L1496" s="2" t="str">
        <f>IF(Prospecting!H1498="Completed", 1, "")</f>
        <v/>
      </c>
      <c r="M1496" s="2" t="str">
        <f>IF(Prospecting!I1498="Completed", 1, "")</f>
        <v/>
      </c>
      <c r="N1496" s="2" t="str">
        <f>IF(Prospecting!J1498="Completed", 1, "")</f>
        <v/>
      </c>
      <c r="O1496" s="2" t="str">
        <f>IF(Prospecting!K1498="Completed", 1, "")</f>
        <v/>
      </c>
      <c r="P1496" s="2" t="str">
        <f>IF(Prospecting!L1498&lt;&gt;"",Prospecting!L1498,"")</f>
        <v/>
      </c>
      <c r="Q1496" s="2" t="str">
        <f>IF(Prospecting!M1498&lt;&gt;"",Prospecting!M1498,"")</f>
        <v/>
      </c>
      <c r="R1496" s="2" t="str">
        <f t="shared" ca="1" si="154"/>
        <v/>
      </c>
      <c r="S1496" s="10" t="str">
        <f>IF(OR(Prospecting!N1498&lt;&gt;"",Prospecting!N1498&lt;&gt;0),Prospecting!N1498,"")</f>
        <v/>
      </c>
      <c r="T1496" s="11" t="str">
        <f>IF(Prospecting!O1498&lt;&gt;"",Prospecting!O1498,"")</f>
        <v/>
      </c>
      <c r="U1496" s="2" t="str">
        <f t="shared" si="155"/>
        <v/>
      </c>
      <c r="V1496" s="2" t="str">
        <f t="shared" si="156"/>
        <v/>
      </c>
      <c r="W1496" s="2" t="str" cm="1">
        <f t="array" ref="W1496">IF(V1496&lt;&gt;"",_xlfn.IFS(OR(V1496=1,V1496=2,V1496=3),1,OR(V1496=4,V1496=5,V1496=6),2,OR(V1496=7,V1496=8,V1496=9),3,OR(V1496=10,V1496=11,V1496=12),4),"")</f>
        <v/>
      </c>
      <c r="X1496" s="2" t="str">
        <f t="shared" si="157"/>
        <v/>
      </c>
      <c r="Y1496" s="2" t="str">
        <f t="shared" si="158"/>
        <v/>
      </c>
    </row>
    <row r="1497" spans="7:25" x14ac:dyDescent="0.3">
      <c r="G1497" s="2" t="str">
        <f>IF(Prospecting!D1499&lt;&gt;"", Prospecting!D1499, "")</f>
        <v/>
      </c>
      <c r="H1497" s="2" t="str">
        <f>IF(Prospecting!E1499&lt;&gt;"",Prospecting!E1499, "")</f>
        <v/>
      </c>
      <c r="I1497" s="2" t="str">
        <f t="shared" ca="1" si="153"/>
        <v/>
      </c>
      <c r="J1497" s="2" t="str">
        <f>IF(Prospecting!F1499="Completed", 1, "")</f>
        <v/>
      </c>
      <c r="K1497" s="2" t="str">
        <f>IF(Prospecting!G1499="Completed", 1, "")</f>
        <v/>
      </c>
      <c r="L1497" s="2" t="str">
        <f>IF(Prospecting!H1499="Completed", 1, "")</f>
        <v/>
      </c>
      <c r="M1497" s="2" t="str">
        <f>IF(Prospecting!I1499="Completed", 1, "")</f>
        <v/>
      </c>
      <c r="N1497" s="2" t="str">
        <f>IF(Prospecting!J1499="Completed", 1, "")</f>
        <v/>
      </c>
      <c r="O1497" s="2" t="str">
        <f>IF(Prospecting!K1499="Completed", 1, "")</f>
        <v/>
      </c>
      <c r="P1497" s="2" t="str">
        <f>IF(Prospecting!L1499&lt;&gt;"",Prospecting!L1499,"")</f>
        <v/>
      </c>
      <c r="Q1497" s="2" t="str">
        <f>IF(Prospecting!M1499&lt;&gt;"",Prospecting!M1499,"")</f>
        <v/>
      </c>
      <c r="R1497" s="2" t="str">
        <f t="shared" ca="1" si="154"/>
        <v/>
      </c>
      <c r="S1497" s="10" t="str">
        <f>IF(OR(Prospecting!N1499&lt;&gt;"",Prospecting!N1499&lt;&gt;0),Prospecting!N1499,"")</f>
        <v/>
      </c>
      <c r="T1497" s="11" t="str">
        <f>IF(Prospecting!O1499&lt;&gt;"",Prospecting!O1499,"")</f>
        <v/>
      </c>
      <c r="U1497" s="2" t="str">
        <f t="shared" si="155"/>
        <v/>
      </c>
      <c r="V1497" s="2" t="str">
        <f t="shared" si="156"/>
        <v/>
      </c>
      <c r="W1497" s="2" t="str" cm="1">
        <f t="array" ref="W1497">IF(V1497&lt;&gt;"",_xlfn.IFS(OR(V1497=1,V1497=2,V1497=3),1,OR(V1497=4,V1497=5,V1497=6),2,OR(V1497=7,V1497=8,V1497=9),3,OR(V1497=10,V1497=11,V1497=12),4),"")</f>
        <v/>
      </c>
      <c r="X1497" s="2" t="str">
        <f t="shared" si="157"/>
        <v/>
      </c>
      <c r="Y1497" s="2" t="str">
        <f t="shared" si="158"/>
        <v/>
      </c>
    </row>
    <row r="1498" spans="7:25" x14ac:dyDescent="0.3">
      <c r="G1498" s="2" t="str">
        <f>IF(Prospecting!D1500&lt;&gt;"", Prospecting!D1500, "")</f>
        <v/>
      </c>
      <c r="H1498" s="2" t="str">
        <f>IF(Prospecting!E1500&lt;&gt;"",Prospecting!E1500, "")</f>
        <v/>
      </c>
      <c r="I1498" s="2" t="str">
        <f t="shared" ca="1" si="153"/>
        <v/>
      </c>
      <c r="J1498" s="2" t="str">
        <f>IF(Prospecting!F1500="Completed", 1, "")</f>
        <v/>
      </c>
      <c r="K1498" s="2" t="str">
        <f>IF(Prospecting!G1500="Completed", 1, "")</f>
        <v/>
      </c>
      <c r="L1498" s="2" t="str">
        <f>IF(Prospecting!H1500="Completed", 1, "")</f>
        <v/>
      </c>
      <c r="M1498" s="2" t="str">
        <f>IF(Prospecting!I1500="Completed", 1, "")</f>
        <v/>
      </c>
      <c r="N1498" s="2" t="str">
        <f>IF(Prospecting!J1500="Completed", 1, "")</f>
        <v/>
      </c>
      <c r="O1498" s="2" t="str">
        <f>IF(Prospecting!K1500="Completed", 1, "")</f>
        <v/>
      </c>
      <c r="P1498" s="2" t="str">
        <f>IF(Prospecting!L1500&lt;&gt;"",Prospecting!L1500,"")</f>
        <v/>
      </c>
      <c r="Q1498" s="2" t="str">
        <f>IF(Prospecting!M1500&lt;&gt;"",Prospecting!M1500,"")</f>
        <v/>
      </c>
      <c r="R1498" s="2" t="str">
        <f t="shared" ca="1" si="154"/>
        <v/>
      </c>
      <c r="S1498" s="10" t="str">
        <f>IF(OR(Prospecting!N1500&lt;&gt;"",Prospecting!N1500&lt;&gt;0),Prospecting!N1500,"")</f>
        <v/>
      </c>
      <c r="T1498" s="11" t="str">
        <f>IF(Prospecting!O1500&lt;&gt;"",Prospecting!O1500,"")</f>
        <v/>
      </c>
      <c r="U1498" s="2" t="str">
        <f t="shared" si="155"/>
        <v/>
      </c>
      <c r="V1498" s="2" t="str">
        <f t="shared" si="156"/>
        <v/>
      </c>
      <c r="W1498" s="2" t="str" cm="1">
        <f t="array" ref="W1498">IF(V1498&lt;&gt;"",_xlfn.IFS(OR(V1498=1,V1498=2,V1498=3),1,OR(V1498=4,V1498=5,V1498=6),2,OR(V1498=7,V1498=8,V1498=9),3,OR(V1498=10,V1498=11,V1498=12),4),"")</f>
        <v/>
      </c>
      <c r="X1498" s="2" t="str">
        <f t="shared" si="157"/>
        <v/>
      </c>
      <c r="Y1498" s="2" t="str">
        <f t="shared" si="158"/>
        <v/>
      </c>
    </row>
    <row r="1499" spans="7:25" x14ac:dyDescent="0.3">
      <c r="G1499" s="2" t="str">
        <f>IF(Prospecting!D1501&lt;&gt;"", Prospecting!D1501, "")</f>
        <v/>
      </c>
      <c r="H1499" s="2" t="str">
        <f>IF(Prospecting!E1501&lt;&gt;"",Prospecting!E1501, "")</f>
        <v/>
      </c>
      <c r="I1499" s="2" t="str">
        <f t="shared" ca="1" si="153"/>
        <v/>
      </c>
      <c r="J1499" s="2" t="str">
        <f>IF(Prospecting!F1501="Completed", 1, "")</f>
        <v/>
      </c>
      <c r="K1499" s="2" t="str">
        <f>IF(Prospecting!G1501="Completed", 1, "")</f>
        <v/>
      </c>
      <c r="L1499" s="2" t="str">
        <f>IF(Prospecting!H1501="Completed", 1, "")</f>
        <v/>
      </c>
      <c r="M1499" s="2" t="str">
        <f>IF(Prospecting!I1501="Completed", 1, "")</f>
        <v/>
      </c>
      <c r="N1499" s="2" t="str">
        <f>IF(Prospecting!J1501="Completed", 1, "")</f>
        <v/>
      </c>
      <c r="O1499" s="2" t="str">
        <f>IF(Prospecting!K1501="Completed", 1, "")</f>
        <v/>
      </c>
      <c r="P1499" s="2" t="str">
        <f>IF(Prospecting!L1501&lt;&gt;"",Prospecting!L1501,"")</f>
        <v/>
      </c>
      <c r="Q1499" s="2" t="str">
        <f>IF(Prospecting!M1501&lt;&gt;"",Prospecting!M1501,"")</f>
        <v/>
      </c>
      <c r="R1499" s="2" t="str">
        <f t="shared" ca="1" si="154"/>
        <v/>
      </c>
      <c r="S1499" s="10" t="str">
        <f>IF(OR(Prospecting!N1501&lt;&gt;"",Prospecting!N1501&lt;&gt;0),Prospecting!N1501,"")</f>
        <v/>
      </c>
      <c r="T1499" s="11" t="str">
        <f>IF(Prospecting!O1501&lt;&gt;"",Prospecting!O1501,"")</f>
        <v/>
      </c>
      <c r="U1499" s="2" t="str">
        <f t="shared" si="155"/>
        <v/>
      </c>
      <c r="V1499" s="2" t="str">
        <f t="shared" si="156"/>
        <v/>
      </c>
      <c r="W1499" s="2" t="str" cm="1">
        <f t="array" ref="W1499">IF(V1499&lt;&gt;"",_xlfn.IFS(OR(V1499=1,V1499=2,V1499=3),1,OR(V1499=4,V1499=5,V1499=6),2,OR(V1499=7,V1499=8,V1499=9),3,OR(V1499=10,V1499=11,V1499=12),4),"")</f>
        <v/>
      </c>
      <c r="X1499" s="2" t="str">
        <f t="shared" si="157"/>
        <v/>
      </c>
      <c r="Y1499" s="2" t="str">
        <f t="shared" si="158"/>
        <v/>
      </c>
    </row>
    <row r="1500" spans="7:25" x14ac:dyDescent="0.3">
      <c r="G1500" s="2" t="str">
        <f>IF(Prospecting!D1502&lt;&gt;"", Prospecting!D1502, "")</f>
        <v/>
      </c>
      <c r="H1500" s="2" t="str">
        <f>IF(Prospecting!E1502&lt;&gt;"",Prospecting!E1502, "")</f>
        <v/>
      </c>
      <c r="I1500" s="2" t="str">
        <f t="shared" ca="1" si="153"/>
        <v/>
      </c>
      <c r="J1500" s="2" t="str">
        <f>IF(Prospecting!F1502="Completed", 1, "")</f>
        <v/>
      </c>
      <c r="K1500" s="2" t="str">
        <f>IF(Prospecting!G1502="Completed", 1, "")</f>
        <v/>
      </c>
      <c r="L1500" s="2" t="str">
        <f>IF(Prospecting!H1502="Completed", 1, "")</f>
        <v/>
      </c>
      <c r="M1500" s="2" t="str">
        <f>IF(Prospecting!I1502="Completed", 1, "")</f>
        <v/>
      </c>
      <c r="N1500" s="2" t="str">
        <f>IF(Prospecting!J1502="Completed", 1, "")</f>
        <v/>
      </c>
      <c r="O1500" s="2" t="str">
        <f>IF(Prospecting!K1502="Completed", 1, "")</f>
        <v/>
      </c>
      <c r="P1500" s="2" t="str">
        <f>IF(Prospecting!L1502&lt;&gt;"",Prospecting!L1502,"")</f>
        <v/>
      </c>
      <c r="Q1500" s="2" t="str">
        <f>IF(Prospecting!M1502&lt;&gt;"",Prospecting!M1502,"")</f>
        <v/>
      </c>
      <c r="R1500" s="2" t="str">
        <f t="shared" ca="1" si="154"/>
        <v/>
      </c>
      <c r="S1500" s="10" t="str">
        <f>IF(OR(Prospecting!N1502&lt;&gt;"",Prospecting!N1502&lt;&gt;0),Prospecting!N1502,"")</f>
        <v/>
      </c>
      <c r="T1500" s="11" t="str">
        <f>IF(Prospecting!O1502&lt;&gt;"",Prospecting!O1502,"")</f>
        <v/>
      </c>
      <c r="U1500" s="2" t="str">
        <f t="shared" si="155"/>
        <v/>
      </c>
      <c r="V1500" s="2" t="str">
        <f t="shared" si="156"/>
        <v/>
      </c>
      <c r="W1500" s="2" t="str" cm="1">
        <f t="array" ref="W1500">IF(V1500&lt;&gt;"",_xlfn.IFS(OR(V1500=1,V1500=2,V1500=3),1,OR(V1500=4,V1500=5,V1500=6),2,OR(V1500=7,V1500=8,V1500=9),3,OR(V1500=10,V1500=11,V1500=12),4),"")</f>
        <v/>
      </c>
      <c r="X1500" s="2" t="str">
        <f t="shared" si="157"/>
        <v/>
      </c>
      <c r="Y1500" s="2" t="str">
        <f t="shared" si="158"/>
        <v/>
      </c>
    </row>
    <row r="1501" spans="7:25" x14ac:dyDescent="0.3">
      <c r="G1501" s="2" t="str">
        <f>IF(Prospecting!D1503&lt;&gt;"", Prospecting!D1503, "")</f>
        <v/>
      </c>
      <c r="H1501" s="2" t="str">
        <f>IF(Prospecting!E1503&lt;&gt;"",Prospecting!E1503, "")</f>
        <v/>
      </c>
      <c r="I1501" s="2" t="str">
        <f t="shared" ca="1" si="153"/>
        <v/>
      </c>
      <c r="J1501" s="2" t="str">
        <f>IF(Prospecting!F1503="Completed", 1, "")</f>
        <v/>
      </c>
      <c r="K1501" s="2" t="str">
        <f>IF(Prospecting!G1503="Completed", 1, "")</f>
        <v/>
      </c>
      <c r="L1501" s="2" t="str">
        <f>IF(Prospecting!H1503="Completed", 1, "")</f>
        <v/>
      </c>
      <c r="M1501" s="2" t="str">
        <f>IF(Prospecting!I1503="Completed", 1, "")</f>
        <v/>
      </c>
      <c r="N1501" s="2" t="str">
        <f>IF(Prospecting!J1503="Completed", 1, "")</f>
        <v/>
      </c>
      <c r="O1501" s="2" t="str">
        <f>IF(Prospecting!K1503="Completed", 1, "")</f>
        <v/>
      </c>
      <c r="P1501" s="2" t="str">
        <f>IF(Prospecting!L1503&lt;&gt;"",Prospecting!L1503,"")</f>
        <v/>
      </c>
      <c r="Q1501" s="2" t="str">
        <f>IF(Prospecting!M1503&lt;&gt;"",Prospecting!M1503,"")</f>
        <v/>
      </c>
      <c r="R1501" s="2" t="str">
        <f t="shared" ca="1" si="154"/>
        <v/>
      </c>
      <c r="S1501" s="10" t="str">
        <f>IF(OR(Prospecting!N1503&lt;&gt;"",Prospecting!N1503&lt;&gt;0),Prospecting!N1503,"")</f>
        <v/>
      </c>
      <c r="T1501" s="11" t="str">
        <f>IF(Prospecting!O1503&lt;&gt;"",Prospecting!O1503,"")</f>
        <v/>
      </c>
      <c r="U1501" s="2" t="str">
        <f t="shared" si="155"/>
        <v/>
      </c>
      <c r="V1501" s="2" t="str">
        <f t="shared" si="156"/>
        <v/>
      </c>
      <c r="W1501" s="2" t="str" cm="1">
        <f t="array" ref="W1501">IF(V1501&lt;&gt;"",_xlfn.IFS(OR(V1501=1,V1501=2,V1501=3),1,OR(V1501=4,V1501=5,V1501=6),2,OR(V1501=7,V1501=8,V1501=9),3,OR(V1501=10,V1501=11,V1501=12),4),"")</f>
        <v/>
      </c>
      <c r="X1501" s="2" t="str">
        <f t="shared" si="157"/>
        <v/>
      </c>
      <c r="Y1501" s="2" t="str">
        <f t="shared" si="158"/>
        <v/>
      </c>
    </row>
    <row r="1502" spans="7:25" x14ac:dyDescent="0.3">
      <c r="G1502" s="2" t="str">
        <f>IF(Prospecting!D1504&lt;&gt;"", Prospecting!D1504, "")</f>
        <v/>
      </c>
      <c r="H1502" s="2" t="str">
        <f>IF(Prospecting!E1504&lt;&gt;"",Prospecting!E1504, "")</f>
        <v/>
      </c>
      <c r="I1502" s="2" t="str">
        <f t="shared" ca="1" si="153"/>
        <v/>
      </c>
      <c r="J1502" s="2" t="str">
        <f>IF(Prospecting!F1504="Completed", 1, "")</f>
        <v/>
      </c>
      <c r="K1502" s="2" t="str">
        <f>IF(Prospecting!G1504="Completed", 1, "")</f>
        <v/>
      </c>
      <c r="L1502" s="2" t="str">
        <f>IF(Prospecting!H1504="Completed", 1, "")</f>
        <v/>
      </c>
      <c r="M1502" s="2" t="str">
        <f>IF(Prospecting!I1504="Completed", 1, "")</f>
        <v/>
      </c>
      <c r="N1502" s="2" t="str">
        <f>IF(Prospecting!J1504="Completed", 1, "")</f>
        <v/>
      </c>
      <c r="O1502" s="2" t="str">
        <f>IF(Prospecting!K1504="Completed", 1, "")</f>
        <v/>
      </c>
      <c r="P1502" s="2" t="str">
        <f>IF(Prospecting!L1504&lt;&gt;"",Prospecting!L1504,"")</f>
        <v/>
      </c>
      <c r="Q1502" s="2" t="str">
        <f>IF(Prospecting!M1504&lt;&gt;"",Prospecting!M1504,"")</f>
        <v/>
      </c>
      <c r="R1502" s="2" t="str">
        <f t="shared" ca="1" si="154"/>
        <v/>
      </c>
      <c r="S1502" s="10" t="str">
        <f>IF(OR(Prospecting!N1504&lt;&gt;"",Prospecting!N1504&lt;&gt;0),Prospecting!N1504,"")</f>
        <v/>
      </c>
      <c r="T1502" s="11" t="str">
        <f>IF(Prospecting!O1504&lt;&gt;"",Prospecting!O1504,"")</f>
        <v/>
      </c>
      <c r="U1502" s="2" t="str">
        <f t="shared" si="155"/>
        <v/>
      </c>
      <c r="V1502" s="2" t="str">
        <f t="shared" si="156"/>
        <v/>
      </c>
      <c r="W1502" s="2" t="str" cm="1">
        <f t="array" ref="W1502">IF(V1502&lt;&gt;"",_xlfn.IFS(OR(V1502=1,V1502=2,V1502=3),1,OR(V1502=4,V1502=5,V1502=6),2,OR(V1502=7,V1502=8,V1502=9),3,OR(V1502=10,V1502=11,V1502=12),4),"")</f>
        <v/>
      </c>
      <c r="X1502" s="2" t="str">
        <f t="shared" si="157"/>
        <v/>
      </c>
      <c r="Y1502" s="2" t="str">
        <f t="shared" si="158"/>
        <v/>
      </c>
    </row>
    <row r="1503" spans="7:25" x14ac:dyDescent="0.3">
      <c r="G1503" s="2" t="str">
        <f>IF(Prospecting!D1505&lt;&gt;"", Prospecting!D1505, "")</f>
        <v/>
      </c>
      <c r="H1503" s="2" t="str">
        <f>IF(Prospecting!E1505&lt;&gt;"",Prospecting!E1505, "")</f>
        <v/>
      </c>
      <c r="I1503" s="2" t="str">
        <f t="shared" ca="1" si="153"/>
        <v/>
      </c>
      <c r="J1503" s="2" t="str">
        <f>IF(Prospecting!F1505="Completed", 1, "")</f>
        <v/>
      </c>
      <c r="K1503" s="2" t="str">
        <f>IF(Prospecting!G1505="Completed", 1, "")</f>
        <v/>
      </c>
      <c r="L1503" s="2" t="str">
        <f>IF(Prospecting!H1505="Completed", 1, "")</f>
        <v/>
      </c>
      <c r="M1503" s="2" t="str">
        <f>IF(Prospecting!I1505="Completed", 1, "")</f>
        <v/>
      </c>
      <c r="N1503" s="2" t="str">
        <f>IF(Prospecting!J1505="Completed", 1, "")</f>
        <v/>
      </c>
      <c r="O1503" s="2" t="str">
        <f>IF(Prospecting!K1505="Completed", 1, "")</f>
        <v/>
      </c>
      <c r="P1503" s="2" t="str">
        <f>IF(Prospecting!L1505&lt;&gt;"",Prospecting!L1505,"")</f>
        <v/>
      </c>
      <c r="Q1503" s="2" t="str">
        <f>IF(Prospecting!M1505&lt;&gt;"",Prospecting!M1505,"")</f>
        <v/>
      </c>
      <c r="R1503" s="2" t="str">
        <f t="shared" ca="1" si="154"/>
        <v/>
      </c>
      <c r="S1503" s="10" t="str">
        <f>IF(OR(Prospecting!N1505&lt;&gt;"",Prospecting!N1505&lt;&gt;0),Prospecting!N1505,"")</f>
        <v/>
      </c>
      <c r="T1503" s="11" t="str">
        <f>IF(Prospecting!O1505&lt;&gt;"",Prospecting!O1505,"")</f>
        <v/>
      </c>
      <c r="U1503" s="2" t="str">
        <f t="shared" si="155"/>
        <v/>
      </c>
      <c r="V1503" s="2" t="str">
        <f t="shared" si="156"/>
        <v/>
      </c>
      <c r="W1503" s="2" t="str" cm="1">
        <f t="array" ref="W1503">IF(V1503&lt;&gt;"",_xlfn.IFS(OR(V1503=1,V1503=2,V1503=3),1,OR(V1503=4,V1503=5,V1503=6),2,OR(V1503=7,V1503=8,V1503=9),3,OR(V1503=10,V1503=11,V1503=12),4),"")</f>
        <v/>
      </c>
      <c r="X1503" s="2" t="str">
        <f t="shared" si="157"/>
        <v/>
      </c>
      <c r="Y1503" s="2" t="str">
        <f t="shared" si="158"/>
        <v/>
      </c>
    </row>
    <row r="1504" spans="7:25" x14ac:dyDescent="0.3">
      <c r="G1504" s="2" t="str">
        <f>IF(Prospecting!D1506&lt;&gt;"", Prospecting!D1506, "")</f>
        <v/>
      </c>
      <c r="H1504" s="2" t="str">
        <f>IF(Prospecting!E1506&lt;&gt;"",Prospecting!E1506, "")</f>
        <v/>
      </c>
      <c r="I1504" s="2" t="str">
        <f t="shared" ca="1" si="153"/>
        <v/>
      </c>
      <c r="J1504" s="2" t="str">
        <f>IF(Prospecting!F1506="Completed", 1, "")</f>
        <v/>
      </c>
      <c r="K1504" s="2" t="str">
        <f>IF(Prospecting!G1506="Completed", 1, "")</f>
        <v/>
      </c>
      <c r="L1504" s="2" t="str">
        <f>IF(Prospecting!H1506="Completed", 1, "")</f>
        <v/>
      </c>
      <c r="M1504" s="2" t="str">
        <f>IF(Prospecting!I1506="Completed", 1, "")</f>
        <v/>
      </c>
      <c r="N1504" s="2" t="str">
        <f>IF(Prospecting!J1506="Completed", 1, "")</f>
        <v/>
      </c>
      <c r="O1504" s="2" t="str">
        <f>IF(Prospecting!K1506="Completed", 1, "")</f>
        <v/>
      </c>
      <c r="P1504" s="2" t="str">
        <f>IF(Prospecting!L1506&lt;&gt;"",Prospecting!L1506,"")</f>
        <v/>
      </c>
      <c r="Q1504" s="2" t="str">
        <f>IF(Prospecting!M1506&lt;&gt;"",Prospecting!M1506,"")</f>
        <v/>
      </c>
      <c r="R1504" s="2" t="str">
        <f t="shared" ca="1" si="154"/>
        <v/>
      </c>
      <c r="S1504" s="10" t="str">
        <f>IF(OR(Prospecting!N1506&lt;&gt;"",Prospecting!N1506&lt;&gt;0),Prospecting!N1506,"")</f>
        <v/>
      </c>
      <c r="T1504" s="11" t="str">
        <f>IF(Prospecting!O1506&lt;&gt;"",Prospecting!O1506,"")</f>
        <v/>
      </c>
      <c r="U1504" s="2" t="str">
        <f t="shared" si="155"/>
        <v/>
      </c>
      <c r="V1504" s="2" t="str">
        <f t="shared" si="156"/>
        <v/>
      </c>
      <c r="W1504" s="2" t="str" cm="1">
        <f t="array" ref="W1504">IF(V1504&lt;&gt;"",_xlfn.IFS(OR(V1504=1,V1504=2,V1504=3),1,OR(V1504=4,V1504=5,V1504=6),2,OR(V1504=7,V1504=8,V1504=9),3,OR(V1504=10,V1504=11,V1504=12),4),"")</f>
        <v/>
      </c>
      <c r="X1504" s="2" t="str">
        <f t="shared" si="157"/>
        <v/>
      </c>
      <c r="Y1504" s="2" t="str">
        <f t="shared" si="158"/>
        <v/>
      </c>
    </row>
    <row r="1505" spans="7:25" x14ac:dyDescent="0.3">
      <c r="G1505" s="2" t="str">
        <f>IF(Prospecting!D1507&lt;&gt;"", Prospecting!D1507, "")</f>
        <v/>
      </c>
      <c r="H1505" s="2" t="str">
        <f>IF(Prospecting!E1507&lt;&gt;"",Prospecting!E1507, "")</f>
        <v/>
      </c>
      <c r="I1505" s="2" t="str">
        <f t="shared" ca="1" si="153"/>
        <v/>
      </c>
      <c r="J1505" s="2" t="str">
        <f>IF(Prospecting!F1507="Completed", 1, "")</f>
        <v/>
      </c>
      <c r="K1505" s="2" t="str">
        <f>IF(Prospecting!G1507="Completed", 1, "")</f>
        <v/>
      </c>
      <c r="L1505" s="2" t="str">
        <f>IF(Prospecting!H1507="Completed", 1, "")</f>
        <v/>
      </c>
      <c r="M1505" s="2" t="str">
        <f>IF(Prospecting!I1507="Completed", 1, "")</f>
        <v/>
      </c>
      <c r="N1505" s="2" t="str">
        <f>IF(Prospecting!J1507="Completed", 1, "")</f>
        <v/>
      </c>
      <c r="O1505" s="2" t="str">
        <f>IF(Prospecting!K1507="Completed", 1, "")</f>
        <v/>
      </c>
      <c r="P1505" s="2" t="str">
        <f>IF(Prospecting!L1507&lt;&gt;"",Prospecting!L1507,"")</f>
        <v/>
      </c>
      <c r="Q1505" s="2" t="str">
        <f>IF(Prospecting!M1507&lt;&gt;"",Prospecting!M1507,"")</f>
        <v/>
      </c>
      <c r="R1505" s="2" t="str">
        <f t="shared" ca="1" si="154"/>
        <v/>
      </c>
      <c r="S1505" s="10" t="str">
        <f>IF(OR(Prospecting!N1507&lt;&gt;"",Prospecting!N1507&lt;&gt;0),Prospecting!N1507,"")</f>
        <v/>
      </c>
      <c r="T1505" s="11" t="str">
        <f>IF(Prospecting!O1507&lt;&gt;"",Prospecting!O1507,"")</f>
        <v/>
      </c>
      <c r="U1505" s="2" t="str">
        <f t="shared" si="155"/>
        <v/>
      </c>
      <c r="V1505" s="2" t="str">
        <f t="shared" si="156"/>
        <v/>
      </c>
      <c r="W1505" s="2" t="str" cm="1">
        <f t="array" ref="W1505">IF(V1505&lt;&gt;"",_xlfn.IFS(OR(V1505=1,V1505=2,V1505=3),1,OR(V1505=4,V1505=5,V1505=6),2,OR(V1505=7,V1505=8,V1505=9),3,OR(V1505=10,V1505=11,V1505=12),4),"")</f>
        <v/>
      </c>
      <c r="X1505" s="2" t="str">
        <f t="shared" si="157"/>
        <v/>
      </c>
      <c r="Y1505" s="2" t="str">
        <f t="shared" si="158"/>
        <v/>
      </c>
    </row>
    <row r="1506" spans="7:25" x14ac:dyDescent="0.3">
      <c r="G1506" s="2" t="str">
        <f>IF(Prospecting!D1508&lt;&gt;"", Prospecting!D1508, "")</f>
        <v/>
      </c>
      <c r="H1506" s="2" t="str">
        <f>IF(Prospecting!E1508&lt;&gt;"",Prospecting!E1508, "")</f>
        <v/>
      </c>
      <c r="I1506" s="2" t="str">
        <f t="shared" ca="1" si="153"/>
        <v/>
      </c>
      <c r="J1506" s="2" t="str">
        <f>IF(Prospecting!F1508="Completed", 1, "")</f>
        <v/>
      </c>
      <c r="K1506" s="2" t="str">
        <f>IF(Prospecting!G1508="Completed", 1, "")</f>
        <v/>
      </c>
      <c r="L1506" s="2" t="str">
        <f>IF(Prospecting!H1508="Completed", 1, "")</f>
        <v/>
      </c>
      <c r="M1506" s="2" t="str">
        <f>IF(Prospecting!I1508="Completed", 1, "")</f>
        <v/>
      </c>
      <c r="N1506" s="2" t="str">
        <f>IF(Prospecting!J1508="Completed", 1, "")</f>
        <v/>
      </c>
      <c r="O1506" s="2" t="str">
        <f>IF(Prospecting!K1508="Completed", 1, "")</f>
        <v/>
      </c>
      <c r="P1506" s="2" t="str">
        <f>IF(Prospecting!L1508&lt;&gt;"",Prospecting!L1508,"")</f>
        <v/>
      </c>
      <c r="Q1506" s="2" t="str">
        <f>IF(Prospecting!M1508&lt;&gt;"",Prospecting!M1508,"")</f>
        <v/>
      </c>
      <c r="R1506" s="2" t="str">
        <f t="shared" ca="1" si="154"/>
        <v/>
      </c>
      <c r="S1506" s="10" t="str">
        <f>IF(OR(Prospecting!N1508&lt;&gt;"",Prospecting!N1508&lt;&gt;0),Prospecting!N1508,"")</f>
        <v/>
      </c>
      <c r="T1506" s="11" t="str">
        <f>IF(Prospecting!O1508&lt;&gt;"",Prospecting!O1508,"")</f>
        <v/>
      </c>
      <c r="U1506" s="2" t="str">
        <f t="shared" si="155"/>
        <v/>
      </c>
      <c r="V1506" s="2" t="str">
        <f t="shared" si="156"/>
        <v/>
      </c>
      <c r="W1506" s="2" t="str" cm="1">
        <f t="array" ref="W1506">IF(V1506&lt;&gt;"",_xlfn.IFS(OR(V1506=1,V1506=2,V1506=3),1,OR(V1506=4,V1506=5,V1506=6),2,OR(V1506=7,V1506=8,V1506=9),3,OR(V1506=10,V1506=11,V1506=12),4),"")</f>
        <v/>
      </c>
      <c r="X1506" s="2" t="str">
        <f t="shared" si="157"/>
        <v/>
      </c>
      <c r="Y1506" s="2" t="str">
        <f t="shared" si="158"/>
        <v/>
      </c>
    </row>
    <row r="1507" spans="7:25" x14ac:dyDescent="0.3">
      <c r="G1507" s="2" t="str">
        <f>IF(Prospecting!D1509&lt;&gt;"", Prospecting!D1509, "")</f>
        <v/>
      </c>
      <c r="H1507" s="2" t="str">
        <f>IF(Prospecting!E1509&lt;&gt;"",Prospecting!E1509, "")</f>
        <v/>
      </c>
      <c r="I1507" s="2" t="str">
        <f t="shared" ca="1" si="153"/>
        <v/>
      </c>
      <c r="J1507" s="2" t="str">
        <f>IF(Prospecting!F1509="Completed", 1, "")</f>
        <v/>
      </c>
      <c r="K1507" s="2" t="str">
        <f>IF(Prospecting!G1509="Completed", 1, "")</f>
        <v/>
      </c>
      <c r="L1507" s="2" t="str">
        <f>IF(Prospecting!H1509="Completed", 1, "")</f>
        <v/>
      </c>
      <c r="M1507" s="2" t="str">
        <f>IF(Prospecting!I1509="Completed", 1, "")</f>
        <v/>
      </c>
      <c r="N1507" s="2" t="str">
        <f>IF(Prospecting!J1509="Completed", 1, "")</f>
        <v/>
      </c>
      <c r="O1507" s="2" t="str">
        <f>IF(Prospecting!K1509="Completed", 1, "")</f>
        <v/>
      </c>
      <c r="P1507" s="2" t="str">
        <f>IF(Prospecting!L1509&lt;&gt;"",Prospecting!L1509,"")</f>
        <v/>
      </c>
      <c r="Q1507" s="2" t="str">
        <f>IF(Prospecting!M1509&lt;&gt;"",Prospecting!M1509,"")</f>
        <v/>
      </c>
      <c r="R1507" s="2" t="str">
        <f t="shared" ca="1" si="154"/>
        <v/>
      </c>
      <c r="S1507" s="10" t="str">
        <f>IF(OR(Prospecting!N1509&lt;&gt;"",Prospecting!N1509&lt;&gt;0),Prospecting!N1509,"")</f>
        <v/>
      </c>
      <c r="T1507" s="11" t="str">
        <f>IF(Prospecting!O1509&lt;&gt;"",Prospecting!O1509,"")</f>
        <v/>
      </c>
      <c r="U1507" s="2" t="str">
        <f t="shared" si="155"/>
        <v/>
      </c>
      <c r="V1507" s="2" t="str">
        <f t="shared" si="156"/>
        <v/>
      </c>
      <c r="W1507" s="2" t="str" cm="1">
        <f t="array" ref="W1507">IF(V1507&lt;&gt;"",_xlfn.IFS(OR(V1507=1,V1507=2,V1507=3),1,OR(V1507=4,V1507=5,V1507=6),2,OR(V1507=7,V1507=8,V1507=9),3,OR(V1507=10,V1507=11,V1507=12),4),"")</f>
        <v/>
      </c>
      <c r="X1507" s="2" t="str">
        <f t="shared" si="157"/>
        <v/>
      </c>
      <c r="Y1507" s="2" t="str">
        <f t="shared" si="158"/>
        <v/>
      </c>
    </row>
    <row r="1508" spans="7:25" x14ac:dyDescent="0.3">
      <c r="G1508" s="2" t="str">
        <f>IF(Prospecting!D1510&lt;&gt;"", Prospecting!D1510, "")</f>
        <v/>
      </c>
      <c r="H1508" s="2" t="str">
        <f>IF(Prospecting!E1510&lt;&gt;"",Prospecting!E1510, "")</f>
        <v/>
      </c>
      <c r="I1508" s="2" t="str">
        <f t="shared" ca="1" si="153"/>
        <v/>
      </c>
      <c r="J1508" s="2" t="str">
        <f>IF(Prospecting!F1510="Completed", 1, "")</f>
        <v/>
      </c>
      <c r="K1508" s="2" t="str">
        <f>IF(Prospecting!G1510="Completed", 1, "")</f>
        <v/>
      </c>
      <c r="L1508" s="2" t="str">
        <f>IF(Prospecting!H1510="Completed", 1, "")</f>
        <v/>
      </c>
      <c r="M1508" s="2" t="str">
        <f>IF(Prospecting!I1510="Completed", 1, "")</f>
        <v/>
      </c>
      <c r="N1508" s="2" t="str">
        <f>IF(Prospecting!J1510="Completed", 1, "")</f>
        <v/>
      </c>
      <c r="O1508" s="2" t="str">
        <f>IF(Prospecting!K1510="Completed", 1, "")</f>
        <v/>
      </c>
      <c r="P1508" s="2" t="str">
        <f>IF(Prospecting!L1510&lt;&gt;"",Prospecting!L1510,"")</f>
        <v/>
      </c>
      <c r="Q1508" s="2" t="str">
        <f>IF(Prospecting!M1510&lt;&gt;"",Prospecting!M1510,"")</f>
        <v/>
      </c>
      <c r="R1508" s="2" t="str">
        <f t="shared" ca="1" si="154"/>
        <v/>
      </c>
      <c r="S1508" s="10" t="str">
        <f>IF(OR(Prospecting!N1510&lt;&gt;"",Prospecting!N1510&lt;&gt;0),Prospecting!N1510,"")</f>
        <v/>
      </c>
      <c r="T1508" s="11" t="str">
        <f>IF(Prospecting!O1510&lt;&gt;"",Prospecting!O1510,"")</f>
        <v/>
      </c>
      <c r="U1508" s="2" t="str">
        <f t="shared" si="155"/>
        <v/>
      </c>
      <c r="V1508" s="2" t="str">
        <f t="shared" si="156"/>
        <v/>
      </c>
      <c r="W1508" s="2" t="str" cm="1">
        <f t="array" ref="W1508">IF(V1508&lt;&gt;"",_xlfn.IFS(OR(V1508=1,V1508=2,V1508=3),1,OR(V1508=4,V1508=5,V1508=6),2,OR(V1508=7,V1508=8,V1508=9),3,OR(V1508=10,V1508=11,V1508=12),4),"")</f>
        <v/>
      </c>
      <c r="X1508" s="2" t="str">
        <f t="shared" si="157"/>
        <v/>
      </c>
      <c r="Y1508" s="2" t="str">
        <f t="shared" si="158"/>
        <v/>
      </c>
    </row>
    <row r="1509" spans="7:25" x14ac:dyDescent="0.3">
      <c r="G1509" s="2" t="str">
        <f>IF(Prospecting!D1511&lt;&gt;"", Prospecting!D1511, "")</f>
        <v/>
      </c>
      <c r="H1509" s="2" t="str">
        <f>IF(Prospecting!E1511&lt;&gt;"",Prospecting!E1511, "")</f>
        <v/>
      </c>
      <c r="I1509" s="2" t="str">
        <f t="shared" ca="1" si="153"/>
        <v/>
      </c>
      <c r="J1509" s="2" t="str">
        <f>IF(Prospecting!F1511="Completed", 1, "")</f>
        <v/>
      </c>
      <c r="K1509" s="2" t="str">
        <f>IF(Prospecting!G1511="Completed", 1, "")</f>
        <v/>
      </c>
      <c r="L1509" s="2" t="str">
        <f>IF(Prospecting!H1511="Completed", 1, "")</f>
        <v/>
      </c>
      <c r="M1509" s="2" t="str">
        <f>IF(Prospecting!I1511="Completed", 1, "")</f>
        <v/>
      </c>
      <c r="N1509" s="2" t="str">
        <f>IF(Prospecting!J1511="Completed", 1, "")</f>
        <v/>
      </c>
      <c r="O1509" s="2" t="str">
        <f>IF(Prospecting!K1511="Completed", 1, "")</f>
        <v/>
      </c>
      <c r="P1509" s="2" t="str">
        <f>IF(Prospecting!L1511&lt;&gt;"",Prospecting!L1511,"")</f>
        <v/>
      </c>
      <c r="Q1509" s="2" t="str">
        <f>IF(Prospecting!M1511&lt;&gt;"",Prospecting!M1511,"")</f>
        <v/>
      </c>
      <c r="R1509" s="2" t="str">
        <f t="shared" ca="1" si="154"/>
        <v/>
      </c>
      <c r="S1509" s="10" t="str">
        <f>IF(OR(Prospecting!N1511&lt;&gt;"",Prospecting!N1511&lt;&gt;0),Prospecting!N1511,"")</f>
        <v/>
      </c>
      <c r="T1509" s="11" t="str">
        <f>IF(Prospecting!O1511&lt;&gt;"",Prospecting!O1511,"")</f>
        <v/>
      </c>
      <c r="U1509" s="2" t="str">
        <f t="shared" si="155"/>
        <v/>
      </c>
      <c r="V1509" s="2" t="str">
        <f t="shared" si="156"/>
        <v/>
      </c>
      <c r="W1509" s="2" t="str" cm="1">
        <f t="array" ref="W1509">IF(V1509&lt;&gt;"",_xlfn.IFS(OR(V1509=1,V1509=2,V1509=3),1,OR(V1509=4,V1509=5,V1509=6),2,OR(V1509=7,V1509=8,V1509=9),3,OR(V1509=10,V1509=11,V1509=12),4),"")</f>
        <v/>
      </c>
      <c r="X1509" s="2" t="str">
        <f t="shared" si="157"/>
        <v/>
      </c>
      <c r="Y1509" s="2" t="str">
        <f t="shared" si="158"/>
        <v/>
      </c>
    </row>
    <row r="1510" spans="7:25" x14ac:dyDescent="0.3">
      <c r="G1510" s="2" t="str">
        <f>IF(Prospecting!D1512&lt;&gt;"", Prospecting!D1512, "")</f>
        <v/>
      </c>
      <c r="H1510" s="2" t="str">
        <f>IF(Prospecting!E1512&lt;&gt;"",Prospecting!E1512, "")</f>
        <v/>
      </c>
      <c r="I1510" s="2" t="str">
        <f t="shared" ca="1" si="153"/>
        <v/>
      </c>
      <c r="J1510" s="2" t="str">
        <f>IF(Prospecting!F1512="Completed", 1, "")</f>
        <v/>
      </c>
      <c r="K1510" s="2" t="str">
        <f>IF(Prospecting!G1512="Completed", 1, "")</f>
        <v/>
      </c>
      <c r="L1510" s="2" t="str">
        <f>IF(Prospecting!H1512="Completed", 1, "")</f>
        <v/>
      </c>
      <c r="M1510" s="2" t="str">
        <f>IF(Prospecting!I1512="Completed", 1, "")</f>
        <v/>
      </c>
      <c r="N1510" s="2" t="str">
        <f>IF(Prospecting!J1512="Completed", 1, "")</f>
        <v/>
      </c>
      <c r="O1510" s="2" t="str">
        <f>IF(Prospecting!K1512="Completed", 1, "")</f>
        <v/>
      </c>
      <c r="P1510" s="2" t="str">
        <f>IF(Prospecting!L1512&lt;&gt;"",Prospecting!L1512,"")</f>
        <v/>
      </c>
      <c r="Q1510" s="2" t="str">
        <f>IF(Prospecting!M1512&lt;&gt;"",Prospecting!M1512,"")</f>
        <v/>
      </c>
      <c r="R1510" s="2" t="str">
        <f t="shared" ca="1" si="154"/>
        <v/>
      </c>
      <c r="S1510" s="10" t="str">
        <f>IF(OR(Prospecting!N1512&lt;&gt;"",Prospecting!N1512&lt;&gt;0),Prospecting!N1512,"")</f>
        <v/>
      </c>
      <c r="T1510" s="11" t="str">
        <f>IF(Prospecting!O1512&lt;&gt;"",Prospecting!O1512,"")</f>
        <v/>
      </c>
      <c r="U1510" s="2" t="str">
        <f t="shared" si="155"/>
        <v/>
      </c>
      <c r="V1510" s="2" t="str">
        <f t="shared" si="156"/>
        <v/>
      </c>
      <c r="W1510" s="2" t="str" cm="1">
        <f t="array" ref="W1510">IF(V1510&lt;&gt;"",_xlfn.IFS(OR(V1510=1,V1510=2,V1510=3),1,OR(V1510=4,V1510=5,V1510=6),2,OR(V1510=7,V1510=8,V1510=9),3,OR(V1510=10,V1510=11,V1510=12),4),"")</f>
        <v/>
      </c>
      <c r="X1510" s="2" t="str">
        <f t="shared" si="157"/>
        <v/>
      </c>
      <c r="Y1510" s="2" t="str">
        <f t="shared" si="158"/>
        <v/>
      </c>
    </row>
    <row r="1511" spans="7:25" x14ac:dyDescent="0.3">
      <c r="G1511" s="2" t="str">
        <f>IF(Prospecting!D1513&lt;&gt;"", Prospecting!D1513, "")</f>
        <v/>
      </c>
      <c r="H1511" s="2" t="str">
        <f>IF(Prospecting!E1513&lt;&gt;"",Prospecting!E1513, "")</f>
        <v/>
      </c>
      <c r="I1511" s="2" t="str">
        <f t="shared" ca="1" si="153"/>
        <v/>
      </c>
      <c r="J1511" s="2" t="str">
        <f>IF(Prospecting!F1513="Completed", 1, "")</f>
        <v/>
      </c>
      <c r="K1511" s="2" t="str">
        <f>IF(Prospecting!G1513="Completed", 1, "")</f>
        <v/>
      </c>
      <c r="L1511" s="2" t="str">
        <f>IF(Prospecting!H1513="Completed", 1, "")</f>
        <v/>
      </c>
      <c r="M1511" s="2" t="str">
        <f>IF(Prospecting!I1513="Completed", 1, "")</f>
        <v/>
      </c>
      <c r="N1511" s="2" t="str">
        <f>IF(Prospecting!J1513="Completed", 1, "")</f>
        <v/>
      </c>
      <c r="O1511" s="2" t="str">
        <f>IF(Prospecting!K1513="Completed", 1, "")</f>
        <v/>
      </c>
      <c r="P1511" s="2" t="str">
        <f>IF(Prospecting!L1513&lt;&gt;"",Prospecting!L1513,"")</f>
        <v/>
      </c>
      <c r="Q1511" s="2" t="str">
        <f>IF(Prospecting!M1513&lt;&gt;"",Prospecting!M1513,"")</f>
        <v/>
      </c>
      <c r="R1511" s="2" t="str">
        <f t="shared" ca="1" si="154"/>
        <v/>
      </c>
      <c r="S1511" s="10" t="str">
        <f>IF(OR(Prospecting!N1513&lt;&gt;"",Prospecting!N1513&lt;&gt;0),Prospecting!N1513,"")</f>
        <v/>
      </c>
      <c r="T1511" s="11" t="str">
        <f>IF(Prospecting!O1513&lt;&gt;"",Prospecting!O1513,"")</f>
        <v/>
      </c>
      <c r="U1511" s="2" t="str">
        <f t="shared" si="155"/>
        <v/>
      </c>
      <c r="V1511" s="2" t="str">
        <f t="shared" si="156"/>
        <v/>
      </c>
      <c r="W1511" s="2" t="str" cm="1">
        <f t="array" ref="W1511">IF(V1511&lt;&gt;"",_xlfn.IFS(OR(V1511=1,V1511=2,V1511=3),1,OR(V1511=4,V1511=5,V1511=6),2,OR(V1511=7,V1511=8,V1511=9),3,OR(V1511=10,V1511=11,V1511=12),4),"")</f>
        <v/>
      </c>
      <c r="X1511" s="2" t="str">
        <f t="shared" si="157"/>
        <v/>
      </c>
      <c r="Y1511" s="2" t="str">
        <f t="shared" si="158"/>
        <v/>
      </c>
    </row>
    <row r="1512" spans="7:25" x14ac:dyDescent="0.3">
      <c r="G1512" s="2" t="str">
        <f>IF(Prospecting!D1514&lt;&gt;"", Prospecting!D1514, "")</f>
        <v/>
      </c>
      <c r="H1512" s="2" t="str">
        <f>IF(Prospecting!E1514&lt;&gt;"",Prospecting!E1514, "")</f>
        <v/>
      </c>
      <c r="I1512" s="2" t="str">
        <f t="shared" ca="1" si="153"/>
        <v/>
      </c>
      <c r="J1512" s="2" t="str">
        <f>IF(Prospecting!F1514="Completed", 1, "")</f>
        <v/>
      </c>
      <c r="K1512" s="2" t="str">
        <f>IF(Prospecting!G1514="Completed", 1, "")</f>
        <v/>
      </c>
      <c r="L1512" s="2" t="str">
        <f>IF(Prospecting!H1514="Completed", 1, "")</f>
        <v/>
      </c>
      <c r="M1512" s="2" t="str">
        <f>IF(Prospecting!I1514="Completed", 1, "")</f>
        <v/>
      </c>
      <c r="N1512" s="2" t="str">
        <f>IF(Prospecting!J1514="Completed", 1, "")</f>
        <v/>
      </c>
      <c r="O1512" s="2" t="str">
        <f>IF(Prospecting!K1514="Completed", 1, "")</f>
        <v/>
      </c>
      <c r="P1512" s="2" t="str">
        <f>IF(Prospecting!L1514&lt;&gt;"",Prospecting!L1514,"")</f>
        <v/>
      </c>
      <c r="Q1512" s="2" t="str">
        <f>IF(Prospecting!M1514&lt;&gt;"",Prospecting!M1514,"")</f>
        <v/>
      </c>
      <c r="R1512" s="2" t="str">
        <f t="shared" ca="1" si="154"/>
        <v/>
      </c>
      <c r="S1512" s="10" t="str">
        <f>IF(OR(Prospecting!N1514&lt;&gt;"",Prospecting!N1514&lt;&gt;0),Prospecting!N1514,"")</f>
        <v/>
      </c>
      <c r="T1512" s="11" t="str">
        <f>IF(Prospecting!O1514&lt;&gt;"",Prospecting!O1514,"")</f>
        <v/>
      </c>
      <c r="U1512" s="2" t="str">
        <f t="shared" si="155"/>
        <v/>
      </c>
      <c r="V1512" s="2" t="str">
        <f t="shared" si="156"/>
        <v/>
      </c>
      <c r="W1512" s="2" t="str" cm="1">
        <f t="array" ref="W1512">IF(V1512&lt;&gt;"",_xlfn.IFS(OR(V1512=1,V1512=2,V1512=3),1,OR(V1512=4,V1512=5,V1512=6),2,OR(V1512=7,V1512=8,V1512=9),3,OR(V1512=10,V1512=11,V1512=12),4),"")</f>
        <v/>
      </c>
      <c r="X1512" s="2" t="str">
        <f t="shared" si="157"/>
        <v/>
      </c>
      <c r="Y1512" s="2" t="str">
        <f t="shared" si="158"/>
        <v/>
      </c>
    </row>
    <row r="1513" spans="7:25" x14ac:dyDescent="0.3">
      <c r="G1513" s="2" t="str">
        <f>IF(Prospecting!D1515&lt;&gt;"", Prospecting!D1515, "")</f>
        <v/>
      </c>
      <c r="H1513" s="2" t="str">
        <f>IF(Prospecting!E1515&lt;&gt;"",Prospecting!E1515, "")</f>
        <v/>
      </c>
      <c r="I1513" s="2" t="str">
        <f t="shared" ca="1" si="153"/>
        <v/>
      </c>
      <c r="J1513" s="2" t="str">
        <f>IF(Prospecting!F1515="Completed", 1, "")</f>
        <v/>
      </c>
      <c r="K1513" s="2" t="str">
        <f>IF(Prospecting!G1515="Completed", 1, "")</f>
        <v/>
      </c>
      <c r="L1513" s="2" t="str">
        <f>IF(Prospecting!H1515="Completed", 1, "")</f>
        <v/>
      </c>
      <c r="M1513" s="2" t="str">
        <f>IF(Prospecting!I1515="Completed", 1, "")</f>
        <v/>
      </c>
      <c r="N1513" s="2" t="str">
        <f>IF(Prospecting!J1515="Completed", 1, "")</f>
        <v/>
      </c>
      <c r="O1513" s="2" t="str">
        <f>IF(Prospecting!K1515="Completed", 1, "")</f>
        <v/>
      </c>
      <c r="P1513" s="2" t="str">
        <f>IF(Prospecting!L1515&lt;&gt;"",Prospecting!L1515,"")</f>
        <v/>
      </c>
      <c r="Q1513" s="2" t="str">
        <f>IF(Prospecting!M1515&lt;&gt;"",Prospecting!M1515,"")</f>
        <v/>
      </c>
      <c r="R1513" s="2" t="str">
        <f t="shared" ca="1" si="154"/>
        <v/>
      </c>
      <c r="S1513" s="10" t="str">
        <f>IF(OR(Prospecting!N1515&lt;&gt;"",Prospecting!N1515&lt;&gt;0),Prospecting!N1515,"")</f>
        <v/>
      </c>
      <c r="T1513" s="11" t="str">
        <f>IF(Prospecting!O1515&lt;&gt;"",Prospecting!O1515,"")</f>
        <v/>
      </c>
      <c r="U1513" s="2" t="str">
        <f t="shared" si="155"/>
        <v/>
      </c>
      <c r="V1513" s="2" t="str">
        <f t="shared" si="156"/>
        <v/>
      </c>
      <c r="W1513" s="2" t="str" cm="1">
        <f t="array" ref="W1513">IF(V1513&lt;&gt;"",_xlfn.IFS(OR(V1513=1,V1513=2,V1513=3),1,OR(V1513=4,V1513=5,V1513=6),2,OR(V1513=7,V1513=8,V1513=9),3,OR(V1513=10,V1513=11,V1513=12),4),"")</f>
        <v/>
      </c>
      <c r="X1513" s="2" t="str">
        <f t="shared" si="157"/>
        <v/>
      </c>
      <c r="Y1513" s="2" t="str">
        <f t="shared" si="158"/>
        <v/>
      </c>
    </row>
    <row r="1514" spans="7:25" x14ac:dyDescent="0.3">
      <c r="G1514" s="2" t="str">
        <f>IF(Prospecting!D1516&lt;&gt;"", Prospecting!D1516, "")</f>
        <v/>
      </c>
      <c r="H1514" s="2" t="str">
        <f>IF(Prospecting!E1516&lt;&gt;"",Prospecting!E1516, "")</f>
        <v/>
      </c>
      <c r="I1514" s="2" t="str">
        <f t="shared" ca="1" si="153"/>
        <v/>
      </c>
      <c r="J1514" s="2" t="str">
        <f>IF(Prospecting!F1516="Completed", 1, "")</f>
        <v/>
      </c>
      <c r="K1514" s="2" t="str">
        <f>IF(Prospecting!G1516="Completed", 1, "")</f>
        <v/>
      </c>
      <c r="L1514" s="2" t="str">
        <f>IF(Prospecting!H1516="Completed", 1, "")</f>
        <v/>
      </c>
      <c r="M1514" s="2" t="str">
        <f>IF(Prospecting!I1516="Completed", 1, "")</f>
        <v/>
      </c>
      <c r="N1514" s="2" t="str">
        <f>IF(Prospecting!J1516="Completed", 1, "")</f>
        <v/>
      </c>
      <c r="O1514" s="2" t="str">
        <f>IF(Prospecting!K1516="Completed", 1, "")</f>
        <v/>
      </c>
      <c r="P1514" s="2" t="str">
        <f>IF(Prospecting!L1516&lt;&gt;"",Prospecting!L1516,"")</f>
        <v/>
      </c>
      <c r="Q1514" s="2" t="str">
        <f>IF(Prospecting!M1516&lt;&gt;"",Prospecting!M1516,"")</f>
        <v/>
      </c>
      <c r="R1514" s="2" t="str">
        <f t="shared" ca="1" si="154"/>
        <v/>
      </c>
      <c r="S1514" s="10" t="str">
        <f>IF(OR(Prospecting!N1516&lt;&gt;"",Prospecting!N1516&lt;&gt;0),Prospecting!N1516,"")</f>
        <v/>
      </c>
      <c r="T1514" s="11" t="str">
        <f>IF(Prospecting!O1516&lt;&gt;"",Prospecting!O1516,"")</f>
        <v/>
      </c>
      <c r="U1514" s="2" t="str">
        <f t="shared" si="155"/>
        <v/>
      </c>
      <c r="V1514" s="2" t="str">
        <f t="shared" si="156"/>
        <v/>
      </c>
      <c r="W1514" s="2" t="str" cm="1">
        <f t="array" ref="W1514">IF(V1514&lt;&gt;"",_xlfn.IFS(OR(V1514=1,V1514=2,V1514=3),1,OR(V1514=4,V1514=5,V1514=6),2,OR(V1514=7,V1514=8,V1514=9),3,OR(V1514=10,V1514=11,V1514=12),4),"")</f>
        <v/>
      </c>
      <c r="X1514" s="2" t="str">
        <f t="shared" si="157"/>
        <v/>
      </c>
      <c r="Y1514" s="2" t="str">
        <f t="shared" si="158"/>
        <v/>
      </c>
    </row>
    <row r="1515" spans="7:25" x14ac:dyDescent="0.3">
      <c r="G1515" s="2" t="str">
        <f>IF(Prospecting!D1517&lt;&gt;"", Prospecting!D1517, "")</f>
        <v/>
      </c>
      <c r="H1515" s="2" t="str">
        <f>IF(Prospecting!E1517&lt;&gt;"",Prospecting!E1517, "")</f>
        <v/>
      </c>
      <c r="I1515" s="2" t="str">
        <f t="shared" ca="1" si="153"/>
        <v/>
      </c>
      <c r="J1515" s="2" t="str">
        <f>IF(Prospecting!F1517="Completed", 1, "")</f>
        <v/>
      </c>
      <c r="K1515" s="2" t="str">
        <f>IF(Prospecting!G1517="Completed", 1, "")</f>
        <v/>
      </c>
      <c r="L1515" s="2" t="str">
        <f>IF(Prospecting!H1517="Completed", 1, "")</f>
        <v/>
      </c>
      <c r="M1515" s="2" t="str">
        <f>IF(Prospecting!I1517="Completed", 1, "")</f>
        <v/>
      </c>
      <c r="N1515" s="2" t="str">
        <f>IF(Prospecting!J1517="Completed", 1, "")</f>
        <v/>
      </c>
      <c r="O1515" s="2" t="str">
        <f>IF(Prospecting!K1517="Completed", 1, "")</f>
        <v/>
      </c>
      <c r="P1515" s="2" t="str">
        <f>IF(Prospecting!L1517&lt;&gt;"",Prospecting!L1517,"")</f>
        <v/>
      </c>
      <c r="Q1515" s="2" t="str">
        <f>IF(Prospecting!M1517&lt;&gt;"",Prospecting!M1517,"")</f>
        <v/>
      </c>
      <c r="R1515" s="2" t="str">
        <f t="shared" ca="1" si="154"/>
        <v/>
      </c>
      <c r="S1515" s="10" t="str">
        <f>IF(OR(Prospecting!N1517&lt;&gt;"",Prospecting!N1517&lt;&gt;0),Prospecting!N1517,"")</f>
        <v/>
      </c>
      <c r="T1515" s="11" t="str">
        <f>IF(Prospecting!O1517&lt;&gt;"",Prospecting!O1517,"")</f>
        <v/>
      </c>
      <c r="U1515" s="2" t="str">
        <f t="shared" si="155"/>
        <v/>
      </c>
      <c r="V1515" s="2" t="str">
        <f t="shared" si="156"/>
        <v/>
      </c>
      <c r="W1515" s="2" t="str" cm="1">
        <f t="array" ref="W1515">IF(V1515&lt;&gt;"",_xlfn.IFS(OR(V1515=1,V1515=2,V1515=3),1,OR(V1515=4,V1515=5,V1515=6),2,OR(V1515=7,V1515=8,V1515=9),3,OR(V1515=10,V1515=11,V1515=12),4),"")</f>
        <v/>
      </c>
      <c r="X1515" s="2" t="str">
        <f t="shared" si="157"/>
        <v/>
      </c>
      <c r="Y1515" s="2" t="str">
        <f t="shared" si="158"/>
        <v/>
      </c>
    </row>
    <row r="1516" spans="7:25" x14ac:dyDescent="0.3">
      <c r="G1516" s="2" t="str">
        <f>IF(Prospecting!D1518&lt;&gt;"", Prospecting!D1518, "")</f>
        <v/>
      </c>
      <c r="H1516" s="2" t="str">
        <f>IF(Prospecting!E1518&lt;&gt;"",Prospecting!E1518, "")</f>
        <v/>
      </c>
      <c r="I1516" s="2" t="str">
        <f t="shared" ca="1" si="153"/>
        <v/>
      </c>
      <c r="J1516" s="2" t="str">
        <f>IF(Prospecting!F1518="Completed", 1, "")</f>
        <v/>
      </c>
      <c r="K1516" s="2" t="str">
        <f>IF(Prospecting!G1518="Completed", 1, "")</f>
        <v/>
      </c>
      <c r="L1516" s="2" t="str">
        <f>IF(Prospecting!H1518="Completed", 1, "")</f>
        <v/>
      </c>
      <c r="M1516" s="2" t="str">
        <f>IF(Prospecting!I1518="Completed", 1, "")</f>
        <v/>
      </c>
      <c r="N1516" s="2" t="str">
        <f>IF(Prospecting!J1518="Completed", 1, "")</f>
        <v/>
      </c>
      <c r="O1516" s="2" t="str">
        <f>IF(Prospecting!K1518="Completed", 1, "")</f>
        <v/>
      </c>
      <c r="P1516" s="2" t="str">
        <f>IF(Prospecting!L1518&lt;&gt;"",Prospecting!L1518,"")</f>
        <v/>
      </c>
      <c r="Q1516" s="2" t="str">
        <f>IF(Prospecting!M1518&lt;&gt;"",Prospecting!M1518,"")</f>
        <v/>
      </c>
      <c r="R1516" s="2" t="str">
        <f t="shared" ca="1" si="154"/>
        <v/>
      </c>
      <c r="S1516" s="10" t="str">
        <f>IF(OR(Prospecting!N1518&lt;&gt;"",Prospecting!N1518&lt;&gt;0),Prospecting!N1518,"")</f>
        <v/>
      </c>
      <c r="T1516" s="11" t="str">
        <f>IF(Prospecting!O1518&lt;&gt;"",Prospecting!O1518,"")</f>
        <v/>
      </c>
      <c r="U1516" s="2" t="str">
        <f t="shared" si="155"/>
        <v/>
      </c>
      <c r="V1516" s="2" t="str">
        <f t="shared" si="156"/>
        <v/>
      </c>
      <c r="W1516" s="2" t="str" cm="1">
        <f t="array" ref="W1516">IF(V1516&lt;&gt;"",_xlfn.IFS(OR(V1516=1,V1516=2,V1516=3),1,OR(V1516=4,V1516=5,V1516=6),2,OR(V1516=7,V1516=8,V1516=9),3,OR(V1516=10,V1516=11,V1516=12),4),"")</f>
        <v/>
      </c>
      <c r="X1516" s="2" t="str">
        <f t="shared" si="157"/>
        <v/>
      </c>
      <c r="Y1516" s="2" t="str">
        <f t="shared" si="158"/>
        <v/>
      </c>
    </row>
    <row r="1517" spans="7:25" x14ac:dyDescent="0.3">
      <c r="G1517" s="2" t="str">
        <f>IF(Prospecting!D1519&lt;&gt;"", Prospecting!D1519, "")</f>
        <v/>
      </c>
      <c r="H1517" s="2" t="str">
        <f>IF(Prospecting!E1519&lt;&gt;"",Prospecting!E1519, "")</f>
        <v/>
      </c>
      <c r="I1517" s="2" t="str">
        <f t="shared" ca="1" si="153"/>
        <v/>
      </c>
      <c r="J1517" s="2" t="str">
        <f>IF(Prospecting!F1519="Completed", 1, "")</f>
        <v/>
      </c>
      <c r="K1517" s="2" t="str">
        <f>IF(Prospecting!G1519="Completed", 1, "")</f>
        <v/>
      </c>
      <c r="L1517" s="2" t="str">
        <f>IF(Prospecting!H1519="Completed", 1, "")</f>
        <v/>
      </c>
      <c r="M1517" s="2" t="str">
        <f>IF(Prospecting!I1519="Completed", 1, "")</f>
        <v/>
      </c>
      <c r="N1517" s="2" t="str">
        <f>IF(Prospecting!J1519="Completed", 1, "")</f>
        <v/>
      </c>
      <c r="O1517" s="2" t="str">
        <f>IF(Prospecting!K1519="Completed", 1, "")</f>
        <v/>
      </c>
      <c r="P1517" s="2" t="str">
        <f>IF(Prospecting!L1519&lt;&gt;"",Prospecting!L1519,"")</f>
        <v/>
      </c>
      <c r="Q1517" s="2" t="str">
        <f>IF(Prospecting!M1519&lt;&gt;"",Prospecting!M1519,"")</f>
        <v/>
      </c>
      <c r="R1517" s="2" t="str">
        <f t="shared" ca="1" si="154"/>
        <v/>
      </c>
      <c r="S1517" s="10" t="str">
        <f>IF(OR(Prospecting!N1519&lt;&gt;"",Prospecting!N1519&lt;&gt;0),Prospecting!N1519,"")</f>
        <v/>
      </c>
      <c r="T1517" s="11" t="str">
        <f>IF(Prospecting!O1519&lt;&gt;"",Prospecting!O1519,"")</f>
        <v/>
      </c>
      <c r="U1517" s="2" t="str">
        <f t="shared" si="155"/>
        <v/>
      </c>
      <c r="V1517" s="2" t="str">
        <f t="shared" si="156"/>
        <v/>
      </c>
      <c r="W1517" s="2" t="str" cm="1">
        <f t="array" ref="W1517">IF(V1517&lt;&gt;"",_xlfn.IFS(OR(V1517=1,V1517=2,V1517=3),1,OR(V1517=4,V1517=5,V1517=6),2,OR(V1517=7,V1517=8,V1517=9),3,OR(V1517=10,V1517=11,V1517=12),4),"")</f>
        <v/>
      </c>
      <c r="X1517" s="2" t="str">
        <f t="shared" si="157"/>
        <v/>
      </c>
      <c r="Y1517" s="2" t="str">
        <f t="shared" si="158"/>
        <v/>
      </c>
    </row>
    <row r="1518" spans="7:25" x14ac:dyDescent="0.3">
      <c r="G1518" s="2" t="str">
        <f>IF(Prospecting!D1520&lt;&gt;"", Prospecting!D1520, "")</f>
        <v/>
      </c>
      <c r="H1518" s="2" t="str">
        <f>IF(Prospecting!E1520&lt;&gt;"",Prospecting!E1520, "")</f>
        <v/>
      </c>
      <c r="I1518" s="2" t="str">
        <f t="shared" ca="1" si="153"/>
        <v/>
      </c>
      <c r="J1518" s="2" t="str">
        <f>IF(Prospecting!F1520="Completed", 1, "")</f>
        <v/>
      </c>
      <c r="K1518" s="2" t="str">
        <f>IF(Prospecting!G1520="Completed", 1, "")</f>
        <v/>
      </c>
      <c r="L1518" s="2" t="str">
        <f>IF(Prospecting!H1520="Completed", 1, "")</f>
        <v/>
      </c>
      <c r="M1518" s="2" t="str">
        <f>IF(Prospecting!I1520="Completed", 1, "")</f>
        <v/>
      </c>
      <c r="N1518" s="2" t="str">
        <f>IF(Prospecting!J1520="Completed", 1, "")</f>
        <v/>
      </c>
      <c r="O1518" s="2" t="str">
        <f>IF(Prospecting!K1520="Completed", 1, "")</f>
        <v/>
      </c>
      <c r="P1518" s="2" t="str">
        <f>IF(Prospecting!L1520&lt;&gt;"",Prospecting!L1520,"")</f>
        <v/>
      </c>
      <c r="Q1518" s="2" t="str">
        <f>IF(Prospecting!M1520&lt;&gt;"",Prospecting!M1520,"")</f>
        <v/>
      </c>
      <c r="R1518" s="2" t="str">
        <f t="shared" ca="1" si="154"/>
        <v/>
      </c>
      <c r="S1518" s="10" t="str">
        <f>IF(OR(Prospecting!N1520&lt;&gt;"",Prospecting!N1520&lt;&gt;0),Prospecting!N1520,"")</f>
        <v/>
      </c>
      <c r="T1518" s="11" t="str">
        <f>IF(Prospecting!O1520&lt;&gt;"",Prospecting!O1520,"")</f>
        <v/>
      </c>
      <c r="U1518" s="2" t="str">
        <f t="shared" si="155"/>
        <v/>
      </c>
      <c r="V1518" s="2" t="str">
        <f t="shared" si="156"/>
        <v/>
      </c>
      <c r="W1518" s="2" t="str" cm="1">
        <f t="array" ref="W1518">IF(V1518&lt;&gt;"",_xlfn.IFS(OR(V1518=1,V1518=2,V1518=3),1,OR(V1518=4,V1518=5,V1518=6),2,OR(V1518=7,V1518=8,V1518=9),3,OR(V1518=10,V1518=11,V1518=12),4),"")</f>
        <v/>
      </c>
      <c r="X1518" s="2" t="str">
        <f t="shared" si="157"/>
        <v/>
      </c>
      <c r="Y1518" s="2" t="str">
        <f t="shared" si="158"/>
        <v/>
      </c>
    </row>
    <row r="1519" spans="7:25" x14ac:dyDescent="0.3">
      <c r="G1519" s="2" t="str">
        <f>IF(Prospecting!D1521&lt;&gt;"", Prospecting!D1521, "")</f>
        <v/>
      </c>
      <c r="H1519" s="2" t="str">
        <f>IF(Prospecting!E1521&lt;&gt;"",Prospecting!E1521, "")</f>
        <v/>
      </c>
      <c r="I1519" s="2" t="str">
        <f t="shared" ca="1" si="153"/>
        <v/>
      </c>
      <c r="J1519" s="2" t="str">
        <f>IF(Prospecting!F1521="Completed", 1, "")</f>
        <v/>
      </c>
      <c r="K1519" s="2" t="str">
        <f>IF(Prospecting!G1521="Completed", 1, "")</f>
        <v/>
      </c>
      <c r="L1519" s="2" t="str">
        <f>IF(Prospecting!H1521="Completed", 1, "")</f>
        <v/>
      </c>
      <c r="M1519" s="2" t="str">
        <f>IF(Prospecting!I1521="Completed", 1, "")</f>
        <v/>
      </c>
      <c r="N1519" s="2" t="str">
        <f>IF(Prospecting!J1521="Completed", 1, "")</f>
        <v/>
      </c>
      <c r="O1519" s="2" t="str">
        <f>IF(Prospecting!K1521="Completed", 1, "")</f>
        <v/>
      </c>
      <c r="P1519" s="2" t="str">
        <f>IF(Prospecting!L1521&lt;&gt;"",Prospecting!L1521,"")</f>
        <v/>
      </c>
      <c r="Q1519" s="2" t="str">
        <f>IF(Prospecting!M1521&lt;&gt;"",Prospecting!M1521,"")</f>
        <v/>
      </c>
      <c r="R1519" s="2" t="str">
        <f t="shared" ca="1" si="154"/>
        <v/>
      </c>
      <c r="S1519" s="10" t="str">
        <f>IF(OR(Prospecting!N1521&lt;&gt;"",Prospecting!N1521&lt;&gt;0),Prospecting!N1521,"")</f>
        <v/>
      </c>
      <c r="T1519" s="11" t="str">
        <f>IF(Prospecting!O1521&lt;&gt;"",Prospecting!O1521,"")</f>
        <v/>
      </c>
      <c r="U1519" s="2" t="str">
        <f t="shared" si="155"/>
        <v/>
      </c>
      <c r="V1519" s="2" t="str">
        <f t="shared" si="156"/>
        <v/>
      </c>
      <c r="W1519" s="2" t="str" cm="1">
        <f t="array" ref="W1519">IF(V1519&lt;&gt;"",_xlfn.IFS(OR(V1519=1,V1519=2,V1519=3),1,OR(V1519=4,V1519=5,V1519=6),2,OR(V1519=7,V1519=8,V1519=9),3,OR(V1519=10,V1519=11,V1519=12),4),"")</f>
        <v/>
      </c>
      <c r="X1519" s="2" t="str">
        <f t="shared" si="157"/>
        <v/>
      </c>
      <c r="Y1519" s="2" t="str">
        <f t="shared" si="158"/>
        <v/>
      </c>
    </row>
    <row r="1520" spans="7:25" x14ac:dyDescent="0.3">
      <c r="G1520" s="2" t="str">
        <f>IF(Prospecting!D1522&lt;&gt;"", Prospecting!D1522, "")</f>
        <v/>
      </c>
      <c r="H1520" s="2" t="str">
        <f>IF(Prospecting!E1522&lt;&gt;"",Prospecting!E1522, "")</f>
        <v/>
      </c>
      <c r="I1520" s="2" t="str">
        <f t="shared" ca="1" si="153"/>
        <v/>
      </c>
      <c r="J1520" s="2" t="str">
        <f>IF(Prospecting!F1522="Completed", 1, "")</f>
        <v/>
      </c>
      <c r="K1520" s="2" t="str">
        <f>IF(Prospecting!G1522="Completed", 1, "")</f>
        <v/>
      </c>
      <c r="L1520" s="2" t="str">
        <f>IF(Prospecting!H1522="Completed", 1, "")</f>
        <v/>
      </c>
      <c r="M1520" s="2" t="str">
        <f>IF(Prospecting!I1522="Completed", 1, "")</f>
        <v/>
      </c>
      <c r="N1520" s="2" t="str">
        <f>IF(Prospecting!J1522="Completed", 1, "")</f>
        <v/>
      </c>
      <c r="O1520" s="2" t="str">
        <f>IF(Prospecting!K1522="Completed", 1, "")</f>
        <v/>
      </c>
      <c r="P1520" s="2" t="str">
        <f>IF(Prospecting!L1522&lt;&gt;"",Prospecting!L1522,"")</f>
        <v/>
      </c>
      <c r="Q1520" s="2" t="str">
        <f>IF(Prospecting!M1522&lt;&gt;"",Prospecting!M1522,"")</f>
        <v/>
      </c>
      <c r="R1520" s="2" t="str">
        <f t="shared" ca="1" si="154"/>
        <v/>
      </c>
      <c r="S1520" s="10" t="str">
        <f>IF(OR(Prospecting!N1522&lt;&gt;"",Prospecting!N1522&lt;&gt;0),Prospecting!N1522,"")</f>
        <v/>
      </c>
      <c r="T1520" s="11" t="str">
        <f>IF(Prospecting!O1522&lt;&gt;"",Prospecting!O1522,"")</f>
        <v/>
      </c>
      <c r="U1520" s="2" t="str">
        <f t="shared" si="155"/>
        <v/>
      </c>
      <c r="V1520" s="2" t="str">
        <f t="shared" si="156"/>
        <v/>
      </c>
      <c r="W1520" s="2" t="str" cm="1">
        <f t="array" ref="W1520">IF(V1520&lt;&gt;"",_xlfn.IFS(OR(V1520=1,V1520=2,V1520=3),1,OR(V1520=4,V1520=5,V1520=6),2,OR(V1520=7,V1520=8,V1520=9),3,OR(V1520=10,V1520=11,V1520=12),4),"")</f>
        <v/>
      </c>
      <c r="X1520" s="2" t="str">
        <f t="shared" si="157"/>
        <v/>
      </c>
      <c r="Y1520" s="2" t="str">
        <f t="shared" si="158"/>
        <v/>
      </c>
    </row>
    <row r="1521" spans="7:25" x14ac:dyDescent="0.3">
      <c r="G1521" s="2" t="str">
        <f>IF(Prospecting!D1523&lt;&gt;"", Prospecting!D1523, "")</f>
        <v/>
      </c>
      <c r="H1521" s="2" t="str">
        <f>IF(Prospecting!E1523&lt;&gt;"",Prospecting!E1523, "")</f>
        <v/>
      </c>
      <c r="I1521" s="2" t="str">
        <f t="shared" ca="1" si="153"/>
        <v/>
      </c>
      <c r="J1521" s="2" t="str">
        <f>IF(Prospecting!F1523="Completed", 1, "")</f>
        <v/>
      </c>
      <c r="K1521" s="2" t="str">
        <f>IF(Prospecting!G1523="Completed", 1, "")</f>
        <v/>
      </c>
      <c r="L1521" s="2" t="str">
        <f>IF(Prospecting!H1523="Completed", 1, "")</f>
        <v/>
      </c>
      <c r="M1521" s="2" t="str">
        <f>IF(Prospecting!I1523="Completed", 1, "")</f>
        <v/>
      </c>
      <c r="N1521" s="2" t="str">
        <f>IF(Prospecting!J1523="Completed", 1, "")</f>
        <v/>
      </c>
      <c r="O1521" s="2" t="str">
        <f>IF(Prospecting!K1523="Completed", 1, "")</f>
        <v/>
      </c>
      <c r="P1521" s="2" t="str">
        <f>IF(Prospecting!L1523&lt;&gt;"",Prospecting!L1523,"")</f>
        <v/>
      </c>
      <c r="Q1521" s="2" t="str">
        <f>IF(Prospecting!M1523&lt;&gt;"",Prospecting!M1523,"")</f>
        <v/>
      </c>
      <c r="R1521" s="2" t="str">
        <f t="shared" ca="1" si="154"/>
        <v/>
      </c>
      <c r="S1521" s="10" t="str">
        <f>IF(OR(Prospecting!N1523&lt;&gt;"",Prospecting!N1523&lt;&gt;0),Prospecting!N1523,"")</f>
        <v/>
      </c>
      <c r="T1521" s="11" t="str">
        <f>IF(Prospecting!O1523&lt;&gt;"",Prospecting!O1523,"")</f>
        <v/>
      </c>
      <c r="U1521" s="2" t="str">
        <f t="shared" si="155"/>
        <v/>
      </c>
      <c r="V1521" s="2" t="str">
        <f t="shared" si="156"/>
        <v/>
      </c>
      <c r="W1521" s="2" t="str" cm="1">
        <f t="array" ref="W1521">IF(V1521&lt;&gt;"",_xlfn.IFS(OR(V1521=1,V1521=2,V1521=3),1,OR(V1521=4,V1521=5,V1521=6),2,OR(V1521=7,V1521=8,V1521=9),3,OR(V1521=10,V1521=11,V1521=12),4),"")</f>
        <v/>
      </c>
      <c r="X1521" s="2" t="str">
        <f t="shared" si="157"/>
        <v/>
      </c>
      <c r="Y1521" s="2" t="str">
        <f t="shared" si="158"/>
        <v/>
      </c>
    </row>
    <row r="1522" spans="7:25" x14ac:dyDescent="0.3">
      <c r="G1522" s="2" t="str">
        <f>IF(Prospecting!D1524&lt;&gt;"", Prospecting!D1524, "")</f>
        <v/>
      </c>
      <c r="H1522" s="2" t="str">
        <f>IF(Prospecting!E1524&lt;&gt;"",Prospecting!E1524, "")</f>
        <v/>
      </c>
      <c r="I1522" s="2" t="str">
        <f t="shared" ca="1" si="153"/>
        <v/>
      </c>
      <c r="J1522" s="2" t="str">
        <f>IF(Prospecting!F1524="Completed", 1, "")</f>
        <v/>
      </c>
      <c r="K1522" s="2" t="str">
        <f>IF(Prospecting!G1524="Completed", 1, "")</f>
        <v/>
      </c>
      <c r="L1522" s="2" t="str">
        <f>IF(Prospecting!H1524="Completed", 1, "")</f>
        <v/>
      </c>
      <c r="M1522" s="2" t="str">
        <f>IF(Prospecting!I1524="Completed", 1, "")</f>
        <v/>
      </c>
      <c r="N1522" s="2" t="str">
        <f>IF(Prospecting!J1524="Completed", 1, "")</f>
        <v/>
      </c>
      <c r="O1522" s="2" t="str">
        <f>IF(Prospecting!K1524="Completed", 1, "")</f>
        <v/>
      </c>
      <c r="P1522" s="2" t="str">
        <f>IF(Prospecting!L1524&lt;&gt;"",Prospecting!L1524,"")</f>
        <v/>
      </c>
      <c r="Q1522" s="2" t="str">
        <f>IF(Prospecting!M1524&lt;&gt;"",Prospecting!M1524,"")</f>
        <v/>
      </c>
      <c r="R1522" s="2" t="str">
        <f t="shared" ca="1" si="154"/>
        <v/>
      </c>
      <c r="S1522" s="10" t="str">
        <f>IF(OR(Prospecting!N1524&lt;&gt;"",Prospecting!N1524&lt;&gt;0),Prospecting!N1524,"")</f>
        <v/>
      </c>
      <c r="T1522" s="11" t="str">
        <f>IF(Prospecting!O1524&lt;&gt;"",Prospecting!O1524,"")</f>
        <v/>
      </c>
      <c r="U1522" s="2" t="str">
        <f t="shared" si="155"/>
        <v/>
      </c>
      <c r="V1522" s="2" t="str">
        <f t="shared" si="156"/>
        <v/>
      </c>
      <c r="W1522" s="2" t="str" cm="1">
        <f t="array" ref="W1522">IF(V1522&lt;&gt;"",_xlfn.IFS(OR(V1522=1,V1522=2,V1522=3),1,OR(V1522=4,V1522=5,V1522=6),2,OR(V1522=7,V1522=8,V1522=9),3,OR(V1522=10,V1522=11,V1522=12),4),"")</f>
        <v/>
      </c>
      <c r="X1522" s="2" t="str">
        <f t="shared" si="157"/>
        <v/>
      </c>
      <c r="Y1522" s="2" t="str">
        <f t="shared" si="158"/>
        <v/>
      </c>
    </row>
    <row r="1523" spans="7:25" x14ac:dyDescent="0.3">
      <c r="G1523" s="2" t="str">
        <f>IF(Prospecting!D1525&lt;&gt;"", Prospecting!D1525, "")</f>
        <v/>
      </c>
      <c r="H1523" s="2" t="str">
        <f>IF(Prospecting!E1525&lt;&gt;"",Prospecting!E1525, "")</f>
        <v/>
      </c>
      <c r="I1523" s="2" t="str">
        <f t="shared" ca="1" si="153"/>
        <v/>
      </c>
      <c r="J1523" s="2" t="str">
        <f>IF(Prospecting!F1525="Completed", 1, "")</f>
        <v/>
      </c>
      <c r="K1523" s="2" t="str">
        <f>IF(Prospecting!G1525="Completed", 1, "")</f>
        <v/>
      </c>
      <c r="L1523" s="2" t="str">
        <f>IF(Prospecting!H1525="Completed", 1, "")</f>
        <v/>
      </c>
      <c r="M1523" s="2" t="str">
        <f>IF(Prospecting!I1525="Completed", 1, "")</f>
        <v/>
      </c>
      <c r="N1523" s="2" t="str">
        <f>IF(Prospecting!J1525="Completed", 1, "")</f>
        <v/>
      </c>
      <c r="O1523" s="2" t="str">
        <f>IF(Prospecting!K1525="Completed", 1, "")</f>
        <v/>
      </c>
      <c r="P1523" s="2" t="str">
        <f>IF(Prospecting!L1525&lt;&gt;"",Prospecting!L1525,"")</f>
        <v/>
      </c>
      <c r="Q1523" s="2" t="str">
        <f>IF(Prospecting!M1525&lt;&gt;"",Prospecting!M1525,"")</f>
        <v/>
      </c>
      <c r="R1523" s="2" t="str">
        <f t="shared" ca="1" si="154"/>
        <v/>
      </c>
      <c r="S1523" s="10" t="str">
        <f>IF(OR(Prospecting!N1525&lt;&gt;"",Prospecting!N1525&lt;&gt;0),Prospecting!N1525,"")</f>
        <v/>
      </c>
      <c r="T1523" s="11" t="str">
        <f>IF(Prospecting!O1525&lt;&gt;"",Prospecting!O1525,"")</f>
        <v/>
      </c>
      <c r="U1523" s="2" t="str">
        <f t="shared" si="155"/>
        <v/>
      </c>
      <c r="V1523" s="2" t="str">
        <f t="shared" si="156"/>
        <v/>
      </c>
      <c r="W1523" s="2" t="str" cm="1">
        <f t="array" ref="W1523">IF(V1523&lt;&gt;"",_xlfn.IFS(OR(V1523=1,V1523=2,V1523=3),1,OR(V1523=4,V1523=5,V1523=6),2,OR(V1523=7,V1523=8,V1523=9),3,OR(V1523=10,V1523=11,V1523=12),4),"")</f>
        <v/>
      </c>
      <c r="X1523" s="2" t="str">
        <f t="shared" si="157"/>
        <v/>
      </c>
      <c r="Y1523" s="2" t="str">
        <f t="shared" si="158"/>
        <v/>
      </c>
    </row>
    <row r="1524" spans="7:25" x14ac:dyDescent="0.3">
      <c r="G1524" s="2" t="str">
        <f>IF(Prospecting!D1526&lt;&gt;"", Prospecting!D1526, "")</f>
        <v/>
      </c>
      <c r="H1524" s="2" t="str">
        <f>IF(Prospecting!E1526&lt;&gt;"",Prospecting!E1526, "")</f>
        <v/>
      </c>
      <c r="I1524" s="2" t="str">
        <f t="shared" ca="1" si="153"/>
        <v/>
      </c>
      <c r="J1524" s="2" t="str">
        <f>IF(Prospecting!F1526="Completed", 1, "")</f>
        <v/>
      </c>
      <c r="K1524" s="2" t="str">
        <f>IF(Prospecting!G1526="Completed", 1, "")</f>
        <v/>
      </c>
      <c r="L1524" s="2" t="str">
        <f>IF(Prospecting!H1526="Completed", 1, "")</f>
        <v/>
      </c>
      <c r="M1524" s="2" t="str">
        <f>IF(Prospecting!I1526="Completed", 1, "")</f>
        <v/>
      </c>
      <c r="N1524" s="2" t="str">
        <f>IF(Prospecting!J1526="Completed", 1, "")</f>
        <v/>
      </c>
      <c r="O1524" s="2" t="str">
        <f>IF(Prospecting!K1526="Completed", 1, "")</f>
        <v/>
      </c>
      <c r="P1524" s="2" t="str">
        <f>IF(Prospecting!L1526&lt;&gt;"",Prospecting!L1526,"")</f>
        <v/>
      </c>
      <c r="Q1524" s="2" t="str">
        <f>IF(Prospecting!M1526&lt;&gt;"",Prospecting!M1526,"")</f>
        <v/>
      </c>
      <c r="R1524" s="2" t="str">
        <f t="shared" ca="1" si="154"/>
        <v/>
      </c>
      <c r="S1524" s="10" t="str">
        <f>IF(OR(Prospecting!N1526&lt;&gt;"",Prospecting!N1526&lt;&gt;0),Prospecting!N1526,"")</f>
        <v/>
      </c>
      <c r="T1524" s="11" t="str">
        <f>IF(Prospecting!O1526&lt;&gt;"",Prospecting!O1526,"")</f>
        <v/>
      </c>
      <c r="U1524" s="2" t="str">
        <f t="shared" si="155"/>
        <v/>
      </c>
      <c r="V1524" s="2" t="str">
        <f t="shared" si="156"/>
        <v/>
      </c>
      <c r="W1524" s="2" t="str" cm="1">
        <f t="array" ref="W1524">IF(V1524&lt;&gt;"",_xlfn.IFS(OR(V1524=1,V1524=2,V1524=3),1,OR(V1524=4,V1524=5,V1524=6),2,OR(V1524=7,V1524=8,V1524=9),3,OR(V1524=10,V1524=11,V1524=12),4),"")</f>
        <v/>
      </c>
      <c r="X1524" s="2" t="str">
        <f t="shared" si="157"/>
        <v/>
      </c>
      <c r="Y1524" s="2" t="str">
        <f t="shared" si="158"/>
        <v/>
      </c>
    </row>
    <row r="1525" spans="7:25" x14ac:dyDescent="0.3">
      <c r="G1525" s="2" t="str">
        <f>IF(Prospecting!D1527&lt;&gt;"", Prospecting!D1527, "")</f>
        <v/>
      </c>
      <c r="H1525" s="2" t="str">
        <f>IF(Prospecting!E1527&lt;&gt;"",Prospecting!E1527, "")</f>
        <v/>
      </c>
      <c r="I1525" s="2" t="str">
        <f t="shared" ca="1" si="153"/>
        <v/>
      </c>
      <c r="J1525" s="2" t="str">
        <f>IF(Prospecting!F1527="Completed", 1, "")</f>
        <v/>
      </c>
      <c r="K1525" s="2" t="str">
        <f>IF(Prospecting!G1527="Completed", 1, "")</f>
        <v/>
      </c>
      <c r="L1525" s="2" t="str">
        <f>IF(Prospecting!H1527="Completed", 1, "")</f>
        <v/>
      </c>
      <c r="M1525" s="2" t="str">
        <f>IF(Prospecting!I1527="Completed", 1, "")</f>
        <v/>
      </c>
      <c r="N1525" s="2" t="str">
        <f>IF(Prospecting!J1527="Completed", 1, "")</f>
        <v/>
      </c>
      <c r="O1525" s="2" t="str">
        <f>IF(Prospecting!K1527="Completed", 1, "")</f>
        <v/>
      </c>
      <c r="P1525" s="2" t="str">
        <f>IF(Prospecting!L1527&lt;&gt;"",Prospecting!L1527,"")</f>
        <v/>
      </c>
      <c r="Q1525" s="2" t="str">
        <f>IF(Prospecting!M1527&lt;&gt;"",Prospecting!M1527,"")</f>
        <v/>
      </c>
      <c r="R1525" s="2" t="str">
        <f t="shared" ca="1" si="154"/>
        <v/>
      </c>
      <c r="S1525" s="10" t="str">
        <f>IF(OR(Prospecting!N1527&lt;&gt;"",Prospecting!N1527&lt;&gt;0),Prospecting!N1527,"")</f>
        <v/>
      </c>
      <c r="T1525" s="11" t="str">
        <f>IF(Prospecting!O1527&lt;&gt;"",Prospecting!O1527,"")</f>
        <v/>
      </c>
      <c r="U1525" s="2" t="str">
        <f t="shared" si="155"/>
        <v/>
      </c>
      <c r="V1525" s="2" t="str">
        <f t="shared" si="156"/>
        <v/>
      </c>
      <c r="W1525" s="2" t="str" cm="1">
        <f t="array" ref="W1525">IF(V1525&lt;&gt;"",_xlfn.IFS(OR(V1525=1,V1525=2,V1525=3),1,OR(V1525=4,V1525=5,V1525=6),2,OR(V1525=7,V1525=8,V1525=9),3,OR(V1525=10,V1525=11,V1525=12),4),"")</f>
        <v/>
      </c>
      <c r="X1525" s="2" t="str">
        <f t="shared" si="157"/>
        <v/>
      </c>
      <c r="Y1525" s="2" t="str">
        <f t="shared" si="158"/>
        <v/>
      </c>
    </row>
    <row r="1526" spans="7:25" x14ac:dyDescent="0.3">
      <c r="G1526" s="2" t="str">
        <f>IF(Prospecting!D1528&lt;&gt;"", Prospecting!D1528, "")</f>
        <v/>
      </c>
      <c r="H1526" s="2" t="str">
        <f>IF(Prospecting!E1528&lt;&gt;"",Prospecting!E1528, "")</f>
        <v/>
      </c>
      <c r="I1526" s="2" t="str">
        <f t="shared" ca="1" si="153"/>
        <v/>
      </c>
      <c r="J1526" s="2" t="str">
        <f>IF(Prospecting!F1528="Completed", 1, "")</f>
        <v/>
      </c>
      <c r="K1526" s="2" t="str">
        <f>IF(Prospecting!G1528="Completed", 1, "")</f>
        <v/>
      </c>
      <c r="L1526" s="2" t="str">
        <f>IF(Prospecting!H1528="Completed", 1, "")</f>
        <v/>
      </c>
      <c r="M1526" s="2" t="str">
        <f>IF(Prospecting!I1528="Completed", 1, "")</f>
        <v/>
      </c>
      <c r="N1526" s="2" t="str">
        <f>IF(Prospecting!J1528="Completed", 1, "")</f>
        <v/>
      </c>
      <c r="O1526" s="2" t="str">
        <f>IF(Prospecting!K1528="Completed", 1, "")</f>
        <v/>
      </c>
      <c r="P1526" s="2" t="str">
        <f>IF(Prospecting!L1528&lt;&gt;"",Prospecting!L1528,"")</f>
        <v/>
      </c>
      <c r="Q1526" s="2" t="str">
        <f>IF(Prospecting!M1528&lt;&gt;"",Prospecting!M1528,"")</f>
        <v/>
      </c>
      <c r="R1526" s="2" t="str">
        <f t="shared" ca="1" si="154"/>
        <v/>
      </c>
      <c r="S1526" s="10" t="str">
        <f>IF(OR(Prospecting!N1528&lt;&gt;"",Prospecting!N1528&lt;&gt;0),Prospecting!N1528,"")</f>
        <v/>
      </c>
      <c r="T1526" s="11" t="str">
        <f>IF(Prospecting!O1528&lt;&gt;"",Prospecting!O1528,"")</f>
        <v/>
      </c>
      <c r="U1526" s="2" t="str">
        <f t="shared" si="155"/>
        <v/>
      </c>
      <c r="V1526" s="2" t="str">
        <f t="shared" si="156"/>
        <v/>
      </c>
      <c r="W1526" s="2" t="str" cm="1">
        <f t="array" ref="W1526">IF(V1526&lt;&gt;"",_xlfn.IFS(OR(V1526=1,V1526=2,V1526=3),1,OR(V1526=4,V1526=5,V1526=6),2,OR(V1526=7,V1526=8,V1526=9),3,OR(V1526=10,V1526=11,V1526=12),4),"")</f>
        <v/>
      </c>
      <c r="X1526" s="2" t="str">
        <f t="shared" si="157"/>
        <v/>
      </c>
      <c r="Y1526" s="2" t="str">
        <f t="shared" si="158"/>
        <v/>
      </c>
    </row>
    <row r="1527" spans="7:25" x14ac:dyDescent="0.3">
      <c r="G1527" s="2" t="str">
        <f>IF(Prospecting!D1529&lt;&gt;"", Prospecting!D1529, "")</f>
        <v/>
      </c>
      <c r="H1527" s="2" t="str">
        <f>IF(Prospecting!E1529&lt;&gt;"",Prospecting!E1529, "")</f>
        <v/>
      </c>
      <c r="I1527" s="2" t="str">
        <f t="shared" ca="1" si="153"/>
        <v/>
      </c>
      <c r="J1527" s="2" t="str">
        <f>IF(Prospecting!F1529="Completed", 1, "")</f>
        <v/>
      </c>
      <c r="K1527" s="2" t="str">
        <f>IF(Prospecting!G1529="Completed", 1, "")</f>
        <v/>
      </c>
      <c r="L1527" s="2" t="str">
        <f>IF(Prospecting!H1529="Completed", 1, "")</f>
        <v/>
      </c>
      <c r="M1527" s="2" t="str">
        <f>IF(Prospecting!I1529="Completed", 1, "")</f>
        <v/>
      </c>
      <c r="N1527" s="2" t="str">
        <f>IF(Prospecting!J1529="Completed", 1, "")</f>
        <v/>
      </c>
      <c r="O1527" s="2" t="str">
        <f>IF(Prospecting!K1529="Completed", 1, "")</f>
        <v/>
      </c>
      <c r="P1527" s="2" t="str">
        <f>IF(Prospecting!L1529&lt;&gt;"",Prospecting!L1529,"")</f>
        <v/>
      </c>
      <c r="Q1527" s="2" t="str">
        <f>IF(Prospecting!M1529&lt;&gt;"",Prospecting!M1529,"")</f>
        <v/>
      </c>
      <c r="R1527" s="2" t="str">
        <f t="shared" ca="1" si="154"/>
        <v/>
      </c>
      <c r="S1527" s="10" t="str">
        <f>IF(OR(Prospecting!N1529&lt;&gt;"",Prospecting!N1529&lt;&gt;0),Prospecting!N1529,"")</f>
        <v/>
      </c>
      <c r="T1527" s="11" t="str">
        <f>IF(Prospecting!O1529&lt;&gt;"",Prospecting!O1529,"")</f>
        <v/>
      </c>
      <c r="U1527" s="2" t="str">
        <f t="shared" si="155"/>
        <v/>
      </c>
      <c r="V1527" s="2" t="str">
        <f t="shared" si="156"/>
        <v/>
      </c>
      <c r="W1527" s="2" t="str" cm="1">
        <f t="array" ref="W1527">IF(V1527&lt;&gt;"",_xlfn.IFS(OR(V1527=1,V1527=2,V1527=3),1,OR(V1527=4,V1527=5,V1527=6),2,OR(V1527=7,V1527=8,V1527=9),3,OR(V1527=10,V1527=11,V1527=12),4),"")</f>
        <v/>
      </c>
      <c r="X1527" s="2" t="str">
        <f t="shared" si="157"/>
        <v/>
      </c>
      <c r="Y1527" s="2" t="str">
        <f t="shared" si="158"/>
        <v/>
      </c>
    </row>
    <row r="1528" spans="7:25" x14ac:dyDescent="0.3">
      <c r="G1528" s="2" t="str">
        <f>IF(Prospecting!D1530&lt;&gt;"", Prospecting!D1530, "")</f>
        <v/>
      </c>
      <c r="H1528" s="2" t="str">
        <f>IF(Prospecting!E1530&lt;&gt;"",Prospecting!E1530, "")</f>
        <v/>
      </c>
      <c r="I1528" s="2" t="str">
        <f t="shared" ca="1" si="153"/>
        <v/>
      </c>
      <c r="J1528" s="2" t="str">
        <f>IF(Prospecting!F1530="Completed", 1, "")</f>
        <v/>
      </c>
      <c r="K1528" s="2" t="str">
        <f>IF(Prospecting!G1530="Completed", 1, "")</f>
        <v/>
      </c>
      <c r="L1528" s="2" t="str">
        <f>IF(Prospecting!H1530="Completed", 1, "")</f>
        <v/>
      </c>
      <c r="M1528" s="2" t="str">
        <f>IF(Prospecting!I1530="Completed", 1, "")</f>
        <v/>
      </c>
      <c r="N1528" s="2" t="str">
        <f>IF(Prospecting!J1530="Completed", 1, "")</f>
        <v/>
      </c>
      <c r="O1528" s="2" t="str">
        <f>IF(Prospecting!K1530="Completed", 1, "")</f>
        <v/>
      </c>
      <c r="P1528" s="2" t="str">
        <f>IF(Prospecting!L1530&lt;&gt;"",Prospecting!L1530,"")</f>
        <v/>
      </c>
      <c r="Q1528" s="2" t="str">
        <f>IF(Prospecting!M1530&lt;&gt;"",Prospecting!M1530,"")</f>
        <v/>
      </c>
      <c r="R1528" s="2" t="str">
        <f t="shared" ca="1" si="154"/>
        <v/>
      </c>
      <c r="S1528" s="10" t="str">
        <f>IF(OR(Prospecting!N1530&lt;&gt;"",Prospecting!N1530&lt;&gt;0),Prospecting!N1530,"")</f>
        <v/>
      </c>
      <c r="T1528" s="11" t="str">
        <f>IF(Prospecting!O1530&lt;&gt;"",Prospecting!O1530,"")</f>
        <v/>
      </c>
      <c r="U1528" s="2" t="str">
        <f t="shared" si="155"/>
        <v/>
      </c>
      <c r="V1528" s="2" t="str">
        <f t="shared" si="156"/>
        <v/>
      </c>
      <c r="W1528" s="2" t="str" cm="1">
        <f t="array" ref="W1528">IF(V1528&lt;&gt;"",_xlfn.IFS(OR(V1528=1,V1528=2,V1528=3),1,OR(V1528=4,V1528=5,V1528=6),2,OR(V1528=7,V1528=8,V1528=9),3,OR(V1528=10,V1528=11,V1528=12),4),"")</f>
        <v/>
      </c>
      <c r="X1528" s="2" t="str">
        <f t="shared" si="157"/>
        <v/>
      </c>
      <c r="Y1528" s="2" t="str">
        <f t="shared" si="158"/>
        <v/>
      </c>
    </row>
    <row r="1529" spans="7:25" x14ac:dyDescent="0.3">
      <c r="G1529" s="2" t="str">
        <f>IF(Prospecting!D1531&lt;&gt;"", Prospecting!D1531, "")</f>
        <v/>
      </c>
      <c r="H1529" s="2" t="str">
        <f>IF(Prospecting!E1531&lt;&gt;"",Prospecting!E1531, "")</f>
        <v/>
      </c>
      <c r="I1529" s="2" t="str">
        <f t="shared" ca="1" si="153"/>
        <v/>
      </c>
      <c r="J1529" s="2" t="str">
        <f>IF(Prospecting!F1531="Completed", 1, "")</f>
        <v/>
      </c>
      <c r="K1529" s="2" t="str">
        <f>IF(Prospecting!G1531="Completed", 1, "")</f>
        <v/>
      </c>
      <c r="L1529" s="2" t="str">
        <f>IF(Prospecting!H1531="Completed", 1, "")</f>
        <v/>
      </c>
      <c r="M1529" s="2" t="str">
        <f>IF(Prospecting!I1531="Completed", 1, "")</f>
        <v/>
      </c>
      <c r="N1529" s="2" t="str">
        <f>IF(Prospecting!J1531="Completed", 1, "")</f>
        <v/>
      </c>
      <c r="O1529" s="2" t="str">
        <f>IF(Prospecting!K1531="Completed", 1, "")</f>
        <v/>
      </c>
      <c r="P1529" s="2" t="str">
        <f>IF(Prospecting!L1531&lt;&gt;"",Prospecting!L1531,"")</f>
        <v/>
      </c>
      <c r="Q1529" s="2" t="str">
        <f>IF(Prospecting!M1531&lt;&gt;"",Prospecting!M1531,"")</f>
        <v/>
      </c>
      <c r="R1529" s="2" t="str">
        <f t="shared" ca="1" si="154"/>
        <v/>
      </c>
      <c r="S1529" s="10" t="str">
        <f>IF(OR(Prospecting!N1531&lt;&gt;"",Prospecting!N1531&lt;&gt;0),Prospecting!N1531,"")</f>
        <v/>
      </c>
      <c r="T1529" s="11" t="str">
        <f>IF(Prospecting!O1531&lt;&gt;"",Prospecting!O1531,"")</f>
        <v/>
      </c>
      <c r="U1529" s="2" t="str">
        <f t="shared" si="155"/>
        <v/>
      </c>
      <c r="V1529" s="2" t="str">
        <f t="shared" si="156"/>
        <v/>
      </c>
      <c r="W1529" s="2" t="str" cm="1">
        <f t="array" ref="W1529">IF(V1529&lt;&gt;"",_xlfn.IFS(OR(V1529=1,V1529=2,V1529=3),1,OR(V1529=4,V1529=5,V1529=6),2,OR(V1529=7,V1529=8,V1529=9),3,OR(V1529=10,V1529=11,V1529=12),4),"")</f>
        <v/>
      </c>
      <c r="X1529" s="2" t="str">
        <f t="shared" si="157"/>
        <v/>
      </c>
      <c r="Y1529" s="2" t="str">
        <f t="shared" si="158"/>
        <v/>
      </c>
    </row>
    <row r="1530" spans="7:25" x14ac:dyDescent="0.3">
      <c r="G1530" s="2" t="str">
        <f>IF(Prospecting!D1532&lt;&gt;"", Prospecting!D1532, "")</f>
        <v/>
      </c>
      <c r="H1530" s="2" t="str">
        <f>IF(Prospecting!E1532&lt;&gt;"",Prospecting!E1532, "")</f>
        <v/>
      </c>
      <c r="I1530" s="2" t="str">
        <f t="shared" ca="1" si="153"/>
        <v/>
      </c>
      <c r="J1530" s="2" t="str">
        <f>IF(Prospecting!F1532="Completed", 1, "")</f>
        <v/>
      </c>
      <c r="K1530" s="2" t="str">
        <f>IF(Prospecting!G1532="Completed", 1, "")</f>
        <v/>
      </c>
      <c r="L1530" s="2" t="str">
        <f>IF(Prospecting!H1532="Completed", 1, "")</f>
        <v/>
      </c>
      <c r="M1530" s="2" t="str">
        <f>IF(Prospecting!I1532="Completed", 1, "")</f>
        <v/>
      </c>
      <c r="N1530" s="2" t="str">
        <f>IF(Prospecting!J1532="Completed", 1, "")</f>
        <v/>
      </c>
      <c r="O1530" s="2" t="str">
        <f>IF(Prospecting!K1532="Completed", 1, "")</f>
        <v/>
      </c>
      <c r="P1530" s="2" t="str">
        <f>IF(Prospecting!L1532&lt;&gt;"",Prospecting!L1532,"")</f>
        <v/>
      </c>
      <c r="Q1530" s="2" t="str">
        <f>IF(Prospecting!M1532&lt;&gt;"",Prospecting!M1532,"")</f>
        <v/>
      </c>
      <c r="R1530" s="2" t="str">
        <f t="shared" ca="1" si="154"/>
        <v/>
      </c>
      <c r="S1530" s="10" t="str">
        <f>IF(OR(Prospecting!N1532&lt;&gt;"",Prospecting!N1532&lt;&gt;0),Prospecting!N1532,"")</f>
        <v/>
      </c>
      <c r="T1530" s="11" t="str">
        <f>IF(Prospecting!O1532&lt;&gt;"",Prospecting!O1532,"")</f>
        <v/>
      </c>
      <c r="U1530" s="2" t="str">
        <f t="shared" si="155"/>
        <v/>
      </c>
      <c r="V1530" s="2" t="str">
        <f t="shared" si="156"/>
        <v/>
      </c>
      <c r="W1530" s="2" t="str" cm="1">
        <f t="array" ref="W1530">IF(V1530&lt;&gt;"",_xlfn.IFS(OR(V1530=1,V1530=2,V1530=3),1,OR(V1530=4,V1530=5,V1530=6),2,OR(V1530=7,V1530=8,V1530=9),3,OR(V1530=10,V1530=11,V1530=12),4),"")</f>
        <v/>
      </c>
      <c r="X1530" s="2" t="str">
        <f t="shared" si="157"/>
        <v/>
      </c>
      <c r="Y1530" s="2" t="str">
        <f t="shared" si="158"/>
        <v/>
      </c>
    </row>
    <row r="1531" spans="7:25" x14ac:dyDescent="0.3">
      <c r="G1531" s="2" t="str">
        <f>IF(Prospecting!D1533&lt;&gt;"", Prospecting!D1533, "")</f>
        <v/>
      </c>
      <c r="H1531" s="2" t="str">
        <f>IF(Prospecting!E1533&lt;&gt;"",Prospecting!E1533, "")</f>
        <v/>
      </c>
      <c r="I1531" s="2" t="str">
        <f t="shared" ca="1" si="153"/>
        <v/>
      </c>
      <c r="J1531" s="2" t="str">
        <f>IF(Prospecting!F1533="Completed", 1, "")</f>
        <v/>
      </c>
      <c r="K1531" s="2" t="str">
        <f>IF(Prospecting!G1533="Completed", 1, "")</f>
        <v/>
      </c>
      <c r="L1531" s="2" t="str">
        <f>IF(Prospecting!H1533="Completed", 1, "")</f>
        <v/>
      </c>
      <c r="M1531" s="2" t="str">
        <f>IF(Prospecting!I1533="Completed", 1, "")</f>
        <v/>
      </c>
      <c r="N1531" s="2" t="str">
        <f>IF(Prospecting!J1533="Completed", 1, "")</f>
        <v/>
      </c>
      <c r="O1531" s="2" t="str">
        <f>IF(Prospecting!K1533="Completed", 1, "")</f>
        <v/>
      </c>
      <c r="P1531" s="2" t="str">
        <f>IF(Prospecting!L1533&lt;&gt;"",Prospecting!L1533,"")</f>
        <v/>
      </c>
      <c r="Q1531" s="2" t="str">
        <f>IF(Prospecting!M1533&lt;&gt;"",Prospecting!M1533,"")</f>
        <v/>
      </c>
      <c r="R1531" s="2" t="str">
        <f t="shared" ca="1" si="154"/>
        <v/>
      </c>
      <c r="S1531" s="10" t="str">
        <f>IF(OR(Prospecting!N1533&lt;&gt;"",Prospecting!N1533&lt;&gt;0),Prospecting!N1533,"")</f>
        <v/>
      </c>
      <c r="T1531" s="11" t="str">
        <f>IF(Prospecting!O1533&lt;&gt;"",Prospecting!O1533,"")</f>
        <v/>
      </c>
      <c r="U1531" s="2" t="str">
        <f t="shared" si="155"/>
        <v/>
      </c>
      <c r="V1531" s="2" t="str">
        <f t="shared" si="156"/>
        <v/>
      </c>
      <c r="W1531" s="2" t="str" cm="1">
        <f t="array" ref="W1531">IF(V1531&lt;&gt;"",_xlfn.IFS(OR(V1531=1,V1531=2,V1531=3),1,OR(V1531=4,V1531=5,V1531=6),2,OR(V1531=7,V1531=8,V1531=9),3,OR(V1531=10,V1531=11,V1531=12),4),"")</f>
        <v/>
      </c>
      <c r="X1531" s="2" t="str">
        <f t="shared" si="157"/>
        <v/>
      </c>
      <c r="Y1531" s="2" t="str">
        <f t="shared" si="158"/>
        <v/>
      </c>
    </row>
    <row r="1532" spans="7:25" x14ac:dyDescent="0.3">
      <c r="G1532" s="2" t="str">
        <f>IF(Prospecting!D1534&lt;&gt;"", Prospecting!D1534, "")</f>
        <v/>
      </c>
      <c r="H1532" s="2" t="str">
        <f>IF(Prospecting!E1534&lt;&gt;"",Prospecting!E1534, "")</f>
        <v/>
      </c>
      <c r="I1532" s="2" t="str">
        <f t="shared" ca="1" si="153"/>
        <v/>
      </c>
      <c r="J1532" s="2" t="str">
        <f>IF(Prospecting!F1534="Completed", 1, "")</f>
        <v/>
      </c>
      <c r="K1532" s="2" t="str">
        <f>IF(Prospecting!G1534="Completed", 1, "")</f>
        <v/>
      </c>
      <c r="L1532" s="2" t="str">
        <f>IF(Prospecting!H1534="Completed", 1, "")</f>
        <v/>
      </c>
      <c r="M1532" s="2" t="str">
        <f>IF(Prospecting!I1534="Completed", 1, "")</f>
        <v/>
      </c>
      <c r="N1532" s="2" t="str">
        <f>IF(Prospecting!J1534="Completed", 1, "")</f>
        <v/>
      </c>
      <c r="O1532" s="2" t="str">
        <f>IF(Prospecting!K1534="Completed", 1, "")</f>
        <v/>
      </c>
      <c r="P1532" s="2" t="str">
        <f>IF(Prospecting!L1534&lt;&gt;"",Prospecting!L1534,"")</f>
        <v/>
      </c>
      <c r="Q1532" s="2" t="str">
        <f>IF(Prospecting!M1534&lt;&gt;"",Prospecting!M1534,"")</f>
        <v/>
      </c>
      <c r="R1532" s="2" t="str">
        <f t="shared" ca="1" si="154"/>
        <v/>
      </c>
      <c r="S1532" s="10" t="str">
        <f>IF(OR(Prospecting!N1534&lt;&gt;"",Prospecting!N1534&lt;&gt;0),Prospecting!N1534,"")</f>
        <v/>
      </c>
      <c r="T1532" s="11" t="str">
        <f>IF(Prospecting!O1534&lt;&gt;"",Prospecting!O1534,"")</f>
        <v/>
      </c>
      <c r="U1532" s="2" t="str">
        <f t="shared" si="155"/>
        <v/>
      </c>
      <c r="V1532" s="2" t="str">
        <f t="shared" si="156"/>
        <v/>
      </c>
      <c r="W1532" s="2" t="str" cm="1">
        <f t="array" ref="W1532">IF(V1532&lt;&gt;"",_xlfn.IFS(OR(V1532=1,V1532=2,V1532=3),1,OR(V1532=4,V1532=5,V1532=6),2,OR(V1532=7,V1532=8,V1532=9),3,OR(V1532=10,V1532=11,V1532=12),4),"")</f>
        <v/>
      </c>
      <c r="X1532" s="2" t="str">
        <f t="shared" si="157"/>
        <v/>
      </c>
      <c r="Y1532" s="2" t="str">
        <f t="shared" si="158"/>
        <v/>
      </c>
    </row>
    <row r="1533" spans="7:25" x14ac:dyDescent="0.3">
      <c r="G1533" s="2" t="str">
        <f>IF(Prospecting!D1535&lt;&gt;"", Prospecting!D1535, "")</f>
        <v/>
      </c>
      <c r="H1533" s="2" t="str">
        <f>IF(Prospecting!E1535&lt;&gt;"",Prospecting!E1535, "")</f>
        <v/>
      </c>
      <c r="I1533" s="2" t="str">
        <f t="shared" ca="1" si="153"/>
        <v/>
      </c>
      <c r="J1533" s="2" t="str">
        <f>IF(Prospecting!F1535="Completed", 1, "")</f>
        <v/>
      </c>
      <c r="K1533" s="2" t="str">
        <f>IF(Prospecting!G1535="Completed", 1, "")</f>
        <v/>
      </c>
      <c r="L1533" s="2" t="str">
        <f>IF(Prospecting!H1535="Completed", 1, "")</f>
        <v/>
      </c>
      <c r="M1533" s="2" t="str">
        <f>IF(Prospecting!I1535="Completed", 1, "")</f>
        <v/>
      </c>
      <c r="N1533" s="2" t="str">
        <f>IF(Prospecting!J1535="Completed", 1, "")</f>
        <v/>
      </c>
      <c r="O1533" s="2" t="str">
        <f>IF(Prospecting!K1535="Completed", 1, "")</f>
        <v/>
      </c>
      <c r="P1533" s="2" t="str">
        <f>IF(Prospecting!L1535&lt;&gt;"",Prospecting!L1535,"")</f>
        <v/>
      </c>
      <c r="Q1533" s="2" t="str">
        <f>IF(Prospecting!M1535&lt;&gt;"",Prospecting!M1535,"")</f>
        <v/>
      </c>
      <c r="R1533" s="2" t="str">
        <f t="shared" ca="1" si="154"/>
        <v/>
      </c>
      <c r="S1533" s="10" t="str">
        <f>IF(OR(Prospecting!N1535&lt;&gt;"",Prospecting!N1535&lt;&gt;0),Prospecting!N1535,"")</f>
        <v/>
      </c>
      <c r="T1533" s="11" t="str">
        <f>IF(Prospecting!O1535&lt;&gt;"",Prospecting!O1535,"")</f>
        <v/>
      </c>
      <c r="U1533" s="2" t="str">
        <f t="shared" si="155"/>
        <v/>
      </c>
      <c r="V1533" s="2" t="str">
        <f t="shared" si="156"/>
        <v/>
      </c>
      <c r="W1533" s="2" t="str" cm="1">
        <f t="array" ref="W1533">IF(V1533&lt;&gt;"",_xlfn.IFS(OR(V1533=1,V1533=2,V1533=3),1,OR(V1533=4,V1533=5,V1533=6),2,OR(V1533=7,V1533=8,V1533=9),3,OR(V1533=10,V1533=11,V1533=12),4),"")</f>
        <v/>
      </c>
      <c r="X1533" s="2" t="str">
        <f t="shared" si="157"/>
        <v/>
      </c>
      <c r="Y1533" s="2" t="str">
        <f t="shared" si="158"/>
        <v/>
      </c>
    </row>
    <row r="1534" spans="7:25" x14ac:dyDescent="0.3">
      <c r="G1534" s="2" t="str">
        <f>IF(Prospecting!D1536&lt;&gt;"", Prospecting!D1536, "")</f>
        <v/>
      </c>
      <c r="H1534" s="2" t="str">
        <f>IF(Prospecting!E1536&lt;&gt;"",Prospecting!E1536, "")</f>
        <v/>
      </c>
      <c r="I1534" s="2" t="str">
        <f t="shared" ca="1" si="153"/>
        <v/>
      </c>
      <c r="J1534" s="2" t="str">
        <f>IF(Prospecting!F1536="Completed", 1, "")</f>
        <v/>
      </c>
      <c r="K1534" s="2" t="str">
        <f>IF(Prospecting!G1536="Completed", 1, "")</f>
        <v/>
      </c>
      <c r="L1534" s="2" t="str">
        <f>IF(Prospecting!H1536="Completed", 1, "")</f>
        <v/>
      </c>
      <c r="M1534" s="2" t="str">
        <f>IF(Prospecting!I1536="Completed", 1, "")</f>
        <v/>
      </c>
      <c r="N1534" s="2" t="str">
        <f>IF(Prospecting!J1536="Completed", 1, "")</f>
        <v/>
      </c>
      <c r="O1534" s="2" t="str">
        <f>IF(Prospecting!K1536="Completed", 1, "")</f>
        <v/>
      </c>
      <c r="P1534" s="2" t="str">
        <f>IF(Prospecting!L1536&lt;&gt;"",Prospecting!L1536,"")</f>
        <v/>
      </c>
      <c r="Q1534" s="2" t="str">
        <f>IF(Prospecting!M1536&lt;&gt;"",Prospecting!M1536,"")</f>
        <v/>
      </c>
      <c r="R1534" s="2" t="str">
        <f t="shared" ca="1" si="154"/>
        <v/>
      </c>
      <c r="S1534" s="10" t="str">
        <f>IF(OR(Prospecting!N1536&lt;&gt;"",Prospecting!N1536&lt;&gt;0),Prospecting!N1536,"")</f>
        <v/>
      </c>
      <c r="T1534" s="11" t="str">
        <f>IF(Prospecting!O1536&lt;&gt;"",Prospecting!O1536,"")</f>
        <v/>
      </c>
      <c r="U1534" s="2" t="str">
        <f t="shared" si="155"/>
        <v/>
      </c>
      <c r="V1534" s="2" t="str">
        <f t="shared" si="156"/>
        <v/>
      </c>
      <c r="W1534" s="2" t="str" cm="1">
        <f t="array" ref="W1534">IF(V1534&lt;&gt;"",_xlfn.IFS(OR(V1534=1,V1534=2,V1534=3),1,OR(V1534=4,V1534=5,V1534=6),2,OR(V1534=7,V1534=8,V1534=9),3,OR(V1534=10,V1534=11,V1534=12),4),"")</f>
        <v/>
      </c>
      <c r="X1534" s="2" t="str">
        <f t="shared" si="157"/>
        <v/>
      </c>
      <c r="Y1534" s="2" t="str">
        <f t="shared" si="158"/>
        <v/>
      </c>
    </row>
    <row r="1535" spans="7:25" x14ac:dyDescent="0.3">
      <c r="G1535" s="2" t="str">
        <f>IF(Prospecting!D1537&lt;&gt;"", Prospecting!D1537, "")</f>
        <v/>
      </c>
      <c r="H1535" s="2" t="str">
        <f>IF(Prospecting!E1537&lt;&gt;"",Prospecting!E1537, "")</f>
        <v/>
      </c>
      <c r="I1535" s="2" t="str">
        <f t="shared" ca="1" si="153"/>
        <v/>
      </c>
      <c r="J1535" s="2" t="str">
        <f>IF(Prospecting!F1537="Completed", 1, "")</f>
        <v/>
      </c>
      <c r="K1535" s="2" t="str">
        <f>IF(Prospecting!G1537="Completed", 1, "")</f>
        <v/>
      </c>
      <c r="L1535" s="2" t="str">
        <f>IF(Prospecting!H1537="Completed", 1, "")</f>
        <v/>
      </c>
      <c r="M1535" s="2" t="str">
        <f>IF(Prospecting!I1537="Completed", 1, "")</f>
        <v/>
      </c>
      <c r="N1535" s="2" t="str">
        <f>IF(Prospecting!J1537="Completed", 1, "")</f>
        <v/>
      </c>
      <c r="O1535" s="2" t="str">
        <f>IF(Prospecting!K1537="Completed", 1, "")</f>
        <v/>
      </c>
      <c r="P1535" s="2" t="str">
        <f>IF(Prospecting!L1537&lt;&gt;"",Prospecting!L1537,"")</f>
        <v/>
      </c>
      <c r="Q1535" s="2" t="str">
        <f>IF(Prospecting!M1537&lt;&gt;"",Prospecting!M1537,"")</f>
        <v/>
      </c>
      <c r="R1535" s="2" t="str">
        <f t="shared" ca="1" si="154"/>
        <v/>
      </c>
      <c r="S1535" s="10" t="str">
        <f>IF(OR(Prospecting!N1537&lt;&gt;"",Prospecting!N1537&lt;&gt;0),Prospecting!N1537,"")</f>
        <v/>
      </c>
      <c r="T1535" s="11" t="str">
        <f>IF(Prospecting!O1537&lt;&gt;"",Prospecting!O1537,"")</f>
        <v/>
      </c>
      <c r="U1535" s="2" t="str">
        <f t="shared" si="155"/>
        <v/>
      </c>
      <c r="V1535" s="2" t="str">
        <f t="shared" si="156"/>
        <v/>
      </c>
      <c r="W1535" s="2" t="str" cm="1">
        <f t="array" ref="W1535">IF(V1535&lt;&gt;"",_xlfn.IFS(OR(V1535=1,V1535=2,V1535=3),1,OR(V1535=4,V1535=5,V1535=6),2,OR(V1535=7,V1535=8,V1535=9),3,OR(V1535=10,V1535=11,V1535=12),4),"")</f>
        <v/>
      </c>
      <c r="X1535" s="2" t="str">
        <f t="shared" si="157"/>
        <v/>
      </c>
      <c r="Y1535" s="2" t="str">
        <f t="shared" si="158"/>
        <v/>
      </c>
    </row>
    <row r="1536" spans="7:25" x14ac:dyDescent="0.3">
      <c r="G1536" s="2" t="str">
        <f>IF(Prospecting!D1538&lt;&gt;"", Prospecting!D1538, "")</f>
        <v/>
      </c>
      <c r="H1536" s="2" t="str">
        <f>IF(Prospecting!E1538&lt;&gt;"",Prospecting!E1538, "")</f>
        <v/>
      </c>
      <c r="I1536" s="2" t="str">
        <f t="shared" ca="1" si="153"/>
        <v/>
      </c>
      <c r="J1536" s="2" t="str">
        <f>IF(Prospecting!F1538="Completed", 1, "")</f>
        <v/>
      </c>
      <c r="K1536" s="2" t="str">
        <f>IF(Prospecting!G1538="Completed", 1, "")</f>
        <v/>
      </c>
      <c r="L1536" s="2" t="str">
        <f>IF(Prospecting!H1538="Completed", 1, "")</f>
        <v/>
      </c>
      <c r="M1536" s="2" t="str">
        <f>IF(Prospecting!I1538="Completed", 1, "")</f>
        <v/>
      </c>
      <c r="N1536" s="2" t="str">
        <f>IF(Prospecting!J1538="Completed", 1, "")</f>
        <v/>
      </c>
      <c r="O1536" s="2" t="str">
        <f>IF(Prospecting!K1538="Completed", 1, "")</f>
        <v/>
      </c>
      <c r="P1536" s="2" t="str">
        <f>IF(Prospecting!L1538&lt;&gt;"",Prospecting!L1538,"")</f>
        <v/>
      </c>
      <c r="Q1536" s="2" t="str">
        <f>IF(Prospecting!M1538&lt;&gt;"",Prospecting!M1538,"")</f>
        <v/>
      </c>
      <c r="R1536" s="2" t="str">
        <f t="shared" ca="1" si="154"/>
        <v/>
      </c>
      <c r="S1536" s="10" t="str">
        <f>IF(OR(Prospecting!N1538&lt;&gt;"",Prospecting!N1538&lt;&gt;0),Prospecting!N1538,"")</f>
        <v/>
      </c>
      <c r="T1536" s="11" t="str">
        <f>IF(Prospecting!O1538&lt;&gt;"",Prospecting!O1538,"")</f>
        <v/>
      </c>
      <c r="U1536" s="2" t="str">
        <f t="shared" si="155"/>
        <v/>
      </c>
      <c r="V1536" s="2" t="str">
        <f t="shared" si="156"/>
        <v/>
      </c>
      <c r="W1536" s="2" t="str" cm="1">
        <f t="array" ref="W1536">IF(V1536&lt;&gt;"",_xlfn.IFS(OR(V1536=1,V1536=2,V1536=3),1,OR(V1536=4,V1536=5,V1536=6),2,OR(V1536=7,V1536=8,V1536=9),3,OR(V1536=10,V1536=11,V1536=12),4),"")</f>
        <v/>
      </c>
      <c r="X1536" s="2" t="str">
        <f t="shared" si="157"/>
        <v/>
      </c>
      <c r="Y1536" s="2" t="str">
        <f t="shared" si="158"/>
        <v/>
      </c>
    </row>
    <row r="1537" spans="7:25" x14ac:dyDescent="0.3">
      <c r="G1537" s="2" t="str">
        <f>IF(Prospecting!D1539&lt;&gt;"", Prospecting!D1539, "")</f>
        <v/>
      </c>
      <c r="H1537" s="2" t="str">
        <f>IF(Prospecting!E1539&lt;&gt;"",Prospecting!E1539, "")</f>
        <v/>
      </c>
      <c r="I1537" s="2" t="str">
        <f t="shared" ca="1" si="153"/>
        <v/>
      </c>
      <c r="J1537" s="2" t="str">
        <f>IF(Prospecting!F1539="Completed", 1, "")</f>
        <v/>
      </c>
      <c r="K1537" s="2" t="str">
        <f>IF(Prospecting!G1539="Completed", 1, "")</f>
        <v/>
      </c>
      <c r="L1537" s="2" t="str">
        <f>IF(Prospecting!H1539="Completed", 1, "")</f>
        <v/>
      </c>
      <c r="M1537" s="2" t="str">
        <f>IF(Prospecting!I1539="Completed", 1, "")</f>
        <v/>
      </c>
      <c r="N1537" s="2" t="str">
        <f>IF(Prospecting!J1539="Completed", 1, "")</f>
        <v/>
      </c>
      <c r="O1537" s="2" t="str">
        <f>IF(Prospecting!K1539="Completed", 1, "")</f>
        <v/>
      </c>
      <c r="P1537" s="2" t="str">
        <f>IF(Prospecting!L1539&lt;&gt;"",Prospecting!L1539,"")</f>
        <v/>
      </c>
      <c r="Q1537" s="2" t="str">
        <f>IF(Prospecting!M1539&lt;&gt;"",Prospecting!M1539,"")</f>
        <v/>
      </c>
      <c r="R1537" s="2" t="str">
        <f t="shared" ca="1" si="154"/>
        <v/>
      </c>
      <c r="S1537" s="10" t="str">
        <f>IF(OR(Prospecting!N1539&lt;&gt;"",Prospecting!N1539&lt;&gt;0),Prospecting!N1539,"")</f>
        <v/>
      </c>
      <c r="T1537" s="11" t="str">
        <f>IF(Prospecting!O1539&lt;&gt;"",Prospecting!O1539,"")</f>
        <v/>
      </c>
      <c r="U1537" s="2" t="str">
        <f t="shared" si="155"/>
        <v/>
      </c>
      <c r="V1537" s="2" t="str">
        <f t="shared" si="156"/>
        <v/>
      </c>
      <c r="W1537" s="2" t="str" cm="1">
        <f t="array" ref="W1537">IF(V1537&lt;&gt;"",_xlfn.IFS(OR(V1537=1,V1537=2,V1537=3),1,OR(V1537=4,V1537=5,V1537=6),2,OR(V1537=7,V1537=8,V1537=9),3,OR(V1537=10,V1537=11,V1537=12),4),"")</f>
        <v/>
      </c>
      <c r="X1537" s="2" t="str">
        <f t="shared" si="157"/>
        <v/>
      </c>
      <c r="Y1537" s="2" t="str">
        <f t="shared" si="158"/>
        <v/>
      </c>
    </row>
    <row r="1538" spans="7:25" x14ac:dyDescent="0.3">
      <c r="G1538" s="2" t="str">
        <f>IF(Prospecting!D1540&lt;&gt;"", Prospecting!D1540, "")</f>
        <v/>
      </c>
      <c r="H1538" s="2" t="str">
        <f>IF(Prospecting!E1540&lt;&gt;"",Prospecting!E1540, "")</f>
        <v/>
      </c>
      <c r="I1538" s="2" t="str">
        <f t="shared" ca="1" si="153"/>
        <v/>
      </c>
      <c r="J1538" s="2" t="str">
        <f>IF(Prospecting!F1540="Completed", 1, "")</f>
        <v/>
      </c>
      <c r="K1538" s="2" t="str">
        <f>IF(Prospecting!G1540="Completed", 1, "")</f>
        <v/>
      </c>
      <c r="L1538" s="2" t="str">
        <f>IF(Prospecting!H1540="Completed", 1, "")</f>
        <v/>
      </c>
      <c r="M1538" s="2" t="str">
        <f>IF(Prospecting!I1540="Completed", 1, "")</f>
        <v/>
      </c>
      <c r="N1538" s="2" t="str">
        <f>IF(Prospecting!J1540="Completed", 1, "")</f>
        <v/>
      </c>
      <c r="O1538" s="2" t="str">
        <f>IF(Prospecting!K1540="Completed", 1, "")</f>
        <v/>
      </c>
      <c r="P1538" s="2" t="str">
        <f>IF(Prospecting!L1540&lt;&gt;"",Prospecting!L1540,"")</f>
        <v/>
      </c>
      <c r="Q1538" s="2" t="str">
        <f>IF(Prospecting!M1540&lt;&gt;"",Prospecting!M1540,"")</f>
        <v/>
      </c>
      <c r="R1538" s="2" t="str">
        <f t="shared" ca="1" si="154"/>
        <v/>
      </c>
      <c r="S1538" s="10" t="str">
        <f>IF(OR(Prospecting!N1540&lt;&gt;"",Prospecting!N1540&lt;&gt;0),Prospecting!N1540,"")</f>
        <v/>
      </c>
      <c r="T1538" s="11" t="str">
        <f>IF(Prospecting!O1540&lt;&gt;"",Prospecting!O1540,"")</f>
        <v/>
      </c>
      <c r="U1538" s="2" t="str">
        <f t="shared" si="155"/>
        <v/>
      </c>
      <c r="V1538" s="2" t="str">
        <f t="shared" si="156"/>
        <v/>
      </c>
      <c r="W1538" s="2" t="str" cm="1">
        <f t="array" ref="W1538">IF(V1538&lt;&gt;"",_xlfn.IFS(OR(V1538=1,V1538=2,V1538=3),1,OR(V1538=4,V1538=5,V1538=6),2,OR(V1538=7,V1538=8,V1538=9),3,OR(V1538=10,V1538=11,V1538=12),4),"")</f>
        <v/>
      </c>
      <c r="X1538" s="2" t="str">
        <f t="shared" si="157"/>
        <v/>
      </c>
      <c r="Y1538" s="2" t="str">
        <f t="shared" si="158"/>
        <v/>
      </c>
    </row>
    <row r="1539" spans="7:25" x14ac:dyDescent="0.3">
      <c r="G1539" s="2" t="str">
        <f>IF(Prospecting!D1541&lt;&gt;"", Prospecting!D1541, "")</f>
        <v/>
      </c>
      <c r="H1539" s="2" t="str">
        <f>IF(Prospecting!E1541&lt;&gt;"",Prospecting!E1541, "")</f>
        <v/>
      </c>
      <c r="I1539" s="2" t="str">
        <f t="shared" ca="1" si="153"/>
        <v/>
      </c>
      <c r="J1539" s="2" t="str">
        <f>IF(Prospecting!F1541="Completed", 1, "")</f>
        <v/>
      </c>
      <c r="K1539" s="2" t="str">
        <f>IF(Prospecting!G1541="Completed", 1, "")</f>
        <v/>
      </c>
      <c r="L1539" s="2" t="str">
        <f>IF(Prospecting!H1541="Completed", 1, "")</f>
        <v/>
      </c>
      <c r="M1539" s="2" t="str">
        <f>IF(Prospecting!I1541="Completed", 1, "")</f>
        <v/>
      </c>
      <c r="N1539" s="2" t="str">
        <f>IF(Prospecting!J1541="Completed", 1, "")</f>
        <v/>
      </c>
      <c r="O1539" s="2" t="str">
        <f>IF(Prospecting!K1541="Completed", 1, "")</f>
        <v/>
      </c>
      <c r="P1539" s="2" t="str">
        <f>IF(Prospecting!L1541&lt;&gt;"",Prospecting!L1541,"")</f>
        <v/>
      </c>
      <c r="Q1539" s="2" t="str">
        <f>IF(Prospecting!M1541&lt;&gt;"",Prospecting!M1541,"")</f>
        <v/>
      </c>
      <c r="R1539" s="2" t="str">
        <f t="shared" ca="1" si="154"/>
        <v/>
      </c>
      <c r="S1539" s="10" t="str">
        <f>IF(OR(Prospecting!N1541&lt;&gt;"",Prospecting!N1541&lt;&gt;0),Prospecting!N1541,"")</f>
        <v/>
      </c>
      <c r="T1539" s="11" t="str">
        <f>IF(Prospecting!O1541&lt;&gt;"",Prospecting!O1541,"")</f>
        <v/>
      </c>
      <c r="U1539" s="2" t="str">
        <f t="shared" si="155"/>
        <v/>
      </c>
      <c r="V1539" s="2" t="str">
        <f t="shared" si="156"/>
        <v/>
      </c>
      <c r="W1539" s="2" t="str" cm="1">
        <f t="array" ref="W1539">IF(V1539&lt;&gt;"",_xlfn.IFS(OR(V1539=1,V1539=2,V1539=3),1,OR(V1539=4,V1539=5,V1539=6),2,OR(V1539=7,V1539=8,V1539=9),3,OR(V1539=10,V1539=11,V1539=12),4),"")</f>
        <v/>
      </c>
      <c r="X1539" s="2" t="str">
        <f t="shared" si="157"/>
        <v/>
      </c>
      <c r="Y1539" s="2" t="str">
        <f t="shared" si="158"/>
        <v/>
      </c>
    </row>
    <row r="1540" spans="7:25" x14ac:dyDescent="0.3">
      <c r="G1540" s="2" t="str">
        <f>IF(Prospecting!D1542&lt;&gt;"", Prospecting!D1542, "")</f>
        <v/>
      </c>
      <c r="H1540" s="2" t="str">
        <f>IF(Prospecting!E1542&lt;&gt;"",Prospecting!E1542, "")</f>
        <v/>
      </c>
      <c r="I1540" s="2" t="str">
        <f t="shared" ref="I1540:I1603" ca="1" si="159">IF(AND($B$9&gt;$B$10,S1540&lt;&gt;"",S1540&lt;&gt;0,V1540&lt;&gt;"",O1540=1),"Client",IF(V1540&lt;$B$6,"Lead",IF(AND(H1540&lt;&gt;"",S1540&lt;&gt;"",S1540&lt;&gt;0,V1540&lt;=$B$3,O1540=1),"Client",IF(OR(AND(H1540&lt;&gt;"",O1540&lt;&gt;1),AND(H1540&lt;&gt;"",S1540=""),AND(H1540&lt;&gt;"",S1540&lt;&gt;"",V1540&gt;$B$3), AND(H1540&lt;&gt;"",S1540&lt;=0)),"Lead",""))))</f>
        <v/>
      </c>
      <c r="J1540" s="2" t="str">
        <f>IF(Prospecting!F1542="Completed", 1, "")</f>
        <v/>
      </c>
      <c r="K1540" s="2" t="str">
        <f>IF(Prospecting!G1542="Completed", 1, "")</f>
        <v/>
      </c>
      <c r="L1540" s="2" t="str">
        <f>IF(Prospecting!H1542="Completed", 1, "")</f>
        <v/>
      </c>
      <c r="M1540" s="2" t="str">
        <f>IF(Prospecting!I1542="Completed", 1, "")</f>
        <v/>
      </c>
      <c r="N1540" s="2" t="str">
        <f>IF(Prospecting!J1542="Completed", 1, "")</f>
        <v/>
      </c>
      <c r="O1540" s="2" t="str">
        <f>IF(Prospecting!K1542="Completed", 1, "")</f>
        <v/>
      </c>
      <c r="P1540" s="2" t="str">
        <f>IF(Prospecting!L1542&lt;&gt;"",Prospecting!L1542,"")</f>
        <v/>
      </c>
      <c r="Q1540" s="2" t="str">
        <f>IF(Prospecting!M1542&lt;&gt;"",Prospecting!M1542,"")</f>
        <v/>
      </c>
      <c r="R1540" s="2" t="str">
        <f t="shared" ref="R1540:R1603" ca="1" si="160">IF(AND(Q1540&lt;&gt;"",V1540&gt;=$B$6,V1540&lt;=$B$3,Y1540=$B$10),"Valid","")</f>
        <v/>
      </c>
      <c r="S1540" s="10" t="str">
        <f>IF(OR(Prospecting!N1542&lt;&gt;"",Prospecting!N1542&lt;&gt;0),Prospecting!N1542,"")</f>
        <v/>
      </c>
      <c r="T1540" s="11" t="str">
        <f>IF(Prospecting!O1542&lt;&gt;"",Prospecting!O1542,"")</f>
        <v/>
      </c>
      <c r="U1540" s="2" t="str">
        <f t="shared" ref="U1540:U1603" si="161">IF(V1540&lt;&gt;"",CHOOSE(V1540,"January","February","March","April","May","June","July","August","September","October","November","December"),"")</f>
        <v/>
      </c>
      <c r="V1540" s="2" t="str">
        <f t="shared" ref="V1540:V1603" si="162">IF(AND(T1540&lt;&gt;"",Y1540=$B$10),MONTH(T1540),"")</f>
        <v/>
      </c>
      <c r="W1540" s="2" t="str" cm="1">
        <f t="array" ref="W1540">IF(V1540&lt;&gt;"",_xlfn.IFS(OR(V1540=1,V1540=2,V1540=3),1,OR(V1540=4,V1540=5,V1540=6),2,OR(V1540=7,V1540=8,V1540=9),3,OR(V1540=10,V1540=11,V1540=12),4),"")</f>
        <v/>
      </c>
      <c r="X1540" s="2" t="str">
        <f t="shared" ref="X1540:X1603" si="163">IF(AND(Q1540&lt;&gt;"",S1540&lt;&gt;"",S1540&lt;&gt;0,O1540=1),IF(OR(Q1540="AnugerahPlus",Q1540="Anggun"), (S1540-5)*12,S1540*12), "")</f>
        <v/>
      </c>
      <c r="Y1540" s="2" t="str">
        <f t="shared" ref="Y1540:Y1603" si="164">IF(T1540&lt;&gt;"",YEAR(T1540),"")</f>
        <v/>
      </c>
    </row>
    <row r="1541" spans="7:25" x14ac:dyDescent="0.3">
      <c r="G1541" s="2" t="str">
        <f>IF(Prospecting!D1543&lt;&gt;"", Prospecting!D1543, "")</f>
        <v/>
      </c>
      <c r="H1541" s="2" t="str">
        <f>IF(Prospecting!E1543&lt;&gt;"",Prospecting!E1543, "")</f>
        <v/>
      </c>
      <c r="I1541" s="2" t="str">
        <f t="shared" ca="1" si="159"/>
        <v/>
      </c>
      <c r="J1541" s="2" t="str">
        <f>IF(Prospecting!F1543="Completed", 1, "")</f>
        <v/>
      </c>
      <c r="K1541" s="2" t="str">
        <f>IF(Prospecting!G1543="Completed", 1, "")</f>
        <v/>
      </c>
      <c r="L1541" s="2" t="str">
        <f>IF(Prospecting!H1543="Completed", 1, "")</f>
        <v/>
      </c>
      <c r="M1541" s="2" t="str">
        <f>IF(Prospecting!I1543="Completed", 1, "")</f>
        <v/>
      </c>
      <c r="N1541" s="2" t="str">
        <f>IF(Prospecting!J1543="Completed", 1, "")</f>
        <v/>
      </c>
      <c r="O1541" s="2" t="str">
        <f>IF(Prospecting!K1543="Completed", 1, "")</f>
        <v/>
      </c>
      <c r="P1541" s="2" t="str">
        <f>IF(Prospecting!L1543&lt;&gt;"",Prospecting!L1543,"")</f>
        <v/>
      </c>
      <c r="Q1541" s="2" t="str">
        <f>IF(Prospecting!M1543&lt;&gt;"",Prospecting!M1543,"")</f>
        <v/>
      </c>
      <c r="R1541" s="2" t="str">
        <f t="shared" ca="1" si="160"/>
        <v/>
      </c>
      <c r="S1541" s="10" t="str">
        <f>IF(OR(Prospecting!N1543&lt;&gt;"",Prospecting!N1543&lt;&gt;0),Prospecting!N1543,"")</f>
        <v/>
      </c>
      <c r="T1541" s="11" t="str">
        <f>IF(Prospecting!O1543&lt;&gt;"",Prospecting!O1543,"")</f>
        <v/>
      </c>
      <c r="U1541" s="2" t="str">
        <f t="shared" si="161"/>
        <v/>
      </c>
      <c r="V1541" s="2" t="str">
        <f t="shared" si="162"/>
        <v/>
      </c>
      <c r="W1541" s="2" t="str" cm="1">
        <f t="array" ref="W1541">IF(V1541&lt;&gt;"",_xlfn.IFS(OR(V1541=1,V1541=2,V1541=3),1,OR(V1541=4,V1541=5,V1541=6),2,OR(V1541=7,V1541=8,V1541=9),3,OR(V1541=10,V1541=11,V1541=12),4),"")</f>
        <v/>
      </c>
      <c r="X1541" s="2" t="str">
        <f t="shared" si="163"/>
        <v/>
      </c>
      <c r="Y1541" s="2" t="str">
        <f t="shared" si="164"/>
        <v/>
      </c>
    </row>
    <row r="1542" spans="7:25" x14ac:dyDescent="0.3">
      <c r="G1542" s="2" t="str">
        <f>IF(Prospecting!D1544&lt;&gt;"", Prospecting!D1544, "")</f>
        <v/>
      </c>
      <c r="H1542" s="2" t="str">
        <f>IF(Prospecting!E1544&lt;&gt;"",Prospecting!E1544, "")</f>
        <v/>
      </c>
      <c r="I1542" s="2" t="str">
        <f t="shared" ca="1" si="159"/>
        <v/>
      </c>
      <c r="J1542" s="2" t="str">
        <f>IF(Prospecting!F1544="Completed", 1, "")</f>
        <v/>
      </c>
      <c r="K1542" s="2" t="str">
        <f>IF(Prospecting!G1544="Completed", 1, "")</f>
        <v/>
      </c>
      <c r="L1542" s="2" t="str">
        <f>IF(Prospecting!H1544="Completed", 1, "")</f>
        <v/>
      </c>
      <c r="M1542" s="2" t="str">
        <f>IF(Prospecting!I1544="Completed", 1, "")</f>
        <v/>
      </c>
      <c r="N1542" s="2" t="str">
        <f>IF(Prospecting!J1544="Completed", 1, "")</f>
        <v/>
      </c>
      <c r="O1542" s="2" t="str">
        <f>IF(Prospecting!K1544="Completed", 1, "")</f>
        <v/>
      </c>
      <c r="P1542" s="2" t="str">
        <f>IF(Prospecting!L1544&lt;&gt;"",Prospecting!L1544,"")</f>
        <v/>
      </c>
      <c r="Q1542" s="2" t="str">
        <f>IF(Prospecting!M1544&lt;&gt;"",Prospecting!M1544,"")</f>
        <v/>
      </c>
      <c r="R1542" s="2" t="str">
        <f t="shared" ca="1" si="160"/>
        <v/>
      </c>
      <c r="S1542" s="10" t="str">
        <f>IF(OR(Prospecting!N1544&lt;&gt;"",Prospecting!N1544&lt;&gt;0),Prospecting!N1544,"")</f>
        <v/>
      </c>
      <c r="T1542" s="11" t="str">
        <f>IF(Prospecting!O1544&lt;&gt;"",Prospecting!O1544,"")</f>
        <v/>
      </c>
      <c r="U1542" s="2" t="str">
        <f t="shared" si="161"/>
        <v/>
      </c>
      <c r="V1542" s="2" t="str">
        <f t="shared" si="162"/>
        <v/>
      </c>
      <c r="W1542" s="2" t="str" cm="1">
        <f t="array" ref="W1542">IF(V1542&lt;&gt;"",_xlfn.IFS(OR(V1542=1,V1542=2,V1542=3),1,OR(V1542=4,V1542=5,V1542=6),2,OR(V1542=7,V1542=8,V1542=9),3,OR(V1542=10,V1542=11,V1542=12),4),"")</f>
        <v/>
      </c>
      <c r="X1542" s="2" t="str">
        <f t="shared" si="163"/>
        <v/>
      </c>
      <c r="Y1542" s="2" t="str">
        <f t="shared" si="164"/>
        <v/>
      </c>
    </row>
    <row r="1543" spans="7:25" x14ac:dyDescent="0.3">
      <c r="G1543" s="2" t="str">
        <f>IF(Prospecting!D1545&lt;&gt;"", Prospecting!D1545, "")</f>
        <v/>
      </c>
      <c r="H1543" s="2" t="str">
        <f>IF(Prospecting!E1545&lt;&gt;"",Prospecting!E1545, "")</f>
        <v/>
      </c>
      <c r="I1543" s="2" t="str">
        <f t="shared" ca="1" si="159"/>
        <v/>
      </c>
      <c r="J1543" s="2" t="str">
        <f>IF(Prospecting!F1545="Completed", 1, "")</f>
        <v/>
      </c>
      <c r="K1543" s="2" t="str">
        <f>IF(Prospecting!G1545="Completed", 1, "")</f>
        <v/>
      </c>
      <c r="L1543" s="2" t="str">
        <f>IF(Prospecting!H1545="Completed", 1, "")</f>
        <v/>
      </c>
      <c r="M1543" s="2" t="str">
        <f>IF(Prospecting!I1545="Completed", 1, "")</f>
        <v/>
      </c>
      <c r="N1543" s="2" t="str">
        <f>IF(Prospecting!J1545="Completed", 1, "")</f>
        <v/>
      </c>
      <c r="O1543" s="2" t="str">
        <f>IF(Prospecting!K1545="Completed", 1, "")</f>
        <v/>
      </c>
      <c r="P1543" s="2" t="str">
        <f>IF(Prospecting!L1545&lt;&gt;"",Prospecting!L1545,"")</f>
        <v/>
      </c>
      <c r="Q1543" s="2" t="str">
        <f>IF(Prospecting!M1545&lt;&gt;"",Prospecting!M1545,"")</f>
        <v/>
      </c>
      <c r="R1543" s="2" t="str">
        <f t="shared" ca="1" si="160"/>
        <v/>
      </c>
      <c r="S1543" s="10" t="str">
        <f>IF(OR(Prospecting!N1545&lt;&gt;"",Prospecting!N1545&lt;&gt;0),Prospecting!N1545,"")</f>
        <v/>
      </c>
      <c r="T1543" s="11" t="str">
        <f>IF(Prospecting!O1545&lt;&gt;"",Prospecting!O1545,"")</f>
        <v/>
      </c>
      <c r="U1543" s="2" t="str">
        <f t="shared" si="161"/>
        <v/>
      </c>
      <c r="V1543" s="2" t="str">
        <f t="shared" si="162"/>
        <v/>
      </c>
      <c r="W1543" s="2" t="str" cm="1">
        <f t="array" ref="W1543">IF(V1543&lt;&gt;"",_xlfn.IFS(OR(V1543=1,V1543=2,V1543=3),1,OR(V1543=4,V1543=5,V1543=6),2,OR(V1543=7,V1543=8,V1543=9),3,OR(V1543=10,V1543=11,V1543=12),4),"")</f>
        <v/>
      </c>
      <c r="X1543" s="2" t="str">
        <f t="shared" si="163"/>
        <v/>
      </c>
      <c r="Y1543" s="2" t="str">
        <f t="shared" si="164"/>
        <v/>
      </c>
    </row>
    <row r="1544" spans="7:25" x14ac:dyDescent="0.3">
      <c r="G1544" s="2" t="str">
        <f>IF(Prospecting!D1546&lt;&gt;"", Prospecting!D1546, "")</f>
        <v/>
      </c>
      <c r="H1544" s="2" t="str">
        <f>IF(Prospecting!E1546&lt;&gt;"",Prospecting!E1546, "")</f>
        <v/>
      </c>
      <c r="I1544" s="2" t="str">
        <f t="shared" ca="1" si="159"/>
        <v/>
      </c>
      <c r="J1544" s="2" t="str">
        <f>IF(Prospecting!F1546="Completed", 1, "")</f>
        <v/>
      </c>
      <c r="K1544" s="2" t="str">
        <f>IF(Prospecting!G1546="Completed", 1, "")</f>
        <v/>
      </c>
      <c r="L1544" s="2" t="str">
        <f>IF(Prospecting!H1546="Completed", 1, "")</f>
        <v/>
      </c>
      <c r="M1544" s="2" t="str">
        <f>IF(Prospecting!I1546="Completed", 1, "")</f>
        <v/>
      </c>
      <c r="N1544" s="2" t="str">
        <f>IF(Prospecting!J1546="Completed", 1, "")</f>
        <v/>
      </c>
      <c r="O1544" s="2" t="str">
        <f>IF(Prospecting!K1546="Completed", 1, "")</f>
        <v/>
      </c>
      <c r="P1544" s="2" t="str">
        <f>IF(Prospecting!L1546&lt;&gt;"",Prospecting!L1546,"")</f>
        <v/>
      </c>
      <c r="Q1544" s="2" t="str">
        <f>IF(Prospecting!M1546&lt;&gt;"",Prospecting!M1546,"")</f>
        <v/>
      </c>
      <c r="R1544" s="2" t="str">
        <f t="shared" ca="1" si="160"/>
        <v/>
      </c>
      <c r="S1544" s="10" t="str">
        <f>IF(OR(Prospecting!N1546&lt;&gt;"",Prospecting!N1546&lt;&gt;0),Prospecting!N1546,"")</f>
        <v/>
      </c>
      <c r="T1544" s="11" t="str">
        <f>IF(Prospecting!O1546&lt;&gt;"",Prospecting!O1546,"")</f>
        <v/>
      </c>
      <c r="U1544" s="2" t="str">
        <f t="shared" si="161"/>
        <v/>
      </c>
      <c r="V1544" s="2" t="str">
        <f t="shared" si="162"/>
        <v/>
      </c>
      <c r="W1544" s="2" t="str" cm="1">
        <f t="array" ref="W1544">IF(V1544&lt;&gt;"",_xlfn.IFS(OR(V1544=1,V1544=2,V1544=3),1,OR(V1544=4,V1544=5,V1544=6),2,OR(V1544=7,V1544=8,V1544=9),3,OR(V1544=10,V1544=11,V1544=12),4),"")</f>
        <v/>
      </c>
      <c r="X1544" s="2" t="str">
        <f t="shared" si="163"/>
        <v/>
      </c>
      <c r="Y1544" s="2" t="str">
        <f t="shared" si="164"/>
        <v/>
      </c>
    </row>
    <row r="1545" spans="7:25" x14ac:dyDescent="0.3">
      <c r="G1545" s="2" t="str">
        <f>IF(Prospecting!D1547&lt;&gt;"", Prospecting!D1547, "")</f>
        <v/>
      </c>
      <c r="H1545" s="2" t="str">
        <f>IF(Prospecting!E1547&lt;&gt;"",Prospecting!E1547, "")</f>
        <v/>
      </c>
      <c r="I1545" s="2" t="str">
        <f t="shared" ca="1" si="159"/>
        <v/>
      </c>
      <c r="J1545" s="2" t="str">
        <f>IF(Prospecting!F1547="Completed", 1, "")</f>
        <v/>
      </c>
      <c r="K1545" s="2" t="str">
        <f>IF(Prospecting!G1547="Completed", 1, "")</f>
        <v/>
      </c>
      <c r="L1545" s="2" t="str">
        <f>IF(Prospecting!H1547="Completed", 1, "")</f>
        <v/>
      </c>
      <c r="M1545" s="2" t="str">
        <f>IF(Prospecting!I1547="Completed", 1, "")</f>
        <v/>
      </c>
      <c r="N1545" s="2" t="str">
        <f>IF(Prospecting!J1547="Completed", 1, "")</f>
        <v/>
      </c>
      <c r="O1545" s="2" t="str">
        <f>IF(Prospecting!K1547="Completed", 1, "")</f>
        <v/>
      </c>
      <c r="P1545" s="2" t="str">
        <f>IF(Prospecting!L1547&lt;&gt;"",Prospecting!L1547,"")</f>
        <v/>
      </c>
      <c r="Q1545" s="2" t="str">
        <f>IF(Prospecting!M1547&lt;&gt;"",Prospecting!M1547,"")</f>
        <v/>
      </c>
      <c r="R1545" s="2" t="str">
        <f t="shared" ca="1" si="160"/>
        <v/>
      </c>
      <c r="S1545" s="10" t="str">
        <f>IF(OR(Prospecting!N1547&lt;&gt;"",Prospecting!N1547&lt;&gt;0),Prospecting!N1547,"")</f>
        <v/>
      </c>
      <c r="T1545" s="11" t="str">
        <f>IF(Prospecting!O1547&lt;&gt;"",Prospecting!O1547,"")</f>
        <v/>
      </c>
      <c r="U1545" s="2" t="str">
        <f t="shared" si="161"/>
        <v/>
      </c>
      <c r="V1545" s="2" t="str">
        <f t="shared" si="162"/>
        <v/>
      </c>
      <c r="W1545" s="2" t="str" cm="1">
        <f t="array" ref="W1545">IF(V1545&lt;&gt;"",_xlfn.IFS(OR(V1545=1,V1545=2,V1545=3),1,OR(V1545=4,V1545=5,V1545=6),2,OR(V1545=7,V1545=8,V1545=9),3,OR(V1545=10,V1545=11,V1545=12),4),"")</f>
        <v/>
      </c>
      <c r="X1545" s="2" t="str">
        <f t="shared" si="163"/>
        <v/>
      </c>
      <c r="Y1545" s="2" t="str">
        <f t="shared" si="164"/>
        <v/>
      </c>
    </row>
    <row r="1546" spans="7:25" x14ac:dyDescent="0.3">
      <c r="G1546" s="2" t="str">
        <f>IF(Prospecting!D1548&lt;&gt;"", Prospecting!D1548, "")</f>
        <v/>
      </c>
      <c r="H1546" s="2" t="str">
        <f>IF(Prospecting!E1548&lt;&gt;"",Prospecting!E1548, "")</f>
        <v/>
      </c>
      <c r="I1546" s="2" t="str">
        <f t="shared" ca="1" si="159"/>
        <v/>
      </c>
      <c r="J1546" s="2" t="str">
        <f>IF(Prospecting!F1548="Completed", 1, "")</f>
        <v/>
      </c>
      <c r="K1546" s="2" t="str">
        <f>IF(Prospecting!G1548="Completed", 1, "")</f>
        <v/>
      </c>
      <c r="L1546" s="2" t="str">
        <f>IF(Prospecting!H1548="Completed", 1, "")</f>
        <v/>
      </c>
      <c r="M1546" s="2" t="str">
        <f>IF(Prospecting!I1548="Completed", 1, "")</f>
        <v/>
      </c>
      <c r="N1546" s="2" t="str">
        <f>IF(Prospecting!J1548="Completed", 1, "")</f>
        <v/>
      </c>
      <c r="O1546" s="2" t="str">
        <f>IF(Prospecting!K1548="Completed", 1, "")</f>
        <v/>
      </c>
      <c r="P1546" s="2" t="str">
        <f>IF(Prospecting!L1548&lt;&gt;"",Prospecting!L1548,"")</f>
        <v/>
      </c>
      <c r="Q1546" s="2" t="str">
        <f>IF(Prospecting!M1548&lt;&gt;"",Prospecting!M1548,"")</f>
        <v/>
      </c>
      <c r="R1546" s="2" t="str">
        <f t="shared" ca="1" si="160"/>
        <v/>
      </c>
      <c r="S1546" s="10" t="str">
        <f>IF(OR(Prospecting!N1548&lt;&gt;"",Prospecting!N1548&lt;&gt;0),Prospecting!N1548,"")</f>
        <v/>
      </c>
      <c r="T1546" s="11" t="str">
        <f>IF(Prospecting!O1548&lt;&gt;"",Prospecting!O1548,"")</f>
        <v/>
      </c>
      <c r="U1546" s="2" t="str">
        <f t="shared" si="161"/>
        <v/>
      </c>
      <c r="V1546" s="2" t="str">
        <f t="shared" si="162"/>
        <v/>
      </c>
      <c r="W1546" s="2" t="str" cm="1">
        <f t="array" ref="W1546">IF(V1546&lt;&gt;"",_xlfn.IFS(OR(V1546=1,V1546=2,V1546=3),1,OR(V1546=4,V1546=5,V1546=6),2,OR(V1546=7,V1546=8,V1546=9),3,OR(V1546=10,V1546=11,V1546=12),4),"")</f>
        <v/>
      </c>
      <c r="X1546" s="2" t="str">
        <f t="shared" si="163"/>
        <v/>
      </c>
      <c r="Y1546" s="2" t="str">
        <f t="shared" si="164"/>
        <v/>
      </c>
    </row>
    <row r="1547" spans="7:25" x14ac:dyDescent="0.3">
      <c r="G1547" s="2" t="str">
        <f>IF(Prospecting!D1549&lt;&gt;"", Prospecting!D1549, "")</f>
        <v/>
      </c>
      <c r="H1547" s="2" t="str">
        <f>IF(Prospecting!E1549&lt;&gt;"",Prospecting!E1549, "")</f>
        <v/>
      </c>
      <c r="I1547" s="2" t="str">
        <f t="shared" ca="1" si="159"/>
        <v/>
      </c>
      <c r="J1547" s="2" t="str">
        <f>IF(Prospecting!F1549="Completed", 1, "")</f>
        <v/>
      </c>
      <c r="K1547" s="2" t="str">
        <f>IF(Prospecting!G1549="Completed", 1, "")</f>
        <v/>
      </c>
      <c r="L1547" s="2" t="str">
        <f>IF(Prospecting!H1549="Completed", 1, "")</f>
        <v/>
      </c>
      <c r="M1547" s="2" t="str">
        <f>IF(Prospecting!I1549="Completed", 1, "")</f>
        <v/>
      </c>
      <c r="N1547" s="2" t="str">
        <f>IF(Prospecting!J1549="Completed", 1, "")</f>
        <v/>
      </c>
      <c r="O1547" s="2" t="str">
        <f>IF(Prospecting!K1549="Completed", 1, "")</f>
        <v/>
      </c>
      <c r="P1547" s="2" t="str">
        <f>IF(Prospecting!L1549&lt;&gt;"",Prospecting!L1549,"")</f>
        <v/>
      </c>
      <c r="Q1547" s="2" t="str">
        <f>IF(Prospecting!M1549&lt;&gt;"",Prospecting!M1549,"")</f>
        <v/>
      </c>
      <c r="R1547" s="2" t="str">
        <f t="shared" ca="1" si="160"/>
        <v/>
      </c>
      <c r="S1547" s="10" t="str">
        <f>IF(OR(Prospecting!N1549&lt;&gt;"",Prospecting!N1549&lt;&gt;0),Prospecting!N1549,"")</f>
        <v/>
      </c>
      <c r="T1547" s="11" t="str">
        <f>IF(Prospecting!O1549&lt;&gt;"",Prospecting!O1549,"")</f>
        <v/>
      </c>
      <c r="U1547" s="2" t="str">
        <f t="shared" si="161"/>
        <v/>
      </c>
      <c r="V1547" s="2" t="str">
        <f t="shared" si="162"/>
        <v/>
      </c>
      <c r="W1547" s="2" t="str" cm="1">
        <f t="array" ref="W1547">IF(V1547&lt;&gt;"",_xlfn.IFS(OR(V1547=1,V1547=2,V1547=3),1,OR(V1547=4,V1547=5,V1547=6),2,OR(V1547=7,V1547=8,V1547=9),3,OR(V1547=10,V1547=11,V1547=12),4),"")</f>
        <v/>
      </c>
      <c r="X1547" s="2" t="str">
        <f t="shared" si="163"/>
        <v/>
      </c>
      <c r="Y1547" s="2" t="str">
        <f t="shared" si="164"/>
        <v/>
      </c>
    </row>
    <row r="1548" spans="7:25" x14ac:dyDescent="0.3">
      <c r="G1548" s="2" t="str">
        <f>IF(Prospecting!D1550&lt;&gt;"", Prospecting!D1550, "")</f>
        <v/>
      </c>
      <c r="H1548" s="2" t="str">
        <f>IF(Prospecting!E1550&lt;&gt;"",Prospecting!E1550, "")</f>
        <v/>
      </c>
      <c r="I1548" s="2" t="str">
        <f t="shared" ca="1" si="159"/>
        <v/>
      </c>
      <c r="J1548" s="2" t="str">
        <f>IF(Prospecting!F1550="Completed", 1, "")</f>
        <v/>
      </c>
      <c r="K1548" s="2" t="str">
        <f>IF(Prospecting!G1550="Completed", 1, "")</f>
        <v/>
      </c>
      <c r="L1548" s="2" t="str">
        <f>IF(Prospecting!H1550="Completed", 1, "")</f>
        <v/>
      </c>
      <c r="M1548" s="2" t="str">
        <f>IF(Prospecting!I1550="Completed", 1, "")</f>
        <v/>
      </c>
      <c r="N1548" s="2" t="str">
        <f>IF(Prospecting!J1550="Completed", 1, "")</f>
        <v/>
      </c>
      <c r="O1548" s="2" t="str">
        <f>IF(Prospecting!K1550="Completed", 1, "")</f>
        <v/>
      </c>
      <c r="P1548" s="2" t="str">
        <f>IF(Prospecting!L1550&lt;&gt;"",Prospecting!L1550,"")</f>
        <v/>
      </c>
      <c r="Q1548" s="2" t="str">
        <f>IF(Prospecting!M1550&lt;&gt;"",Prospecting!M1550,"")</f>
        <v/>
      </c>
      <c r="R1548" s="2" t="str">
        <f t="shared" ca="1" si="160"/>
        <v/>
      </c>
      <c r="S1548" s="10" t="str">
        <f>IF(OR(Prospecting!N1550&lt;&gt;"",Prospecting!N1550&lt;&gt;0),Prospecting!N1550,"")</f>
        <v/>
      </c>
      <c r="T1548" s="11" t="str">
        <f>IF(Prospecting!O1550&lt;&gt;"",Prospecting!O1550,"")</f>
        <v/>
      </c>
      <c r="U1548" s="2" t="str">
        <f t="shared" si="161"/>
        <v/>
      </c>
      <c r="V1548" s="2" t="str">
        <f t="shared" si="162"/>
        <v/>
      </c>
      <c r="W1548" s="2" t="str" cm="1">
        <f t="array" ref="W1548">IF(V1548&lt;&gt;"",_xlfn.IFS(OR(V1548=1,V1548=2,V1548=3),1,OR(V1548=4,V1548=5,V1548=6),2,OR(V1548=7,V1548=8,V1548=9),3,OR(V1548=10,V1548=11,V1548=12),4),"")</f>
        <v/>
      </c>
      <c r="X1548" s="2" t="str">
        <f t="shared" si="163"/>
        <v/>
      </c>
      <c r="Y1548" s="2" t="str">
        <f t="shared" si="164"/>
        <v/>
      </c>
    </row>
    <row r="1549" spans="7:25" x14ac:dyDescent="0.3">
      <c r="G1549" s="2" t="str">
        <f>IF(Prospecting!D1551&lt;&gt;"", Prospecting!D1551, "")</f>
        <v/>
      </c>
      <c r="H1549" s="2" t="str">
        <f>IF(Prospecting!E1551&lt;&gt;"",Prospecting!E1551, "")</f>
        <v/>
      </c>
      <c r="I1549" s="2" t="str">
        <f t="shared" ca="1" si="159"/>
        <v/>
      </c>
      <c r="J1549" s="2" t="str">
        <f>IF(Prospecting!F1551="Completed", 1, "")</f>
        <v/>
      </c>
      <c r="K1549" s="2" t="str">
        <f>IF(Prospecting!G1551="Completed", 1, "")</f>
        <v/>
      </c>
      <c r="L1549" s="2" t="str">
        <f>IF(Prospecting!H1551="Completed", 1, "")</f>
        <v/>
      </c>
      <c r="M1549" s="2" t="str">
        <f>IF(Prospecting!I1551="Completed", 1, "")</f>
        <v/>
      </c>
      <c r="N1549" s="2" t="str">
        <f>IF(Prospecting!J1551="Completed", 1, "")</f>
        <v/>
      </c>
      <c r="O1549" s="2" t="str">
        <f>IF(Prospecting!K1551="Completed", 1, "")</f>
        <v/>
      </c>
      <c r="P1549" s="2" t="str">
        <f>IF(Prospecting!L1551&lt;&gt;"",Prospecting!L1551,"")</f>
        <v/>
      </c>
      <c r="Q1549" s="2" t="str">
        <f>IF(Prospecting!M1551&lt;&gt;"",Prospecting!M1551,"")</f>
        <v/>
      </c>
      <c r="R1549" s="2" t="str">
        <f t="shared" ca="1" si="160"/>
        <v/>
      </c>
      <c r="S1549" s="10" t="str">
        <f>IF(OR(Prospecting!N1551&lt;&gt;"",Prospecting!N1551&lt;&gt;0),Prospecting!N1551,"")</f>
        <v/>
      </c>
      <c r="T1549" s="11" t="str">
        <f>IF(Prospecting!O1551&lt;&gt;"",Prospecting!O1551,"")</f>
        <v/>
      </c>
      <c r="U1549" s="2" t="str">
        <f t="shared" si="161"/>
        <v/>
      </c>
      <c r="V1549" s="2" t="str">
        <f t="shared" si="162"/>
        <v/>
      </c>
      <c r="W1549" s="2" t="str" cm="1">
        <f t="array" ref="W1549">IF(V1549&lt;&gt;"",_xlfn.IFS(OR(V1549=1,V1549=2,V1549=3),1,OR(V1549=4,V1549=5,V1549=6),2,OR(V1549=7,V1549=8,V1549=9),3,OR(V1549=10,V1549=11,V1549=12),4),"")</f>
        <v/>
      </c>
      <c r="X1549" s="2" t="str">
        <f t="shared" si="163"/>
        <v/>
      </c>
      <c r="Y1549" s="2" t="str">
        <f t="shared" si="164"/>
        <v/>
      </c>
    </row>
    <row r="1550" spans="7:25" x14ac:dyDescent="0.3">
      <c r="G1550" s="2" t="str">
        <f>IF(Prospecting!D1552&lt;&gt;"", Prospecting!D1552, "")</f>
        <v/>
      </c>
      <c r="H1550" s="2" t="str">
        <f>IF(Prospecting!E1552&lt;&gt;"",Prospecting!E1552, "")</f>
        <v/>
      </c>
      <c r="I1550" s="2" t="str">
        <f t="shared" ca="1" si="159"/>
        <v/>
      </c>
      <c r="J1550" s="2" t="str">
        <f>IF(Prospecting!F1552="Completed", 1, "")</f>
        <v/>
      </c>
      <c r="K1550" s="2" t="str">
        <f>IF(Prospecting!G1552="Completed", 1, "")</f>
        <v/>
      </c>
      <c r="L1550" s="2" t="str">
        <f>IF(Prospecting!H1552="Completed", 1, "")</f>
        <v/>
      </c>
      <c r="M1550" s="2" t="str">
        <f>IF(Prospecting!I1552="Completed", 1, "")</f>
        <v/>
      </c>
      <c r="N1550" s="2" t="str">
        <f>IF(Prospecting!J1552="Completed", 1, "")</f>
        <v/>
      </c>
      <c r="O1550" s="2" t="str">
        <f>IF(Prospecting!K1552="Completed", 1, "")</f>
        <v/>
      </c>
      <c r="P1550" s="2" t="str">
        <f>IF(Prospecting!L1552&lt;&gt;"",Prospecting!L1552,"")</f>
        <v/>
      </c>
      <c r="Q1550" s="2" t="str">
        <f>IF(Prospecting!M1552&lt;&gt;"",Prospecting!M1552,"")</f>
        <v/>
      </c>
      <c r="R1550" s="2" t="str">
        <f t="shared" ca="1" si="160"/>
        <v/>
      </c>
      <c r="S1550" s="10" t="str">
        <f>IF(OR(Prospecting!N1552&lt;&gt;"",Prospecting!N1552&lt;&gt;0),Prospecting!N1552,"")</f>
        <v/>
      </c>
      <c r="T1550" s="11" t="str">
        <f>IF(Prospecting!O1552&lt;&gt;"",Prospecting!O1552,"")</f>
        <v/>
      </c>
      <c r="U1550" s="2" t="str">
        <f t="shared" si="161"/>
        <v/>
      </c>
      <c r="V1550" s="2" t="str">
        <f t="shared" si="162"/>
        <v/>
      </c>
      <c r="W1550" s="2" t="str" cm="1">
        <f t="array" ref="W1550">IF(V1550&lt;&gt;"",_xlfn.IFS(OR(V1550=1,V1550=2,V1550=3),1,OR(V1550=4,V1550=5,V1550=6),2,OR(V1550=7,V1550=8,V1550=9),3,OR(V1550=10,V1550=11,V1550=12),4),"")</f>
        <v/>
      </c>
      <c r="X1550" s="2" t="str">
        <f t="shared" si="163"/>
        <v/>
      </c>
      <c r="Y1550" s="2" t="str">
        <f t="shared" si="164"/>
        <v/>
      </c>
    </row>
    <row r="1551" spans="7:25" x14ac:dyDescent="0.3">
      <c r="G1551" s="2" t="str">
        <f>IF(Prospecting!D1553&lt;&gt;"", Prospecting!D1553, "")</f>
        <v/>
      </c>
      <c r="H1551" s="2" t="str">
        <f>IF(Prospecting!E1553&lt;&gt;"",Prospecting!E1553, "")</f>
        <v/>
      </c>
      <c r="I1551" s="2" t="str">
        <f t="shared" ca="1" si="159"/>
        <v/>
      </c>
      <c r="J1551" s="2" t="str">
        <f>IF(Prospecting!F1553="Completed", 1, "")</f>
        <v/>
      </c>
      <c r="K1551" s="2" t="str">
        <f>IF(Prospecting!G1553="Completed", 1, "")</f>
        <v/>
      </c>
      <c r="L1551" s="2" t="str">
        <f>IF(Prospecting!H1553="Completed", 1, "")</f>
        <v/>
      </c>
      <c r="M1551" s="2" t="str">
        <f>IF(Prospecting!I1553="Completed", 1, "")</f>
        <v/>
      </c>
      <c r="N1551" s="2" t="str">
        <f>IF(Prospecting!J1553="Completed", 1, "")</f>
        <v/>
      </c>
      <c r="O1551" s="2" t="str">
        <f>IF(Prospecting!K1553="Completed", 1, "")</f>
        <v/>
      </c>
      <c r="P1551" s="2" t="str">
        <f>IF(Prospecting!L1553&lt;&gt;"",Prospecting!L1553,"")</f>
        <v/>
      </c>
      <c r="Q1551" s="2" t="str">
        <f>IF(Prospecting!M1553&lt;&gt;"",Prospecting!M1553,"")</f>
        <v/>
      </c>
      <c r="R1551" s="2" t="str">
        <f t="shared" ca="1" si="160"/>
        <v/>
      </c>
      <c r="S1551" s="10" t="str">
        <f>IF(OR(Prospecting!N1553&lt;&gt;"",Prospecting!N1553&lt;&gt;0),Prospecting!N1553,"")</f>
        <v/>
      </c>
      <c r="T1551" s="11" t="str">
        <f>IF(Prospecting!O1553&lt;&gt;"",Prospecting!O1553,"")</f>
        <v/>
      </c>
      <c r="U1551" s="2" t="str">
        <f t="shared" si="161"/>
        <v/>
      </c>
      <c r="V1551" s="2" t="str">
        <f t="shared" si="162"/>
        <v/>
      </c>
      <c r="W1551" s="2" t="str" cm="1">
        <f t="array" ref="W1551">IF(V1551&lt;&gt;"",_xlfn.IFS(OR(V1551=1,V1551=2,V1551=3),1,OR(V1551=4,V1551=5,V1551=6),2,OR(V1551=7,V1551=8,V1551=9),3,OR(V1551=10,V1551=11,V1551=12),4),"")</f>
        <v/>
      </c>
      <c r="X1551" s="2" t="str">
        <f t="shared" si="163"/>
        <v/>
      </c>
      <c r="Y1551" s="2" t="str">
        <f t="shared" si="164"/>
        <v/>
      </c>
    </row>
    <row r="1552" spans="7:25" x14ac:dyDescent="0.3">
      <c r="G1552" s="2" t="str">
        <f>IF(Prospecting!D1554&lt;&gt;"", Prospecting!D1554, "")</f>
        <v/>
      </c>
      <c r="H1552" s="2" t="str">
        <f>IF(Prospecting!E1554&lt;&gt;"",Prospecting!E1554, "")</f>
        <v/>
      </c>
      <c r="I1552" s="2" t="str">
        <f t="shared" ca="1" si="159"/>
        <v/>
      </c>
      <c r="J1552" s="2" t="str">
        <f>IF(Prospecting!F1554="Completed", 1, "")</f>
        <v/>
      </c>
      <c r="K1552" s="2" t="str">
        <f>IF(Prospecting!G1554="Completed", 1, "")</f>
        <v/>
      </c>
      <c r="L1552" s="2" t="str">
        <f>IF(Prospecting!H1554="Completed", 1, "")</f>
        <v/>
      </c>
      <c r="M1552" s="2" t="str">
        <f>IF(Prospecting!I1554="Completed", 1, "")</f>
        <v/>
      </c>
      <c r="N1552" s="2" t="str">
        <f>IF(Prospecting!J1554="Completed", 1, "")</f>
        <v/>
      </c>
      <c r="O1552" s="2" t="str">
        <f>IF(Prospecting!K1554="Completed", 1, "")</f>
        <v/>
      </c>
      <c r="P1552" s="2" t="str">
        <f>IF(Prospecting!L1554&lt;&gt;"",Prospecting!L1554,"")</f>
        <v/>
      </c>
      <c r="Q1552" s="2" t="str">
        <f>IF(Prospecting!M1554&lt;&gt;"",Prospecting!M1554,"")</f>
        <v/>
      </c>
      <c r="R1552" s="2" t="str">
        <f t="shared" ca="1" si="160"/>
        <v/>
      </c>
      <c r="S1552" s="10" t="str">
        <f>IF(OR(Prospecting!N1554&lt;&gt;"",Prospecting!N1554&lt;&gt;0),Prospecting!N1554,"")</f>
        <v/>
      </c>
      <c r="T1552" s="11" t="str">
        <f>IF(Prospecting!O1554&lt;&gt;"",Prospecting!O1554,"")</f>
        <v/>
      </c>
      <c r="U1552" s="2" t="str">
        <f t="shared" si="161"/>
        <v/>
      </c>
      <c r="V1552" s="2" t="str">
        <f t="shared" si="162"/>
        <v/>
      </c>
      <c r="W1552" s="2" t="str" cm="1">
        <f t="array" ref="W1552">IF(V1552&lt;&gt;"",_xlfn.IFS(OR(V1552=1,V1552=2,V1552=3),1,OR(V1552=4,V1552=5,V1552=6),2,OR(V1552=7,V1552=8,V1552=9),3,OR(V1552=10,V1552=11,V1552=12),4),"")</f>
        <v/>
      </c>
      <c r="X1552" s="2" t="str">
        <f t="shared" si="163"/>
        <v/>
      </c>
      <c r="Y1552" s="2" t="str">
        <f t="shared" si="164"/>
        <v/>
      </c>
    </row>
    <row r="1553" spans="7:25" x14ac:dyDescent="0.3">
      <c r="G1553" s="2" t="str">
        <f>IF(Prospecting!D1555&lt;&gt;"", Prospecting!D1555, "")</f>
        <v/>
      </c>
      <c r="H1553" s="2" t="str">
        <f>IF(Prospecting!E1555&lt;&gt;"",Prospecting!E1555, "")</f>
        <v/>
      </c>
      <c r="I1553" s="2" t="str">
        <f t="shared" ca="1" si="159"/>
        <v/>
      </c>
      <c r="J1553" s="2" t="str">
        <f>IF(Prospecting!F1555="Completed", 1, "")</f>
        <v/>
      </c>
      <c r="K1553" s="2" t="str">
        <f>IF(Prospecting!G1555="Completed", 1, "")</f>
        <v/>
      </c>
      <c r="L1553" s="2" t="str">
        <f>IF(Prospecting!H1555="Completed", 1, "")</f>
        <v/>
      </c>
      <c r="M1553" s="2" t="str">
        <f>IF(Prospecting!I1555="Completed", 1, "")</f>
        <v/>
      </c>
      <c r="N1553" s="2" t="str">
        <f>IF(Prospecting!J1555="Completed", 1, "")</f>
        <v/>
      </c>
      <c r="O1553" s="2" t="str">
        <f>IF(Prospecting!K1555="Completed", 1, "")</f>
        <v/>
      </c>
      <c r="P1553" s="2" t="str">
        <f>IF(Prospecting!L1555&lt;&gt;"",Prospecting!L1555,"")</f>
        <v/>
      </c>
      <c r="Q1553" s="2" t="str">
        <f>IF(Prospecting!M1555&lt;&gt;"",Prospecting!M1555,"")</f>
        <v/>
      </c>
      <c r="R1553" s="2" t="str">
        <f t="shared" ca="1" si="160"/>
        <v/>
      </c>
      <c r="S1553" s="10" t="str">
        <f>IF(OR(Prospecting!N1555&lt;&gt;"",Prospecting!N1555&lt;&gt;0),Prospecting!N1555,"")</f>
        <v/>
      </c>
      <c r="T1553" s="11" t="str">
        <f>IF(Prospecting!O1555&lt;&gt;"",Prospecting!O1555,"")</f>
        <v/>
      </c>
      <c r="U1553" s="2" t="str">
        <f t="shared" si="161"/>
        <v/>
      </c>
      <c r="V1553" s="2" t="str">
        <f t="shared" si="162"/>
        <v/>
      </c>
      <c r="W1553" s="2" t="str" cm="1">
        <f t="array" ref="W1553">IF(V1553&lt;&gt;"",_xlfn.IFS(OR(V1553=1,V1553=2,V1553=3),1,OR(V1553=4,V1553=5,V1553=6),2,OR(V1553=7,V1553=8,V1553=9),3,OR(V1553=10,V1553=11,V1553=12),4),"")</f>
        <v/>
      </c>
      <c r="X1553" s="2" t="str">
        <f t="shared" si="163"/>
        <v/>
      </c>
      <c r="Y1553" s="2" t="str">
        <f t="shared" si="164"/>
        <v/>
      </c>
    </row>
    <row r="1554" spans="7:25" x14ac:dyDescent="0.3">
      <c r="G1554" s="2" t="str">
        <f>IF(Prospecting!D1556&lt;&gt;"", Prospecting!D1556, "")</f>
        <v/>
      </c>
      <c r="H1554" s="2" t="str">
        <f>IF(Prospecting!E1556&lt;&gt;"",Prospecting!E1556, "")</f>
        <v/>
      </c>
      <c r="I1554" s="2" t="str">
        <f t="shared" ca="1" si="159"/>
        <v/>
      </c>
      <c r="J1554" s="2" t="str">
        <f>IF(Prospecting!F1556="Completed", 1, "")</f>
        <v/>
      </c>
      <c r="K1554" s="2" t="str">
        <f>IF(Prospecting!G1556="Completed", 1, "")</f>
        <v/>
      </c>
      <c r="L1554" s="2" t="str">
        <f>IF(Prospecting!H1556="Completed", 1, "")</f>
        <v/>
      </c>
      <c r="M1554" s="2" t="str">
        <f>IF(Prospecting!I1556="Completed", 1, "")</f>
        <v/>
      </c>
      <c r="N1554" s="2" t="str">
        <f>IF(Prospecting!J1556="Completed", 1, "")</f>
        <v/>
      </c>
      <c r="O1554" s="2" t="str">
        <f>IF(Prospecting!K1556="Completed", 1, "")</f>
        <v/>
      </c>
      <c r="P1554" s="2" t="str">
        <f>IF(Prospecting!L1556&lt;&gt;"",Prospecting!L1556,"")</f>
        <v/>
      </c>
      <c r="Q1554" s="2" t="str">
        <f>IF(Prospecting!M1556&lt;&gt;"",Prospecting!M1556,"")</f>
        <v/>
      </c>
      <c r="R1554" s="2" t="str">
        <f t="shared" ca="1" si="160"/>
        <v/>
      </c>
      <c r="S1554" s="10" t="str">
        <f>IF(OR(Prospecting!N1556&lt;&gt;"",Prospecting!N1556&lt;&gt;0),Prospecting!N1556,"")</f>
        <v/>
      </c>
      <c r="T1554" s="11" t="str">
        <f>IF(Prospecting!O1556&lt;&gt;"",Prospecting!O1556,"")</f>
        <v/>
      </c>
      <c r="U1554" s="2" t="str">
        <f t="shared" si="161"/>
        <v/>
      </c>
      <c r="V1554" s="2" t="str">
        <f t="shared" si="162"/>
        <v/>
      </c>
      <c r="W1554" s="2" t="str" cm="1">
        <f t="array" ref="W1554">IF(V1554&lt;&gt;"",_xlfn.IFS(OR(V1554=1,V1554=2,V1554=3),1,OR(V1554=4,V1554=5,V1554=6),2,OR(V1554=7,V1554=8,V1554=9),3,OR(V1554=10,V1554=11,V1554=12),4),"")</f>
        <v/>
      </c>
      <c r="X1554" s="2" t="str">
        <f t="shared" si="163"/>
        <v/>
      </c>
      <c r="Y1554" s="2" t="str">
        <f t="shared" si="164"/>
        <v/>
      </c>
    </row>
    <row r="1555" spans="7:25" x14ac:dyDescent="0.3">
      <c r="G1555" s="2" t="str">
        <f>IF(Prospecting!D1557&lt;&gt;"", Prospecting!D1557, "")</f>
        <v/>
      </c>
      <c r="H1555" s="2" t="str">
        <f>IF(Prospecting!E1557&lt;&gt;"",Prospecting!E1557, "")</f>
        <v/>
      </c>
      <c r="I1555" s="2" t="str">
        <f t="shared" ca="1" si="159"/>
        <v/>
      </c>
      <c r="J1555" s="2" t="str">
        <f>IF(Prospecting!F1557="Completed", 1, "")</f>
        <v/>
      </c>
      <c r="K1555" s="2" t="str">
        <f>IF(Prospecting!G1557="Completed", 1, "")</f>
        <v/>
      </c>
      <c r="L1555" s="2" t="str">
        <f>IF(Prospecting!H1557="Completed", 1, "")</f>
        <v/>
      </c>
      <c r="M1555" s="2" t="str">
        <f>IF(Prospecting!I1557="Completed", 1, "")</f>
        <v/>
      </c>
      <c r="N1555" s="2" t="str">
        <f>IF(Prospecting!J1557="Completed", 1, "")</f>
        <v/>
      </c>
      <c r="O1555" s="2" t="str">
        <f>IF(Prospecting!K1557="Completed", 1, "")</f>
        <v/>
      </c>
      <c r="P1555" s="2" t="str">
        <f>IF(Prospecting!L1557&lt;&gt;"",Prospecting!L1557,"")</f>
        <v/>
      </c>
      <c r="Q1555" s="2" t="str">
        <f>IF(Prospecting!M1557&lt;&gt;"",Prospecting!M1557,"")</f>
        <v/>
      </c>
      <c r="R1555" s="2" t="str">
        <f t="shared" ca="1" si="160"/>
        <v/>
      </c>
      <c r="S1555" s="10" t="str">
        <f>IF(OR(Prospecting!N1557&lt;&gt;"",Prospecting!N1557&lt;&gt;0),Prospecting!N1557,"")</f>
        <v/>
      </c>
      <c r="T1555" s="11" t="str">
        <f>IF(Prospecting!O1557&lt;&gt;"",Prospecting!O1557,"")</f>
        <v/>
      </c>
      <c r="U1555" s="2" t="str">
        <f t="shared" si="161"/>
        <v/>
      </c>
      <c r="V1555" s="2" t="str">
        <f t="shared" si="162"/>
        <v/>
      </c>
      <c r="W1555" s="2" t="str" cm="1">
        <f t="array" ref="W1555">IF(V1555&lt;&gt;"",_xlfn.IFS(OR(V1555=1,V1555=2,V1555=3),1,OR(V1555=4,V1555=5,V1555=6),2,OR(V1555=7,V1555=8,V1555=9),3,OR(V1555=10,V1555=11,V1555=12),4),"")</f>
        <v/>
      </c>
      <c r="X1555" s="2" t="str">
        <f t="shared" si="163"/>
        <v/>
      </c>
      <c r="Y1555" s="2" t="str">
        <f t="shared" si="164"/>
        <v/>
      </c>
    </row>
    <row r="1556" spans="7:25" x14ac:dyDescent="0.3">
      <c r="G1556" s="2" t="str">
        <f>IF(Prospecting!D1558&lt;&gt;"", Prospecting!D1558, "")</f>
        <v/>
      </c>
      <c r="H1556" s="2" t="str">
        <f>IF(Prospecting!E1558&lt;&gt;"",Prospecting!E1558, "")</f>
        <v/>
      </c>
      <c r="I1556" s="2" t="str">
        <f t="shared" ca="1" si="159"/>
        <v/>
      </c>
      <c r="J1556" s="2" t="str">
        <f>IF(Prospecting!F1558="Completed", 1, "")</f>
        <v/>
      </c>
      <c r="K1556" s="2" t="str">
        <f>IF(Prospecting!G1558="Completed", 1, "")</f>
        <v/>
      </c>
      <c r="L1556" s="2" t="str">
        <f>IF(Prospecting!H1558="Completed", 1, "")</f>
        <v/>
      </c>
      <c r="M1556" s="2" t="str">
        <f>IF(Prospecting!I1558="Completed", 1, "")</f>
        <v/>
      </c>
      <c r="N1556" s="2" t="str">
        <f>IF(Prospecting!J1558="Completed", 1, "")</f>
        <v/>
      </c>
      <c r="O1556" s="2" t="str">
        <f>IF(Prospecting!K1558="Completed", 1, "")</f>
        <v/>
      </c>
      <c r="P1556" s="2" t="str">
        <f>IF(Prospecting!L1558&lt;&gt;"",Prospecting!L1558,"")</f>
        <v/>
      </c>
      <c r="Q1556" s="2" t="str">
        <f>IF(Prospecting!M1558&lt;&gt;"",Prospecting!M1558,"")</f>
        <v/>
      </c>
      <c r="R1556" s="2" t="str">
        <f t="shared" ca="1" si="160"/>
        <v/>
      </c>
      <c r="S1556" s="10" t="str">
        <f>IF(OR(Prospecting!N1558&lt;&gt;"",Prospecting!N1558&lt;&gt;0),Prospecting!N1558,"")</f>
        <v/>
      </c>
      <c r="T1556" s="11" t="str">
        <f>IF(Prospecting!O1558&lt;&gt;"",Prospecting!O1558,"")</f>
        <v/>
      </c>
      <c r="U1556" s="2" t="str">
        <f t="shared" si="161"/>
        <v/>
      </c>
      <c r="V1556" s="2" t="str">
        <f t="shared" si="162"/>
        <v/>
      </c>
      <c r="W1556" s="2" t="str" cm="1">
        <f t="array" ref="W1556">IF(V1556&lt;&gt;"",_xlfn.IFS(OR(V1556=1,V1556=2,V1556=3),1,OR(V1556=4,V1556=5,V1556=6),2,OR(V1556=7,V1556=8,V1556=9),3,OR(V1556=10,V1556=11,V1556=12),4),"")</f>
        <v/>
      </c>
      <c r="X1556" s="2" t="str">
        <f t="shared" si="163"/>
        <v/>
      </c>
      <c r="Y1556" s="2" t="str">
        <f t="shared" si="164"/>
        <v/>
      </c>
    </row>
    <row r="1557" spans="7:25" x14ac:dyDescent="0.3">
      <c r="G1557" s="2" t="str">
        <f>IF(Prospecting!D1559&lt;&gt;"", Prospecting!D1559, "")</f>
        <v/>
      </c>
      <c r="H1557" s="2" t="str">
        <f>IF(Prospecting!E1559&lt;&gt;"",Prospecting!E1559, "")</f>
        <v/>
      </c>
      <c r="I1557" s="2" t="str">
        <f t="shared" ca="1" si="159"/>
        <v/>
      </c>
      <c r="J1557" s="2" t="str">
        <f>IF(Prospecting!F1559="Completed", 1, "")</f>
        <v/>
      </c>
      <c r="K1557" s="2" t="str">
        <f>IF(Prospecting!G1559="Completed", 1, "")</f>
        <v/>
      </c>
      <c r="L1557" s="2" t="str">
        <f>IF(Prospecting!H1559="Completed", 1, "")</f>
        <v/>
      </c>
      <c r="M1557" s="2" t="str">
        <f>IF(Prospecting!I1559="Completed", 1, "")</f>
        <v/>
      </c>
      <c r="N1557" s="2" t="str">
        <f>IF(Prospecting!J1559="Completed", 1, "")</f>
        <v/>
      </c>
      <c r="O1557" s="2" t="str">
        <f>IF(Prospecting!K1559="Completed", 1, "")</f>
        <v/>
      </c>
      <c r="P1557" s="2" t="str">
        <f>IF(Prospecting!L1559&lt;&gt;"",Prospecting!L1559,"")</f>
        <v/>
      </c>
      <c r="Q1557" s="2" t="str">
        <f>IF(Prospecting!M1559&lt;&gt;"",Prospecting!M1559,"")</f>
        <v/>
      </c>
      <c r="R1557" s="2" t="str">
        <f t="shared" ca="1" si="160"/>
        <v/>
      </c>
      <c r="S1557" s="10" t="str">
        <f>IF(OR(Prospecting!N1559&lt;&gt;"",Prospecting!N1559&lt;&gt;0),Prospecting!N1559,"")</f>
        <v/>
      </c>
      <c r="T1557" s="11" t="str">
        <f>IF(Prospecting!O1559&lt;&gt;"",Prospecting!O1559,"")</f>
        <v/>
      </c>
      <c r="U1557" s="2" t="str">
        <f t="shared" si="161"/>
        <v/>
      </c>
      <c r="V1557" s="2" t="str">
        <f t="shared" si="162"/>
        <v/>
      </c>
      <c r="W1557" s="2" t="str" cm="1">
        <f t="array" ref="W1557">IF(V1557&lt;&gt;"",_xlfn.IFS(OR(V1557=1,V1557=2,V1557=3),1,OR(V1557=4,V1557=5,V1557=6),2,OR(V1557=7,V1557=8,V1557=9),3,OR(V1557=10,V1557=11,V1557=12),4),"")</f>
        <v/>
      </c>
      <c r="X1557" s="2" t="str">
        <f t="shared" si="163"/>
        <v/>
      </c>
      <c r="Y1557" s="2" t="str">
        <f t="shared" si="164"/>
        <v/>
      </c>
    </row>
    <row r="1558" spans="7:25" x14ac:dyDescent="0.3">
      <c r="G1558" s="2" t="str">
        <f>IF(Prospecting!D1560&lt;&gt;"", Prospecting!D1560, "")</f>
        <v/>
      </c>
      <c r="H1558" s="2" t="str">
        <f>IF(Prospecting!E1560&lt;&gt;"",Prospecting!E1560, "")</f>
        <v/>
      </c>
      <c r="I1558" s="2" t="str">
        <f t="shared" ca="1" si="159"/>
        <v/>
      </c>
      <c r="J1558" s="2" t="str">
        <f>IF(Prospecting!F1560="Completed", 1, "")</f>
        <v/>
      </c>
      <c r="K1558" s="2" t="str">
        <f>IF(Prospecting!G1560="Completed", 1, "")</f>
        <v/>
      </c>
      <c r="L1558" s="2" t="str">
        <f>IF(Prospecting!H1560="Completed", 1, "")</f>
        <v/>
      </c>
      <c r="M1558" s="2" t="str">
        <f>IF(Prospecting!I1560="Completed", 1, "")</f>
        <v/>
      </c>
      <c r="N1558" s="2" t="str">
        <f>IF(Prospecting!J1560="Completed", 1, "")</f>
        <v/>
      </c>
      <c r="O1558" s="2" t="str">
        <f>IF(Prospecting!K1560="Completed", 1, "")</f>
        <v/>
      </c>
      <c r="P1558" s="2" t="str">
        <f>IF(Prospecting!L1560&lt;&gt;"",Prospecting!L1560,"")</f>
        <v/>
      </c>
      <c r="Q1558" s="2" t="str">
        <f>IF(Prospecting!M1560&lt;&gt;"",Prospecting!M1560,"")</f>
        <v/>
      </c>
      <c r="R1558" s="2" t="str">
        <f t="shared" ca="1" si="160"/>
        <v/>
      </c>
      <c r="S1558" s="10" t="str">
        <f>IF(OR(Prospecting!N1560&lt;&gt;"",Prospecting!N1560&lt;&gt;0),Prospecting!N1560,"")</f>
        <v/>
      </c>
      <c r="T1558" s="11" t="str">
        <f>IF(Prospecting!O1560&lt;&gt;"",Prospecting!O1560,"")</f>
        <v/>
      </c>
      <c r="U1558" s="2" t="str">
        <f t="shared" si="161"/>
        <v/>
      </c>
      <c r="V1558" s="2" t="str">
        <f t="shared" si="162"/>
        <v/>
      </c>
      <c r="W1558" s="2" t="str" cm="1">
        <f t="array" ref="W1558">IF(V1558&lt;&gt;"",_xlfn.IFS(OR(V1558=1,V1558=2,V1558=3),1,OR(V1558=4,V1558=5,V1558=6),2,OR(V1558=7,V1558=8,V1558=9),3,OR(V1558=10,V1558=11,V1558=12),4),"")</f>
        <v/>
      </c>
      <c r="X1558" s="2" t="str">
        <f t="shared" si="163"/>
        <v/>
      </c>
      <c r="Y1558" s="2" t="str">
        <f t="shared" si="164"/>
        <v/>
      </c>
    </row>
    <row r="1559" spans="7:25" x14ac:dyDescent="0.3">
      <c r="G1559" s="2" t="str">
        <f>IF(Prospecting!D1561&lt;&gt;"", Prospecting!D1561, "")</f>
        <v/>
      </c>
      <c r="H1559" s="2" t="str">
        <f>IF(Prospecting!E1561&lt;&gt;"",Prospecting!E1561, "")</f>
        <v/>
      </c>
      <c r="I1559" s="2" t="str">
        <f t="shared" ca="1" si="159"/>
        <v/>
      </c>
      <c r="J1559" s="2" t="str">
        <f>IF(Prospecting!F1561="Completed", 1, "")</f>
        <v/>
      </c>
      <c r="K1559" s="2" t="str">
        <f>IF(Prospecting!G1561="Completed", 1, "")</f>
        <v/>
      </c>
      <c r="L1559" s="2" t="str">
        <f>IF(Prospecting!H1561="Completed", 1, "")</f>
        <v/>
      </c>
      <c r="M1559" s="2" t="str">
        <f>IF(Prospecting!I1561="Completed", 1, "")</f>
        <v/>
      </c>
      <c r="N1559" s="2" t="str">
        <f>IF(Prospecting!J1561="Completed", 1, "")</f>
        <v/>
      </c>
      <c r="O1559" s="2" t="str">
        <f>IF(Prospecting!K1561="Completed", 1, "")</f>
        <v/>
      </c>
      <c r="P1559" s="2" t="str">
        <f>IF(Prospecting!L1561&lt;&gt;"",Prospecting!L1561,"")</f>
        <v/>
      </c>
      <c r="Q1559" s="2" t="str">
        <f>IF(Prospecting!M1561&lt;&gt;"",Prospecting!M1561,"")</f>
        <v/>
      </c>
      <c r="R1559" s="2" t="str">
        <f t="shared" ca="1" si="160"/>
        <v/>
      </c>
      <c r="S1559" s="10" t="str">
        <f>IF(OR(Prospecting!N1561&lt;&gt;"",Prospecting!N1561&lt;&gt;0),Prospecting!N1561,"")</f>
        <v/>
      </c>
      <c r="T1559" s="11" t="str">
        <f>IF(Prospecting!O1561&lt;&gt;"",Prospecting!O1561,"")</f>
        <v/>
      </c>
      <c r="U1559" s="2" t="str">
        <f t="shared" si="161"/>
        <v/>
      </c>
      <c r="V1559" s="2" t="str">
        <f t="shared" si="162"/>
        <v/>
      </c>
      <c r="W1559" s="2" t="str" cm="1">
        <f t="array" ref="W1559">IF(V1559&lt;&gt;"",_xlfn.IFS(OR(V1559=1,V1559=2,V1559=3),1,OR(V1559=4,V1559=5,V1559=6),2,OR(V1559=7,V1559=8,V1559=9),3,OR(V1559=10,V1559=11,V1559=12),4),"")</f>
        <v/>
      </c>
      <c r="X1559" s="2" t="str">
        <f t="shared" si="163"/>
        <v/>
      </c>
      <c r="Y1559" s="2" t="str">
        <f t="shared" si="164"/>
        <v/>
      </c>
    </row>
    <row r="1560" spans="7:25" x14ac:dyDescent="0.3">
      <c r="G1560" s="2" t="str">
        <f>IF(Prospecting!D1562&lt;&gt;"", Prospecting!D1562, "")</f>
        <v/>
      </c>
      <c r="H1560" s="2" t="str">
        <f>IF(Prospecting!E1562&lt;&gt;"",Prospecting!E1562, "")</f>
        <v/>
      </c>
      <c r="I1560" s="2" t="str">
        <f t="shared" ca="1" si="159"/>
        <v/>
      </c>
      <c r="J1560" s="2" t="str">
        <f>IF(Prospecting!F1562="Completed", 1, "")</f>
        <v/>
      </c>
      <c r="K1560" s="2" t="str">
        <f>IF(Prospecting!G1562="Completed", 1, "")</f>
        <v/>
      </c>
      <c r="L1560" s="2" t="str">
        <f>IF(Prospecting!H1562="Completed", 1, "")</f>
        <v/>
      </c>
      <c r="M1560" s="2" t="str">
        <f>IF(Prospecting!I1562="Completed", 1, "")</f>
        <v/>
      </c>
      <c r="N1560" s="2" t="str">
        <f>IF(Prospecting!J1562="Completed", 1, "")</f>
        <v/>
      </c>
      <c r="O1560" s="2" t="str">
        <f>IF(Prospecting!K1562="Completed", 1, "")</f>
        <v/>
      </c>
      <c r="P1560" s="2" t="str">
        <f>IF(Prospecting!L1562&lt;&gt;"",Prospecting!L1562,"")</f>
        <v/>
      </c>
      <c r="Q1560" s="2" t="str">
        <f>IF(Prospecting!M1562&lt;&gt;"",Prospecting!M1562,"")</f>
        <v/>
      </c>
      <c r="R1560" s="2" t="str">
        <f t="shared" ca="1" si="160"/>
        <v/>
      </c>
      <c r="S1560" s="10" t="str">
        <f>IF(OR(Prospecting!N1562&lt;&gt;"",Prospecting!N1562&lt;&gt;0),Prospecting!N1562,"")</f>
        <v/>
      </c>
      <c r="T1560" s="11" t="str">
        <f>IF(Prospecting!O1562&lt;&gt;"",Prospecting!O1562,"")</f>
        <v/>
      </c>
      <c r="U1560" s="2" t="str">
        <f t="shared" si="161"/>
        <v/>
      </c>
      <c r="V1560" s="2" t="str">
        <f t="shared" si="162"/>
        <v/>
      </c>
      <c r="W1560" s="2" t="str" cm="1">
        <f t="array" ref="W1560">IF(V1560&lt;&gt;"",_xlfn.IFS(OR(V1560=1,V1560=2,V1560=3),1,OR(V1560=4,V1560=5,V1560=6),2,OR(V1560=7,V1560=8,V1560=9),3,OR(V1560=10,V1560=11,V1560=12),4),"")</f>
        <v/>
      </c>
      <c r="X1560" s="2" t="str">
        <f t="shared" si="163"/>
        <v/>
      </c>
      <c r="Y1560" s="2" t="str">
        <f t="shared" si="164"/>
        <v/>
      </c>
    </row>
    <row r="1561" spans="7:25" x14ac:dyDescent="0.3">
      <c r="G1561" s="2" t="str">
        <f>IF(Prospecting!D1563&lt;&gt;"", Prospecting!D1563, "")</f>
        <v/>
      </c>
      <c r="H1561" s="2" t="str">
        <f>IF(Prospecting!E1563&lt;&gt;"",Prospecting!E1563, "")</f>
        <v/>
      </c>
      <c r="I1561" s="2" t="str">
        <f t="shared" ca="1" si="159"/>
        <v/>
      </c>
      <c r="J1561" s="2" t="str">
        <f>IF(Prospecting!F1563="Completed", 1, "")</f>
        <v/>
      </c>
      <c r="K1561" s="2" t="str">
        <f>IF(Prospecting!G1563="Completed", 1, "")</f>
        <v/>
      </c>
      <c r="L1561" s="2" t="str">
        <f>IF(Prospecting!H1563="Completed", 1, "")</f>
        <v/>
      </c>
      <c r="M1561" s="2" t="str">
        <f>IF(Prospecting!I1563="Completed", 1, "")</f>
        <v/>
      </c>
      <c r="N1561" s="2" t="str">
        <f>IF(Prospecting!J1563="Completed", 1, "")</f>
        <v/>
      </c>
      <c r="O1561" s="2" t="str">
        <f>IF(Prospecting!K1563="Completed", 1, "")</f>
        <v/>
      </c>
      <c r="P1561" s="2" t="str">
        <f>IF(Prospecting!L1563&lt;&gt;"",Prospecting!L1563,"")</f>
        <v/>
      </c>
      <c r="Q1561" s="2" t="str">
        <f>IF(Prospecting!M1563&lt;&gt;"",Prospecting!M1563,"")</f>
        <v/>
      </c>
      <c r="R1561" s="2" t="str">
        <f t="shared" ca="1" si="160"/>
        <v/>
      </c>
      <c r="S1561" s="10" t="str">
        <f>IF(OR(Prospecting!N1563&lt;&gt;"",Prospecting!N1563&lt;&gt;0),Prospecting!N1563,"")</f>
        <v/>
      </c>
      <c r="T1561" s="11" t="str">
        <f>IF(Prospecting!O1563&lt;&gt;"",Prospecting!O1563,"")</f>
        <v/>
      </c>
      <c r="U1561" s="2" t="str">
        <f t="shared" si="161"/>
        <v/>
      </c>
      <c r="V1561" s="2" t="str">
        <f t="shared" si="162"/>
        <v/>
      </c>
      <c r="W1561" s="2" t="str" cm="1">
        <f t="array" ref="W1561">IF(V1561&lt;&gt;"",_xlfn.IFS(OR(V1561=1,V1561=2,V1561=3),1,OR(V1561=4,V1561=5,V1561=6),2,OR(V1561=7,V1561=8,V1561=9),3,OR(V1561=10,V1561=11,V1561=12),4),"")</f>
        <v/>
      </c>
      <c r="X1561" s="2" t="str">
        <f t="shared" si="163"/>
        <v/>
      </c>
      <c r="Y1561" s="2" t="str">
        <f t="shared" si="164"/>
        <v/>
      </c>
    </row>
    <row r="1562" spans="7:25" x14ac:dyDescent="0.3">
      <c r="G1562" s="2" t="str">
        <f>IF(Prospecting!D1564&lt;&gt;"", Prospecting!D1564, "")</f>
        <v/>
      </c>
      <c r="H1562" s="2" t="str">
        <f>IF(Prospecting!E1564&lt;&gt;"",Prospecting!E1564, "")</f>
        <v/>
      </c>
      <c r="I1562" s="2" t="str">
        <f t="shared" ca="1" si="159"/>
        <v/>
      </c>
      <c r="J1562" s="2" t="str">
        <f>IF(Prospecting!F1564="Completed", 1, "")</f>
        <v/>
      </c>
      <c r="K1562" s="2" t="str">
        <f>IF(Prospecting!G1564="Completed", 1, "")</f>
        <v/>
      </c>
      <c r="L1562" s="2" t="str">
        <f>IF(Prospecting!H1564="Completed", 1, "")</f>
        <v/>
      </c>
      <c r="M1562" s="2" t="str">
        <f>IF(Prospecting!I1564="Completed", 1, "")</f>
        <v/>
      </c>
      <c r="N1562" s="2" t="str">
        <f>IF(Prospecting!J1564="Completed", 1, "")</f>
        <v/>
      </c>
      <c r="O1562" s="2" t="str">
        <f>IF(Prospecting!K1564="Completed", 1, "")</f>
        <v/>
      </c>
      <c r="P1562" s="2" t="str">
        <f>IF(Prospecting!L1564&lt;&gt;"",Prospecting!L1564,"")</f>
        <v/>
      </c>
      <c r="Q1562" s="2" t="str">
        <f>IF(Prospecting!M1564&lt;&gt;"",Prospecting!M1564,"")</f>
        <v/>
      </c>
      <c r="R1562" s="2" t="str">
        <f t="shared" ca="1" si="160"/>
        <v/>
      </c>
      <c r="S1562" s="10" t="str">
        <f>IF(OR(Prospecting!N1564&lt;&gt;"",Prospecting!N1564&lt;&gt;0),Prospecting!N1564,"")</f>
        <v/>
      </c>
      <c r="T1562" s="11" t="str">
        <f>IF(Prospecting!O1564&lt;&gt;"",Prospecting!O1564,"")</f>
        <v/>
      </c>
      <c r="U1562" s="2" t="str">
        <f t="shared" si="161"/>
        <v/>
      </c>
      <c r="V1562" s="2" t="str">
        <f t="shared" si="162"/>
        <v/>
      </c>
      <c r="W1562" s="2" t="str" cm="1">
        <f t="array" ref="W1562">IF(V1562&lt;&gt;"",_xlfn.IFS(OR(V1562=1,V1562=2,V1562=3),1,OR(V1562=4,V1562=5,V1562=6),2,OR(V1562=7,V1562=8,V1562=9),3,OR(V1562=10,V1562=11,V1562=12),4),"")</f>
        <v/>
      </c>
      <c r="X1562" s="2" t="str">
        <f t="shared" si="163"/>
        <v/>
      </c>
      <c r="Y1562" s="2" t="str">
        <f t="shared" si="164"/>
        <v/>
      </c>
    </row>
    <row r="1563" spans="7:25" x14ac:dyDescent="0.3">
      <c r="G1563" s="2" t="str">
        <f>IF(Prospecting!D1565&lt;&gt;"", Prospecting!D1565, "")</f>
        <v/>
      </c>
      <c r="H1563" s="2" t="str">
        <f>IF(Prospecting!E1565&lt;&gt;"",Prospecting!E1565, "")</f>
        <v/>
      </c>
      <c r="I1563" s="2" t="str">
        <f t="shared" ca="1" si="159"/>
        <v/>
      </c>
      <c r="J1563" s="2" t="str">
        <f>IF(Prospecting!F1565="Completed", 1, "")</f>
        <v/>
      </c>
      <c r="K1563" s="2" t="str">
        <f>IF(Prospecting!G1565="Completed", 1, "")</f>
        <v/>
      </c>
      <c r="L1563" s="2" t="str">
        <f>IF(Prospecting!H1565="Completed", 1, "")</f>
        <v/>
      </c>
      <c r="M1563" s="2" t="str">
        <f>IF(Prospecting!I1565="Completed", 1, "")</f>
        <v/>
      </c>
      <c r="N1563" s="2" t="str">
        <f>IF(Prospecting!J1565="Completed", 1, "")</f>
        <v/>
      </c>
      <c r="O1563" s="2" t="str">
        <f>IF(Prospecting!K1565="Completed", 1, "")</f>
        <v/>
      </c>
      <c r="P1563" s="2" t="str">
        <f>IF(Prospecting!L1565&lt;&gt;"",Prospecting!L1565,"")</f>
        <v/>
      </c>
      <c r="Q1563" s="2" t="str">
        <f>IF(Prospecting!M1565&lt;&gt;"",Prospecting!M1565,"")</f>
        <v/>
      </c>
      <c r="R1563" s="2" t="str">
        <f t="shared" ca="1" si="160"/>
        <v/>
      </c>
      <c r="S1563" s="10" t="str">
        <f>IF(OR(Prospecting!N1565&lt;&gt;"",Prospecting!N1565&lt;&gt;0),Prospecting!N1565,"")</f>
        <v/>
      </c>
      <c r="T1563" s="11" t="str">
        <f>IF(Prospecting!O1565&lt;&gt;"",Prospecting!O1565,"")</f>
        <v/>
      </c>
      <c r="U1563" s="2" t="str">
        <f t="shared" si="161"/>
        <v/>
      </c>
      <c r="V1563" s="2" t="str">
        <f t="shared" si="162"/>
        <v/>
      </c>
      <c r="W1563" s="2" t="str" cm="1">
        <f t="array" ref="W1563">IF(V1563&lt;&gt;"",_xlfn.IFS(OR(V1563=1,V1563=2,V1563=3),1,OR(V1563=4,V1563=5,V1563=6),2,OR(V1563=7,V1563=8,V1563=9),3,OR(V1563=10,V1563=11,V1563=12),4),"")</f>
        <v/>
      </c>
      <c r="X1563" s="2" t="str">
        <f t="shared" si="163"/>
        <v/>
      </c>
      <c r="Y1563" s="2" t="str">
        <f t="shared" si="164"/>
        <v/>
      </c>
    </row>
    <row r="1564" spans="7:25" x14ac:dyDescent="0.3">
      <c r="G1564" s="2" t="str">
        <f>IF(Prospecting!D1566&lt;&gt;"", Prospecting!D1566, "")</f>
        <v/>
      </c>
      <c r="H1564" s="2" t="str">
        <f>IF(Prospecting!E1566&lt;&gt;"",Prospecting!E1566, "")</f>
        <v/>
      </c>
      <c r="I1564" s="2" t="str">
        <f t="shared" ca="1" si="159"/>
        <v/>
      </c>
      <c r="J1564" s="2" t="str">
        <f>IF(Prospecting!F1566="Completed", 1, "")</f>
        <v/>
      </c>
      <c r="K1564" s="2" t="str">
        <f>IF(Prospecting!G1566="Completed", 1, "")</f>
        <v/>
      </c>
      <c r="L1564" s="2" t="str">
        <f>IF(Prospecting!H1566="Completed", 1, "")</f>
        <v/>
      </c>
      <c r="M1564" s="2" t="str">
        <f>IF(Prospecting!I1566="Completed", 1, "")</f>
        <v/>
      </c>
      <c r="N1564" s="2" t="str">
        <f>IF(Prospecting!J1566="Completed", 1, "")</f>
        <v/>
      </c>
      <c r="O1564" s="2" t="str">
        <f>IF(Prospecting!K1566="Completed", 1, "")</f>
        <v/>
      </c>
      <c r="P1564" s="2" t="str">
        <f>IF(Prospecting!L1566&lt;&gt;"",Prospecting!L1566,"")</f>
        <v/>
      </c>
      <c r="Q1564" s="2" t="str">
        <f>IF(Prospecting!M1566&lt;&gt;"",Prospecting!M1566,"")</f>
        <v/>
      </c>
      <c r="R1564" s="2" t="str">
        <f t="shared" ca="1" si="160"/>
        <v/>
      </c>
      <c r="S1564" s="10" t="str">
        <f>IF(OR(Prospecting!N1566&lt;&gt;"",Prospecting!N1566&lt;&gt;0),Prospecting!N1566,"")</f>
        <v/>
      </c>
      <c r="T1564" s="11" t="str">
        <f>IF(Prospecting!O1566&lt;&gt;"",Prospecting!O1566,"")</f>
        <v/>
      </c>
      <c r="U1564" s="2" t="str">
        <f t="shared" si="161"/>
        <v/>
      </c>
      <c r="V1564" s="2" t="str">
        <f t="shared" si="162"/>
        <v/>
      </c>
      <c r="W1564" s="2" t="str" cm="1">
        <f t="array" ref="W1564">IF(V1564&lt;&gt;"",_xlfn.IFS(OR(V1564=1,V1564=2,V1564=3),1,OR(V1564=4,V1564=5,V1564=6),2,OR(V1564=7,V1564=8,V1564=9),3,OR(V1564=10,V1564=11,V1564=12),4),"")</f>
        <v/>
      </c>
      <c r="X1564" s="2" t="str">
        <f t="shared" si="163"/>
        <v/>
      </c>
      <c r="Y1564" s="2" t="str">
        <f t="shared" si="164"/>
        <v/>
      </c>
    </row>
    <row r="1565" spans="7:25" x14ac:dyDescent="0.3">
      <c r="G1565" s="2" t="str">
        <f>IF(Prospecting!D1567&lt;&gt;"", Prospecting!D1567, "")</f>
        <v/>
      </c>
      <c r="H1565" s="2" t="str">
        <f>IF(Prospecting!E1567&lt;&gt;"",Prospecting!E1567, "")</f>
        <v/>
      </c>
      <c r="I1565" s="2" t="str">
        <f t="shared" ca="1" si="159"/>
        <v/>
      </c>
      <c r="J1565" s="2" t="str">
        <f>IF(Prospecting!F1567="Completed", 1, "")</f>
        <v/>
      </c>
      <c r="K1565" s="2" t="str">
        <f>IF(Prospecting!G1567="Completed", 1, "")</f>
        <v/>
      </c>
      <c r="L1565" s="2" t="str">
        <f>IF(Prospecting!H1567="Completed", 1, "")</f>
        <v/>
      </c>
      <c r="M1565" s="2" t="str">
        <f>IF(Prospecting!I1567="Completed", 1, "")</f>
        <v/>
      </c>
      <c r="N1565" s="2" t="str">
        <f>IF(Prospecting!J1567="Completed", 1, "")</f>
        <v/>
      </c>
      <c r="O1565" s="2" t="str">
        <f>IF(Prospecting!K1567="Completed", 1, "")</f>
        <v/>
      </c>
      <c r="P1565" s="2" t="str">
        <f>IF(Prospecting!L1567&lt;&gt;"",Prospecting!L1567,"")</f>
        <v/>
      </c>
      <c r="Q1565" s="2" t="str">
        <f>IF(Prospecting!M1567&lt;&gt;"",Prospecting!M1567,"")</f>
        <v/>
      </c>
      <c r="R1565" s="2" t="str">
        <f t="shared" ca="1" si="160"/>
        <v/>
      </c>
      <c r="S1565" s="10" t="str">
        <f>IF(OR(Prospecting!N1567&lt;&gt;"",Prospecting!N1567&lt;&gt;0),Prospecting!N1567,"")</f>
        <v/>
      </c>
      <c r="T1565" s="11" t="str">
        <f>IF(Prospecting!O1567&lt;&gt;"",Prospecting!O1567,"")</f>
        <v/>
      </c>
      <c r="U1565" s="2" t="str">
        <f t="shared" si="161"/>
        <v/>
      </c>
      <c r="V1565" s="2" t="str">
        <f t="shared" si="162"/>
        <v/>
      </c>
      <c r="W1565" s="2" t="str" cm="1">
        <f t="array" ref="W1565">IF(V1565&lt;&gt;"",_xlfn.IFS(OR(V1565=1,V1565=2,V1565=3),1,OR(V1565=4,V1565=5,V1565=6),2,OR(V1565=7,V1565=8,V1565=9),3,OR(V1565=10,V1565=11,V1565=12),4),"")</f>
        <v/>
      </c>
      <c r="X1565" s="2" t="str">
        <f t="shared" si="163"/>
        <v/>
      </c>
      <c r="Y1565" s="2" t="str">
        <f t="shared" si="164"/>
        <v/>
      </c>
    </row>
    <row r="1566" spans="7:25" x14ac:dyDescent="0.3">
      <c r="G1566" s="2" t="str">
        <f>IF(Prospecting!D1568&lt;&gt;"", Prospecting!D1568, "")</f>
        <v/>
      </c>
      <c r="H1566" s="2" t="str">
        <f>IF(Prospecting!E1568&lt;&gt;"",Prospecting!E1568, "")</f>
        <v/>
      </c>
      <c r="I1566" s="2" t="str">
        <f t="shared" ca="1" si="159"/>
        <v/>
      </c>
      <c r="J1566" s="2" t="str">
        <f>IF(Prospecting!F1568="Completed", 1, "")</f>
        <v/>
      </c>
      <c r="K1566" s="2" t="str">
        <f>IF(Prospecting!G1568="Completed", 1, "")</f>
        <v/>
      </c>
      <c r="L1566" s="2" t="str">
        <f>IF(Prospecting!H1568="Completed", 1, "")</f>
        <v/>
      </c>
      <c r="M1566" s="2" t="str">
        <f>IF(Prospecting!I1568="Completed", 1, "")</f>
        <v/>
      </c>
      <c r="N1566" s="2" t="str">
        <f>IF(Prospecting!J1568="Completed", 1, "")</f>
        <v/>
      </c>
      <c r="O1566" s="2" t="str">
        <f>IF(Prospecting!K1568="Completed", 1, "")</f>
        <v/>
      </c>
      <c r="P1566" s="2" t="str">
        <f>IF(Prospecting!L1568&lt;&gt;"",Prospecting!L1568,"")</f>
        <v/>
      </c>
      <c r="Q1566" s="2" t="str">
        <f>IF(Prospecting!M1568&lt;&gt;"",Prospecting!M1568,"")</f>
        <v/>
      </c>
      <c r="R1566" s="2" t="str">
        <f t="shared" ca="1" si="160"/>
        <v/>
      </c>
      <c r="S1566" s="10" t="str">
        <f>IF(OR(Prospecting!N1568&lt;&gt;"",Prospecting!N1568&lt;&gt;0),Prospecting!N1568,"")</f>
        <v/>
      </c>
      <c r="T1566" s="11" t="str">
        <f>IF(Prospecting!O1568&lt;&gt;"",Prospecting!O1568,"")</f>
        <v/>
      </c>
      <c r="U1566" s="2" t="str">
        <f t="shared" si="161"/>
        <v/>
      </c>
      <c r="V1566" s="2" t="str">
        <f t="shared" si="162"/>
        <v/>
      </c>
      <c r="W1566" s="2" t="str" cm="1">
        <f t="array" ref="W1566">IF(V1566&lt;&gt;"",_xlfn.IFS(OR(V1566=1,V1566=2,V1566=3),1,OR(V1566=4,V1566=5,V1566=6),2,OR(V1566=7,V1566=8,V1566=9),3,OR(V1566=10,V1566=11,V1566=12),4),"")</f>
        <v/>
      </c>
      <c r="X1566" s="2" t="str">
        <f t="shared" si="163"/>
        <v/>
      </c>
      <c r="Y1566" s="2" t="str">
        <f t="shared" si="164"/>
        <v/>
      </c>
    </row>
    <row r="1567" spans="7:25" x14ac:dyDescent="0.3">
      <c r="G1567" s="2" t="str">
        <f>IF(Prospecting!D1569&lt;&gt;"", Prospecting!D1569, "")</f>
        <v/>
      </c>
      <c r="H1567" s="2" t="str">
        <f>IF(Prospecting!E1569&lt;&gt;"",Prospecting!E1569, "")</f>
        <v/>
      </c>
      <c r="I1567" s="2" t="str">
        <f t="shared" ca="1" si="159"/>
        <v/>
      </c>
      <c r="J1567" s="2" t="str">
        <f>IF(Prospecting!F1569="Completed", 1, "")</f>
        <v/>
      </c>
      <c r="K1567" s="2" t="str">
        <f>IF(Prospecting!G1569="Completed", 1, "")</f>
        <v/>
      </c>
      <c r="L1567" s="2" t="str">
        <f>IF(Prospecting!H1569="Completed", 1, "")</f>
        <v/>
      </c>
      <c r="M1567" s="2" t="str">
        <f>IF(Prospecting!I1569="Completed", 1, "")</f>
        <v/>
      </c>
      <c r="N1567" s="2" t="str">
        <f>IF(Prospecting!J1569="Completed", 1, "")</f>
        <v/>
      </c>
      <c r="O1567" s="2" t="str">
        <f>IF(Prospecting!K1569="Completed", 1, "")</f>
        <v/>
      </c>
      <c r="P1567" s="2" t="str">
        <f>IF(Prospecting!L1569&lt;&gt;"",Prospecting!L1569,"")</f>
        <v/>
      </c>
      <c r="Q1567" s="2" t="str">
        <f>IF(Prospecting!M1569&lt;&gt;"",Prospecting!M1569,"")</f>
        <v/>
      </c>
      <c r="R1567" s="2" t="str">
        <f t="shared" ca="1" si="160"/>
        <v/>
      </c>
      <c r="S1567" s="10" t="str">
        <f>IF(OR(Prospecting!N1569&lt;&gt;"",Prospecting!N1569&lt;&gt;0),Prospecting!N1569,"")</f>
        <v/>
      </c>
      <c r="T1567" s="11" t="str">
        <f>IF(Prospecting!O1569&lt;&gt;"",Prospecting!O1569,"")</f>
        <v/>
      </c>
      <c r="U1567" s="2" t="str">
        <f t="shared" si="161"/>
        <v/>
      </c>
      <c r="V1567" s="2" t="str">
        <f t="shared" si="162"/>
        <v/>
      </c>
      <c r="W1567" s="2" t="str" cm="1">
        <f t="array" ref="W1567">IF(V1567&lt;&gt;"",_xlfn.IFS(OR(V1567=1,V1567=2,V1567=3),1,OR(V1567=4,V1567=5,V1567=6),2,OR(V1567=7,V1567=8,V1567=9),3,OR(V1567=10,V1567=11,V1567=12),4),"")</f>
        <v/>
      </c>
      <c r="X1567" s="2" t="str">
        <f t="shared" si="163"/>
        <v/>
      </c>
      <c r="Y1567" s="2" t="str">
        <f t="shared" si="164"/>
        <v/>
      </c>
    </row>
    <row r="1568" spans="7:25" x14ac:dyDescent="0.3">
      <c r="G1568" s="2" t="str">
        <f>IF(Prospecting!D1570&lt;&gt;"", Prospecting!D1570, "")</f>
        <v/>
      </c>
      <c r="H1568" s="2" t="str">
        <f>IF(Prospecting!E1570&lt;&gt;"",Prospecting!E1570, "")</f>
        <v/>
      </c>
      <c r="I1568" s="2" t="str">
        <f t="shared" ca="1" si="159"/>
        <v/>
      </c>
      <c r="J1568" s="2" t="str">
        <f>IF(Prospecting!F1570="Completed", 1, "")</f>
        <v/>
      </c>
      <c r="K1568" s="2" t="str">
        <f>IF(Prospecting!G1570="Completed", 1, "")</f>
        <v/>
      </c>
      <c r="L1568" s="2" t="str">
        <f>IF(Prospecting!H1570="Completed", 1, "")</f>
        <v/>
      </c>
      <c r="M1568" s="2" t="str">
        <f>IF(Prospecting!I1570="Completed", 1, "")</f>
        <v/>
      </c>
      <c r="N1568" s="2" t="str">
        <f>IF(Prospecting!J1570="Completed", 1, "")</f>
        <v/>
      </c>
      <c r="O1568" s="2" t="str">
        <f>IF(Prospecting!K1570="Completed", 1, "")</f>
        <v/>
      </c>
      <c r="P1568" s="2" t="str">
        <f>IF(Prospecting!L1570&lt;&gt;"",Prospecting!L1570,"")</f>
        <v/>
      </c>
      <c r="Q1568" s="2" t="str">
        <f>IF(Prospecting!M1570&lt;&gt;"",Prospecting!M1570,"")</f>
        <v/>
      </c>
      <c r="R1568" s="2" t="str">
        <f t="shared" ca="1" si="160"/>
        <v/>
      </c>
      <c r="S1568" s="10" t="str">
        <f>IF(OR(Prospecting!N1570&lt;&gt;"",Prospecting!N1570&lt;&gt;0),Prospecting!N1570,"")</f>
        <v/>
      </c>
      <c r="T1568" s="11" t="str">
        <f>IF(Prospecting!O1570&lt;&gt;"",Prospecting!O1570,"")</f>
        <v/>
      </c>
      <c r="U1568" s="2" t="str">
        <f t="shared" si="161"/>
        <v/>
      </c>
      <c r="V1568" s="2" t="str">
        <f t="shared" si="162"/>
        <v/>
      </c>
      <c r="W1568" s="2" t="str" cm="1">
        <f t="array" ref="W1568">IF(V1568&lt;&gt;"",_xlfn.IFS(OR(V1568=1,V1568=2,V1568=3),1,OR(V1568=4,V1568=5,V1568=6),2,OR(V1568=7,V1568=8,V1568=9),3,OR(V1568=10,V1568=11,V1568=12),4),"")</f>
        <v/>
      </c>
      <c r="X1568" s="2" t="str">
        <f t="shared" si="163"/>
        <v/>
      </c>
      <c r="Y1568" s="2" t="str">
        <f t="shared" si="164"/>
        <v/>
      </c>
    </row>
    <row r="1569" spans="7:25" x14ac:dyDescent="0.3">
      <c r="G1569" s="2" t="str">
        <f>IF(Prospecting!D1571&lt;&gt;"", Prospecting!D1571, "")</f>
        <v/>
      </c>
      <c r="H1569" s="2" t="str">
        <f>IF(Prospecting!E1571&lt;&gt;"",Prospecting!E1571, "")</f>
        <v/>
      </c>
      <c r="I1569" s="2" t="str">
        <f t="shared" ca="1" si="159"/>
        <v/>
      </c>
      <c r="J1569" s="2" t="str">
        <f>IF(Prospecting!F1571="Completed", 1, "")</f>
        <v/>
      </c>
      <c r="K1569" s="2" t="str">
        <f>IF(Prospecting!G1571="Completed", 1, "")</f>
        <v/>
      </c>
      <c r="L1569" s="2" t="str">
        <f>IF(Prospecting!H1571="Completed", 1, "")</f>
        <v/>
      </c>
      <c r="M1569" s="2" t="str">
        <f>IF(Prospecting!I1571="Completed", 1, "")</f>
        <v/>
      </c>
      <c r="N1569" s="2" t="str">
        <f>IF(Prospecting!J1571="Completed", 1, "")</f>
        <v/>
      </c>
      <c r="O1569" s="2" t="str">
        <f>IF(Prospecting!K1571="Completed", 1, "")</f>
        <v/>
      </c>
      <c r="P1569" s="2" t="str">
        <f>IF(Prospecting!L1571&lt;&gt;"",Prospecting!L1571,"")</f>
        <v/>
      </c>
      <c r="Q1569" s="2" t="str">
        <f>IF(Prospecting!M1571&lt;&gt;"",Prospecting!M1571,"")</f>
        <v/>
      </c>
      <c r="R1569" s="2" t="str">
        <f t="shared" ca="1" si="160"/>
        <v/>
      </c>
      <c r="S1569" s="10" t="str">
        <f>IF(OR(Prospecting!N1571&lt;&gt;"",Prospecting!N1571&lt;&gt;0),Prospecting!N1571,"")</f>
        <v/>
      </c>
      <c r="T1569" s="11" t="str">
        <f>IF(Prospecting!O1571&lt;&gt;"",Prospecting!O1571,"")</f>
        <v/>
      </c>
      <c r="U1569" s="2" t="str">
        <f t="shared" si="161"/>
        <v/>
      </c>
      <c r="V1569" s="2" t="str">
        <f t="shared" si="162"/>
        <v/>
      </c>
      <c r="W1569" s="2" t="str" cm="1">
        <f t="array" ref="W1569">IF(V1569&lt;&gt;"",_xlfn.IFS(OR(V1569=1,V1569=2,V1569=3),1,OR(V1569=4,V1569=5,V1569=6),2,OR(V1569=7,V1569=8,V1569=9),3,OR(V1569=10,V1569=11,V1569=12),4),"")</f>
        <v/>
      </c>
      <c r="X1569" s="2" t="str">
        <f t="shared" si="163"/>
        <v/>
      </c>
      <c r="Y1569" s="2" t="str">
        <f t="shared" si="164"/>
        <v/>
      </c>
    </row>
    <row r="1570" spans="7:25" x14ac:dyDescent="0.3">
      <c r="G1570" s="2" t="str">
        <f>IF(Prospecting!D1572&lt;&gt;"", Prospecting!D1572, "")</f>
        <v/>
      </c>
      <c r="H1570" s="2" t="str">
        <f>IF(Prospecting!E1572&lt;&gt;"",Prospecting!E1572, "")</f>
        <v/>
      </c>
      <c r="I1570" s="2" t="str">
        <f t="shared" ca="1" si="159"/>
        <v/>
      </c>
      <c r="J1570" s="2" t="str">
        <f>IF(Prospecting!F1572="Completed", 1, "")</f>
        <v/>
      </c>
      <c r="K1570" s="2" t="str">
        <f>IF(Prospecting!G1572="Completed", 1, "")</f>
        <v/>
      </c>
      <c r="L1570" s="2" t="str">
        <f>IF(Prospecting!H1572="Completed", 1, "")</f>
        <v/>
      </c>
      <c r="M1570" s="2" t="str">
        <f>IF(Prospecting!I1572="Completed", 1, "")</f>
        <v/>
      </c>
      <c r="N1570" s="2" t="str">
        <f>IF(Prospecting!J1572="Completed", 1, "")</f>
        <v/>
      </c>
      <c r="O1570" s="2" t="str">
        <f>IF(Prospecting!K1572="Completed", 1, "")</f>
        <v/>
      </c>
      <c r="P1570" s="2" t="str">
        <f>IF(Prospecting!L1572&lt;&gt;"",Prospecting!L1572,"")</f>
        <v/>
      </c>
      <c r="Q1570" s="2" t="str">
        <f>IF(Prospecting!M1572&lt;&gt;"",Prospecting!M1572,"")</f>
        <v/>
      </c>
      <c r="R1570" s="2" t="str">
        <f t="shared" ca="1" si="160"/>
        <v/>
      </c>
      <c r="S1570" s="10" t="str">
        <f>IF(OR(Prospecting!N1572&lt;&gt;"",Prospecting!N1572&lt;&gt;0),Prospecting!N1572,"")</f>
        <v/>
      </c>
      <c r="T1570" s="11" t="str">
        <f>IF(Prospecting!O1572&lt;&gt;"",Prospecting!O1572,"")</f>
        <v/>
      </c>
      <c r="U1570" s="2" t="str">
        <f t="shared" si="161"/>
        <v/>
      </c>
      <c r="V1570" s="2" t="str">
        <f t="shared" si="162"/>
        <v/>
      </c>
      <c r="W1570" s="2" t="str" cm="1">
        <f t="array" ref="W1570">IF(V1570&lt;&gt;"",_xlfn.IFS(OR(V1570=1,V1570=2,V1570=3),1,OR(V1570=4,V1570=5,V1570=6),2,OR(V1570=7,V1570=8,V1570=9),3,OR(V1570=10,V1570=11,V1570=12),4),"")</f>
        <v/>
      </c>
      <c r="X1570" s="2" t="str">
        <f t="shared" si="163"/>
        <v/>
      </c>
      <c r="Y1570" s="2" t="str">
        <f t="shared" si="164"/>
        <v/>
      </c>
    </row>
    <row r="1571" spans="7:25" x14ac:dyDescent="0.3">
      <c r="G1571" s="2" t="str">
        <f>IF(Prospecting!D1573&lt;&gt;"", Prospecting!D1573, "")</f>
        <v/>
      </c>
      <c r="H1571" s="2" t="str">
        <f>IF(Prospecting!E1573&lt;&gt;"",Prospecting!E1573, "")</f>
        <v/>
      </c>
      <c r="I1571" s="2" t="str">
        <f t="shared" ca="1" si="159"/>
        <v/>
      </c>
      <c r="J1571" s="2" t="str">
        <f>IF(Prospecting!F1573="Completed", 1, "")</f>
        <v/>
      </c>
      <c r="K1571" s="2" t="str">
        <f>IF(Prospecting!G1573="Completed", 1, "")</f>
        <v/>
      </c>
      <c r="L1571" s="2" t="str">
        <f>IF(Prospecting!H1573="Completed", 1, "")</f>
        <v/>
      </c>
      <c r="M1571" s="2" t="str">
        <f>IF(Prospecting!I1573="Completed", 1, "")</f>
        <v/>
      </c>
      <c r="N1571" s="2" t="str">
        <f>IF(Prospecting!J1573="Completed", 1, "")</f>
        <v/>
      </c>
      <c r="O1571" s="2" t="str">
        <f>IF(Prospecting!K1573="Completed", 1, "")</f>
        <v/>
      </c>
      <c r="P1571" s="2" t="str">
        <f>IF(Prospecting!L1573&lt;&gt;"",Prospecting!L1573,"")</f>
        <v/>
      </c>
      <c r="Q1571" s="2" t="str">
        <f>IF(Prospecting!M1573&lt;&gt;"",Prospecting!M1573,"")</f>
        <v/>
      </c>
      <c r="R1571" s="2" t="str">
        <f t="shared" ca="1" si="160"/>
        <v/>
      </c>
      <c r="S1571" s="10" t="str">
        <f>IF(OR(Prospecting!N1573&lt;&gt;"",Prospecting!N1573&lt;&gt;0),Prospecting!N1573,"")</f>
        <v/>
      </c>
      <c r="T1571" s="11" t="str">
        <f>IF(Prospecting!O1573&lt;&gt;"",Prospecting!O1573,"")</f>
        <v/>
      </c>
      <c r="U1571" s="2" t="str">
        <f t="shared" si="161"/>
        <v/>
      </c>
      <c r="V1571" s="2" t="str">
        <f t="shared" si="162"/>
        <v/>
      </c>
      <c r="W1571" s="2" t="str" cm="1">
        <f t="array" ref="W1571">IF(V1571&lt;&gt;"",_xlfn.IFS(OR(V1571=1,V1571=2,V1571=3),1,OR(V1571=4,V1571=5,V1571=6),2,OR(V1571=7,V1571=8,V1571=9),3,OR(V1571=10,V1571=11,V1571=12),4),"")</f>
        <v/>
      </c>
      <c r="X1571" s="2" t="str">
        <f t="shared" si="163"/>
        <v/>
      </c>
      <c r="Y1571" s="2" t="str">
        <f t="shared" si="164"/>
        <v/>
      </c>
    </row>
    <row r="1572" spans="7:25" x14ac:dyDescent="0.3">
      <c r="G1572" s="2" t="str">
        <f>IF(Prospecting!D1574&lt;&gt;"", Prospecting!D1574, "")</f>
        <v/>
      </c>
      <c r="H1572" s="2" t="str">
        <f>IF(Prospecting!E1574&lt;&gt;"",Prospecting!E1574, "")</f>
        <v/>
      </c>
      <c r="I1572" s="2" t="str">
        <f t="shared" ca="1" si="159"/>
        <v/>
      </c>
      <c r="J1572" s="2" t="str">
        <f>IF(Prospecting!F1574="Completed", 1, "")</f>
        <v/>
      </c>
      <c r="K1572" s="2" t="str">
        <f>IF(Prospecting!G1574="Completed", 1, "")</f>
        <v/>
      </c>
      <c r="L1572" s="2" t="str">
        <f>IF(Prospecting!H1574="Completed", 1, "")</f>
        <v/>
      </c>
      <c r="M1572" s="2" t="str">
        <f>IF(Prospecting!I1574="Completed", 1, "")</f>
        <v/>
      </c>
      <c r="N1572" s="2" t="str">
        <f>IF(Prospecting!J1574="Completed", 1, "")</f>
        <v/>
      </c>
      <c r="O1572" s="2" t="str">
        <f>IF(Prospecting!K1574="Completed", 1, "")</f>
        <v/>
      </c>
      <c r="P1572" s="2" t="str">
        <f>IF(Prospecting!L1574&lt;&gt;"",Prospecting!L1574,"")</f>
        <v/>
      </c>
      <c r="Q1572" s="2" t="str">
        <f>IF(Prospecting!M1574&lt;&gt;"",Prospecting!M1574,"")</f>
        <v/>
      </c>
      <c r="R1572" s="2" t="str">
        <f t="shared" ca="1" si="160"/>
        <v/>
      </c>
      <c r="S1572" s="10" t="str">
        <f>IF(OR(Prospecting!N1574&lt;&gt;"",Prospecting!N1574&lt;&gt;0),Prospecting!N1574,"")</f>
        <v/>
      </c>
      <c r="T1572" s="11" t="str">
        <f>IF(Prospecting!O1574&lt;&gt;"",Prospecting!O1574,"")</f>
        <v/>
      </c>
      <c r="U1572" s="2" t="str">
        <f t="shared" si="161"/>
        <v/>
      </c>
      <c r="V1572" s="2" t="str">
        <f t="shared" si="162"/>
        <v/>
      </c>
      <c r="W1572" s="2" t="str" cm="1">
        <f t="array" ref="W1572">IF(V1572&lt;&gt;"",_xlfn.IFS(OR(V1572=1,V1572=2,V1572=3),1,OR(V1572=4,V1572=5,V1572=6),2,OR(V1572=7,V1572=8,V1572=9),3,OR(V1572=10,V1572=11,V1572=12),4),"")</f>
        <v/>
      </c>
      <c r="X1572" s="2" t="str">
        <f t="shared" si="163"/>
        <v/>
      </c>
      <c r="Y1572" s="2" t="str">
        <f t="shared" si="164"/>
        <v/>
      </c>
    </row>
    <row r="1573" spans="7:25" x14ac:dyDescent="0.3">
      <c r="G1573" s="2" t="str">
        <f>IF(Prospecting!D1575&lt;&gt;"", Prospecting!D1575, "")</f>
        <v/>
      </c>
      <c r="H1573" s="2" t="str">
        <f>IF(Prospecting!E1575&lt;&gt;"",Prospecting!E1575, "")</f>
        <v/>
      </c>
      <c r="I1573" s="2" t="str">
        <f t="shared" ca="1" si="159"/>
        <v/>
      </c>
      <c r="J1573" s="2" t="str">
        <f>IF(Prospecting!F1575="Completed", 1, "")</f>
        <v/>
      </c>
      <c r="K1573" s="2" t="str">
        <f>IF(Prospecting!G1575="Completed", 1, "")</f>
        <v/>
      </c>
      <c r="L1573" s="2" t="str">
        <f>IF(Prospecting!H1575="Completed", 1, "")</f>
        <v/>
      </c>
      <c r="M1573" s="2" t="str">
        <f>IF(Prospecting!I1575="Completed", 1, "")</f>
        <v/>
      </c>
      <c r="N1573" s="2" t="str">
        <f>IF(Prospecting!J1575="Completed", 1, "")</f>
        <v/>
      </c>
      <c r="O1573" s="2" t="str">
        <f>IF(Prospecting!K1575="Completed", 1, "")</f>
        <v/>
      </c>
      <c r="P1573" s="2" t="str">
        <f>IF(Prospecting!L1575&lt;&gt;"",Prospecting!L1575,"")</f>
        <v/>
      </c>
      <c r="Q1573" s="2" t="str">
        <f>IF(Prospecting!M1575&lt;&gt;"",Prospecting!M1575,"")</f>
        <v/>
      </c>
      <c r="R1573" s="2" t="str">
        <f t="shared" ca="1" si="160"/>
        <v/>
      </c>
      <c r="S1573" s="10" t="str">
        <f>IF(OR(Prospecting!N1575&lt;&gt;"",Prospecting!N1575&lt;&gt;0),Prospecting!N1575,"")</f>
        <v/>
      </c>
      <c r="T1573" s="11" t="str">
        <f>IF(Prospecting!O1575&lt;&gt;"",Prospecting!O1575,"")</f>
        <v/>
      </c>
      <c r="U1573" s="2" t="str">
        <f t="shared" si="161"/>
        <v/>
      </c>
      <c r="V1573" s="2" t="str">
        <f t="shared" si="162"/>
        <v/>
      </c>
      <c r="W1573" s="2" t="str" cm="1">
        <f t="array" ref="W1573">IF(V1573&lt;&gt;"",_xlfn.IFS(OR(V1573=1,V1573=2,V1573=3),1,OR(V1573=4,V1573=5,V1573=6),2,OR(V1573=7,V1573=8,V1573=9),3,OR(V1573=10,V1573=11,V1573=12),4),"")</f>
        <v/>
      </c>
      <c r="X1573" s="2" t="str">
        <f t="shared" si="163"/>
        <v/>
      </c>
      <c r="Y1573" s="2" t="str">
        <f t="shared" si="164"/>
        <v/>
      </c>
    </row>
    <row r="1574" spans="7:25" x14ac:dyDescent="0.3">
      <c r="G1574" s="2" t="str">
        <f>IF(Prospecting!D1576&lt;&gt;"", Prospecting!D1576, "")</f>
        <v/>
      </c>
      <c r="H1574" s="2" t="str">
        <f>IF(Prospecting!E1576&lt;&gt;"",Prospecting!E1576, "")</f>
        <v/>
      </c>
      <c r="I1574" s="2" t="str">
        <f t="shared" ca="1" si="159"/>
        <v/>
      </c>
      <c r="J1574" s="2" t="str">
        <f>IF(Prospecting!F1576="Completed", 1, "")</f>
        <v/>
      </c>
      <c r="K1574" s="2" t="str">
        <f>IF(Prospecting!G1576="Completed", 1, "")</f>
        <v/>
      </c>
      <c r="L1574" s="2" t="str">
        <f>IF(Prospecting!H1576="Completed", 1, "")</f>
        <v/>
      </c>
      <c r="M1574" s="2" t="str">
        <f>IF(Prospecting!I1576="Completed", 1, "")</f>
        <v/>
      </c>
      <c r="N1574" s="2" t="str">
        <f>IF(Prospecting!J1576="Completed", 1, "")</f>
        <v/>
      </c>
      <c r="O1574" s="2" t="str">
        <f>IF(Prospecting!K1576="Completed", 1, "")</f>
        <v/>
      </c>
      <c r="P1574" s="2" t="str">
        <f>IF(Prospecting!L1576&lt;&gt;"",Prospecting!L1576,"")</f>
        <v/>
      </c>
      <c r="Q1574" s="2" t="str">
        <f>IF(Prospecting!M1576&lt;&gt;"",Prospecting!M1576,"")</f>
        <v/>
      </c>
      <c r="R1574" s="2" t="str">
        <f t="shared" ca="1" si="160"/>
        <v/>
      </c>
      <c r="S1574" s="10" t="str">
        <f>IF(OR(Prospecting!N1576&lt;&gt;"",Prospecting!N1576&lt;&gt;0),Prospecting!N1576,"")</f>
        <v/>
      </c>
      <c r="T1574" s="11" t="str">
        <f>IF(Prospecting!O1576&lt;&gt;"",Prospecting!O1576,"")</f>
        <v/>
      </c>
      <c r="U1574" s="2" t="str">
        <f t="shared" si="161"/>
        <v/>
      </c>
      <c r="V1574" s="2" t="str">
        <f t="shared" si="162"/>
        <v/>
      </c>
      <c r="W1574" s="2" t="str" cm="1">
        <f t="array" ref="W1574">IF(V1574&lt;&gt;"",_xlfn.IFS(OR(V1574=1,V1574=2,V1574=3),1,OR(V1574=4,V1574=5,V1574=6),2,OR(V1574=7,V1574=8,V1574=9),3,OR(V1574=10,V1574=11,V1574=12),4),"")</f>
        <v/>
      </c>
      <c r="X1574" s="2" t="str">
        <f t="shared" si="163"/>
        <v/>
      </c>
      <c r="Y1574" s="2" t="str">
        <f t="shared" si="164"/>
        <v/>
      </c>
    </row>
    <row r="1575" spans="7:25" x14ac:dyDescent="0.3">
      <c r="G1575" s="2" t="str">
        <f>IF(Prospecting!D1577&lt;&gt;"", Prospecting!D1577, "")</f>
        <v/>
      </c>
      <c r="H1575" s="2" t="str">
        <f>IF(Prospecting!E1577&lt;&gt;"",Prospecting!E1577, "")</f>
        <v/>
      </c>
      <c r="I1575" s="2" t="str">
        <f t="shared" ca="1" si="159"/>
        <v/>
      </c>
      <c r="J1575" s="2" t="str">
        <f>IF(Prospecting!F1577="Completed", 1, "")</f>
        <v/>
      </c>
      <c r="K1575" s="2" t="str">
        <f>IF(Prospecting!G1577="Completed", 1, "")</f>
        <v/>
      </c>
      <c r="L1575" s="2" t="str">
        <f>IF(Prospecting!H1577="Completed", 1, "")</f>
        <v/>
      </c>
      <c r="M1575" s="2" t="str">
        <f>IF(Prospecting!I1577="Completed", 1, "")</f>
        <v/>
      </c>
      <c r="N1575" s="2" t="str">
        <f>IF(Prospecting!J1577="Completed", 1, "")</f>
        <v/>
      </c>
      <c r="O1575" s="2" t="str">
        <f>IF(Prospecting!K1577="Completed", 1, "")</f>
        <v/>
      </c>
      <c r="P1575" s="2" t="str">
        <f>IF(Prospecting!L1577&lt;&gt;"",Prospecting!L1577,"")</f>
        <v/>
      </c>
      <c r="Q1575" s="2" t="str">
        <f>IF(Prospecting!M1577&lt;&gt;"",Prospecting!M1577,"")</f>
        <v/>
      </c>
      <c r="R1575" s="2" t="str">
        <f t="shared" ca="1" si="160"/>
        <v/>
      </c>
      <c r="S1575" s="10" t="str">
        <f>IF(OR(Prospecting!N1577&lt;&gt;"",Prospecting!N1577&lt;&gt;0),Prospecting!N1577,"")</f>
        <v/>
      </c>
      <c r="T1575" s="11" t="str">
        <f>IF(Prospecting!O1577&lt;&gt;"",Prospecting!O1577,"")</f>
        <v/>
      </c>
      <c r="U1575" s="2" t="str">
        <f t="shared" si="161"/>
        <v/>
      </c>
      <c r="V1575" s="2" t="str">
        <f t="shared" si="162"/>
        <v/>
      </c>
      <c r="W1575" s="2" t="str" cm="1">
        <f t="array" ref="W1575">IF(V1575&lt;&gt;"",_xlfn.IFS(OR(V1575=1,V1575=2,V1575=3),1,OR(V1575=4,V1575=5,V1575=6),2,OR(V1575=7,V1575=8,V1575=9),3,OR(V1575=10,V1575=11,V1575=12),4),"")</f>
        <v/>
      </c>
      <c r="X1575" s="2" t="str">
        <f t="shared" si="163"/>
        <v/>
      </c>
      <c r="Y1575" s="2" t="str">
        <f t="shared" si="164"/>
        <v/>
      </c>
    </row>
    <row r="1576" spans="7:25" x14ac:dyDescent="0.3">
      <c r="G1576" s="2" t="str">
        <f>IF(Prospecting!D1578&lt;&gt;"", Prospecting!D1578, "")</f>
        <v/>
      </c>
      <c r="H1576" s="2" t="str">
        <f>IF(Prospecting!E1578&lt;&gt;"",Prospecting!E1578, "")</f>
        <v/>
      </c>
      <c r="I1576" s="2" t="str">
        <f t="shared" ca="1" si="159"/>
        <v/>
      </c>
      <c r="J1576" s="2" t="str">
        <f>IF(Prospecting!F1578="Completed", 1, "")</f>
        <v/>
      </c>
      <c r="K1576" s="2" t="str">
        <f>IF(Prospecting!G1578="Completed", 1, "")</f>
        <v/>
      </c>
      <c r="L1576" s="2" t="str">
        <f>IF(Prospecting!H1578="Completed", 1, "")</f>
        <v/>
      </c>
      <c r="M1576" s="2" t="str">
        <f>IF(Prospecting!I1578="Completed", 1, "")</f>
        <v/>
      </c>
      <c r="N1576" s="2" t="str">
        <f>IF(Prospecting!J1578="Completed", 1, "")</f>
        <v/>
      </c>
      <c r="O1576" s="2" t="str">
        <f>IF(Prospecting!K1578="Completed", 1, "")</f>
        <v/>
      </c>
      <c r="P1576" s="2" t="str">
        <f>IF(Prospecting!L1578&lt;&gt;"",Prospecting!L1578,"")</f>
        <v/>
      </c>
      <c r="Q1576" s="2" t="str">
        <f>IF(Prospecting!M1578&lt;&gt;"",Prospecting!M1578,"")</f>
        <v/>
      </c>
      <c r="R1576" s="2" t="str">
        <f t="shared" ca="1" si="160"/>
        <v/>
      </c>
      <c r="S1576" s="10" t="str">
        <f>IF(OR(Prospecting!N1578&lt;&gt;"",Prospecting!N1578&lt;&gt;0),Prospecting!N1578,"")</f>
        <v/>
      </c>
      <c r="T1576" s="11" t="str">
        <f>IF(Prospecting!O1578&lt;&gt;"",Prospecting!O1578,"")</f>
        <v/>
      </c>
      <c r="U1576" s="2" t="str">
        <f t="shared" si="161"/>
        <v/>
      </c>
      <c r="V1576" s="2" t="str">
        <f t="shared" si="162"/>
        <v/>
      </c>
      <c r="W1576" s="2" t="str" cm="1">
        <f t="array" ref="W1576">IF(V1576&lt;&gt;"",_xlfn.IFS(OR(V1576=1,V1576=2,V1576=3),1,OR(V1576=4,V1576=5,V1576=6),2,OR(V1576=7,V1576=8,V1576=9),3,OR(V1576=10,V1576=11,V1576=12),4),"")</f>
        <v/>
      </c>
      <c r="X1576" s="2" t="str">
        <f t="shared" si="163"/>
        <v/>
      </c>
      <c r="Y1576" s="2" t="str">
        <f t="shared" si="164"/>
        <v/>
      </c>
    </row>
    <row r="1577" spans="7:25" x14ac:dyDescent="0.3">
      <c r="G1577" s="2" t="str">
        <f>IF(Prospecting!D1579&lt;&gt;"", Prospecting!D1579, "")</f>
        <v/>
      </c>
      <c r="H1577" s="2" t="str">
        <f>IF(Prospecting!E1579&lt;&gt;"",Prospecting!E1579, "")</f>
        <v/>
      </c>
      <c r="I1577" s="2" t="str">
        <f t="shared" ca="1" si="159"/>
        <v/>
      </c>
      <c r="J1577" s="2" t="str">
        <f>IF(Prospecting!F1579="Completed", 1, "")</f>
        <v/>
      </c>
      <c r="K1577" s="2" t="str">
        <f>IF(Prospecting!G1579="Completed", 1, "")</f>
        <v/>
      </c>
      <c r="L1577" s="2" t="str">
        <f>IF(Prospecting!H1579="Completed", 1, "")</f>
        <v/>
      </c>
      <c r="M1577" s="2" t="str">
        <f>IF(Prospecting!I1579="Completed", 1, "")</f>
        <v/>
      </c>
      <c r="N1577" s="2" t="str">
        <f>IF(Prospecting!J1579="Completed", 1, "")</f>
        <v/>
      </c>
      <c r="O1577" s="2" t="str">
        <f>IF(Prospecting!K1579="Completed", 1, "")</f>
        <v/>
      </c>
      <c r="P1577" s="2" t="str">
        <f>IF(Prospecting!L1579&lt;&gt;"",Prospecting!L1579,"")</f>
        <v/>
      </c>
      <c r="Q1577" s="2" t="str">
        <f>IF(Prospecting!M1579&lt;&gt;"",Prospecting!M1579,"")</f>
        <v/>
      </c>
      <c r="R1577" s="2" t="str">
        <f t="shared" ca="1" si="160"/>
        <v/>
      </c>
      <c r="S1577" s="10" t="str">
        <f>IF(OR(Prospecting!N1579&lt;&gt;"",Prospecting!N1579&lt;&gt;0),Prospecting!N1579,"")</f>
        <v/>
      </c>
      <c r="T1577" s="11" t="str">
        <f>IF(Prospecting!O1579&lt;&gt;"",Prospecting!O1579,"")</f>
        <v/>
      </c>
      <c r="U1577" s="2" t="str">
        <f t="shared" si="161"/>
        <v/>
      </c>
      <c r="V1577" s="2" t="str">
        <f t="shared" si="162"/>
        <v/>
      </c>
      <c r="W1577" s="2" t="str" cm="1">
        <f t="array" ref="W1577">IF(V1577&lt;&gt;"",_xlfn.IFS(OR(V1577=1,V1577=2,V1577=3),1,OR(V1577=4,V1577=5,V1577=6),2,OR(V1577=7,V1577=8,V1577=9),3,OR(V1577=10,V1577=11,V1577=12),4),"")</f>
        <v/>
      </c>
      <c r="X1577" s="2" t="str">
        <f t="shared" si="163"/>
        <v/>
      </c>
      <c r="Y1577" s="2" t="str">
        <f t="shared" si="164"/>
        <v/>
      </c>
    </row>
    <row r="1578" spans="7:25" x14ac:dyDescent="0.3">
      <c r="G1578" s="2" t="str">
        <f>IF(Prospecting!D1580&lt;&gt;"", Prospecting!D1580, "")</f>
        <v/>
      </c>
      <c r="H1578" s="2" t="str">
        <f>IF(Prospecting!E1580&lt;&gt;"",Prospecting!E1580, "")</f>
        <v/>
      </c>
      <c r="I1578" s="2" t="str">
        <f t="shared" ca="1" si="159"/>
        <v/>
      </c>
      <c r="J1578" s="2" t="str">
        <f>IF(Prospecting!F1580="Completed", 1, "")</f>
        <v/>
      </c>
      <c r="K1578" s="2" t="str">
        <f>IF(Prospecting!G1580="Completed", 1, "")</f>
        <v/>
      </c>
      <c r="L1578" s="2" t="str">
        <f>IF(Prospecting!H1580="Completed", 1, "")</f>
        <v/>
      </c>
      <c r="M1578" s="2" t="str">
        <f>IF(Prospecting!I1580="Completed", 1, "")</f>
        <v/>
      </c>
      <c r="N1578" s="2" t="str">
        <f>IF(Prospecting!J1580="Completed", 1, "")</f>
        <v/>
      </c>
      <c r="O1578" s="2" t="str">
        <f>IF(Prospecting!K1580="Completed", 1, "")</f>
        <v/>
      </c>
      <c r="P1578" s="2" t="str">
        <f>IF(Prospecting!L1580&lt;&gt;"",Prospecting!L1580,"")</f>
        <v/>
      </c>
      <c r="Q1578" s="2" t="str">
        <f>IF(Prospecting!M1580&lt;&gt;"",Prospecting!M1580,"")</f>
        <v/>
      </c>
      <c r="R1578" s="2" t="str">
        <f t="shared" ca="1" si="160"/>
        <v/>
      </c>
      <c r="S1578" s="10" t="str">
        <f>IF(OR(Prospecting!N1580&lt;&gt;"",Prospecting!N1580&lt;&gt;0),Prospecting!N1580,"")</f>
        <v/>
      </c>
      <c r="T1578" s="11" t="str">
        <f>IF(Prospecting!O1580&lt;&gt;"",Prospecting!O1580,"")</f>
        <v/>
      </c>
      <c r="U1578" s="2" t="str">
        <f t="shared" si="161"/>
        <v/>
      </c>
      <c r="V1578" s="2" t="str">
        <f t="shared" si="162"/>
        <v/>
      </c>
      <c r="W1578" s="2" t="str" cm="1">
        <f t="array" ref="W1578">IF(V1578&lt;&gt;"",_xlfn.IFS(OR(V1578=1,V1578=2,V1578=3),1,OR(V1578=4,V1578=5,V1578=6),2,OR(V1578=7,V1578=8,V1578=9),3,OR(V1578=10,V1578=11,V1578=12),4),"")</f>
        <v/>
      </c>
      <c r="X1578" s="2" t="str">
        <f t="shared" si="163"/>
        <v/>
      </c>
      <c r="Y1578" s="2" t="str">
        <f t="shared" si="164"/>
        <v/>
      </c>
    </row>
    <row r="1579" spans="7:25" x14ac:dyDescent="0.3">
      <c r="G1579" s="2" t="str">
        <f>IF(Prospecting!D1581&lt;&gt;"", Prospecting!D1581, "")</f>
        <v/>
      </c>
      <c r="H1579" s="2" t="str">
        <f>IF(Prospecting!E1581&lt;&gt;"",Prospecting!E1581, "")</f>
        <v/>
      </c>
      <c r="I1579" s="2" t="str">
        <f t="shared" ca="1" si="159"/>
        <v/>
      </c>
      <c r="J1579" s="2" t="str">
        <f>IF(Prospecting!F1581="Completed", 1, "")</f>
        <v/>
      </c>
      <c r="K1579" s="2" t="str">
        <f>IF(Prospecting!G1581="Completed", 1, "")</f>
        <v/>
      </c>
      <c r="L1579" s="2" t="str">
        <f>IF(Prospecting!H1581="Completed", 1, "")</f>
        <v/>
      </c>
      <c r="M1579" s="2" t="str">
        <f>IF(Prospecting!I1581="Completed", 1, "")</f>
        <v/>
      </c>
      <c r="N1579" s="2" t="str">
        <f>IF(Prospecting!J1581="Completed", 1, "")</f>
        <v/>
      </c>
      <c r="O1579" s="2" t="str">
        <f>IF(Prospecting!K1581="Completed", 1, "")</f>
        <v/>
      </c>
      <c r="P1579" s="2" t="str">
        <f>IF(Prospecting!L1581&lt;&gt;"",Prospecting!L1581,"")</f>
        <v/>
      </c>
      <c r="Q1579" s="2" t="str">
        <f>IF(Prospecting!M1581&lt;&gt;"",Prospecting!M1581,"")</f>
        <v/>
      </c>
      <c r="R1579" s="2" t="str">
        <f t="shared" ca="1" si="160"/>
        <v/>
      </c>
      <c r="S1579" s="10" t="str">
        <f>IF(OR(Prospecting!N1581&lt;&gt;"",Prospecting!N1581&lt;&gt;0),Prospecting!N1581,"")</f>
        <v/>
      </c>
      <c r="T1579" s="11" t="str">
        <f>IF(Prospecting!O1581&lt;&gt;"",Prospecting!O1581,"")</f>
        <v/>
      </c>
      <c r="U1579" s="2" t="str">
        <f t="shared" si="161"/>
        <v/>
      </c>
      <c r="V1579" s="2" t="str">
        <f t="shared" si="162"/>
        <v/>
      </c>
      <c r="W1579" s="2" t="str" cm="1">
        <f t="array" ref="W1579">IF(V1579&lt;&gt;"",_xlfn.IFS(OR(V1579=1,V1579=2,V1579=3),1,OR(V1579=4,V1579=5,V1579=6),2,OR(V1579=7,V1579=8,V1579=9),3,OR(V1579=10,V1579=11,V1579=12),4),"")</f>
        <v/>
      </c>
      <c r="X1579" s="2" t="str">
        <f t="shared" si="163"/>
        <v/>
      </c>
      <c r="Y1579" s="2" t="str">
        <f t="shared" si="164"/>
        <v/>
      </c>
    </row>
    <row r="1580" spans="7:25" x14ac:dyDescent="0.3">
      <c r="G1580" s="2" t="str">
        <f>IF(Prospecting!D1582&lt;&gt;"", Prospecting!D1582, "")</f>
        <v/>
      </c>
      <c r="H1580" s="2" t="str">
        <f>IF(Prospecting!E1582&lt;&gt;"",Prospecting!E1582, "")</f>
        <v/>
      </c>
      <c r="I1580" s="2" t="str">
        <f t="shared" ca="1" si="159"/>
        <v/>
      </c>
      <c r="J1580" s="2" t="str">
        <f>IF(Prospecting!F1582="Completed", 1, "")</f>
        <v/>
      </c>
      <c r="K1580" s="2" t="str">
        <f>IF(Prospecting!G1582="Completed", 1, "")</f>
        <v/>
      </c>
      <c r="L1580" s="2" t="str">
        <f>IF(Prospecting!H1582="Completed", 1, "")</f>
        <v/>
      </c>
      <c r="M1580" s="2" t="str">
        <f>IF(Prospecting!I1582="Completed", 1, "")</f>
        <v/>
      </c>
      <c r="N1580" s="2" t="str">
        <f>IF(Prospecting!J1582="Completed", 1, "")</f>
        <v/>
      </c>
      <c r="O1580" s="2" t="str">
        <f>IF(Prospecting!K1582="Completed", 1, "")</f>
        <v/>
      </c>
      <c r="P1580" s="2" t="str">
        <f>IF(Prospecting!L1582&lt;&gt;"",Prospecting!L1582,"")</f>
        <v/>
      </c>
      <c r="Q1580" s="2" t="str">
        <f>IF(Prospecting!M1582&lt;&gt;"",Prospecting!M1582,"")</f>
        <v/>
      </c>
      <c r="R1580" s="2" t="str">
        <f t="shared" ca="1" si="160"/>
        <v/>
      </c>
      <c r="S1580" s="10" t="str">
        <f>IF(OR(Prospecting!N1582&lt;&gt;"",Prospecting!N1582&lt;&gt;0),Prospecting!N1582,"")</f>
        <v/>
      </c>
      <c r="T1580" s="11" t="str">
        <f>IF(Prospecting!O1582&lt;&gt;"",Prospecting!O1582,"")</f>
        <v/>
      </c>
      <c r="U1580" s="2" t="str">
        <f t="shared" si="161"/>
        <v/>
      </c>
      <c r="V1580" s="2" t="str">
        <f t="shared" si="162"/>
        <v/>
      </c>
      <c r="W1580" s="2" t="str" cm="1">
        <f t="array" ref="W1580">IF(V1580&lt;&gt;"",_xlfn.IFS(OR(V1580=1,V1580=2,V1580=3),1,OR(V1580=4,V1580=5,V1580=6),2,OR(V1580=7,V1580=8,V1580=9),3,OR(V1580=10,V1580=11,V1580=12),4),"")</f>
        <v/>
      </c>
      <c r="X1580" s="2" t="str">
        <f t="shared" si="163"/>
        <v/>
      </c>
      <c r="Y1580" s="2" t="str">
        <f t="shared" si="164"/>
        <v/>
      </c>
    </row>
    <row r="1581" spans="7:25" x14ac:dyDescent="0.3">
      <c r="G1581" s="2" t="str">
        <f>IF(Prospecting!D1583&lt;&gt;"", Prospecting!D1583, "")</f>
        <v/>
      </c>
      <c r="H1581" s="2" t="str">
        <f>IF(Prospecting!E1583&lt;&gt;"",Prospecting!E1583, "")</f>
        <v/>
      </c>
      <c r="I1581" s="2" t="str">
        <f t="shared" ca="1" si="159"/>
        <v/>
      </c>
      <c r="J1581" s="2" t="str">
        <f>IF(Prospecting!F1583="Completed", 1, "")</f>
        <v/>
      </c>
      <c r="K1581" s="2" t="str">
        <f>IF(Prospecting!G1583="Completed", 1, "")</f>
        <v/>
      </c>
      <c r="L1581" s="2" t="str">
        <f>IF(Prospecting!H1583="Completed", 1, "")</f>
        <v/>
      </c>
      <c r="M1581" s="2" t="str">
        <f>IF(Prospecting!I1583="Completed", 1, "")</f>
        <v/>
      </c>
      <c r="N1581" s="2" t="str">
        <f>IF(Prospecting!J1583="Completed", 1, "")</f>
        <v/>
      </c>
      <c r="O1581" s="2" t="str">
        <f>IF(Prospecting!K1583="Completed", 1, "")</f>
        <v/>
      </c>
      <c r="P1581" s="2" t="str">
        <f>IF(Prospecting!L1583&lt;&gt;"",Prospecting!L1583,"")</f>
        <v/>
      </c>
      <c r="Q1581" s="2" t="str">
        <f>IF(Prospecting!M1583&lt;&gt;"",Prospecting!M1583,"")</f>
        <v/>
      </c>
      <c r="R1581" s="2" t="str">
        <f t="shared" ca="1" si="160"/>
        <v/>
      </c>
      <c r="S1581" s="10" t="str">
        <f>IF(OR(Prospecting!N1583&lt;&gt;"",Prospecting!N1583&lt;&gt;0),Prospecting!N1583,"")</f>
        <v/>
      </c>
      <c r="T1581" s="11" t="str">
        <f>IF(Prospecting!O1583&lt;&gt;"",Prospecting!O1583,"")</f>
        <v/>
      </c>
      <c r="U1581" s="2" t="str">
        <f t="shared" si="161"/>
        <v/>
      </c>
      <c r="V1581" s="2" t="str">
        <f t="shared" si="162"/>
        <v/>
      </c>
      <c r="W1581" s="2" t="str" cm="1">
        <f t="array" ref="W1581">IF(V1581&lt;&gt;"",_xlfn.IFS(OR(V1581=1,V1581=2,V1581=3),1,OR(V1581=4,V1581=5,V1581=6),2,OR(V1581=7,V1581=8,V1581=9),3,OR(V1581=10,V1581=11,V1581=12),4),"")</f>
        <v/>
      </c>
      <c r="X1581" s="2" t="str">
        <f t="shared" si="163"/>
        <v/>
      </c>
      <c r="Y1581" s="2" t="str">
        <f t="shared" si="164"/>
        <v/>
      </c>
    </row>
    <row r="1582" spans="7:25" x14ac:dyDescent="0.3">
      <c r="G1582" s="2" t="str">
        <f>IF(Prospecting!D1584&lt;&gt;"", Prospecting!D1584, "")</f>
        <v/>
      </c>
      <c r="H1582" s="2" t="str">
        <f>IF(Prospecting!E1584&lt;&gt;"",Prospecting!E1584, "")</f>
        <v/>
      </c>
      <c r="I1582" s="2" t="str">
        <f t="shared" ca="1" si="159"/>
        <v/>
      </c>
      <c r="J1582" s="2" t="str">
        <f>IF(Prospecting!F1584="Completed", 1, "")</f>
        <v/>
      </c>
      <c r="K1582" s="2" t="str">
        <f>IF(Prospecting!G1584="Completed", 1, "")</f>
        <v/>
      </c>
      <c r="L1582" s="2" t="str">
        <f>IF(Prospecting!H1584="Completed", 1, "")</f>
        <v/>
      </c>
      <c r="M1582" s="2" t="str">
        <f>IF(Prospecting!I1584="Completed", 1, "")</f>
        <v/>
      </c>
      <c r="N1582" s="2" t="str">
        <f>IF(Prospecting!J1584="Completed", 1, "")</f>
        <v/>
      </c>
      <c r="O1582" s="2" t="str">
        <f>IF(Prospecting!K1584="Completed", 1, "")</f>
        <v/>
      </c>
      <c r="P1582" s="2" t="str">
        <f>IF(Prospecting!L1584&lt;&gt;"",Prospecting!L1584,"")</f>
        <v/>
      </c>
      <c r="Q1582" s="2" t="str">
        <f>IF(Prospecting!M1584&lt;&gt;"",Prospecting!M1584,"")</f>
        <v/>
      </c>
      <c r="R1582" s="2" t="str">
        <f t="shared" ca="1" si="160"/>
        <v/>
      </c>
      <c r="S1582" s="10" t="str">
        <f>IF(OR(Prospecting!N1584&lt;&gt;"",Prospecting!N1584&lt;&gt;0),Prospecting!N1584,"")</f>
        <v/>
      </c>
      <c r="T1582" s="11" t="str">
        <f>IF(Prospecting!O1584&lt;&gt;"",Prospecting!O1584,"")</f>
        <v/>
      </c>
      <c r="U1582" s="2" t="str">
        <f t="shared" si="161"/>
        <v/>
      </c>
      <c r="V1582" s="2" t="str">
        <f t="shared" si="162"/>
        <v/>
      </c>
      <c r="W1582" s="2" t="str" cm="1">
        <f t="array" ref="W1582">IF(V1582&lt;&gt;"",_xlfn.IFS(OR(V1582=1,V1582=2,V1582=3),1,OR(V1582=4,V1582=5,V1582=6),2,OR(V1582=7,V1582=8,V1582=9),3,OR(V1582=10,V1582=11,V1582=12),4),"")</f>
        <v/>
      </c>
      <c r="X1582" s="2" t="str">
        <f t="shared" si="163"/>
        <v/>
      </c>
      <c r="Y1582" s="2" t="str">
        <f t="shared" si="164"/>
        <v/>
      </c>
    </row>
    <row r="1583" spans="7:25" x14ac:dyDescent="0.3">
      <c r="G1583" s="2" t="str">
        <f>IF(Prospecting!D1585&lt;&gt;"", Prospecting!D1585, "")</f>
        <v/>
      </c>
      <c r="H1583" s="2" t="str">
        <f>IF(Prospecting!E1585&lt;&gt;"",Prospecting!E1585, "")</f>
        <v/>
      </c>
      <c r="I1583" s="2" t="str">
        <f t="shared" ca="1" si="159"/>
        <v/>
      </c>
      <c r="J1583" s="2" t="str">
        <f>IF(Prospecting!F1585="Completed", 1, "")</f>
        <v/>
      </c>
      <c r="K1583" s="2" t="str">
        <f>IF(Prospecting!G1585="Completed", 1, "")</f>
        <v/>
      </c>
      <c r="L1583" s="2" t="str">
        <f>IF(Prospecting!H1585="Completed", 1, "")</f>
        <v/>
      </c>
      <c r="M1583" s="2" t="str">
        <f>IF(Prospecting!I1585="Completed", 1, "")</f>
        <v/>
      </c>
      <c r="N1583" s="2" t="str">
        <f>IF(Prospecting!J1585="Completed", 1, "")</f>
        <v/>
      </c>
      <c r="O1583" s="2" t="str">
        <f>IF(Prospecting!K1585="Completed", 1, "")</f>
        <v/>
      </c>
      <c r="P1583" s="2" t="str">
        <f>IF(Prospecting!L1585&lt;&gt;"",Prospecting!L1585,"")</f>
        <v/>
      </c>
      <c r="Q1583" s="2" t="str">
        <f>IF(Prospecting!M1585&lt;&gt;"",Prospecting!M1585,"")</f>
        <v/>
      </c>
      <c r="R1583" s="2" t="str">
        <f t="shared" ca="1" si="160"/>
        <v/>
      </c>
      <c r="S1583" s="10" t="str">
        <f>IF(OR(Prospecting!N1585&lt;&gt;"",Prospecting!N1585&lt;&gt;0),Prospecting!N1585,"")</f>
        <v/>
      </c>
      <c r="T1583" s="11" t="str">
        <f>IF(Prospecting!O1585&lt;&gt;"",Prospecting!O1585,"")</f>
        <v/>
      </c>
      <c r="U1583" s="2" t="str">
        <f t="shared" si="161"/>
        <v/>
      </c>
      <c r="V1583" s="2" t="str">
        <f t="shared" si="162"/>
        <v/>
      </c>
      <c r="W1583" s="2" t="str" cm="1">
        <f t="array" ref="W1583">IF(V1583&lt;&gt;"",_xlfn.IFS(OR(V1583=1,V1583=2,V1583=3),1,OR(V1583=4,V1583=5,V1583=6),2,OR(V1583=7,V1583=8,V1583=9),3,OR(V1583=10,V1583=11,V1583=12),4),"")</f>
        <v/>
      </c>
      <c r="X1583" s="2" t="str">
        <f t="shared" si="163"/>
        <v/>
      </c>
      <c r="Y1583" s="2" t="str">
        <f t="shared" si="164"/>
        <v/>
      </c>
    </row>
    <row r="1584" spans="7:25" x14ac:dyDescent="0.3">
      <c r="G1584" s="2" t="str">
        <f>IF(Prospecting!D1586&lt;&gt;"", Prospecting!D1586, "")</f>
        <v/>
      </c>
      <c r="H1584" s="2" t="str">
        <f>IF(Prospecting!E1586&lt;&gt;"",Prospecting!E1586, "")</f>
        <v/>
      </c>
      <c r="I1584" s="2" t="str">
        <f t="shared" ca="1" si="159"/>
        <v/>
      </c>
      <c r="J1584" s="2" t="str">
        <f>IF(Prospecting!F1586="Completed", 1, "")</f>
        <v/>
      </c>
      <c r="K1584" s="2" t="str">
        <f>IF(Prospecting!G1586="Completed", 1, "")</f>
        <v/>
      </c>
      <c r="L1584" s="2" t="str">
        <f>IF(Prospecting!H1586="Completed", 1, "")</f>
        <v/>
      </c>
      <c r="M1584" s="2" t="str">
        <f>IF(Prospecting!I1586="Completed", 1, "")</f>
        <v/>
      </c>
      <c r="N1584" s="2" t="str">
        <f>IF(Prospecting!J1586="Completed", 1, "")</f>
        <v/>
      </c>
      <c r="O1584" s="2" t="str">
        <f>IF(Prospecting!K1586="Completed", 1, "")</f>
        <v/>
      </c>
      <c r="P1584" s="2" t="str">
        <f>IF(Prospecting!L1586&lt;&gt;"",Prospecting!L1586,"")</f>
        <v/>
      </c>
      <c r="Q1584" s="2" t="str">
        <f>IF(Prospecting!M1586&lt;&gt;"",Prospecting!M1586,"")</f>
        <v/>
      </c>
      <c r="R1584" s="2" t="str">
        <f t="shared" ca="1" si="160"/>
        <v/>
      </c>
      <c r="S1584" s="10" t="str">
        <f>IF(OR(Prospecting!N1586&lt;&gt;"",Prospecting!N1586&lt;&gt;0),Prospecting!N1586,"")</f>
        <v/>
      </c>
      <c r="T1584" s="11" t="str">
        <f>IF(Prospecting!O1586&lt;&gt;"",Prospecting!O1586,"")</f>
        <v/>
      </c>
      <c r="U1584" s="2" t="str">
        <f t="shared" si="161"/>
        <v/>
      </c>
      <c r="V1584" s="2" t="str">
        <f t="shared" si="162"/>
        <v/>
      </c>
      <c r="W1584" s="2" t="str" cm="1">
        <f t="array" ref="W1584">IF(V1584&lt;&gt;"",_xlfn.IFS(OR(V1584=1,V1584=2,V1584=3),1,OR(V1584=4,V1584=5,V1584=6),2,OR(V1584=7,V1584=8,V1584=9),3,OR(V1584=10,V1584=11,V1584=12),4),"")</f>
        <v/>
      </c>
      <c r="X1584" s="2" t="str">
        <f t="shared" si="163"/>
        <v/>
      </c>
      <c r="Y1584" s="2" t="str">
        <f t="shared" si="164"/>
        <v/>
      </c>
    </row>
    <row r="1585" spans="7:25" x14ac:dyDescent="0.3">
      <c r="G1585" s="2" t="str">
        <f>IF(Prospecting!D1587&lt;&gt;"", Prospecting!D1587, "")</f>
        <v/>
      </c>
      <c r="H1585" s="2" t="str">
        <f>IF(Prospecting!E1587&lt;&gt;"",Prospecting!E1587, "")</f>
        <v/>
      </c>
      <c r="I1585" s="2" t="str">
        <f t="shared" ca="1" si="159"/>
        <v/>
      </c>
      <c r="J1585" s="2" t="str">
        <f>IF(Prospecting!F1587="Completed", 1, "")</f>
        <v/>
      </c>
      <c r="K1585" s="2" t="str">
        <f>IF(Prospecting!G1587="Completed", 1, "")</f>
        <v/>
      </c>
      <c r="L1585" s="2" t="str">
        <f>IF(Prospecting!H1587="Completed", 1, "")</f>
        <v/>
      </c>
      <c r="M1585" s="2" t="str">
        <f>IF(Prospecting!I1587="Completed", 1, "")</f>
        <v/>
      </c>
      <c r="N1585" s="2" t="str">
        <f>IF(Prospecting!J1587="Completed", 1, "")</f>
        <v/>
      </c>
      <c r="O1585" s="2" t="str">
        <f>IF(Prospecting!K1587="Completed", 1, "")</f>
        <v/>
      </c>
      <c r="P1585" s="2" t="str">
        <f>IF(Prospecting!L1587&lt;&gt;"",Prospecting!L1587,"")</f>
        <v/>
      </c>
      <c r="Q1585" s="2" t="str">
        <f>IF(Prospecting!M1587&lt;&gt;"",Prospecting!M1587,"")</f>
        <v/>
      </c>
      <c r="R1585" s="2" t="str">
        <f t="shared" ca="1" si="160"/>
        <v/>
      </c>
      <c r="S1585" s="10" t="str">
        <f>IF(OR(Prospecting!N1587&lt;&gt;"",Prospecting!N1587&lt;&gt;0),Prospecting!N1587,"")</f>
        <v/>
      </c>
      <c r="T1585" s="11" t="str">
        <f>IF(Prospecting!O1587&lt;&gt;"",Prospecting!O1587,"")</f>
        <v/>
      </c>
      <c r="U1585" s="2" t="str">
        <f t="shared" si="161"/>
        <v/>
      </c>
      <c r="V1585" s="2" t="str">
        <f t="shared" si="162"/>
        <v/>
      </c>
      <c r="W1585" s="2" t="str" cm="1">
        <f t="array" ref="W1585">IF(V1585&lt;&gt;"",_xlfn.IFS(OR(V1585=1,V1585=2,V1585=3),1,OR(V1585=4,V1585=5,V1585=6),2,OR(V1585=7,V1585=8,V1585=9),3,OR(V1585=10,V1585=11,V1585=12),4),"")</f>
        <v/>
      </c>
      <c r="X1585" s="2" t="str">
        <f t="shared" si="163"/>
        <v/>
      </c>
      <c r="Y1585" s="2" t="str">
        <f t="shared" si="164"/>
        <v/>
      </c>
    </row>
    <row r="1586" spans="7:25" x14ac:dyDescent="0.3">
      <c r="G1586" s="2" t="str">
        <f>IF(Prospecting!D1588&lt;&gt;"", Prospecting!D1588, "")</f>
        <v/>
      </c>
      <c r="H1586" s="2" t="str">
        <f>IF(Prospecting!E1588&lt;&gt;"",Prospecting!E1588, "")</f>
        <v/>
      </c>
      <c r="I1586" s="2" t="str">
        <f t="shared" ca="1" si="159"/>
        <v/>
      </c>
      <c r="J1586" s="2" t="str">
        <f>IF(Prospecting!F1588="Completed", 1, "")</f>
        <v/>
      </c>
      <c r="K1586" s="2" t="str">
        <f>IF(Prospecting!G1588="Completed", 1, "")</f>
        <v/>
      </c>
      <c r="L1586" s="2" t="str">
        <f>IF(Prospecting!H1588="Completed", 1, "")</f>
        <v/>
      </c>
      <c r="M1586" s="2" t="str">
        <f>IF(Prospecting!I1588="Completed", 1, "")</f>
        <v/>
      </c>
      <c r="N1586" s="2" t="str">
        <f>IF(Prospecting!J1588="Completed", 1, "")</f>
        <v/>
      </c>
      <c r="O1586" s="2" t="str">
        <f>IF(Prospecting!K1588="Completed", 1, "")</f>
        <v/>
      </c>
      <c r="P1586" s="2" t="str">
        <f>IF(Prospecting!L1588&lt;&gt;"",Prospecting!L1588,"")</f>
        <v/>
      </c>
      <c r="Q1586" s="2" t="str">
        <f>IF(Prospecting!M1588&lt;&gt;"",Prospecting!M1588,"")</f>
        <v/>
      </c>
      <c r="R1586" s="2" t="str">
        <f t="shared" ca="1" si="160"/>
        <v/>
      </c>
      <c r="S1586" s="10" t="str">
        <f>IF(OR(Prospecting!N1588&lt;&gt;"",Prospecting!N1588&lt;&gt;0),Prospecting!N1588,"")</f>
        <v/>
      </c>
      <c r="T1586" s="11" t="str">
        <f>IF(Prospecting!O1588&lt;&gt;"",Prospecting!O1588,"")</f>
        <v/>
      </c>
      <c r="U1586" s="2" t="str">
        <f t="shared" si="161"/>
        <v/>
      </c>
      <c r="V1586" s="2" t="str">
        <f t="shared" si="162"/>
        <v/>
      </c>
      <c r="W1586" s="2" t="str" cm="1">
        <f t="array" ref="W1586">IF(V1586&lt;&gt;"",_xlfn.IFS(OR(V1586=1,V1586=2,V1586=3),1,OR(V1586=4,V1586=5,V1586=6),2,OR(V1586=7,V1586=8,V1586=9),3,OR(V1586=10,V1586=11,V1586=12),4),"")</f>
        <v/>
      </c>
      <c r="X1586" s="2" t="str">
        <f t="shared" si="163"/>
        <v/>
      </c>
      <c r="Y1586" s="2" t="str">
        <f t="shared" si="164"/>
        <v/>
      </c>
    </row>
    <row r="1587" spans="7:25" x14ac:dyDescent="0.3">
      <c r="G1587" s="2" t="str">
        <f>IF(Prospecting!D1589&lt;&gt;"", Prospecting!D1589, "")</f>
        <v/>
      </c>
      <c r="H1587" s="2" t="str">
        <f>IF(Prospecting!E1589&lt;&gt;"",Prospecting!E1589, "")</f>
        <v/>
      </c>
      <c r="I1587" s="2" t="str">
        <f t="shared" ca="1" si="159"/>
        <v/>
      </c>
      <c r="J1587" s="2" t="str">
        <f>IF(Prospecting!F1589="Completed", 1, "")</f>
        <v/>
      </c>
      <c r="K1587" s="2" t="str">
        <f>IF(Prospecting!G1589="Completed", 1, "")</f>
        <v/>
      </c>
      <c r="L1587" s="2" t="str">
        <f>IF(Prospecting!H1589="Completed", 1, "")</f>
        <v/>
      </c>
      <c r="M1587" s="2" t="str">
        <f>IF(Prospecting!I1589="Completed", 1, "")</f>
        <v/>
      </c>
      <c r="N1587" s="2" t="str">
        <f>IF(Prospecting!J1589="Completed", 1, "")</f>
        <v/>
      </c>
      <c r="O1587" s="2" t="str">
        <f>IF(Prospecting!K1589="Completed", 1, "")</f>
        <v/>
      </c>
      <c r="P1587" s="2" t="str">
        <f>IF(Prospecting!L1589&lt;&gt;"",Prospecting!L1589,"")</f>
        <v/>
      </c>
      <c r="Q1587" s="2" t="str">
        <f>IF(Prospecting!M1589&lt;&gt;"",Prospecting!M1589,"")</f>
        <v/>
      </c>
      <c r="R1587" s="2" t="str">
        <f t="shared" ca="1" si="160"/>
        <v/>
      </c>
      <c r="S1587" s="10" t="str">
        <f>IF(OR(Prospecting!N1589&lt;&gt;"",Prospecting!N1589&lt;&gt;0),Prospecting!N1589,"")</f>
        <v/>
      </c>
      <c r="T1587" s="11" t="str">
        <f>IF(Prospecting!O1589&lt;&gt;"",Prospecting!O1589,"")</f>
        <v/>
      </c>
      <c r="U1587" s="2" t="str">
        <f t="shared" si="161"/>
        <v/>
      </c>
      <c r="V1587" s="2" t="str">
        <f t="shared" si="162"/>
        <v/>
      </c>
      <c r="W1587" s="2" t="str" cm="1">
        <f t="array" ref="W1587">IF(V1587&lt;&gt;"",_xlfn.IFS(OR(V1587=1,V1587=2,V1587=3),1,OR(V1587=4,V1587=5,V1587=6),2,OR(V1587=7,V1587=8,V1587=9),3,OR(V1587=10,V1587=11,V1587=12),4),"")</f>
        <v/>
      </c>
      <c r="X1587" s="2" t="str">
        <f t="shared" si="163"/>
        <v/>
      </c>
      <c r="Y1587" s="2" t="str">
        <f t="shared" si="164"/>
        <v/>
      </c>
    </row>
    <row r="1588" spans="7:25" x14ac:dyDescent="0.3">
      <c r="G1588" s="2" t="str">
        <f>IF(Prospecting!D1590&lt;&gt;"", Prospecting!D1590, "")</f>
        <v/>
      </c>
      <c r="H1588" s="2" t="str">
        <f>IF(Prospecting!E1590&lt;&gt;"",Prospecting!E1590, "")</f>
        <v/>
      </c>
      <c r="I1588" s="2" t="str">
        <f t="shared" ca="1" si="159"/>
        <v/>
      </c>
      <c r="J1588" s="2" t="str">
        <f>IF(Prospecting!F1590="Completed", 1, "")</f>
        <v/>
      </c>
      <c r="K1588" s="2" t="str">
        <f>IF(Prospecting!G1590="Completed", 1, "")</f>
        <v/>
      </c>
      <c r="L1588" s="2" t="str">
        <f>IF(Prospecting!H1590="Completed", 1, "")</f>
        <v/>
      </c>
      <c r="M1588" s="2" t="str">
        <f>IF(Prospecting!I1590="Completed", 1, "")</f>
        <v/>
      </c>
      <c r="N1588" s="2" t="str">
        <f>IF(Prospecting!J1590="Completed", 1, "")</f>
        <v/>
      </c>
      <c r="O1588" s="2" t="str">
        <f>IF(Prospecting!K1590="Completed", 1, "")</f>
        <v/>
      </c>
      <c r="P1588" s="2" t="str">
        <f>IF(Prospecting!L1590&lt;&gt;"",Prospecting!L1590,"")</f>
        <v/>
      </c>
      <c r="Q1588" s="2" t="str">
        <f>IF(Prospecting!M1590&lt;&gt;"",Prospecting!M1590,"")</f>
        <v/>
      </c>
      <c r="R1588" s="2" t="str">
        <f t="shared" ca="1" si="160"/>
        <v/>
      </c>
      <c r="S1588" s="10" t="str">
        <f>IF(OR(Prospecting!N1590&lt;&gt;"",Prospecting!N1590&lt;&gt;0),Prospecting!N1590,"")</f>
        <v/>
      </c>
      <c r="T1588" s="11" t="str">
        <f>IF(Prospecting!O1590&lt;&gt;"",Prospecting!O1590,"")</f>
        <v/>
      </c>
      <c r="U1588" s="2" t="str">
        <f t="shared" si="161"/>
        <v/>
      </c>
      <c r="V1588" s="2" t="str">
        <f t="shared" si="162"/>
        <v/>
      </c>
      <c r="W1588" s="2" t="str" cm="1">
        <f t="array" ref="W1588">IF(V1588&lt;&gt;"",_xlfn.IFS(OR(V1588=1,V1588=2,V1588=3),1,OR(V1588=4,V1588=5,V1588=6),2,OR(V1588=7,V1588=8,V1588=9),3,OR(V1588=10,V1588=11,V1588=12),4),"")</f>
        <v/>
      </c>
      <c r="X1588" s="2" t="str">
        <f t="shared" si="163"/>
        <v/>
      </c>
      <c r="Y1588" s="2" t="str">
        <f t="shared" si="164"/>
        <v/>
      </c>
    </row>
    <row r="1589" spans="7:25" x14ac:dyDescent="0.3">
      <c r="G1589" s="2" t="str">
        <f>IF(Prospecting!D1591&lt;&gt;"", Prospecting!D1591, "")</f>
        <v/>
      </c>
      <c r="H1589" s="2" t="str">
        <f>IF(Prospecting!E1591&lt;&gt;"",Prospecting!E1591, "")</f>
        <v/>
      </c>
      <c r="I1589" s="2" t="str">
        <f t="shared" ca="1" si="159"/>
        <v/>
      </c>
      <c r="J1589" s="2" t="str">
        <f>IF(Prospecting!F1591="Completed", 1, "")</f>
        <v/>
      </c>
      <c r="K1589" s="2" t="str">
        <f>IF(Prospecting!G1591="Completed", 1, "")</f>
        <v/>
      </c>
      <c r="L1589" s="2" t="str">
        <f>IF(Prospecting!H1591="Completed", 1, "")</f>
        <v/>
      </c>
      <c r="M1589" s="2" t="str">
        <f>IF(Prospecting!I1591="Completed", 1, "")</f>
        <v/>
      </c>
      <c r="N1589" s="2" t="str">
        <f>IF(Prospecting!J1591="Completed", 1, "")</f>
        <v/>
      </c>
      <c r="O1589" s="2" t="str">
        <f>IF(Prospecting!K1591="Completed", 1, "")</f>
        <v/>
      </c>
      <c r="P1589" s="2" t="str">
        <f>IF(Prospecting!L1591&lt;&gt;"",Prospecting!L1591,"")</f>
        <v/>
      </c>
      <c r="Q1589" s="2" t="str">
        <f>IF(Prospecting!M1591&lt;&gt;"",Prospecting!M1591,"")</f>
        <v/>
      </c>
      <c r="R1589" s="2" t="str">
        <f t="shared" ca="1" si="160"/>
        <v/>
      </c>
      <c r="S1589" s="10" t="str">
        <f>IF(OR(Prospecting!N1591&lt;&gt;"",Prospecting!N1591&lt;&gt;0),Prospecting!N1591,"")</f>
        <v/>
      </c>
      <c r="T1589" s="11" t="str">
        <f>IF(Prospecting!O1591&lt;&gt;"",Prospecting!O1591,"")</f>
        <v/>
      </c>
      <c r="U1589" s="2" t="str">
        <f t="shared" si="161"/>
        <v/>
      </c>
      <c r="V1589" s="2" t="str">
        <f t="shared" si="162"/>
        <v/>
      </c>
      <c r="W1589" s="2" t="str" cm="1">
        <f t="array" ref="W1589">IF(V1589&lt;&gt;"",_xlfn.IFS(OR(V1589=1,V1589=2,V1589=3),1,OR(V1589=4,V1589=5,V1589=6),2,OR(V1589=7,V1589=8,V1589=9),3,OR(V1589=10,V1589=11,V1589=12),4),"")</f>
        <v/>
      </c>
      <c r="X1589" s="2" t="str">
        <f t="shared" si="163"/>
        <v/>
      </c>
      <c r="Y1589" s="2" t="str">
        <f t="shared" si="164"/>
        <v/>
      </c>
    </row>
    <row r="1590" spans="7:25" x14ac:dyDescent="0.3">
      <c r="G1590" s="2" t="str">
        <f>IF(Prospecting!D1592&lt;&gt;"", Prospecting!D1592, "")</f>
        <v/>
      </c>
      <c r="H1590" s="2" t="str">
        <f>IF(Prospecting!E1592&lt;&gt;"",Prospecting!E1592, "")</f>
        <v/>
      </c>
      <c r="I1590" s="2" t="str">
        <f t="shared" ca="1" si="159"/>
        <v/>
      </c>
      <c r="J1590" s="2" t="str">
        <f>IF(Prospecting!F1592="Completed", 1, "")</f>
        <v/>
      </c>
      <c r="K1590" s="2" t="str">
        <f>IF(Prospecting!G1592="Completed", 1, "")</f>
        <v/>
      </c>
      <c r="L1590" s="2" t="str">
        <f>IF(Prospecting!H1592="Completed", 1, "")</f>
        <v/>
      </c>
      <c r="M1590" s="2" t="str">
        <f>IF(Prospecting!I1592="Completed", 1, "")</f>
        <v/>
      </c>
      <c r="N1590" s="2" t="str">
        <f>IF(Prospecting!J1592="Completed", 1, "")</f>
        <v/>
      </c>
      <c r="O1590" s="2" t="str">
        <f>IF(Prospecting!K1592="Completed", 1, "")</f>
        <v/>
      </c>
      <c r="P1590" s="2" t="str">
        <f>IF(Prospecting!L1592&lt;&gt;"",Prospecting!L1592,"")</f>
        <v/>
      </c>
      <c r="Q1590" s="2" t="str">
        <f>IF(Prospecting!M1592&lt;&gt;"",Prospecting!M1592,"")</f>
        <v/>
      </c>
      <c r="R1590" s="2" t="str">
        <f t="shared" ca="1" si="160"/>
        <v/>
      </c>
      <c r="S1590" s="10" t="str">
        <f>IF(OR(Prospecting!N1592&lt;&gt;"",Prospecting!N1592&lt;&gt;0),Prospecting!N1592,"")</f>
        <v/>
      </c>
      <c r="T1590" s="11" t="str">
        <f>IF(Prospecting!O1592&lt;&gt;"",Prospecting!O1592,"")</f>
        <v/>
      </c>
      <c r="U1590" s="2" t="str">
        <f t="shared" si="161"/>
        <v/>
      </c>
      <c r="V1590" s="2" t="str">
        <f t="shared" si="162"/>
        <v/>
      </c>
      <c r="W1590" s="2" t="str" cm="1">
        <f t="array" ref="W1590">IF(V1590&lt;&gt;"",_xlfn.IFS(OR(V1590=1,V1590=2,V1590=3),1,OR(V1590=4,V1590=5,V1590=6),2,OR(V1590=7,V1590=8,V1590=9),3,OR(V1590=10,V1590=11,V1590=12),4),"")</f>
        <v/>
      </c>
      <c r="X1590" s="2" t="str">
        <f t="shared" si="163"/>
        <v/>
      </c>
      <c r="Y1590" s="2" t="str">
        <f t="shared" si="164"/>
        <v/>
      </c>
    </row>
    <row r="1591" spans="7:25" x14ac:dyDescent="0.3">
      <c r="G1591" s="2" t="str">
        <f>IF(Prospecting!D1593&lt;&gt;"", Prospecting!D1593, "")</f>
        <v/>
      </c>
      <c r="H1591" s="2" t="str">
        <f>IF(Prospecting!E1593&lt;&gt;"",Prospecting!E1593, "")</f>
        <v/>
      </c>
      <c r="I1591" s="2" t="str">
        <f t="shared" ca="1" si="159"/>
        <v/>
      </c>
      <c r="J1591" s="2" t="str">
        <f>IF(Prospecting!F1593="Completed", 1, "")</f>
        <v/>
      </c>
      <c r="K1591" s="2" t="str">
        <f>IF(Prospecting!G1593="Completed", 1, "")</f>
        <v/>
      </c>
      <c r="L1591" s="2" t="str">
        <f>IF(Prospecting!H1593="Completed", 1, "")</f>
        <v/>
      </c>
      <c r="M1591" s="2" t="str">
        <f>IF(Prospecting!I1593="Completed", 1, "")</f>
        <v/>
      </c>
      <c r="N1591" s="2" t="str">
        <f>IF(Prospecting!J1593="Completed", 1, "")</f>
        <v/>
      </c>
      <c r="O1591" s="2" t="str">
        <f>IF(Prospecting!K1593="Completed", 1, "")</f>
        <v/>
      </c>
      <c r="P1591" s="2" t="str">
        <f>IF(Prospecting!L1593&lt;&gt;"",Prospecting!L1593,"")</f>
        <v/>
      </c>
      <c r="Q1591" s="2" t="str">
        <f>IF(Prospecting!M1593&lt;&gt;"",Prospecting!M1593,"")</f>
        <v/>
      </c>
      <c r="R1591" s="2" t="str">
        <f t="shared" ca="1" si="160"/>
        <v/>
      </c>
      <c r="S1591" s="10" t="str">
        <f>IF(OR(Prospecting!N1593&lt;&gt;"",Prospecting!N1593&lt;&gt;0),Prospecting!N1593,"")</f>
        <v/>
      </c>
      <c r="T1591" s="11" t="str">
        <f>IF(Prospecting!O1593&lt;&gt;"",Prospecting!O1593,"")</f>
        <v/>
      </c>
      <c r="U1591" s="2" t="str">
        <f t="shared" si="161"/>
        <v/>
      </c>
      <c r="V1591" s="2" t="str">
        <f t="shared" si="162"/>
        <v/>
      </c>
      <c r="W1591" s="2" t="str" cm="1">
        <f t="array" ref="W1591">IF(V1591&lt;&gt;"",_xlfn.IFS(OR(V1591=1,V1591=2,V1591=3),1,OR(V1591=4,V1591=5,V1591=6),2,OR(V1591=7,V1591=8,V1591=9),3,OR(V1591=10,V1591=11,V1591=12),4),"")</f>
        <v/>
      </c>
      <c r="X1591" s="2" t="str">
        <f t="shared" si="163"/>
        <v/>
      </c>
      <c r="Y1591" s="2" t="str">
        <f t="shared" si="164"/>
        <v/>
      </c>
    </row>
    <row r="1592" spans="7:25" x14ac:dyDescent="0.3">
      <c r="G1592" s="2" t="str">
        <f>IF(Prospecting!D1594&lt;&gt;"", Prospecting!D1594, "")</f>
        <v/>
      </c>
      <c r="H1592" s="2" t="str">
        <f>IF(Prospecting!E1594&lt;&gt;"",Prospecting!E1594, "")</f>
        <v/>
      </c>
      <c r="I1592" s="2" t="str">
        <f t="shared" ca="1" si="159"/>
        <v/>
      </c>
      <c r="J1592" s="2" t="str">
        <f>IF(Prospecting!F1594="Completed", 1, "")</f>
        <v/>
      </c>
      <c r="K1592" s="2" t="str">
        <f>IF(Prospecting!G1594="Completed", 1, "")</f>
        <v/>
      </c>
      <c r="L1592" s="2" t="str">
        <f>IF(Prospecting!H1594="Completed", 1, "")</f>
        <v/>
      </c>
      <c r="M1592" s="2" t="str">
        <f>IF(Prospecting!I1594="Completed", 1, "")</f>
        <v/>
      </c>
      <c r="N1592" s="2" t="str">
        <f>IF(Prospecting!J1594="Completed", 1, "")</f>
        <v/>
      </c>
      <c r="O1592" s="2" t="str">
        <f>IF(Prospecting!K1594="Completed", 1, "")</f>
        <v/>
      </c>
      <c r="P1592" s="2" t="str">
        <f>IF(Prospecting!L1594&lt;&gt;"",Prospecting!L1594,"")</f>
        <v/>
      </c>
      <c r="Q1592" s="2" t="str">
        <f>IF(Prospecting!M1594&lt;&gt;"",Prospecting!M1594,"")</f>
        <v/>
      </c>
      <c r="R1592" s="2" t="str">
        <f t="shared" ca="1" si="160"/>
        <v/>
      </c>
      <c r="S1592" s="10" t="str">
        <f>IF(OR(Prospecting!N1594&lt;&gt;"",Prospecting!N1594&lt;&gt;0),Prospecting!N1594,"")</f>
        <v/>
      </c>
      <c r="T1592" s="11" t="str">
        <f>IF(Prospecting!O1594&lt;&gt;"",Prospecting!O1594,"")</f>
        <v/>
      </c>
      <c r="U1592" s="2" t="str">
        <f t="shared" si="161"/>
        <v/>
      </c>
      <c r="V1592" s="2" t="str">
        <f t="shared" si="162"/>
        <v/>
      </c>
      <c r="W1592" s="2" t="str" cm="1">
        <f t="array" ref="W1592">IF(V1592&lt;&gt;"",_xlfn.IFS(OR(V1592=1,V1592=2,V1592=3),1,OR(V1592=4,V1592=5,V1592=6),2,OR(V1592=7,V1592=8,V1592=9),3,OR(V1592=10,V1592=11,V1592=12),4),"")</f>
        <v/>
      </c>
      <c r="X1592" s="2" t="str">
        <f t="shared" si="163"/>
        <v/>
      </c>
      <c r="Y1592" s="2" t="str">
        <f t="shared" si="164"/>
        <v/>
      </c>
    </row>
    <row r="1593" spans="7:25" x14ac:dyDescent="0.3">
      <c r="G1593" s="2" t="str">
        <f>IF(Prospecting!D1595&lt;&gt;"", Prospecting!D1595, "")</f>
        <v/>
      </c>
      <c r="H1593" s="2" t="str">
        <f>IF(Prospecting!E1595&lt;&gt;"",Prospecting!E1595, "")</f>
        <v/>
      </c>
      <c r="I1593" s="2" t="str">
        <f t="shared" ca="1" si="159"/>
        <v/>
      </c>
      <c r="J1593" s="2" t="str">
        <f>IF(Prospecting!F1595="Completed", 1, "")</f>
        <v/>
      </c>
      <c r="K1593" s="2" t="str">
        <f>IF(Prospecting!G1595="Completed", 1, "")</f>
        <v/>
      </c>
      <c r="L1593" s="2" t="str">
        <f>IF(Prospecting!H1595="Completed", 1, "")</f>
        <v/>
      </c>
      <c r="M1593" s="2" t="str">
        <f>IF(Prospecting!I1595="Completed", 1, "")</f>
        <v/>
      </c>
      <c r="N1593" s="2" t="str">
        <f>IF(Prospecting!J1595="Completed", 1, "")</f>
        <v/>
      </c>
      <c r="O1593" s="2" t="str">
        <f>IF(Prospecting!K1595="Completed", 1, "")</f>
        <v/>
      </c>
      <c r="P1593" s="2" t="str">
        <f>IF(Prospecting!L1595&lt;&gt;"",Prospecting!L1595,"")</f>
        <v/>
      </c>
      <c r="Q1593" s="2" t="str">
        <f>IF(Prospecting!M1595&lt;&gt;"",Prospecting!M1595,"")</f>
        <v/>
      </c>
      <c r="R1593" s="2" t="str">
        <f t="shared" ca="1" si="160"/>
        <v/>
      </c>
      <c r="S1593" s="10" t="str">
        <f>IF(OR(Prospecting!N1595&lt;&gt;"",Prospecting!N1595&lt;&gt;0),Prospecting!N1595,"")</f>
        <v/>
      </c>
      <c r="T1593" s="11" t="str">
        <f>IF(Prospecting!O1595&lt;&gt;"",Prospecting!O1595,"")</f>
        <v/>
      </c>
      <c r="U1593" s="2" t="str">
        <f t="shared" si="161"/>
        <v/>
      </c>
      <c r="V1593" s="2" t="str">
        <f t="shared" si="162"/>
        <v/>
      </c>
      <c r="W1593" s="2" t="str" cm="1">
        <f t="array" ref="W1593">IF(V1593&lt;&gt;"",_xlfn.IFS(OR(V1593=1,V1593=2,V1593=3),1,OR(V1593=4,V1593=5,V1593=6),2,OR(V1593=7,V1593=8,V1593=9),3,OR(V1593=10,V1593=11,V1593=12),4),"")</f>
        <v/>
      </c>
      <c r="X1593" s="2" t="str">
        <f t="shared" si="163"/>
        <v/>
      </c>
      <c r="Y1593" s="2" t="str">
        <f t="shared" si="164"/>
        <v/>
      </c>
    </row>
    <row r="1594" spans="7:25" x14ac:dyDescent="0.3">
      <c r="G1594" s="2" t="str">
        <f>IF(Prospecting!D1596&lt;&gt;"", Prospecting!D1596, "")</f>
        <v/>
      </c>
      <c r="H1594" s="2" t="str">
        <f>IF(Prospecting!E1596&lt;&gt;"",Prospecting!E1596, "")</f>
        <v/>
      </c>
      <c r="I1594" s="2" t="str">
        <f t="shared" ca="1" si="159"/>
        <v/>
      </c>
      <c r="J1594" s="2" t="str">
        <f>IF(Prospecting!F1596="Completed", 1, "")</f>
        <v/>
      </c>
      <c r="K1594" s="2" t="str">
        <f>IF(Prospecting!G1596="Completed", 1, "")</f>
        <v/>
      </c>
      <c r="L1594" s="2" t="str">
        <f>IF(Prospecting!H1596="Completed", 1, "")</f>
        <v/>
      </c>
      <c r="M1594" s="2" t="str">
        <f>IF(Prospecting!I1596="Completed", 1, "")</f>
        <v/>
      </c>
      <c r="N1594" s="2" t="str">
        <f>IF(Prospecting!J1596="Completed", 1, "")</f>
        <v/>
      </c>
      <c r="O1594" s="2" t="str">
        <f>IF(Prospecting!K1596="Completed", 1, "")</f>
        <v/>
      </c>
      <c r="P1594" s="2" t="str">
        <f>IF(Prospecting!L1596&lt;&gt;"",Prospecting!L1596,"")</f>
        <v/>
      </c>
      <c r="Q1594" s="2" t="str">
        <f>IF(Prospecting!M1596&lt;&gt;"",Prospecting!M1596,"")</f>
        <v/>
      </c>
      <c r="R1594" s="2" t="str">
        <f t="shared" ca="1" si="160"/>
        <v/>
      </c>
      <c r="S1594" s="10" t="str">
        <f>IF(OR(Prospecting!N1596&lt;&gt;"",Prospecting!N1596&lt;&gt;0),Prospecting!N1596,"")</f>
        <v/>
      </c>
      <c r="T1594" s="11" t="str">
        <f>IF(Prospecting!O1596&lt;&gt;"",Prospecting!O1596,"")</f>
        <v/>
      </c>
      <c r="U1594" s="2" t="str">
        <f t="shared" si="161"/>
        <v/>
      </c>
      <c r="V1594" s="2" t="str">
        <f t="shared" si="162"/>
        <v/>
      </c>
      <c r="W1594" s="2" t="str" cm="1">
        <f t="array" ref="W1594">IF(V1594&lt;&gt;"",_xlfn.IFS(OR(V1594=1,V1594=2,V1594=3),1,OR(V1594=4,V1594=5,V1594=6),2,OR(V1594=7,V1594=8,V1594=9),3,OR(V1594=10,V1594=11,V1594=12),4),"")</f>
        <v/>
      </c>
      <c r="X1594" s="2" t="str">
        <f t="shared" si="163"/>
        <v/>
      </c>
      <c r="Y1594" s="2" t="str">
        <f t="shared" si="164"/>
        <v/>
      </c>
    </row>
    <row r="1595" spans="7:25" x14ac:dyDescent="0.3">
      <c r="G1595" s="2" t="str">
        <f>IF(Prospecting!D1597&lt;&gt;"", Prospecting!D1597, "")</f>
        <v/>
      </c>
      <c r="H1595" s="2" t="str">
        <f>IF(Prospecting!E1597&lt;&gt;"",Prospecting!E1597, "")</f>
        <v/>
      </c>
      <c r="I1595" s="2" t="str">
        <f t="shared" ca="1" si="159"/>
        <v/>
      </c>
      <c r="J1595" s="2" t="str">
        <f>IF(Prospecting!F1597="Completed", 1, "")</f>
        <v/>
      </c>
      <c r="K1595" s="2" t="str">
        <f>IF(Prospecting!G1597="Completed", 1, "")</f>
        <v/>
      </c>
      <c r="L1595" s="2" t="str">
        <f>IF(Prospecting!H1597="Completed", 1, "")</f>
        <v/>
      </c>
      <c r="M1595" s="2" t="str">
        <f>IF(Prospecting!I1597="Completed", 1, "")</f>
        <v/>
      </c>
      <c r="N1595" s="2" t="str">
        <f>IF(Prospecting!J1597="Completed", 1, "")</f>
        <v/>
      </c>
      <c r="O1595" s="2" t="str">
        <f>IF(Prospecting!K1597="Completed", 1, "")</f>
        <v/>
      </c>
      <c r="P1595" s="2" t="str">
        <f>IF(Prospecting!L1597&lt;&gt;"",Prospecting!L1597,"")</f>
        <v/>
      </c>
      <c r="Q1595" s="2" t="str">
        <f>IF(Prospecting!M1597&lt;&gt;"",Prospecting!M1597,"")</f>
        <v/>
      </c>
      <c r="R1595" s="2" t="str">
        <f t="shared" ca="1" si="160"/>
        <v/>
      </c>
      <c r="S1595" s="10" t="str">
        <f>IF(OR(Prospecting!N1597&lt;&gt;"",Prospecting!N1597&lt;&gt;0),Prospecting!N1597,"")</f>
        <v/>
      </c>
      <c r="T1595" s="11" t="str">
        <f>IF(Prospecting!O1597&lt;&gt;"",Prospecting!O1597,"")</f>
        <v/>
      </c>
      <c r="U1595" s="2" t="str">
        <f t="shared" si="161"/>
        <v/>
      </c>
      <c r="V1595" s="2" t="str">
        <f t="shared" si="162"/>
        <v/>
      </c>
      <c r="W1595" s="2" t="str" cm="1">
        <f t="array" ref="W1595">IF(V1595&lt;&gt;"",_xlfn.IFS(OR(V1595=1,V1595=2,V1595=3),1,OR(V1595=4,V1595=5,V1595=6),2,OR(V1595=7,V1595=8,V1595=9),3,OR(V1595=10,V1595=11,V1595=12),4),"")</f>
        <v/>
      </c>
      <c r="X1595" s="2" t="str">
        <f t="shared" si="163"/>
        <v/>
      </c>
      <c r="Y1595" s="2" t="str">
        <f t="shared" si="164"/>
        <v/>
      </c>
    </row>
    <row r="1596" spans="7:25" x14ac:dyDescent="0.3">
      <c r="G1596" s="2" t="str">
        <f>IF(Prospecting!D1598&lt;&gt;"", Prospecting!D1598, "")</f>
        <v/>
      </c>
      <c r="H1596" s="2" t="str">
        <f>IF(Prospecting!E1598&lt;&gt;"",Prospecting!E1598, "")</f>
        <v/>
      </c>
      <c r="I1596" s="2" t="str">
        <f t="shared" ca="1" si="159"/>
        <v/>
      </c>
      <c r="J1596" s="2" t="str">
        <f>IF(Prospecting!F1598="Completed", 1, "")</f>
        <v/>
      </c>
      <c r="K1596" s="2" t="str">
        <f>IF(Prospecting!G1598="Completed", 1, "")</f>
        <v/>
      </c>
      <c r="L1596" s="2" t="str">
        <f>IF(Prospecting!H1598="Completed", 1, "")</f>
        <v/>
      </c>
      <c r="M1596" s="2" t="str">
        <f>IF(Prospecting!I1598="Completed", 1, "")</f>
        <v/>
      </c>
      <c r="N1596" s="2" t="str">
        <f>IF(Prospecting!J1598="Completed", 1, "")</f>
        <v/>
      </c>
      <c r="O1596" s="2" t="str">
        <f>IF(Prospecting!K1598="Completed", 1, "")</f>
        <v/>
      </c>
      <c r="P1596" s="2" t="str">
        <f>IF(Prospecting!L1598&lt;&gt;"",Prospecting!L1598,"")</f>
        <v/>
      </c>
      <c r="Q1596" s="2" t="str">
        <f>IF(Prospecting!M1598&lt;&gt;"",Prospecting!M1598,"")</f>
        <v/>
      </c>
      <c r="R1596" s="2" t="str">
        <f t="shared" ca="1" si="160"/>
        <v/>
      </c>
      <c r="S1596" s="10" t="str">
        <f>IF(OR(Prospecting!N1598&lt;&gt;"",Prospecting!N1598&lt;&gt;0),Prospecting!N1598,"")</f>
        <v/>
      </c>
      <c r="T1596" s="11" t="str">
        <f>IF(Prospecting!O1598&lt;&gt;"",Prospecting!O1598,"")</f>
        <v/>
      </c>
      <c r="U1596" s="2" t="str">
        <f t="shared" si="161"/>
        <v/>
      </c>
      <c r="V1596" s="2" t="str">
        <f t="shared" si="162"/>
        <v/>
      </c>
      <c r="W1596" s="2" t="str" cm="1">
        <f t="array" ref="W1596">IF(V1596&lt;&gt;"",_xlfn.IFS(OR(V1596=1,V1596=2,V1596=3),1,OR(V1596=4,V1596=5,V1596=6),2,OR(V1596=7,V1596=8,V1596=9),3,OR(V1596=10,V1596=11,V1596=12),4),"")</f>
        <v/>
      </c>
      <c r="X1596" s="2" t="str">
        <f t="shared" si="163"/>
        <v/>
      </c>
      <c r="Y1596" s="2" t="str">
        <f t="shared" si="164"/>
        <v/>
      </c>
    </row>
    <row r="1597" spans="7:25" x14ac:dyDescent="0.3">
      <c r="G1597" s="2" t="str">
        <f>IF(Prospecting!D1599&lt;&gt;"", Prospecting!D1599, "")</f>
        <v/>
      </c>
      <c r="H1597" s="2" t="str">
        <f>IF(Prospecting!E1599&lt;&gt;"",Prospecting!E1599, "")</f>
        <v/>
      </c>
      <c r="I1597" s="2" t="str">
        <f t="shared" ca="1" si="159"/>
        <v/>
      </c>
      <c r="J1597" s="2" t="str">
        <f>IF(Prospecting!F1599="Completed", 1, "")</f>
        <v/>
      </c>
      <c r="K1597" s="2" t="str">
        <f>IF(Prospecting!G1599="Completed", 1, "")</f>
        <v/>
      </c>
      <c r="L1597" s="2" t="str">
        <f>IF(Prospecting!H1599="Completed", 1, "")</f>
        <v/>
      </c>
      <c r="M1597" s="2" t="str">
        <f>IF(Prospecting!I1599="Completed", 1, "")</f>
        <v/>
      </c>
      <c r="N1597" s="2" t="str">
        <f>IF(Prospecting!J1599="Completed", 1, "")</f>
        <v/>
      </c>
      <c r="O1597" s="2" t="str">
        <f>IF(Prospecting!K1599="Completed", 1, "")</f>
        <v/>
      </c>
      <c r="P1597" s="2" t="str">
        <f>IF(Prospecting!L1599&lt;&gt;"",Prospecting!L1599,"")</f>
        <v/>
      </c>
      <c r="Q1597" s="2" t="str">
        <f>IF(Prospecting!M1599&lt;&gt;"",Prospecting!M1599,"")</f>
        <v/>
      </c>
      <c r="R1597" s="2" t="str">
        <f t="shared" ca="1" si="160"/>
        <v/>
      </c>
      <c r="S1597" s="10" t="str">
        <f>IF(OR(Prospecting!N1599&lt;&gt;"",Prospecting!N1599&lt;&gt;0),Prospecting!N1599,"")</f>
        <v/>
      </c>
      <c r="T1597" s="11" t="str">
        <f>IF(Prospecting!O1599&lt;&gt;"",Prospecting!O1599,"")</f>
        <v/>
      </c>
      <c r="U1597" s="2" t="str">
        <f t="shared" si="161"/>
        <v/>
      </c>
      <c r="V1597" s="2" t="str">
        <f t="shared" si="162"/>
        <v/>
      </c>
      <c r="W1597" s="2" t="str" cm="1">
        <f t="array" ref="W1597">IF(V1597&lt;&gt;"",_xlfn.IFS(OR(V1597=1,V1597=2,V1597=3),1,OR(V1597=4,V1597=5,V1597=6),2,OR(V1597=7,V1597=8,V1597=9),3,OR(V1597=10,V1597=11,V1597=12),4),"")</f>
        <v/>
      </c>
      <c r="X1597" s="2" t="str">
        <f t="shared" si="163"/>
        <v/>
      </c>
      <c r="Y1597" s="2" t="str">
        <f t="shared" si="164"/>
        <v/>
      </c>
    </row>
    <row r="1598" spans="7:25" x14ac:dyDescent="0.3">
      <c r="G1598" s="2" t="str">
        <f>IF(Prospecting!D1600&lt;&gt;"", Prospecting!D1600, "")</f>
        <v/>
      </c>
      <c r="H1598" s="2" t="str">
        <f>IF(Prospecting!E1600&lt;&gt;"",Prospecting!E1600, "")</f>
        <v/>
      </c>
      <c r="I1598" s="2" t="str">
        <f t="shared" ca="1" si="159"/>
        <v/>
      </c>
      <c r="J1598" s="2" t="str">
        <f>IF(Prospecting!F1600="Completed", 1, "")</f>
        <v/>
      </c>
      <c r="K1598" s="2" t="str">
        <f>IF(Prospecting!G1600="Completed", 1, "")</f>
        <v/>
      </c>
      <c r="L1598" s="2" t="str">
        <f>IF(Prospecting!H1600="Completed", 1, "")</f>
        <v/>
      </c>
      <c r="M1598" s="2" t="str">
        <f>IF(Prospecting!I1600="Completed", 1, "")</f>
        <v/>
      </c>
      <c r="N1598" s="2" t="str">
        <f>IF(Prospecting!J1600="Completed", 1, "")</f>
        <v/>
      </c>
      <c r="O1598" s="2" t="str">
        <f>IF(Prospecting!K1600="Completed", 1, "")</f>
        <v/>
      </c>
      <c r="P1598" s="2" t="str">
        <f>IF(Prospecting!L1600&lt;&gt;"",Prospecting!L1600,"")</f>
        <v/>
      </c>
      <c r="Q1598" s="2" t="str">
        <f>IF(Prospecting!M1600&lt;&gt;"",Prospecting!M1600,"")</f>
        <v/>
      </c>
      <c r="R1598" s="2" t="str">
        <f t="shared" ca="1" si="160"/>
        <v/>
      </c>
      <c r="S1598" s="10" t="str">
        <f>IF(OR(Prospecting!N1600&lt;&gt;"",Prospecting!N1600&lt;&gt;0),Prospecting!N1600,"")</f>
        <v/>
      </c>
      <c r="T1598" s="11" t="str">
        <f>IF(Prospecting!O1600&lt;&gt;"",Prospecting!O1600,"")</f>
        <v/>
      </c>
      <c r="U1598" s="2" t="str">
        <f t="shared" si="161"/>
        <v/>
      </c>
      <c r="V1598" s="2" t="str">
        <f t="shared" si="162"/>
        <v/>
      </c>
      <c r="W1598" s="2" t="str" cm="1">
        <f t="array" ref="W1598">IF(V1598&lt;&gt;"",_xlfn.IFS(OR(V1598=1,V1598=2,V1598=3),1,OR(V1598=4,V1598=5,V1598=6),2,OR(V1598=7,V1598=8,V1598=9),3,OR(V1598=10,V1598=11,V1598=12),4),"")</f>
        <v/>
      </c>
      <c r="X1598" s="2" t="str">
        <f t="shared" si="163"/>
        <v/>
      </c>
      <c r="Y1598" s="2" t="str">
        <f t="shared" si="164"/>
        <v/>
      </c>
    </row>
    <row r="1599" spans="7:25" x14ac:dyDescent="0.3">
      <c r="G1599" s="2" t="str">
        <f>IF(Prospecting!D1601&lt;&gt;"", Prospecting!D1601, "")</f>
        <v/>
      </c>
      <c r="H1599" s="2" t="str">
        <f>IF(Prospecting!E1601&lt;&gt;"",Prospecting!E1601, "")</f>
        <v/>
      </c>
      <c r="I1599" s="2" t="str">
        <f t="shared" ca="1" si="159"/>
        <v/>
      </c>
      <c r="J1599" s="2" t="str">
        <f>IF(Prospecting!F1601="Completed", 1, "")</f>
        <v/>
      </c>
      <c r="K1599" s="2" t="str">
        <f>IF(Prospecting!G1601="Completed", 1, "")</f>
        <v/>
      </c>
      <c r="L1599" s="2" t="str">
        <f>IF(Prospecting!H1601="Completed", 1, "")</f>
        <v/>
      </c>
      <c r="M1599" s="2" t="str">
        <f>IF(Prospecting!I1601="Completed", 1, "")</f>
        <v/>
      </c>
      <c r="N1599" s="2" t="str">
        <f>IF(Prospecting!J1601="Completed", 1, "")</f>
        <v/>
      </c>
      <c r="O1599" s="2" t="str">
        <f>IF(Prospecting!K1601="Completed", 1, "")</f>
        <v/>
      </c>
      <c r="P1599" s="2" t="str">
        <f>IF(Prospecting!L1601&lt;&gt;"",Prospecting!L1601,"")</f>
        <v/>
      </c>
      <c r="Q1599" s="2" t="str">
        <f>IF(Prospecting!M1601&lt;&gt;"",Prospecting!M1601,"")</f>
        <v/>
      </c>
      <c r="R1599" s="2" t="str">
        <f t="shared" ca="1" si="160"/>
        <v/>
      </c>
      <c r="S1599" s="10" t="str">
        <f>IF(OR(Prospecting!N1601&lt;&gt;"",Prospecting!N1601&lt;&gt;0),Prospecting!N1601,"")</f>
        <v/>
      </c>
      <c r="T1599" s="11" t="str">
        <f>IF(Prospecting!O1601&lt;&gt;"",Prospecting!O1601,"")</f>
        <v/>
      </c>
      <c r="U1599" s="2" t="str">
        <f t="shared" si="161"/>
        <v/>
      </c>
      <c r="V1599" s="2" t="str">
        <f t="shared" si="162"/>
        <v/>
      </c>
      <c r="W1599" s="2" t="str" cm="1">
        <f t="array" ref="W1599">IF(V1599&lt;&gt;"",_xlfn.IFS(OR(V1599=1,V1599=2,V1599=3),1,OR(V1599=4,V1599=5,V1599=6),2,OR(V1599=7,V1599=8,V1599=9),3,OR(V1599=10,V1599=11,V1599=12),4),"")</f>
        <v/>
      </c>
      <c r="X1599" s="2" t="str">
        <f t="shared" si="163"/>
        <v/>
      </c>
      <c r="Y1599" s="2" t="str">
        <f t="shared" si="164"/>
        <v/>
      </c>
    </row>
    <row r="1600" spans="7:25" x14ac:dyDescent="0.3">
      <c r="G1600" s="2" t="str">
        <f>IF(Prospecting!D1602&lt;&gt;"", Prospecting!D1602, "")</f>
        <v/>
      </c>
      <c r="H1600" s="2" t="str">
        <f>IF(Prospecting!E1602&lt;&gt;"",Prospecting!E1602, "")</f>
        <v/>
      </c>
      <c r="I1600" s="2" t="str">
        <f t="shared" ca="1" si="159"/>
        <v/>
      </c>
      <c r="J1600" s="2" t="str">
        <f>IF(Prospecting!F1602="Completed", 1, "")</f>
        <v/>
      </c>
      <c r="K1600" s="2" t="str">
        <f>IF(Prospecting!G1602="Completed", 1, "")</f>
        <v/>
      </c>
      <c r="L1600" s="2" t="str">
        <f>IF(Prospecting!H1602="Completed", 1, "")</f>
        <v/>
      </c>
      <c r="M1600" s="2" t="str">
        <f>IF(Prospecting!I1602="Completed", 1, "")</f>
        <v/>
      </c>
      <c r="N1600" s="2" t="str">
        <f>IF(Prospecting!J1602="Completed", 1, "")</f>
        <v/>
      </c>
      <c r="O1600" s="2" t="str">
        <f>IF(Prospecting!K1602="Completed", 1, "")</f>
        <v/>
      </c>
      <c r="P1600" s="2" t="str">
        <f>IF(Prospecting!L1602&lt;&gt;"",Prospecting!L1602,"")</f>
        <v/>
      </c>
      <c r="Q1600" s="2" t="str">
        <f>IF(Prospecting!M1602&lt;&gt;"",Prospecting!M1602,"")</f>
        <v/>
      </c>
      <c r="R1600" s="2" t="str">
        <f t="shared" ca="1" si="160"/>
        <v/>
      </c>
      <c r="S1600" s="10" t="str">
        <f>IF(OR(Prospecting!N1602&lt;&gt;"",Prospecting!N1602&lt;&gt;0),Prospecting!N1602,"")</f>
        <v/>
      </c>
      <c r="T1600" s="11" t="str">
        <f>IF(Prospecting!O1602&lt;&gt;"",Prospecting!O1602,"")</f>
        <v/>
      </c>
      <c r="U1600" s="2" t="str">
        <f t="shared" si="161"/>
        <v/>
      </c>
      <c r="V1600" s="2" t="str">
        <f t="shared" si="162"/>
        <v/>
      </c>
      <c r="W1600" s="2" t="str" cm="1">
        <f t="array" ref="W1600">IF(V1600&lt;&gt;"",_xlfn.IFS(OR(V1600=1,V1600=2,V1600=3),1,OR(V1600=4,V1600=5,V1600=6),2,OR(V1600=7,V1600=8,V1600=9),3,OR(V1600=10,V1600=11,V1600=12),4),"")</f>
        <v/>
      </c>
      <c r="X1600" s="2" t="str">
        <f t="shared" si="163"/>
        <v/>
      </c>
      <c r="Y1600" s="2" t="str">
        <f t="shared" si="164"/>
        <v/>
      </c>
    </row>
    <row r="1601" spans="7:25" x14ac:dyDescent="0.3">
      <c r="G1601" s="2" t="str">
        <f>IF(Prospecting!D1603&lt;&gt;"", Prospecting!D1603, "")</f>
        <v/>
      </c>
      <c r="H1601" s="2" t="str">
        <f>IF(Prospecting!E1603&lt;&gt;"",Prospecting!E1603, "")</f>
        <v/>
      </c>
      <c r="I1601" s="2" t="str">
        <f t="shared" ca="1" si="159"/>
        <v/>
      </c>
      <c r="J1601" s="2" t="str">
        <f>IF(Prospecting!F1603="Completed", 1, "")</f>
        <v/>
      </c>
      <c r="K1601" s="2" t="str">
        <f>IF(Prospecting!G1603="Completed", 1, "")</f>
        <v/>
      </c>
      <c r="L1601" s="2" t="str">
        <f>IF(Prospecting!H1603="Completed", 1, "")</f>
        <v/>
      </c>
      <c r="M1601" s="2" t="str">
        <f>IF(Prospecting!I1603="Completed", 1, "")</f>
        <v/>
      </c>
      <c r="N1601" s="2" t="str">
        <f>IF(Prospecting!J1603="Completed", 1, "")</f>
        <v/>
      </c>
      <c r="O1601" s="2" t="str">
        <f>IF(Prospecting!K1603="Completed", 1, "")</f>
        <v/>
      </c>
      <c r="P1601" s="2" t="str">
        <f>IF(Prospecting!L1603&lt;&gt;"",Prospecting!L1603,"")</f>
        <v/>
      </c>
      <c r="Q1601" s="2" t="str">
        <f>IF(Prospecting!M1603&lt;&gt;"",Prospecting!M1603,"")</f>
        <v/>
      </c>
      <c r="R1601" s="2" t="str">
        <f t="shared" ca="1" si="160"/>
        <v/>
      </c>
      <c r="S1601" s="10" t="str">
        <f>IF(OR(Prospecting!N1603&lt;&gt;"",Prospecting!N1603&lt;&gt;0),Prospecting!N1603,"")</f>
        <v/>
      </c>
      <c r="T1601" s="11" t="str">
        <f>IF(Prospecting!O1603&lt;&gt;"",Prospecting!O1603,"")</f>
        <v/>
      </c>
      <c r="U1601" s="2" t="str">
        <f t="shared" si="161"/>
        <v/>
      </c>
      <c r="V1601" s="2" t="str">
        <f t="shared" si="162"/>
        <v/>
      </c>
      <c r="W1601" s="2" t="str" cm="1">
        <f t="array" ref="W1601">IF(V1601&lt;&gt;"",_xlfn.IFS(OR(V1601=1,V1601=2,V1601=3),1,OR(V1601=4,V1601=5,V1601=6),2,OR(V1601=7,V1601=8,V1601=9),3,OR(V1601=10,V1601=11,V1601=12),4),"")</f>
        <v/>
      </c>
      <c r="X1601" s="2" t="str">
        <f t="shared" si="163"/>
        <v/>
      </c>
      <c r="Y1601" s="2" t="str">
        <f t="shared" si="164"/>
        <v/>
      </c>
    </row>
    <row r="1602" spans="7:25" x14ac:dyDescent="0.3">
      <c r="G1602" s="2" t="str">
        <f>IF(Prospecting!D1604&lt;&gt;"", Prospecting!D1604, "")</f>
        <v/>
      </c>
      <c r="H1602" s="2" t="str">
        <f>IF(Prospecting!E1604&lt;&gt;"",Prospecting!E1604, "")</f>
        <v/>
      </c>
      <c r="I1602" s="2" t="str">
        <f t="shared" ca="1" si="159"/>
        <v/>
      </c>
      <c r="J1602" s="2" t="str">
        <f>IF(Prospecting!F1604="Completed", 1, "")</f>
        <v/>
      </c>
      <c r="K1602" s="2" t="str">
        <f>IF(Prospecting!G1604="Completed", 1, "")</f>
        <v/>
      </c>
      <c r="L1602" s="2" t="str">
        <f>IF(Prospecting!H1604="Completed", 1, "")</f>
        <v/>
      </c>
      <c r="M1602" s="2" t="str">
        <f>IF(Prospecting!I1604="Completed", 1, "")</f>
        <v/>
      </c>
      <c r="N1602" s="2" t="str">
        <f>IF(Prospecting!J1604="Completed", 1, "")</f>
        <v/>
      </c>
      <c r="O1602" s="2" t="str">
        <f>IF(Prospecting!K1604="Completed", 1, "")</f>
        <v/>
      </c>
      <c r="P1602" s="2" t="str">
        <f>IF(Prospecting!L1604&lt;&gt;"",Prospecting!L1604,"")</f>
        <v/>
      </c>
      <c r="Q1602" s="2" t="str">
        <f>IF(Prospecting!M1604&lt;&gt;"",Prospecting!M1604,"")</f>
        <v/>
      </c>
      <c r="R1602" s="2" t="str">
        <f t="shared" ca="1" si="160"/>
        <v/>
      </c>
      <c r="S1602" s="10" t="str">
        <f>IF(OR(Prospecting!N1604&lt;&gt;"",Prospecting!N1604&lt;&gt;0),Prospecting!N1604,"")</f>
        <v/>
      </c>
      <c r="T1602" s="11" t="str">
        <f>IF(Prospecting!O1604&lt;&gt;"",Prospecting!O1604,"")</f>
        <v/>
      </c>
      <c r="U1602" s="2" t="str">
        <f t="shared" si="161"/>
        <v/>
      </c>
      <c r="V1602" s="2" t="str">
        <f t="shared" si="162"/>
        <v/>
      </c>
      <c r="W1602" s="2" t="str" cm="1">
        <f t="array" ref="W1602">IF(V1602&lt;&gt;"",_xlfn.IFS(OR(V1602=1,V1602=2,V1602=3),1,OR(V1602=4,V1602=5,V1602=6),2,OR(V1602=7,V1602=8,V1602=9),3,OR(V1602=10,V1602=11,V1602=12),4),"")</f>
        <v/>
      </c>
      <c r="X1602" s="2" t="str">
        <f t="shared" si="163"/>
        <v/>
      </c>
      <c r="Y1602" s="2" t="str">
        <f t="shared" si="164"/>
        <v/>
      </c>
    </row>
    <row r="1603" spans="7:25" x14ac:dyDescent="0.3">
      <c r="G1603" s="2" t="str">
        <f>IF(Prospecting!D1605&lt;&gt;"", Prospecting!D1605, "")</f>
        <v/>
      </c>
      <c r="H1603" s="2" t="str">
        <f>IF(Prospecting!E1605&lt;&gt;"",Prospecting!E1605, "")</f>
        <v/>
      </c>
      <c r="I1603" s="2" t="str">
        <f t="shared" ca="1" si="159"/>
        <v/>
      </c>
      <c r="J1603" s="2" t="str">
        <f>IF(Prospecting!F1605="Completed", 1, "")</f>
        <v/>
      </c>
      <c r="K1603" s="2" t="str">
        <f>IF(Prospecting!G1605="Completed", 1, "")</f>
        <v/>
      </c>
      <c r="L1603" s="2" t="str">
        <f>IF(Prospecting!H1605="Completed", 1, "")</f>
        <v/>
      </c>
      <c r="M1603" s="2" t="str">
        <f>IF(Prospecting!I1605="Completed", 1, "")</f>
        <v/>
      </c>
      <c r="N1603" s="2" t="str">
        <f>IF(Prospecting!J1605="Completed", 1, "")</f>
        <v/>
      </c>
      <c r="O1603" s="2" t="str">
        <f>IF(Prospecting!K1605="Completed", 1, "")</f>
        <v/>
      </c>
      <c r="P1603" s="2" t="str">
        <f>IF(Prospecting!L1605&lt;&gt;"",Prospecting!L1605,"")</f>
        <v/>
      </c>
      <c r="Q1603" s="2" t="str">
        <f>IF(Prospecting!M1605&lt;&gt;"",Prospecting!M1605,"")</f>
        <v/>
      </c>
      <c r="R1603" s="2" t="str">
        <f t="shared" ca="1" si="160"/>
        <v/>
      </c>
      <c r="S1603" s="10" t="str">
        <f>IF(OR(Prospecting!N1605&lt;&gt;"",Prospecting!N1605&lt;&gt;0),Prospecting!N1605,"")</f>
        <v/>
      </c>
      <c r="T1603" s="11" t="str">
        <f>IF(Prospecting!O1605&lt;&gt;"",Prospecting!O1605,"")</f>
        <v/>
      </c>
      <c r="U1603" s="2" t="str">
        <f t="shared" si="161"/>
        <v/>
      </c>
      <c r="V1603" s="2" t="str">
        <f t="shared" si="162"/>
        <v/>
      </c>
      <c r="W1603" s="2" t="str" cm="1">
        <f t="array" ref="W1603">IF(V1603&lt;&gt;"",_xlfn.IFS(OR(V1603=1,V1603=2,V1603=3),1,OR(V1603=4,V1603=5,V1603=6),2,OR(V1603=7,V1603=8,V1603=9),3,OR(V1603=10,V1603=11,V1603=12),4),"")</f>
        <v/>
      </c>
      <c r="X1603" s="2" t="str">
        <f t="shared" si="163"/>
        <v/>
      </c>
      <c r="Y1603" s="2" t="str">
        <f t="shared" si="164"/>
        <v/>
      </c>
    </row>
    <row r="1604" spans="7:25" x14ac:dyDescent="0.3">
      <c r="G1604" s="2" t="str">
        <f>IF(Prospecting!D1606&lt;&gt;"", Prospecting!D1606, "")</f>
        <v/>
      </c>
      <c r="H1604" s="2" t="str">
        <f>IF(Prospecting!E1606&lt;&gt;"",Prospecting!E1606, "")</f>
        <v/>
      </c>
      <c r="I1604" s="2" t="str">
        <f t="shared" ref="I1604:I1667" ca="1" si="165">IF(AND($B$9&gt;$B$10,S1604&lt;&gt;"",S1604&lt;&gt;0,V1604&lt;&gt;"",O1604=1),"Client",IF(V1604&lt;$B$6,"Lead",IF(AND(H1604&lt;&gt;"",S1604&lt;&gt;"",S1604&lt;&gt;0,V1604&lt;=$B$3,O1604=1),"Client",IF(OR(AND(H1604&lt;&gt;"",O1604&lt;&gt;1),AND(H1604&lt;&gt;"",S1604=""),AND(H1604&lt;&gt;"",S1604&lt;&gt;"",V1604&gt;$B$3), AND(H1604&lt;&gt;"",S1604&lt;=0)),"Lead",""))))</f>
        <v/>
      </c>
      <c r="J1604" s="2" t="str">
        <f>IF(Prospecting!F1606="Completed", 1, "")</f>
        <v/>
      </c>
      <c r="K1604" s="2" t="str">
        <f>IF(Prospecting!G1606="Completed", 1, "")</f>
        <v/>
      </c>
      <c r="L1604" s="2" t="str">
        <f>IF(Prospecting!H1606="Completed", 1, "")</f>
        <v/>
      </c>
      <c r="M1604" s="2" t="str">
        <f>IF(Prospecting!I1606="Completed", 1, "")</f>
        <v/>
      </c>
      <c r="N1604" s="2" t="str">
        <f>IF(Prospecting!J1606="Completed", 1, "")</f>
        <v/>
      </c>
      <c r="O1604" s="2" t="str">
        <f>IF(Prospecting!K1606="Completed", 1, "")</f>
        <v/>
      </c>
      <c r="P1604" s="2" t="str">
        <f>IF(Prospecting!L1606&lt;&gt;"",Prospecting!L1606,"")</f>
        <v/>
      </c>
      <c r="Q1604" s="2" t="str">
        <f>IF(Prospecting!M1606&lt;&gt;"",Prospecting!M1606,"")</f>
        <v/>
      </c>
      <c r="R1604" s="2" t="str">
        <f t="shared" ref="R1604:R1667" ca="1" si="166">IF(AND(Q1604&lt;&gt;"",V1604&gt;=$B$6,V1604&lt;=$B$3,Y1604=$B$10),"Valid","")</f>
        <v/>
      </c>
      <c r="S1604" s="10" t="str">
        <f>IF(OR(Prospecting!N1606&lt;&gt;"",Prospecting!N1606&lt;&gt;0),Prospecting!N1606,"")</f>
        <v/>
      </c>
      <c r="T1604" s="11" t="str">
        <f>IF(Prospecting!O1606&lt;&gt;"",Prospecting!O1606,"")</f>
        <v/>
      </c>
      <c r="U1604" s="2" t="str">
        <f t="shared" ref="U1604:U1667" si="167">IF(V1604&lt;&gt;"",CHOOSE(V1604,"January","February","March","April","May","June","July","August","September","October","November","December"),"")</f>
        <v/>
      </c>
      <c r="V1604" s="2" t="str">
        <f t="shared" ref="V1604:V1667" si="168">IF(AND(T1604&lt;&gt;"",Y1604=$B$10),MONTH(T1604),"")</f>
        <v/>
      </c>
      <c r="W1604" s="2" t="str" cm="1">
        <f t="array" ref="W1604">IF(V1604&lt;&gt;"",_xlfn.IFS(OR(V1604=1,V1604=2,V1604=3),1,OR(V1604=4,V1604=5,V1604=6),2,OR(V1604=7,V1604=8,V1604=9),3,OR(V1604=10,V1604=11,V1604=12),4),"")</f>
        <v/>
      </c>
      <c r="X1604" s="2" t="str">
        <f t="shared" ref="X1604:X1667" si="169">IF(AND(Q1604&lt;&gt;"",S1604&lt;&gt;"",S1604&lt;&gt;0,O1604=1),IF(OR(Q1604="AnugerahPlus",Q1604="Anggun"), (S1604-5)*12,S1604*12), "")</f>
        <v/>
      </c>
      <c r="Y1604" s="2" t="str">
        <f t="shared" ref="Y1604:Y1667" si="170">IF(T1604&lt;&gt;"",YEAR(T1604),"")</f>
        <v/>
      </c>
    </row>
    <row r="1605" spans="7:25" x14ac:dyDescent="0.3">
      <c r="G1605" s="2" t="str">
        <f>IF(Prospecting!D1607&lt;&gt;"", Prospecting!D1607, "")</f>
        <v/>
      </c>
      <c r="H1605" s="2" t="str">
        <f>IF(Prospecting!E1607&lt;&gt;"",Prospecting!E1607, "")</f>
        <v/>
      </c>
      <c r="I1605" s="2" t="str">
        <f t="shared" ca="1" si="165"/>
        <v/>
      </c>
      <c r="J1605" s="2" t="str">
        <f>IF(Prospecting!F1607="Completed", 1, "")</f>
        <v/>
      </c>
      <c r="K1605" s="2" t="str">
        <f>IF(Prospecting!G1607="Completed", 1, "")</f>
        <v/>
      </c>
      <c r="L1605" s="2" t="str">
        <f>IF(Prospecting!H1607="Completed", 1, "")</f>
        <v/>
      </c>
      <c r="M1605" s="2" t="str">
        <f>IF(Prospecting!I1607="Completed", 1, "")</f>
        <v/>
      </c>
      <c r="N1605" s="2" t="str">
        <f>IF(Prospecting!J1607="Completed", 1, "")</f>
        <v/>
      </c>
      <c r="O1605" s="2" t="str">
        <f>IF(Prospecting!K1607="Completed", 1, "")</f>
        <v/>
      </c>
      <c r="P1605" s="2" t="str">
        <f>IF(Prospecting!L1607&lt;&gt;"",Prospecting!L1607,"")</f>
        <v/>
      </c>
      <c r="Q1605" s="2" t="str">
        <f>IF(Prospecting!M1607&lt;&gt;"",Prospecting!M1607,"")</f>
        <v/>
      </c>
      <c r="R1605" s="2" t="str">
        <f t="shared" ca="1" si="166"/>
        <v/>
      </c>
      <c r="S1605" s="10" t="str">
        <f>IF(OR(Prospecting!N1607&lt;&gt;"",Prospecting!N1607&lt;&gt;0),Prospecting!N1607,"")</f>
        <v/>
      </c>
      <c r="T1605" s="11" t="str">
        <f>IF(Prospecting!O1607&lt;&gt;"",Prospecting!O1607,"")</f>
        <v/>
      </c>
      <c r="U1605" s="2" t="str">
        <f t="shared" si="167"/>
        <v/>
      </c>
      <c r="V1605" s="2" t="str">
        <f t="shared" si="168"/>
        <v/>
      </c>
      <c r="W1605" s="2" t="str" cm="1">
        <f t="array" ref="W1605">IF(V1605&lt;&gt;"",_xlfn.IFS(OR(V1605=1,V1605=2,V1605=3),1,OR(V1605=4,V1605=5,V1605=6),2,OR(V1605=7,V1605=8,V1605=9),3,OR(V1605=10,V1605=11,V1605=12),4),"")</f>
        <v/>
      </c>
      <c r="X1605" s="2" t="str">
        <f t="shared" si="169"/>
        <v/>
      </c>
      <c r="Y1605" s="2" t="str">
        <f t="shared" si="170"/>
        <v/>
      </c>
    </row>
    <row r="1606" spans="7:25" x14ac:dyDescent="0.3">
      <c r="G1606" s="2" t="str">
        <f>IF(Prospecting!D1608&lt;&gt;"", Prospecting!D1608, "")</f>
        <v/>
      </c>
      <c r="H1606" s="2" t="str">
        <f>IF(Prospecting!E1608&lt;&gt;"",Prospecting!E1608, "")</f>
        <v/>
      </c>
      <c r="I1606" s="2" t="str">
        <f t="shared" ca="1" si="165"/>
        <v/>
      </c>
      <c r="J1606" s="2" t="str">
        <f>IF(Prospecting!F1608="Completed", 1, "")</f>
        <v/>
      </c>
      <c r="K1606" s="2" t="str">
        <f>IF(Prospecting!G1608="Completed", 1, "")</f>
        <v/>
      </c>
      <c r="L1606" s="2" t="str">
        <f>IF(Prospecting!H1608="Completed", 1, "")</f>
        <v/>
      </c>
      <c r="M1606" s="2" t="str">
        <f>IF(Prospecting!I1608="Completed", 1, "")</f>
        <v/>
      </c>
      <c r="N1606" s="2" t="str">
        <f>IF(Prospecting!J1608="Completed", 1, "")</f>
        <v/>
      </c>
      <c r="O1606" s="2" t="str">
        <f>IF(Prospecting!K1608="Completed", 1, "")</f>
        <v/>
      </c>
      <c r="P1606" s="2" t="str">
        <f>IF(Prospecting!L1608&lt;&gt;"",Prospecting!L1608,"")</f>
        <v/>
      </c>
      <c r="Q1606" s="2" t="str">
        <f>IF(Prospecting!M1608&lt;&gt;"",Prospecting!M1608,"")</f>
        <v/>
      </c>
      <c r="R1606" s="2" t="str">
        <f t="shared" ca="1" si="166"/>
        <v/>
      </c>
      <c r="S1606" s="10" t="str">
        <f>IF(OR(Prospecting!N1608&lt;&gt;"",Prospecting!N1608&lt;&gt;0),Prospecting!N1608,"")</f>
        <v/>
      </c>
      <c r="T1606" s="11" t="str">
        <f>IF(Prospecting!O1608&lt;&gt;"",Prospecting!O1608,"")</f>
        <v/>
      </c>
      <c r="U1606" s="2" t="str">
        <f t="shared" si="167"/>
        <v/>
      </c>
      <c r="V1606" s="2" t="str">
        <f t="shared" si="168"/>
        <v/>
      </c>
      <c r="W1606" s="2" t="str" cm="1">
        <f t="array" ref="W1606">IF(V1606&lt;&gt;"",_xlfn.IFS(OR(V1606=1,V1606=2,V1606=3),1,OR(V1606=4,V1606=5,V1606=6),2,OR(V1606=7,V1606=8,V1606=9),3,OR(V1606=10,V1606=11,V1606=12),4),"")</f>
        <v/>
      </c>
      <c r="X1606" s="2" t="str">
        <f t="shared" si="169"/>
        <v/>
      </c>
      <c r="Y1606" s="2" t="str">
        <f t="shared" si="170"/>
        <v/>
      </c>
    </row>
    <row r="1607" spans="7:25" x14ac:dyDescent="0.3">
      <c r="G1607" s="2" t="str">
        <f>IF(Prospecting!D1609&lt;&gt;"", Prospecting!D1609, "")</f>
        <v/>
      </c>
      <c r="H1607" s="2" t="str">
        <f>IF(Prospecting!E1609&lt;&gt;"",Prospecting!E1609, "")</f>
        <v/>
      </c>
      <c r="I1607" s="2" t="str">
        <f t="shared" ca="1" si="165"/>
        <v/>
      </c>
      <c r="J1607" s="2" t="str">
        <f>IF(Prospecting!F1609="Completed", 1, "")</f>
        <v/>
      </c>
      <c r="K1607" s="2" t="str">
        <f>IF(Prospecting!G1609="Completed", 1, "")</f>
        <v/>
      </c>
      <c r="L1607" s="2" t="str">
        <f>IF(Prospecting!H1609="Completed", 1, "")</f>
        <v/>
      </c>
      <c r="M1607" s="2" t="str">
        <f>IF(Prospecting!I1609="Completed", 1, "")</f>
        <v/>
      </c>
      <c r="N1607" s="2" t="str">
        <f>IF(Prospecting!J1609="Completed", 1, "")</f>
        <v/>
      </c>
      <c r="O1607" s="2" t="str">
        <f>IF(Prospecting!K1609="Completed", 1, "")</f>
        <v/>
      </c>
      <c r="P1607" s="2" t="str">
        <f>IF(Prospecting!L1609&lt;&gt;"",Prospecting!L1609,"")</f>
        <v/>
      </c>
      <c r="Q1607" s="2" t="str">
        <f>IF(Prospecting!M1609&lt;&gt;"",Prospecting!M1609,"")</f>
        <v/>
      </c>
      <c r="R1607" s="2" t="str">
        <f t="shared" ca="1" si="166"/>
        <v/>
      </c>
      <c r="S1607" s="10" t="str">
        <f>IF(OR(Prospecting!N1609&lt;&gt;"",Prospecting!N1609&lt;&gt;0),Prospecting!N1609,"")</f>
        <v/>
      </c>
      <c r="T1607" s="11" t="str">
        <f>IF(Prospecting!O1609&lt;&gt;"",Prospecting!O1609,"")</f>
        <v/>
      </c>
      <c r="U1607" s="2" t="str">
        <f t="shared" si="167"/>
        <v/>
      </c>
      <c r="V1607" s="2" t="str">
        <f t="shared" si="168"/>
        <v/>
      </c>
      <c r="W1607" s="2" t="str" cm="1">
        <f t="array" ref="W1607">IF(V1607&lt;&gt;"",_xlfn.IFS(OR(V1607=1,V1607=2,V1607=3),1,OR(V1607=4,V1607=5,V1607=6),2,OR(V1607=7,V1607=8,V1607=9),3,OR(V1607=10,V1607=11,V1607=12),4),"")</f>
        <v/>
      </c>
      <c r="X1607" s="2" t="str">
        <f t="shared" si="169"/>
        <v/>
      </c>
      <c r="Y1607" s="2" t="str">
        <f t="shared" si="170"/>
        <v/>
      </c>
    </row>
    <row r="1608" spans="7:25" x14ac:dyDescent="0.3">
      <c r="G1608" s="2" t="str">
        <f>IF(Prospecting!D1610&lt;&gt;"", Prospecting!D1610, "")</f>
        <v/>
      </c>
      <c r="H1608" s="2" t="str">
        <f>IF(Prospecting!E1610&lt;&gt;"",Prospecting!E1610, "")</f>
        <v/>
      </c>
      <c r="I1608" s="2" t="str">
        <f t="shared" ca="1" si="165"/>
        <v/>
      </c>
      <c r="J1608" s="2" t="str">
        <f>IF(Prospecting!F1610="Completed", 1, "")</f>
        <v/>
      </c>
      <c r="K1608" s="2" t="str">
        <f>IF(Prospecting!G1610="Completed", 1, "")</f>
        <v/>
      </c>
      <c r="L1608" s="2" t="str">
        <f>IF(Prospecting!H1610="Completed", 1, "")</f>
        <v/>
      </c>
      <c r="M1608" s="2" t="str">
        <f>IF(Prospecting!I1610="Completed", 1, "")</f>
        <v/>
      </c>
      <c r="N1608" s="2" t="str">
        <f>IF(Prospecting!J1610="Completed", 1, "")</f>
        <v/>
      </c>
      <c r="O1608" s="2" t="str">
        <f>IF(Prospecting!K1610="Completed", 1, "")</f>
        <v/>
      </c>
      <c r="P1608" s="2" t="str">
        <f>IF(Prospecting!L1610&lt;&gt;"",Prospecting!L1610,"")</f>
        <v/>
      </c>
      <c r="Q1608" s="2" t="str">
        <f>IF(Prospecting!M1610&lt;&gt;"",Prospecting!M1610,"")</f>
        <v/>
      </c>
      <c r="R1608" s="2" t="str">
        <f t="shared" ca="1" si="166"/>
        <v/>
      </c>
      <c r="S1608" s="10" t="str">
        <f>IF(OR(Prospecting!N1610&lt;&gt;"",Prospecting!N1610&lt;&gt;0),Prospecting!N1610,"")</f>
        <v/>
      </c>
      <c r="T1608" s="11" t="str">
        <f>IF(Prospecting!O1610&lt;&gt;"",Prospecting!O1610,"")</f>
        <v/>
      </c>
      <c r="U1608" s="2" t="str">
        <f t="shared" si="167"/>
        <v/>
      </c>
      <c r="V1608" s="2" t="str">
        <f t="shared" si="168"/>
        <v/>
      </c>
      <c r="W1608" s="2" t="str" cm="1">
        <f t="array" ref="W1608">IF(V1608&lt;&gt;"",_xlfn.IFS(OR(V1608=1,V1608=2,V1608=3),1,OR(V1608=4,V1608=5,V1608=6),2,OR(V1608=7,V1608=8,V1608=9),3,OR(V1608=10,V1608=11,V1608=12),4),"")</f>
        <v/>
      </c>
      <c r="X1608" s="2" t="str">
        <f t="shared" si="169"/>
        <v/>
      </c>
      <c r="Y1608" s="2" t="str">
        <f t="shared" si="170"/>
        <v/>
      </c>
    </row>
    <row r="1609" spans="7:25" x14ac:dyDescent="0.3">
      <c r="G1609" s="2" t="str">
        <f>IF(Prospecting!D1611&lt;&gt;"", Prospecting!D1611, "")</f>
        <v/>
      </c>
      <c r="H1609" s="2" t="str">
        <f>IF(Prospecting!E1611&lt;&gt;"",Prospecting!E1611, "")</f>
        <v/>
      </c>
      <c r="I1609" s="2" t="str">
        <f t="shared" ca="1" si="165"/>
        <v/>
      </c>
      <c r="J1609" s="2" t="str">
        <f>IF(Prospecting!F1611="Completed", 1, "")</f>
        <v/>
      </c>
      <c r="K1609" s="2" t="str">
        <f>IF(Prospecting!G1611="Completed", 1, "")</f>
        <v/>
      </c>
      <c r="L1609" s="2" t="str">
        <f>IF(Prospecting!H1611="Completed", 1, "")</f>
        <v/>
      </c>
      <c r="M1609" s="2" t="str">
        <f>IF(Prospecting!I1611="Completed", 1, "")</f>
        <v/>
      </c>
      <c r="N1609" s="2" t="str">
        <f>IF(Prospecting!J1611="Completed", 1, "")</f>
        <v/>
      </c>
      <c r="O1609" s="2" t="str">
        <f>IF(Prospecting!K1611="Completed", 1, "")</f>
        <v/>
      </c>
      <c r="P1609" s="2" t="str">
        <f>IF(Prospecting!L1611&lt;&gt;"",Prospecting!L1611,"")</f>
        <v/>
      </c>
      <c r="Q1609" s="2" t="str">
        <f>IF(Prospecting!M1611&lt;&gt;"",Prospecting!M1611,"")</f>
        <v/>
      </c>
      <c r="R1609" s="2" t="str">
        <f t="shared" ca="1" si="166"/>
        <v/>
      </c>
      <c r="S1609" s="10" t="str">
        <f>IF(OR(Prospecting!N1611&lt;&gt;"",Prospecting!N1611&lt;&gt;0),Prospecting!N1611,"")</f>
        <v/>
      </c>
      <c r="T1609" s="11" t="str">
        <f>IF(Prospecting!O1611&lt;&gt;"",Prospecting!O1611,"")</f>
        <v/>
      </c>
      <c r="U1609" s="2" t="str">
        <f t="shared" si="167"/>
        <v/>
      </c>
      <c r="V1609" s="2" t="str">
        <f t="shared" si="168"/>
        <v/>
      </c>
      <c r="W1609" s="2" t="str" cm="1">
        <f t="array" ref="W1609">IF(V1609&lt;&gt;"",_xlfn.IFS(OR(V1609=1,V1609=2,V1609=3),1,OR(V1609=4,V1609=5,V1609=6),2,OR(V1609=7,V1609=8,V1609=9),3,OR(V1609=10,V1609=11,V1609=12),4),"")</f>
        <v/>
      </c>
      <c r="X1609" s="2" t="str">
        <f t="shared" si="169"/>
        <v/>
      </c>
      <c r="Y1609" s="2" t="str">
        <f t="shared" si="170"/>
        <v/>
      </c>
    </row>
    <row r="1610" spans="7:25" x14ac:dyDescent="0.3">
      <c r="G1610" s="2" t="str">
        <f>IF(Prospecting!D1612&lt;&gt;"", Prospecting!D1612, "")</f>
        <v/>
      </c>
      <c r="H1610" s="2" t="str">
        <f>IF(Prospecting!E1612&lt;&gt;"",Prospecting!E1612, "")</f>
        <v/>
      </c>
      <c r="I1610" s="2" t="str">
        <f t="shared" ca="1" si="165"/>
        <v/>
      </c>
      <c r="J1610" s="2" t="str">
        <f>IF(Prospecting!F1612="Completed", 1, "")</f>
        <v/>
      </c>
      <c r="K1610" s="2" t="str">
        <f>IF(Prospecting!G1612="Completed", 1, "")</f>
        <v/>
      </c>
      <c r="L1610" s="2" t="str">
        <f>IF(Prospecting!H1612="Completed", 1, "")</f>
        <v/>
      </c>
      <c r="M1610" s="2" t="str">
        <f>IF(Prospecting!I1612="Completed", 1, "")</f>
        <v/>
      </c>
      <c r="N1610" s="2" t="str">
        <f>IF(Prospecting!J1612="Completed", 1, "")</f>
        <v/>
      </c>
      <c r="O1610" s="2" t="str">
        <f>IF(Prospecting!K1612="Completed", 1, "")</f>
        <v/>
      </c>
      <c r="P1610" s="2" t="str">
        <f>IF(Prospecting!L1612&lt;&gt;"",Prospecting!L1612,"")</f>
        <v/>
      </c>
      <c r="Q1610" s="2" t="str">
        <f>IF(Prospecting!M1612&lt;&gt;"",Prospecting!M1612,"")</f>
        <v/>
      </c>
      <c r="R1610" s="2" t="str">
        <f t="shared" ca="1" si="166"/>
        <v/>
      </c>
      <c r="S1610" s="10" t="str">
        <f>IF(OR(Prospecting!N1612&lt;&gt;"",Prospecting!N1612&lt;&gt;0),Prospecting!N1612,"")</f>
        <v/>
      </c>
      <c r="T1610" s="11" t="str">
        <f>IF(Prospecting!O1612&lt;&gt;"",Prospecting!O1612,"")</f>
        <v/>
      </c>
      <c r="U1610" s="2" t="str">
        <f t="shared" si="167"/>
        <v/>
      </c>
      <c r="V1610" s="2" t="str">
        <f t="shared" si="168"/>
        <v/>
      </c>
      <c r="W1610" s="2" t="str" cm="1">
        <f t="array" ref="W1610">IF(V1610&lt;&gt;"",_xlfn.IFS(OR(V1610=1,V1610=2,V1610=3),1,OR(V1610=4,V1610=5,V1610=6),2,OR(V1610=7,V1610=8,V1610=9),3,OR(V1610=10,V1610=11,V1610=12),4),"")</f>
        <v/>
      </c>
      <c r="X1610" s="2" t="str">
        <f t="shared" si="169"/>
        <v/>
      </c>
      <c r="Y1610" s="2" t="str">
        <f t="shared" si="170"/>
        <v/>
      </c>
    </row>
    <row r="1611" spans="7:25" x14ac:dyDescent="0.3">
      <c r="G1611" s="2" t="str">
        <f>IF(Prospecting!D1613&lt;&gt;"", Prospecting!D1613, "")</f>
        <v/>
      </c>
      <c r="H1611" s="2" t="str">
        <f>IF(Prospecting!E1613&lt;&gt;"",Prospecting!E1613, "")</f>
        <v/>
      </c>
      <c r="I1611" s="2" t="str">
        <f t="shared" ca="1" si="165"/>
        <v/>
      </c>
      <c r="J1611" s="2" t="str">
        <f>IF(Prospecting!F1613="Completed", 1, "")</f>
        <v/>
      </c>
      <c r="K1611" s="2" t="str">
        <f>IF(Prospecting!G1613="Completed", 1, "")</f>
        <v/>
      </c>
      <c r="L1611" s="2" t="str">
        <f>IF(Prospecting!H1613="Completed", 1, "")</f>
        <v/>
      </c>
      <c r="M1611" s="2" t="str">
        <f>IF(Prospecting!I1613="Completed", 1, "")</f>
        <v/>
      </c>
      <c r="N1611" s="2" t="str">
        <f>IF(Prospecting!J1613="Completed", 1, "")</f>
        <v/>
      </c>
      <c r="O1611" s="2" t="str">
        <f>IF(Prospecting!K1613="Completed", 1, "")</f>
        <v/>
      </c>
      <c r="P1611" s="2" t="str">
        <f>IF(Prospecting!L1613&lt;&gt;"",Prospecting!L1613,"")</f>
        <v/>
      </c>
      <c r="Q1611" s="2" t="str">
        <f>IF(Prospecting!M1613&lt;&gt;"",Prospecting!M1613,"")</f>
        <v/>
      </c>
      <c r="R1611" s="2" t="str">
        <f t="shared" ca="1" si="166"/>
        <v/>
      </c>
      <c r="S1611" s="10" t="str">
        <f>IF(OR(Prospecting!N1613&lt;&gt;"",Prospecting!N1613&lt;&gt;0),Prospecting!N1613,"")</f>
        <v/>
      </c>
      <c r="T1611" s="11" t="str">
        <f>IF(Prospecting!O1613&lt;&gt;"",Prospecting!O1613,"")</f>
        <v/>
      </c>
      <c r="U1611" s="2" t="str">
        <f t="shared" si="167"/>
        <v/>
      </c>
      <c r="V1611" s="2" t="str">
        <f t="shared" si="168"/>
        <v/>
      </c>
      <c r="W1611" s="2" t="str" cm="1">
        <f t="array" ref="W1611">IF(V1611&lt;&gt;"",_xlfn.IFS(OR(V1611=1,V1611=2,V1611=3),1,OR(V1611=4,V1611=5,V1611=6),2,OR(V1611=7,V1611=8,V1611=9),3,OR(V1611=10,V1611=11,V1611=12),4),"")</f>
        <v/>
      </c>
      <c r="X1611" s="2" t="str">
        <f t="shared" si="169"/>
        <v/>
      </c>
      <c r="Y1611" s="2" t="str">
        <f t="shared" si="170"/>
        <v/>
      </c>
    </row>
    <row r="1612" spans="7:25" x14ac:dyDescent="0.3">
      <c r="G1612" s="2" t="str">
        <f>IF(Prospecting!D1614&lt;&gt;"", Prospecting!D1614, "")</f>
        <v/>
      </c>
      <c r="H1612" s="2" t="str">
        <f>IF(Prospecting!E1614&lt;&gt;"",Prospecting!E1614, "")</f>
        <v/>
      </c>
      <c r="I1612" s="2" t="str">
        <f t="shared" ca="1" si="165"/>
        <v/>
      </c>
      <c r="J1612" s="2" t="str">
        <f>IF(Prospecting!F1614="Completed", 1, "")</f>
        <v/>
      </c>
      <c r="K1612" s="2" t="str">
        <f>IF(Prospecting!G1614="Completed", 1, "")</f>
        <v/>
      </c>
      <c r="L1612" s="2" t="str">
        <f>IF(Prospecting!H1614="Completed", 1, "")</f>
        <v/>
      </c>
      <c r="M1612" s="2" t="str">
        <f>IF(Prospecting!I1614="Completed", 1, "")</f>
        <v/>
      </c>
      <c r="N1612" s="2" t="str">
        <f>IF(Prospecting!J1614="Completed", 1, "")</f>
        <v/>
      </c>
      <c r="O1612" s="2" t="str">
        <f>IF(Prospecting!K1614="Completed", 1, "")</f>
        <v/>
      </c>
      <c r="P1612" s="2" t="str">
        <f>IF(Prospecting!L1614&lt;&gt;"",Prospecting!L1614,"")</f>
        <v/>
      </c>
      <c r="Q1612" s="2" t="str">
        <f>IF(Prospecting!M1614&lt;&gt;"",Prospecting!M1614,"")</f>
        <v/>
      </c>
      <c r="R1612" s="2" t="str">
        <f t="shared" ca="1" si="166"/>
        <v/>
      </c>
      <c r="S1612" s="10" t="str">
        <f>IF(OR(Prospecting!N1614&lt;&gt;"",Prospecting!N1614&lt;&gt;0),Prospecting!N1614,"")</f>
        <v/>
      </c>
      <c r="T1612" s="11" t="str">
        <f>IF(Prospecting!O1614&lt;&gt;"",Prospecting!O1614,"")</f>
        <v/>
      </c>
      <c r="U1612" s="2" t="str">
        <f t="shared" si="167"/>
        <v/>
      </c>
      <c r="V1612" s="2" t="str">
        <f t="shared" si="168"/>
        <v/>
      </c>
      <c r="W1612" s="2" t="str" cm="1">
        <f t="array" ref="W1612">IF(V1612&lt;&gt;"",_xlfn.IFS(OR(V1612=1,V1612=2,V1612=3),1,OR(V1612=4,V1612=5,V1612=6),2,OR(V1612=7,V1612=8,V1612=9),3,OR(V1612=10,V1612=11,V1612=12),4),"")</f>
        <v/>
      </c>
      <c r="X1612" s="2" t="str">
        <f t="shared" si="169"/>
        <v/>
      </c>
      <c r="Y1612" s="2" t="str">
        <f t="shared" si="170"/>
        <v/>
      </c>
    </row>
    <row r="1613" spans="7:25" x14ac:dyDescent="0.3">
      <c r="G1613" s="2" t="str">
        <f>IF(Prospecting!D1615&lt;&gt;"", Prospecting!D1615, "")</f>
        <v/>
      </c>
      <c r="H1613" s="2" t="str">
        <f>IF(Prospecting!E1615&lt;&gt;"",Prospecting!E1615, "")</f>
        <v/>
      </c>
      <c r="I1613" s="2" t="str">
        <f t="shared" ca="1" si="165"/>
        <v/>
      </c>
      <c r="J1613" s="2" t="str">
        <f>IF(Prospecting!F1615="Completed", 1, "")</f>
        <v/>
      </c>
      <c r="K1613" s="2" t="str">
        <f>IF(Prospecting!G1615="Completed", 1, "")</f>
        <v/>
      </c>
      <c r="L1613" s="2" t="str">
        <f>IF(Prospecting!H1615="Completed", 1, "")</f>
        <v/>
      </c>
      <c r="M1613" s="2" t="str">
        <f>IF(Prospecting!I1615="Completed", 1, "")</f>
        <v/>
      </c>
      <c r="N1613" s="2" t="str">
        <f>IF(Prospecting!J1615="Completed", 1, "")</f>
        <v/>
      </c>
      <c r="O1613" s="2" t="str">
        <f>IF(Prospecting!K1615="Completed", 1, "")</f>
        <v/>
      </c>
      <c r="P1613" s="2" t="str">
        <f>IF(Prospecting!L1615&lt;&gt;"",Prospecting!L1615,"")</f>
        <v/>
      </c>
      <c r="Q1613" s="2" t="str">
        <f>IF(Prospecting!M1615&lt;&gt;"",Prospecting!M1615,"")</f>
        <v/>
      </c>
      <c r="R1613" s="2" t="str">
        <f t="shared" ca="1" si="166"/>
        <v/>
      </c>
      <c r="S1613" s="10" t="str">
        <f>IF(OR(Prospecting!N1615&lt;&gt;"",Prospecting!N1615&lt;&gt;0),Prospecting!N1615,"")</f>
        <v/>
      </c>
      <c r="T1613" s="11" t="str">
        <f>IF(Prospecting!O1615&lt;&gt;"",Prospecting!O1615,"")</f>
        <v/>
      </c>
      <c r="U1613" s="2" t="str">
        <f t="shared" si="167"/>
        <v/>
      </c>
      <c r="V1613" s="2" t="str">
        <f t="shared" si="168"/>
        <v/>
      </c>
      <c r="W1613" s="2" t="str" cm="1">
        <f t="array" ref="W1613">IF(V1613&lt;&gt;"",_xlfn.IFS(OR(V1613=1,V1613=2,V1613=3),1,OR(V1613=4,V1613=5,V1613=6),2,OR(V1613=7,V1613=8,V1613=9),3,OR(V1613=10,V1613=11,V1613=12),4),"")</f>
        <v/>
      </c>
      <c r="X1613" s="2" t="str">
        <f t="shared" si="169"/>
        <v/>
      </c>
      <c r="Y1613" s="2" t="str">
        <f t="shared" si="170"/>
        <v/>
      </c>
    </row>
    <row r="1614" spans="7:25" x14ac:dyDescent="0.3">
      <c r="G1614" s="2" t="str">
        <f>IF(Prospecting!D1616&lt;&gt;"", Prospecting!D1616, "")</f>
        <v/>
      </c>
      <c r="H1614" s="2" t="str">
        <f>IF(Prospecting!E1616&lt;&gt;"",Prospecting!E1616, "")</f>
        <v/>
      </c>
      <c r="I1614" s="2" t="str">
        <f t="shared" ca="1" si="165"/>
        <v/>
      </c>
      <c r="J1614" s="2" t="str">
        <f>IF(Prospecting!F1616="Completed", 1, "")</f>
        <v/>
      </c>
      <c r="K1614" s="2" t="str">
        <f>IF(Prospecting!G1616="Completed", 1, "")</f>
        <v/>
      </c>
      <c r="L1614" s="2" t="str">
        <f>IF(Prospecting!H1616="Completed", 1, "")</f>
        <v/>
      </c>
      <c r="M1614" s="2" t="str">
        <f>IF(Prospecting!I1616="Completed", 1, "")</f>
        <v/>
      </c>
      <c r="N1614" s="2" t="str">
        <f>IF(Prospecting!J1616="Completed", 1, "")</f>
        <v/>
      </c>
      <c r="O1614" s="2" t="str">
        <f>IF(Prospecting!K1616="Completed", 1, "")</f>
        <v/>
      </c>
      <c r="P1614" s="2" t="str">
        <f>IF(Prospecting!L1616&lt;&gt;"",Prospecting!L1616,"")</f>
        <v/>
      </c>
      <c r="Q1614" s="2" t="str">
        <f>IF(Prospecting!M1616&lt;&gt;"",Prospecting!M1616,"")</f>
        <v/>
      </c>
      <c r="R1614" s="2" t="str">
        <f t="shared" ca="1" si="166"/>
        <v/>
      </c>
      <c r="S1614" s="10" t="str">
        <f>IF(OR(Prospecting!N1616&lt;&gt;"",Prospecting!N1616&lt;&gt;0),Prospecting!N1616,"")</f>
        <v/>
      </c>
      <c r="T1614" s="11" t="str">
        <f>IF(Prospecting!O1616&lt;&gt;"",Prospecting!O1616,"")</f>
        <v/>
      </c>
      <c r="U1614" s="2" t="str">
        <f t="shared" si="167"/>
        <v/>
      </c>
      <c r="V1614" s="2" t="str">
        <f t="shared" si="168"/>
        <v/>
      </c>
      <c r="W1614" s="2" t="str" cm="1">
        <f t="array" ref="W1614">IF(V1614&lt;&gt;"",_xlfn.IFS(OR(V1614=1,V1614=2,V1614=3),1,OR(V1614=4,V1614=5,V1614=6),2,OR(V1614=7,V1614=8,V1614=9),3,OR(V1614=10,V1614=11,V1614=12),4),"")</f>
        <v/>
      </c>
      <c r="X1614" s="2" t="str">
        <f t="shared" si="169"/>
        <v/>
      </c>
      <c r="Y1614" s="2" t="str">
        <f t="shared" si="170"/>
        <v/>
      </c>
    </row>
    <row r="1615" spans="7:25" x14ac:dyDescent="0.3">
      <c r="G1615" s="2" t="str">
        <f>IF(Prospecting!D1617&lt;&gt;"", Prospecting!D1617, "")</f>
        <v/>
      </c>
      <c r="H1615" s="2" t="str">
        <f>IF(Prospecting!E1617&lt;&gt;"",Prospecting!E1617, "")</f>
        <v/>
      </c>
      <c r="I1615" s="2" t="str">
        <f t="shared" ca="1" si="165"/>
        <v/>
      </c>
      <c r="J1615" s="2" t="str">
        <f>IF(Prospecting!F1617="Completed", 1, "")</f>
        <v/>
      </c>
      <c r="K1615" s="2" t="str">
        <f>IF(Prospecting!G1617="Completed", 1, "")</f>
        <v/>
      </c>
      <c r="L1615" s="2" t="str">
        <f>IF(Prospecting!H1617="Completed", 1, "")</f>
        <v/>
      </c>
      <c r="M1615" s="2" t="str">
        <f>IF(Prospecting!I1617="Completed", 1, "")</f>
        <v/>
      </c>
      <c r="N1615" s="2" t="str">
        <f>IF(Prospecting!J1617="Completed", 1, "")</f>
        <v/>
      </c>
      <c r="O1615" s="2" t="str">
        <f>IF(Prospecting!K1617="Completed", 1, "")</f>
        <v/>
      </c>
      <c r="P1615" s="2" t="str">
        <f>IF(Prospecting!L1617&lt;&gt;"",Prospecting!L1617,"")</f>
        <v/>
      </c>
      <c r="Q1615" s="2" t="str">
        <f>IF(Prospecting!M1617&lt;&gt;"",Prospecting!M1617,"")</f>
        <v/>
      </c>
      <c r="R1615" s="2" t="str">
        <f t="shared" ca="1" si="166"/>
        <v/>
      </c>
      <c r="S1615" s="10" t="str">
        <f>IF(OR(Prospecting!N1617&lt;&gt;"",Prospecting!N1617&lt;&gt;0),Prospecting!N1617,"")</f>
        <v/>
      </c>
      <c r="T1615" s="11" t="str">
        <f>IF(Prospecting!O1617&lt;&gt;"",Prospecting!O1617,"")</f>
        <v/>
      </c>
      <c r="U1615" s="2" t="str">
        <f t="shared" si="167"/>
        <v/>
      </c>
      <c r="V1615" s="2" t="str">
        <f t="shared" si="168"/>
        <v/>
      </c>
      <c r="W1615" s="2" t="str" cm="1">
        <f t="array" ref="W1615">IF(V1615&lt;&gt;"",_xlfn.IFS(OR(V1615=1,V1615=2,V1615=3),1,OR(V1615=4,V1615=5,V1615=6),2,OR(V1615=7,V1615=8,V1615=9),3,OR(V1615=10,V1615=11,V1615=12),4),"")</f>
        <v/>
      </c>
      <c r="X1615" s="2" t="str">
        <f t="shared" si="169"/>
        <v/>
      </c>
      <c r="Y1615" s="2" t="str">
        <f t="shared" si="170"/>
        <v/>
      </c>
    </row>
    <row r="1616" spans="7:25" x14ac:dyDescent="0.3">
      <c r="G1616" s="2" t="str">
        <f>IF(Prospecting!D1618&lt;&gt;"", Prospecting!D1618, "")</f>
        <v/>
      </c>
      <c r="H1616" s="2" t="str">
        <f>IF(Prospecting!E1618&lt;&gt;"",Prospecting!E1618, "")</f>
        <v/>
      </c>
      <c r="I1616" s="2" t="str">
        <f t="shared" ca="1" si="165"/>
        <v/>
      </c>
      <c r="J1616" s="2" t="str">
        <f>IF(Prospecting!F1618="Completed", 1, "")</f>
        <v/>
      </c>
      <c r="K1616" s="2" t="str">
        <f>IF(Prospecting!G1618="Completed", 1, "")</f>
        <v/>
      </c>
      <c r="L1616" s="2" t="str">
        <f>IF(Prospecting!H1618="Completed", 1, "")</f>
        <v/>
      </c>
      <c r="M1616" s="2" t="str">
        <f>IF(Prospecting!I1618="Completed", 1, "")</f>
        <v/>
      </c>
      <c r="N1616" s="2" t="str">
        <f>IF(Prospecting!J1618="Completed", 1, "")</f>
        <v/>
      </c>
      <c r="O1616" s="2" t="str">
        <f>IF(Prospecting!K1618="Completed", 1, "")</f>
        <v/>
      </c>
      <c r="P1616" s="2" t="str">
        <f>IF(Prospecting!L1618&lt;&gt;"",Prospecting!L1618,"")</f>
        <v/>
      </c>
      <c r="Q1616" s="2" t="str">
        <f>IF(Prospecting!M1618&lt;&gt;"",Prospecting!M1618,"")</f>
        <v/>
      </c>
      <c r="R1616" s="2" t="str">
        <f t="shared" ca="1" si="166"/>
        <v/>
      </c>
      <c r="S1616" s="10" t="str">
        <f>IF(OR(Prospecting!N1618&lt;&gt;"",Prospecting!N1618&lt;&gt;0),Prospecting!N1618,"")</f>
        <v/>
      </c>
      <c r="T1616" s="11" t="str">
        <f>IF(Prospecting!O1618&lt;&gt;"",Prospecting!O1618,"")</f>
        <v/>
      </c>
      <c r="U1616" s="2" t="str">
        <f t="shared" si="167"/>
        <v/>
      </c>
      <c r="V1616" s="2" t="str">
        <f t="shared" si="168"/>
        <v/>
      </c>
      <c r="W1616" s="2" t="str" cm="1">
        <f t="array" ref="W1616">IF(V1616&lt;&gt;"",_xlfn.IFS(OR(V1616=1,V1616=2,V1616=3),1,OR(V1616=4,V1616=5,V1616=6),2,OR(V1616=7,V1616=8,V1616=9),3,OR(V1616=10,V1616=11,V1616=12),4),"")</f>
        <v/>
      </c>
      <c r="X1616" s="2" t="str">
        <f t="shared" si="169"/>
        <v/>
      </c>
      <c r="Y1616" s="2" t="str">
        <f t="shared" si="170"/>
        <v/>
      </c>
    </row>
    <row r="1617" spans="7:25" x14ac:dyDescent="0.3">
      <c r="G1617" s="2" t="str">
        <f>IF(Prospecting!D1619&lt;&gt;"", Prospecting!D1619, "")</f>
        <v/>
      </c>
      <c r="H1617" s="2" t="str">
        <f>IF(Prospecting!E1619&lt;&gt;"",Prospecting!E1619, "")</f>
        <v/>
      </c>
      <c r="I1617" s="2" t="str">
        <f t="shared" ca="1" si="165"/>
        <v/>
      </c>
      <c r="J1617" s="2" t="str">
        <f>IF(Prospecting!F1619="Completed", 1, "")</f>
        <v/>
      </c>
      <c r="K1617" s="2" t="str">
        <f>IF(Prospecting!G1619="Completed", 1, "")</f>
        <v/>
      </c>
      <c r="L1617" s="2" t="str">
        <f>IF(Prospecting!H1619="Completed", 1, "")</f>
        <v/>
      </c>
      <c r="M1617" s="2" t="str">
        <f>IF(Prospecting!I1619="Completed", 1, "")</f>
        <v/>
      </c>
      <c r="N1617" s="2" t="str">
        <f>IF(Prospecting!J1619="Completed", 1, "")</f>
        <v/>
      </c>
      <c r="O1617" s="2" t="str">
        <f>IF(Prospecting!K1619="Completed", 1, "")</f>
        <v/>
      </c>
      <c r="P1617" s="2" t="str">
        <f>IF(Prospecting!L1619&lt;&gt;"",Prospecting!L1619,"")</f>
        <v/>
      </c>
      <c r="Q1617" s="2" t="str">
        <f>IF(Prospecting!M1619&lt;&gt;"",Prospecting!M1619,"")</f>
        <v/>
      </c>
      <c r="R1617" s="2" t="str">
        <f t="shared" ca="1" si="166"/>
        <v/>
      </c>
      <c r="S1617" s="10" t="str">
        <f>IF(OR(Prospecting!N1619&lt;&gt;"",Prospecting!N1619&lt;&gt;0),Prospecting!N1619,"")</f>
        <v/>
      </c>
      <c r="T1617" s="11" t="str">
        <f>IF(Prospecting!O1619&lt;&gt;"",Prospecting!O1619,"")</f>
        <v/>
      </c>
      <c r="U1617" s="2" t="str">
        <f t="shared" si="167"/>
        <v/>
      </c>
      <c r="V1617" s="2" t="str">
        <f t="shared" si="168"/>
        <v/>
      </c>
      <c r="W1617" s="2" t="str" cm="1">
        <f t="array" ref="W1617">IF(V1617&lt;&gt;"",_xlfn.IFS(OR(V1617=1,V1617=2,V1617=3),1,OR(V1617=4,V1617=5,V1617=6),2,OR(V1617=7,V1617=8,V1617=9),3,OR(V1617=10,V1617=11,V1617=12),4),"")</f>
        <v/>
      </c>
      <c r="X1617" s="2" t="str">
        <f t="shared" si="169"/>
        <v/>
      </c>
      <c r="Y1617" s="2" t="str">
        <f t="shared" si="170"/>
        <v/>
      </c>
    </row>
    <row r="1618" spans="7:25" x14ac:dyDescent="0.3">
      <c r="G1618" s="2" t="str">
        <f>IF(Prospecting!D1620&lt;&gt;"", Prospecting!D1620, "")</f>
        <v/>
      </c>
      <c r="H1618" s="2" t="str">
        <f>IF(Prospecting!E1620&lt;&gt;"",Prospecting!E1620, "")</f>
        <v/>
      </c>
      <c r="I1618" s="2" t="str">
        <f t="shared" ca="1" si="165"/>
        <v/>
      </c>
      <c r="J1618" s="2" t="str">
        <f>IF(Prospecting!F1620="Completed", 1, "")</f>
        <v/>
      </c>
      <c r="K1618" s="2" t="str">
        <f>IF(Prospecting!G1620="Completed", 1, "")</f>
        <v/>
      </c>
      <c r="L1618" s="2" t="str">
        <f>IF(Prospecting!H1620="Completed", 1, "")</f>
        <v/>
      </c>
      <c r="M1618" s="2" t="str">
        <f>IF(Prospecting!I1620="Completed", 1, "")</f>
        <v/>
      </c>
      <c r="N1618" s="2" t="str">
        <f>IF(Prospecting!J1620="Completed", 1, "")</f>
        <v/>
      </c>
      <c r="O1618" s="2" t="str">
        <f>IF(Prospecting!K1620="Completed", 1, "")</f>
        <v/>
      </c>
      <c r="P1618" s="2" t="str">
        <f>IF(Prospecting!L1620&lt;&gt;"",Prospecting!L1620,"")</f>
        <v/>
      </c>
      <c r="Q1618" s="2" t="str">
        <f>IF(Prospecting!M1620&lt;&gt;"",Prospecting!M1620,"")</f>
        <v/>
      </c>
      <c r="R1618" s="2" t="str">
        <f t="shared" ca="1" si="166"/>
        <v/>
      </c>
      <c r="S1618" s="10" t="str">
        <f>IF(OR(Prospecting!N1620&lt;&gt;"",Prospecting!N1620&lt;&gt;0),Prospecting!N1620,"")</f>
        <v/>
      </c>
      <c r="T1618" s="11" t="str">
        <f>IF(Prospecting!O1620&lt;&gt;"",Prospecting!O1620,"")</f>
        <v/>
      </c>
      <c r="U1618" s="2" t="str">
        <f t="shared" si="167"/>
        <v/>
      </c>
      <c r="V1618" s="2" t="str">
        <f t="shared" si="168"/>
        <v/>
      </c>
      <c r="W1618" s="2" t="str" cm="1">
        <f t="array" ref="W1618">IF(V1618&lt;&gt;"",_xlfn.IFS(OR(V1618=1,V1618=2,V1618=3),1,OR(V1618=4,V1618=5,V1618=6),2,OR(V1618=7,V1618=8,V1618=9),3,OR(V1618=10,V1618=11,V1618=12),4),"")</f>
        <v/>
      </c>
      <c r="X1618" s="2" t="str">
        <f t="shared" si="169"/>
        <v/>
      </c>
      <c r="Y1618" s="2" t="str">
        <f t="shared" si="170"/>
        <v/>
      </c>
    </row>
    <row r="1619" spans="7:25" x14ac:dyDescent="0.3">
      <c r="G1619" s="2" t="str">
        <f>IF(Prospecting!D1621&lt;&gt;"", Prospecting!D1621, "")</f>
        <v/>
      </c>
      <c r="H1619" s="2" t="str">
        <f>IF(Prospecting!E1621&lt;&gt;"",Prospecting!E1621, "")</f>
        <v/>
      </c>
      <c r="I1619" s="2" t="str">
        <f t="shared" ca="1" si="165"/>
        <v/>
      </c>
      <c r="J1619" s="2" t="str">
        <f>IF(Prospecting!F1621="Completed", 1, "")</f>
        <v/>
      </c>
      <c r="K1619" s="2" t="str">
        <f>IF(Prospecting!G1621="Completed", 1, "")</f>
        <v/>
      </c>
      <c r="L1619" s="2" t="str">
        <f>IF(Prospecting!H1621="Completed", 1, "")</f>
        <v/>
      </c>
      <c r="M1619" s="2" t="str">
        <f>IF(Prospecting!I1621="Completed", 1, "")</f>
        <v/>
      </c>
      <c r="N1619" s="2" t="str">
        <f>IF(Prospecting!J1621="Completed", 1, "")</f>
        <v/>
      </c>
      <c r="O1619" s="2" t="str">
        <f>IF(Prospecting!K1621="Completed", 1, "")</f>
        <v/>
      </c>
      <c r="P1619" s="2" t="str">
        <f>IF(Prospecting!L1621&lt;&gt;"",Prospecting!L1621,"")</f>
        <v/>
      </c>
      <c r="Q1619" s="2" t="str">
        <f>IF(Prospecting!M1621&lt;&gt;"",Prospecting!M1621,"")</f>
        <v/>
      </c>
      <c r="R1619" s="2" t="str">
        <f t="shared" ca="1" si="166"/>
        <v/>
      </c>
      <c r="S1619" s="10" t="str">
        <f>IF(OR(Prospecting!N1621&lt;&gt;"",Prospecting!N1621&lt;&gt;0),Prospecting!N1621,"")</f>
        <v/>
      </c>
      <c r="T1619" s="11" t="str">
        <f>IF(Prospecting!O1621&lt;&gt;"",Prospecting!O1621,"")</f>
        <v/>
      </c>
      <c r="U1619" s="2" t="str">
        <f t="shared" si="167"/>
        <v/>
      </c>
      <c r="V1619" s="2" t="str">
        <f t="shared" si="168"/>
        <v/>
      </c>
      <c r="W1619" s="2" t="str" cm="1">
        <f t="array" ref="W1619">IF(V1619&lt;&gt;"",_xlfn.IFS(OR(V1619=1,V1619=2,V1619=3),1,OR(V1619=4,V1619=5,V1619=6),2,OR(V1619=7,V1619=8,V1619=9),3,OR(V1619=10,V1619=11,V1619=12),4),"")</f>
        <v/>
      </c>
      <c r="X1619" s="2" t="str">
        <f t="shared" si="169"/>
        <v/>
      </c>
      <c r="Y1619" s="2" t="str">
        <f t="shared" si="170"/>
        <v/>
      </c>
    </row>
    <row r="1620" spans="7:25" x14ac:dyDescent="0.3">
      <c r="G1620" s="2" t="str">
        <f>IF(Prospecting!D1622&lt;&gt;"", Prospecting!D1622, "")</f>
        <v/>
      </c>
      <c r="H1620" s="2" t="str">
        <f>IF(Prospecting!E1622&lt;&gt;"",Prospecting!E1622, "")</f>
        <v/>
      </c>
      <c r="I1620" s="2" t="str">
        <f t="shared" ca="1" si="165"/>
        <v/>
      </c>
      <c r="J1620" s="2" t="str">
        <f>IF(Prospecting!F1622="Completed", 1, "")</f>
        <v/>
      </c>
      <c r="K1620" s="2" t="str">
        <f>IF(Prospecting!G1622="Completed", 1, "")</f>
        <v/>
      </c>
      <c r="L1620" s="2" t="str">
        <f>IF(Prospecting!H1622="Completed", 1, "")</f>
        <v/>
      </c>
      <c r="M1620" s="2" t="str">
        <f>IF(Prospecting!I1622="Completed", 1, "")</f>
        <v/>
      </c>
      <c r="N1620" s="2" t="str">
        <f>IF(Prospecting!J1622="Completed", 1, "")</f>
        <v/>
      </c>
      <c r="O1620" s="2" t="str">
        <f>IF(Prospecting!K1622="Completed", 1, "")</f>
        <v/>
      </c>
      <c r="P1620" s="2" t="str">
        <f>IF(Prospecting!L1622&lt;&gt;"",Prospecting!L1622,"")</f>
        <v/>
      </c>
      <c r="Q1620" s="2" t="str">
        <f>IF(Prospecting!M1622&lt;&gt;"",Prospecting!M1622,"")</f>
        <v/>
      </c>
      <c r="R1620" s="2" t="str">
        <f t="shared" ca="1" si="166"/>
        <v/>
      </c>
      <c r="S1620" s="10" t="str">
        <f>IF(OR(Prospecting!N1622&lt;&gt;"",Prospecting!N1622&lt;&gt;0),Prospecting!N1622,"")</f>
        <v/>
      </c>
      <c r="T1620" s="11" t="str">
        <f>IF(Prospecting!O1622&lt;&gt;"",Prospecting!O1622,"")</f>
        <v/>
      </c>
      <c r="U1620" s="2" t="str">
        <f t="shared" si="167"/>
        <v/>
      </c>
      <c r="V1620" s="2" t="str">
        <f t="shared" si="168"/>
        <v/>
      </c>
      <c r="W1620" s="2" t="str" cm="1">
        <f t="array" ref="W1620">IF(V1620&lt;&gt;"",_xlfn.IFS(OR(V1620=1,V1620=2,V1620=3),1,OR(V1620=4,V1620=5,V1620=6),2,OR(V1620=7,V1620=8,V1620=9),3,OR(V1620=10,V1620=11,V1620=12),4),"")</f>
        <v/>
      </c>
      <c r="X1620" s="2" t="str">
        <f t="shared" si="169"/>
        <v/>
      </c>
      <c r="Y1620" s="2" t="str">
        <f t="shared" si="170"/>
        <v/>
      </c>
    </row>
    <row r="1621" spans="7:25" x14ac:dyDescent="0.3">
      <c r="G1621" s="2" t="str">
        <f>IF(Prospecting!D1623&lt;&gt;"", Prospecting!D1623, "")</f>
        <v/>
      </c>
      <c r="H1621" s="2" t="str">
        <f>IF(Prospecting!E1623&lt;&gt;"",Prospecting!E1623, "")</f>
        <v/>
      </c>
      <c r="I1621" s="2" t="str">
        <f t="shared" ca="1" si="165"/>
        <v/>
      </c>
      <c r="J1621" s="2" t="str">
        <f>IF(Prospecting!F1623="Completed", 1, "")</f>
        <v/>
      </c>
      <c r="K1621" s="2" t="str">
        <f>IF(Prospecting!G1623="Completed", 1, "")</f>
        <v/>
      </c>
      <c r="L1621" s="2" t="str">
        <f>IF(Prospecting!H1623="Completed", 1, "")</f>
        <v/>
      </c>
      <c r="M1621" s="2" t="str">
        <f>IF(Prospecting!I1623="Completed", 1, "")</f>
        <v/>
      </c>
      <c r="N1621" s="2" t="str">
        <f>IF(Prospecting!J1623="Completed", 1, "")</f>
        <v/>
      </c>
      <c r="O1621" s="2" t="str">
        <f>IF(Prospecting!K1623="Completed", 1, "")</f>
        <v/>
      </c>
      <c r="P1621" s="2" t="str">
        <f>IF(Prospecting!L1623&lt;&gt;"",Prospecting!L1623,"")</f>
        <v/>
      </c>
      <c r="Q1621" s="2" t="str">
        <f>IF(Prospecting!M1623&lt;&gt;"",Prospecting!M1623,"")</f>
        <v/>
      </c>
      <c r="R1621" s="2" t="str">
        <f t="shared" ca="1" si="166"/>
        <v/>
      </c>
      <c r="S1621" s="10" t="str">
        <f>IF(OR(Prospecting!N1623&lt;&gt;"",Prospecting!N1623&lt;&gt;0),Prospecting!N1623,"")</f>
        <v/>
      </c>
      <c r="T1621" s="11" t="str">
        <f>IF(Prospecting!O1623&lt;&gt;"",Prospecting!O1623,"")</f>
        <v/>
      </c>
      <c r="U1621" s="2" t="str">
        <f t="shared" si="167"/>
        <v/>
      </c>
      <c r="V1621" s="2" t="str">
        <f t="shared" si="168"/>
        <v/>
      </c>
      <c r="W1621" s="2" t="str" cm="1">
        <f t="array" ref="W1621">IF(V1621&lt;&gt;"",_xlfn.IFS(OR(V1621=1,V1621=2,V1621=3),1,OR(V1621=4,V1621=5,V1621=6),2,OR(V1621=7,V1621=8,V1621=9),3,OR(V1621=10,V1621=11,V1621=12),4),"")</f>
        <v/>
      </c>
      <c r="X1621" s="2" t="str">
        <f t="shared" si="169"/>
        <v/>
      </c>
      <c r="Y1621" s="2" t="str">
        <f t="shared" si="170"/>
        <v/>
      </c>
    </row>
    <row r="1622" spans="7:25" x14ac:dyDescent="0.3">
      <c r="G1622" s="2" t="str">
        <f>IF(Prospecting!D1624&lt;&gt;"", Prospecting!D1624, "")</f>
        <v/>
      </c>
      <c r="H1622" s="2" t="str">
        <f>IF(Prospecting!E1624&lt;&gt;"",Prospecting!E1624, "")</f>
        <v/>
      </c>
      <c r="I1622" s="2" t="str">
        <f t="shared" ca="1" si="165"/>
        <v/>
      </c>
      <c r="J1622" s="2" t="str">
        <f>IF(Prospecting!F1624="Completed", 1, "")</f>
        <v/>
      </c>
      <c r="K1622" s="2" t="str">
        <f>IF(Prospecting!G1624="Completed", 1, "")</f>
        <v/>
      </c>
      <c r="L1622" s="2" t="str">
        <f>IF(Prospecting!H1624="Completed", 1, "")</f>
        <v/>
      </c>
      <c r="M1622" s="2" t="str">
        <f>IF(Prospecting!I1624="Completed", 1, "")</f>
        <v/>
      </c>
      <c r="N1622" s="2" t="str">
        <f>IF(Prospecting!J1624="Completed", 1, "")</f>
        <v/>
      </c>
      <c r="O1622" s="2" t="str">
        <f>IF(Prospecting!K1624="Completed", 1, "")</f>
        <v/>
      </c>
      <c r="P1622" s="2" t="str">
        <f>IF(Prospecting!L1624&lt;&gt;"",Prospecting!L1624,"")</f>
        <v/>
      </c>
      <c r="Q1622" s="2" t="str">
        <f>IF(Prospecting!M1624&lt;&gt;"",Prospecting!M1624,"")</f>
        <v/>
      </c>
      <c r="R1622" s="2" t="str">
        <f t="shared" ca="1" si="166"/>
        <v/>
      </c>
      <c r="S1622" s="10" t="str">
        <f>IF(OR(Prospecting!N1624&lt;&gt;"",Prospecting!N1624&lt;&gt;0),Prospecting!N1624,"")</f>
        <v/>
      </c>
      <c r="T1622" s="11" t="str">
        <f>IF(Prospecting!O1624&lt;&gt;"",Prospecting!O1624,"")</f>
        <v/>
      </c>
      <c r="U1622" s="2" t="str">
        <f t="shared" si="167"/>
        <v/>
      </c>
      <c r="V1622" s="2" t="str">
        <f t="shared" si="168"/>
        <v/>
      </c>
      <c r="W1622" s="2" t="str" cm="1">
        <f t="array" ref="W1622">IF(V1622&lt;&gt;"",_xlfn.IFS(OR(V1622=1,V1622=2,V1622=3),1,OR(V1622=4,V1622=5,V1622=6),2,OR(V1622=7,V1622=8,V1622=9),3,OR(V1622=10,V1622=11,V1622=12),4),"")</f>
        <v/>
      </c>
      <c r="X1622" s="2" t="str">
        <f t="shared" si="169"/>
        <v/>
      </c>
      <c r="Y1622" s="2" t="str">
        <f t="shared" si="170"/>
        <v/>
      </c>
    </row>
    <row r="1623" spans="7:25" x14ac:dyDescent="0.3">
      <c r="G1623" s="2" t="str">
        <f>IF(Prospecting!D1625&lt;&gt;"", Prospecting!D1625, "")</f>
        <v/>
      </c>
      <c r="H1623" s="2" t="str">
        <f>IF(Prospecting!E1625&lt;&gt;"",Prospecting!E1625, "")</f>
        <v/>
      </c>
      <c r="I1623" s="2" t="str">
        <f t="shared" ca="1" si="165"/>
        <v/>
      </c>
      <c r="J1623" s="2" t="str">
        <f>IF(Prospecting!F1625="Completed", 1, "")</f>
        <v/>
      </c>
      <c r="K1623" s="2" t="str">
        <f>IF(Prospecting!G1625="Completed", 1, "")</f>
        <v/>
      </c>
      <c r="L1623" s="2" t="str">
        <f>IF(Prospecting!H1625="Completed", 1, "")</f>
        <v/>
      </c>
      <c r="M1623" s="2" t="str">
        <f>IF(Prospecting!I1625="Completed", 1, "")</f>
        <v/>
      </c>
      <c r="N1623" s="2" t="str">
        <f>IF(Prospecting!J1625="Completed", 1, "")</f>
        <v/>
      </c>
      <c r="O1623" s="2" t="str">
        <f>IF(Prospecting!K1625="Completed", 1, "")</f>
        <v/>
      </c>
      <c r="P1623" s="2" t="str">
        <f>IF(Prospecting!L1625&lt;&gt;"",Prospecting!L1625,"")</f>
        <v/>
      </c>
      <c r="Q1623" s="2" t="str">
        <f>IF(Prospecting!M1625&lt;&gt;"",Prospecting!M1625,"")</f>
        <v/>
      </c>
      <c r="R1623" s="2" t="str">
        <f t="shared" ca="1" si="166"/>
        <v/>
      </c>
      <c r="S1623" s="10" t="str">
        <f>IF(OR(Prospecting!N1625&lt;&gt;"",Prospecting!N1625&lt;&gt;0),Prospecting!N1625,"")</f>
        <v/>
      </c>
      <c r="T1623" s="11" t="str">
        <f>IF(Prospecting!O1625&lt;&gt;"",Prospecting!O1625,"")</f>
        <v/>
      </c>
      <c r="U1623" s="2" t="str">
        <f t="shared" si="167"/>
        <v/>
      </c>
      <c r="V1623" s="2" t="str">
        <f t="shared" si="168"/>
        <v/>
      </c>
      <c r="W1623" s="2" t="str" cm="1">
        <f t="array" ref="W1623">IF(V1623&lt;&gt;"",_xlfn.IFS(OR(V1623=1,V1623=2,V1623=3),1,OR(V1623=4,V1623=5,V1623=6),2,OR(V1623=7,V1623=8,V1623=9),3,OR(V1623=10,V1623=11,V1623=12),4),"")</f>
        <v/>
      </c>
      <c r="X1623" s="2" t="str">
        <f t="shared" si="169"/>
        <v/>
      </c>
      <c r="Y1623" s="2" t="str">
        <f t="shared" si="170"/>
        <v/>
      </c>
    </row>
    <row r="1624" spans="7:25" x14ac:dyDescent="0.3">
      <c r="G1624" s="2" t="str">
        <f>IF(Prospecting!D1626&lt;&gt;"", Prospecting!D1626, "")</f>
        <v/>
      </c>
      <c r="H1624" s="2" t="str">
        <f>IF(Prospecting!E1626&lt;&gt;"",Prospecting!E1626, "")</f>
        <v/>
      </c>
      <c r="I1624" s="2" t="str">
        <f t="shared" ca="1" si="165"/>
        <v/>
      </c>
      <c r="J1624" s="2" t="str">
        <f>IF(Prospecting!F1626="Completed", 1, "")</f>
        <v/>
      </c>
      <c r="K1624" s="2" t="str">
        <f>IF(Prospecting!G1626="Completed", 1, "")</f>
        <v/>
      </c>
      <c r="L1624" s="2" t="str">
        <f>IF(Prospecting!H1626="Completed", 1, "")</f>
        <v/>
      </c>
      <c r="M1624" s="2" t="str">
        <f>IF(Prospecting!I1626="Completed", 1, "")</f>
        <v/>
      </c>
      <c r="N1624" s="2" t="str">
        <f>IF(Prospecting!J1626="Completed", 1, "")</f>
        <v/>
      </c>
      <c r="O1624" s="2" t="str">
        <f>IF(Prospecting!K1626="Completed", 1, "")</f>
        <v/>
      </c>
      <c r="P1624" s="2" t="str">
        <f>IF(Prospecting!L1626&lt;&gt;"",Prospecting!L1626,"")</f>
        <v/>
      </c>
      <c r="Q1624" s="2" t="str">
        <f>IF(Prospecting!M1626&lt;&gt;"",Prospecting!M1626,"")</f>
        <v/>
      </c>
      <c r="R1624" s="2" t="str">
        <f t="shared" ca="1" si="166"/>
        <v/>
      </c>
      <c r="S1624" s="10" t="str">
        <f>IF(OR(Prospecting!N1626&lt;&gt;"",Prospecting!N1626&lt;&gt;0),Prospecting!N1626,"")</f>
        <v/>
      </c>
      <c r="T1624" s="11" t="str">
        <f>IF(Prospecting!O1626&lt;&gt;"",Prospecting!O1626,"")</f>
        <v/>
      </c>
      <c r="U1624" s="2" t="str">
        <f t="shared" si="167"/>
        <v/>
      </c>
      <c r="V1624" s="2" t="str">
        <f t="shared" si="168"/>
        <v/>
      </c>
      <c r="W1624" s="2" t="str" cm="1">
        <f t="array" ref="W1624">IF(V1624&lt;&gt;"",_xlfn.IFS(OR(V1624=1,V1624=2,V1624=3),1,OR(V1624=4,V1624=5,V1624=6),2,OR(V1624=7,V1624=8,V1624=9),3,OR(V1624=10,V1624=11,V1624=12),4),"")</f>
        <v/>
      </c>
      <c r="X1624" s="2" t="str">
        <f t="shared" si="169"/>
        <v/>
      </c>
      <c r="Y1624" s="2" t="str">
        <f t="shared" si="170"/>
        <v/>
      </c>
    </row>
    <row r="1625" spans="7:25" x14ac:dyDescent="0.3">
      <c r="G1625" s="2" t="str">
        <f>IF(Prospecting!D1627&lt;&gt;"", Prospecting!D1627, "")</f>
        <v/>
      </c>
      <c r="H1625" s="2" t="str">
        <f>IF(Prospecting!E1627&lt;&gt;"",Prospecting!E1627, "")</f>
        <v/>
      </c>
      <c r="I1625" s="2" t="str">
        <f t="shared" ca="1" si="165"/>
        <v/>
      </c>
      <c r="J1625" s="2" t="str">
        <f>IF(Prospecting!F1627="Completed", 1, "")</f>
        <v/>
      </c>
      <c r="K1625" s="2" t="str">
        <f>IF(Prospecting!G1627="Completed", 1, "")</f>
        <v/>
      </c>
      <c r="L1625" s="2" t="str">
        <f>IF(Prospecting!H1627="Completed", 1, "")</f>
        <v/>
      </c>
      <c r="M1625" s="2" t="str">
        <f>IF(Prospecting!I1627="Completed", 1, "")</f>
        <v/>
      </c>
      <c r="N1625" s="2" t="str">
        <f>IF(Prospecting!J1627="Completed", 1, "")</f>
        <v/>
      </c>
      <c r="O1625" s="2" t="str">
        <f>IF(Prospecting!K1627="Completed", 1, "")</f>
        <v/>
      </c>
      <c r="P1625" s="2" t="str">
        <f>IF(Prospecting!L1627&lt;&gt;"",Prospecting!L1627,"")</f>
        <v/>
      </c>
      <c r="Q1625" s="2" t="str">
        <f>IF(Prospecting!M1627&lt;&gt;"",Prospecting!M1627,"")</f>
        <v/>
      </c>
      <c r="R1625" s="2" t="str">
        <f t="shared" ca="1" si="166"/>
        <v/>
      </c>
      <c r="S1625" s="10" t="str">
        <f>IF(OR(Prospecting!N1627&lt;&gt;"",Prospecting!N1627&lt;&gt;0),Prospecting!N1627,"")</f>
        <v/>
      </c>
      <c r="T1625" s="11" t="str">
        <f>IF(Prospecting!O1627&lt;&gt;"",Prospecting!O1627,"")</f>
        <v/>
      </c>
      <c r="U1625" s="2" t="str">
        <f t="shared" si="167"/>
        <v/>
      </c>
      <c r="V1625" s="2" t="str">
        <f t="shared" si="168"/>
        <v/>
      </c>
      <c r="W1625" s="2" t="str" cm="1">
        <f t="array" ref="W1625">IF(V1625&lt;&gt;"",_xlfn.IFS(OR(V1625=1,V1625=2,V1625=3),1,OR(V1625=4,V1625=5,V1625=6),2,OR(V1625=7,V1625=8,V1625=9),3,OR(V1625=10,V1625=11,V1625=12),4),"")</f>
        <v/>
      </c>
      <c r="X1625" s="2" t="str">
        <f t="shared" si="169"/>
        <v/>
      </c>
      <c r="Y1625" s="2" t="str">
        <f t="shared" si="170"/>
        <v/>
      </c>
    </row>
    <row r="1626" spans="7:25" x14ac:dyDescent="0.3">
      <c r="G1626" s="2" t="str">
        <f>IF(Prospecting!D1628&lt;&gt;"", Prospecting!D1628, "")</f>
        <v/>
      </c>
      <c r="H1626" s="2" t="str">
        <f>IF(Prospecting!E1628&lt;&gt;"",Prospecting!E1628, "")</f>
        <v/>
      </c>
      <c r="I1626" s="2" t="str">
        <f t="shared" ca="1" si="165"/>
        <v/>
      </c>
      <c r="J1626" s="2" t="str">
        <f>IF(Prospecting!F1628="Completed", 1, "")</f>
        <v/>
      </c>
      <c r="K1626" s="2" t="str">
        <f>IF(Prospecting!G1628="Completed", 1, "")</f>
        <v/>
      </c>
      <c r="L1626" s="2" t="str">
        <f>IF(Prospecting!H1628="Completed", 1, "")</f>
        <v/>
      </c>
      <c r="M1626" s="2" t="str">
        <f>IF(Prospecting!I1628="Completed", 1, "")</f>
        <v/>
      </c>
      <c r="N1626" s="2" t="str">
        <f>IF(Prospecting!J1628="Completed", 1, "")</f>
        <v/>
      </c>
      <c r="O1626" s="2" t="str">
        <f>IF(Prospecting!K1628="Completed", 1, "")</f>
        <v/>
      </c>
      <c r="P1626" s="2" t="str">
        <f>IF(Prospecting!L1628&lt;&gt;"",Prospecting!L1628,"")</f>
        <v/>
      </c>
      <c r="Q1626" s="2" t="str">
        <f>IF(Prospecting!M1628&lt;&gt;"",Prospecting!M1628,"")</f>
        <v/>
      </c>
      <c r="R1626" s="2" t="str">
        <f t="shared" ca="1" si="166"/>
        <v/>
      </c>
      <c r="S1626" s="10" t="str">
        <f>IF(OR(Prospecting!N1628&lt;&gt;"",Prospecting!N1628&lt;&gt;0),Prospecting!N1628,"")</f>
        <v/>
      </c>
      <c r="T1626" s="11" t="str">
        <f>IF(Prospecting!O1628&lt;&gt;"",Prospecting!O1628,"")</f>
        <v/>
      </c>
      <c r="U1626" s="2" t="str">
        <f t="shared" si="167"/>
        <v/>
      </c>
      <c r="V1626" s="2" t="str">
        <f t="shared" si="168"/>
        <v/>
      </c>
      <c r="W1626" s="2" t="str" cm="1">
        <f t="array" ref="W1626">IF(V1626&lt;&gt;"",_xlfn.IFS(OR(V1626=1,V1626=2,V1626=3),1,OR(V1626=4,V1626=5,V1626=6),2,OR(V1626=7,V1626=8,V1626=9),3,OR(V1626=10,V1626=11,V1626=12),4),"")</f>
        <v/>
      </c>
      <c r="X1626" s="2" t="str">
        <f t="shared" si="169"/>
        <v/>
      </c>
      <c r="Y1626" s="2" t="str">
        <f t="shared" si="170"/>
        <v/>
      </c>
    </row>
    <row r="1627" spans="7:25" x14ac:dyDescent="0.3">
      <c r="G1627" s="2" t="str">
        <f>IF(Prospecting!D1629&lt;&gt;"", Prospecting!D1629, "")</f>
        <v/>
      </c>
      <c r="H1627" s="2" t="str">
        <f>IF(Prospecting!E1629&lt;&gt;"",Prospecting!E1629, "")</f>
        <v/>
      </c>
      <c r="I1627" s="2" t="str">
        <f t="shared" ca="1" si="165"/>
        <v/>
      </c>
      <c r="J1627" s="2" t="str">
        <f>IF(Prospecting!F1629="Completed", 1, "")</f>
        <v/>
      </c>
      <c r="K1627" s="2" t="str">
        <f>IF(Prospecting!G1629="Completed", 1, "")</f>
        <v/>
      </c>
      <c r="L1627" s="2" t="str">
        <f>IF(Prospecting!H1629="Completed", 1, "")</f>
        <v/>
      </c>
      <c r="M1627" s="2" t="str">
        <f>IF(Prospecting!I1629="Completed", 1, "")</f>
        <v/>
      </c>
      <c r="N1627" s="2" t="str">
        <f>IF(Prospecting!J1629="Completed", 1, "")</f>
        <v/>
      </c>
      <c r="O1627" s="2" t="str">
        <f>IF(Prospecting!K1629="Completed", 1, "")</f>
        <v/>
      </c>
      <c r="P1627" s="2" t="str">
        <f>IF(Prospecting!L1629&lt;&gt;"",Prospecting!L1629,"")</f>
        <v/>
      </c>
      <c r="Q1627" s="2" t="str">
        <f>IF(Prospecting!M1629&lt;&gt;"",Prospecting!M1629,"")</f>
        <v/>
      </c>
      <c r="R1627" s="2" t="str">
        <f t="shared" ca="1" si="166"/>
        <v/>
      </c>
      <c r="S1627" s="10" t="str">
        <f>IF(OR(Prospecting!N1629&lt;&gt;"",Prospecting!N1629&lt;&gt;0),Prospecting!N1629,"")</f>
        <v/>
      </c>
      <c r="T1627" s="11" t="str">
        <f>IF(Prospecting!O1629&lt;&gt;"",Prospecting!O1629,"")</f>
        <v/>
      </c>
      <c r="U1627" s="2" t="str">
        <f t="shared" si="167"/>
        <v/>
      </c>
      <c r="V1627" s="2" t="str">
        <f t="shared" si="168"/>
        <v/>
      </c>
      <c r="W1627" s="2" t="str" cm="1">
        <f t="array" ref="W1627">IF(V1627&lt;&gt;"",_xlfn.IFS(OR(V1627=1,V1627=2,V1627=3),1,OR(V1627=4,V1627=5,V1627=6),2,OR(V1627=7,V1627=8,V1627=9),3,OR(V1627=10,V1627=11,V1627=12),4),"")</f>
        <v/>
      </c>
      <c r="X1627" s="2" t="str">
        <f t="shared" si="169"/>
        <v/>
      </c>
      <c r="Y1627" s="2" t="str">
        <f t="shared" si="170"/>
        <v/>
      </c>
    </row>
    <row r="1628" spans="7:25" x14ac:dyDescent="0.3">
      <c r="G1628" s="2" t="str">
        <f>IF(Prospecting!D1630&lt;&gt;"", Prospecting!D1630, "")</f>
        <v/>
      </c>
      <c r="H1628" s="2" t="str">
        <f>IF(Prospecting!E1630&lt;&gt;"",Prospecting!E1630, "")</f>
        <v/>
      </c>
      <c r="I1628" s="2" t="str">
        <f t="shared" ca="1" si="165"/>
        <v/>
      </c>
      <c r="J1628" s="2" t="str">
        <f>IF(Prospecting!F1630="Completed", 1, "")</f>
        <v/>
      </c>
      <c r="K1628" s="2" t="str">
        <f>IF(Prospecting!G1630="Completed", 1, "")</f>
        <v/>
      </c>
      <c r="L1628" s="2" t="str">
        <f>IF(Prospecting!H1630="Completed", 1, "")</f>
        <v/>
      </c>
      <c r="M1628" s="2" t="str">
        <f>IF(Prospecting!I1630="Completed", 1, "")</f>
        <v/>
      </c>
      <c r="N1628" s="2" t="str">
        <f>IF(Prospecting!J1630="Completed", 1, "")</f>
        <v/>
      </c>
      <c r="O1628" s="2" t="str">
        <f>IF(Prospecting!K1630="Completed", 1, "")</f>
        <v/>
      </c>
      <c r="P1628" s="2" t="str">
        <f>IF(Prospecting!L1630&lt;&gt;"",Prospecting!L1630,"")</f>
        <v/>
      </c>
      <c r="Q1628" s="2" t="str">
        <f>IF(Prospecting!M1630&lt;&gt;"",Prospecting!M1630,"")</f>
        <v/>
      </c>
      <c r="R1628" s="2" t="str">
        <f t="shared" ca="1" si="166"/>
        <v/>
      </c>
      <c r="S1628" s="10" t="str">
        <f>IF(OR(Prospecting!N1630&lt;&gt;"",Prospecting!N1630&lt;&gt;0),Prospecting!N1630,"")</f>
        <v/>
      </c>
      <c r="T1628" s="11" t="str">
        <f>IF(Prospecting!O1630&lt;&gt;"",Prospecting!O1630,"")</f>
        <v/>
      </c>
      <c r="U1628" s="2" t="str">
        <f t="shared" si="167"/>
        <v/>
      </c>
      <c r="V1628" s="2" t="str">
        <f t="shared" si="168"/>
        <v/>
      </c>
      <c r="W1628" s="2" t="str" cm="1">
        <f t="array" ref="W1628">IF(V1628&lt;&gt;"",_xlfn.IFS(OR(V1628=1,V1628=2,V1628=3),1,OR(V1628=4,V1628=5,V1628=6),2,OR(V1628=7,V1628=8,V1628=9),3,OR(V1628=10,V1628=11,V1628=12),4),"")</f>
        <v/>
      </c>
      <c r="X1628" s="2" t="str">
        <f t="shared" si="169"/>
        <v/>
      </c>
      <c r="Y1628" s="2" t="str">
        <f t="shared" si="170"/>
        <v/>
      </c>
    </row>
    <row r="1629" spans="7:25" x14ac:dyDescent="0.3">
      <c r="G1629" s="2" t="str">
        <f>IF(Prospecting!D1631&lt;&gt;"", Prospecting!D1631, "")</f>
        <v/>
      </c>
      <c r="H1629" s="2" t="str">
        <f>IF(Prospecting!E1631&lt;&gt;"",Prospecting!E1631, "")</f>
        <v/>
      </c>
      <c r="I1629" s="2" t="str">
        <f t="shared" ca="1" si="165"/>
        <v/>
      </c>
      <c r="J1629" s="2" t="str">
        <f>IF(Prospecting!F1631="Completed", 1, "")</f>
        <v/>
      </c>
      <c r="K1629" s="2" t="str">
        <f>IF(Prospecting!G1631="Completed", 1, "")</f>
        <v/>
      </c>
      <c r="L1629" s="2" t="str">
        <f>IF(Prospecting!H1631="Completed", 1, "")</f>
        <v/>
      </c>
      <c r="M1629" s="2" t="str">
        <f>IF(Prospecting!I1631="Completed", 1, "")</f>
        <v/>
      </c>
      <c r="N1629" s="2" t="str">
        <f>IF(Prospecting!J1631="Completed", 1, "")</f>
        <v/>
      </c>
      <c r="O1629" s="2" t="str">
        <f>IF(Prospecting!K1631="Completed", 1, "")</f>
        <v/>
      </c>
      <c r="P1629" s="2" t="str">
        <f>IF(Prospecting!L1631&lt;&gt;"",Prospecting!L1631,"")</f>
        <v/>
      </c>
      <c r="Q1629" s="2" t="str">
        <f>IF(Prospecting!M1631&lt;&gt;"",Prospecting!M1631,"")</f>
        <v/>
      </c>
      <c r="R1629" s="2" t="str">
        <f t="shared" ca="1" si="166"/>
        <v/>
      </c>
      <c r="S1629" s="10" t="str">
        <f>IF(OR(Prospecting!N1631&lt;&gt;"",Prospecting!N1631&lt;&gt;0),Prospecting!N1631,"")</f>
        <v/>
      </c>
      <c r="T1629" s="11" t="str">
        <f>IF(Prospecting!O1631&lt;&gt;"",Prospecting!O1631,"")</f>
        <v/>
      </c>
      <c r="U1629" s="2" t="str">
        <f t="shared" si="167"/>
        <v/>
      </c>
      <c r="V1629" s="2" t="str">
        <f t="shared" si="168"/>
        <v/>
      </c>
      <c r="W1629" s="2" t="str" cm="1">
        <f t="array" ref="W1629">IF(V1629&lt;&gt;"",_xlfn.IFS(OR(V1629=1,V1629=2,V1629=3),1,OR(V1629=4,V1629=5,V1629=6),2,OR(V1629=7,V1629=8,V1629=9),3,OR(V1629=10,V1629=11,V1629=12),4),"")</f>
        <v/>
      </c>
      <c r="X1629" s="2" t="str">
        <f t="shared" si="169"/>
        <v/>
      </c>
      <c r="Y1629" s="2" t="str">
        <f t="shared" si="170"/>
        <v/>
      </c>
    </row>
    <row r="1630" spans="7:25" x14ac:dyDescent="0.3">
      <c r="G1630" s="2" t="str">
        <f>IF(Prospecting!D1632&lt;&gt;"", Prospecting!D1632, "")</f>
        <v/>
      </c>
      <c r="H1630" s="2" t="str">
        <f>IF(Prospecting!E1632&lt;&gt;"",Prospecting!E1632, "")</f>
        <v/>
      </c>
      <c r="I1630" s="2" t="str">
        <f t="shared" ca="1" si="165"/>
        <v/>
      </c>
      <c r="J1630" s="2" t="str">
        <f>IF(Prospecting!F1632="Completed", 1, "")</f>
        <v/>
      </c>
      <c r="K1630" s="2" t="str">
        <f>IF(Prospecting!G1632="Completed", 1, "")</f>
        <v/>
      </c>
      <c r="L1630" s="2" t="str">
        <f>IF(Prospecting!H1632="Completed", 1, "")</f>
        <v/>
      </c>
      <c r="M1630" s="2" t="str">
        <f>IF(Prospecting!I1632="Completed", 1, "")</f>
        <v/>
      </c>
      <c r="N1630" s="2" t="str">
        <f>IF(Prospecting!J1632="Completed", 1, "")</f>
        <v/>
      </c>
      <c r="O1630" s="2" t="str">
        <f>IF(Prospecting!K1632="Completed", 1, "")</f>
        <v/>
      </c>
      <c r="P1630" s="2" t="str">
        <f>IF(Prospecting!L1632&lt;&gt;"",Prospecting!L1632,"")</f>
        <v/>
      </c>
      <c r="Q1630" s="2" t="str">
        <f>IF(Prospecting!M1632&lt;&gt;"",Prospecting!M1632,"")</f>
        <v/>
      </c>
      <c r="R1630" s="2" t="str">
        <f t="shared" ca="1" si="166"/>
        <v/>
      </c>
      <c r="S1630" s="10" t="str">
        <f>IF(OR(Prospecting!N1632&lt;&gt;"",Prospecting!N1632&lt;&gt;0),Prospecting!N1632,"")</f>
        <v/>
      </c>
      <c r="T1630" s="11" t="str">
        <f>IF(Prospecting!O1632&lt;&gt;"",Prospecting!O1632,"")</f>
        <v/>
      </c>
      <c r="U1630" s="2" t="str">
        <f t="shared" si="167"/>
        <v/>
      </c>
      <c r="V1630" s="2" t="str">
        <f t="shared" si="168"/>
        <v/>
      </c>
      <c r="W1630" s="2" t="str" cm="1">
        <f t="array" ref="W1630">IF(V1630&lt;&gt;"",_xlfn.IFS(OR(V1630=1,V1630=2,V1630=3),1,OR(V1630=4,V1630=5,V1630=6),2,OR(V1630=7,V1630=8,V1630=9),3,OR(V1630=10,V1630=11,V1630=12),4),"")</f>
        <v/>
      </c>
      <c r="X1630" s="2" t="str">
        <f t="shared" si="169"/>
        <v/>
      </c>
      <c r="Y1630" s="2" t="str">
        <f t="shared" si="170"/>
        <v/>
      </c>
    </row>
    <row r="1631" spans="7:25" x14ac:dyDescent="0.3">
      <c r="G1631" s="2" t="str">
        <f>IF(Prospecting!D1633&lt;&gt;"", Prospecting!D1633, "")</f>
        <v/>
      </c>
      <c r="H1631" s="2" t="str">
        <f>IF(Prospecting!E1633&lt;&gt;"",Prospecting!E1633, "")</f>
        <v/>
      </c>
      <c r="I1631" s="2" t="str">
        <f t="shared" ca="1" si="165"/>
        <v/>
      </c>
      <c r="J1631" s="2" t="str">
        <f>IF(Prospecting!F1633="Completed", 1, "")</f>
        <v/>
      </c>
      <c r="K1631" s="2" t="str">
        <f>IF(Prospecting!G1633="Completed", 1, "")</f>
        <v/>
      </c>
      <c r="L1631" s="2" t="str">
        <f>IF(Prospecting!H1633="Completed", 1, "")</f>
        <v/>
      </c>
      <c r="M1631" s="2" t="str">
        <f>IF(Prospecting!I1633="Completed", 1, "")</f>
        <v/>
      </c>
      <c r="N1631" s="2" t="str">
        <f>IF(Prospecting!J1633="Completed", 1, "")</f>
        <v/>
      </c>
      <c r="O1631" s="2" t="str">
        <f>IF(Prospecting!K1633="Completed", 1, "")</f>
        <v/>
      </c>
      <c r="P1631" s="2" t="str">
        <f>IF(Prospecting!L1633&lt;&gt;"",Prospecting!L1633,"")</f>
        <v/>
      </c>
      <c r="Q1631" s="2" t="str">
        <f>IF(Prospecting!M1633&lt;&gt;"",Prospecting!M1633,"")</f>
        <v/>
      </c>
      <c r="R1631" s="2" t="str">
        <f t="shared" ca="1" si="166"/>
        <v/>
      </c>
      <c r="S1631" s="10" t="str">
        <f>IF(OR(Prospecting!N1633&lt;&gt;"",Prospecting!N1633&lt;&gt;0),Prospecting!N1633,"")</f>
        <v/>
      </c>
      <c r="T1631" s="11" t="str">
        <f>IF(Prospecting!O1633&lt;&gt;"",Prospecting!O1633,"")</f>
        <v/>
      </c>
      <c r="U1631" s="2" t="str">
        <f t="shared" si="167"/>
        <v/>
      </c>
      <c r="V1631" s="2" t="str">
        <f t="shared" si="168"/>
        <v/>
      </c>
      <c r="W1631" s="2" t="str" cm="1">
        <f t="array" ref="W1631">IF(V1631&lt;&gt;"",_xlfn.IFS(OR(V1631=1,V1631=2,V1631=3),1,OR(V1631=4,V1631=5,V1631=6),2,OR(V1631=7,V1631=8,V1631=9),3,OR(V1631=10,V1631=11,V1631=12),4),"")</f>
        <v/>
      </c>
      <c r="X1631" s="2" t="str">
        <f t="shared" si="169"/>
        <v/>
      </c>
      <c r="Y1631" s="2" t="str">
        <f t="shared" si="170"/>
        <v/>
      </c>
    </row>
    <row r="1632" spans="7:25" x14ac:dyDescent="0.3">
      <c r="G1632" s="2" t="str">
        <f>IF(Prospecting!D1634&lt;&gt;"", Prospecting!D1634, "")</f>
        <v/>
      </c>
      <c r="H1632" s="2" t="str">
        <f>IF(Prospecting!E1634&lt;&gt;"",Prospecting!E1634, "")</f>
        <v/>
      </c>
      <c r="I1632" s="2" t="str">
        <f t="shared" ca="1" si="165"/>
        <v/>
      </c>
      <c r="J1632" s="2" t="str">
        <f>IF(Prospecting!F1634="Completed", 1, "")</f>
        <v/>
      </c>
      <c r="K1632" s="2" t="str">
        <f>IF(Prospecting!G1634="Completed", 1, "")</f>
        <v/>
      </c>
      <c r="L1632" s="2" t="str">
        <f>IF(Prospecting!H1634="Completed", 1, "")</f>
        <v/>
      </c>
      <c r="M1632" s="2" t="str">
        <f>IF(Prospecting!I1634="Completed", 1, "")</f>
        <v/>
      </c>
      <c r="N1632" s="2" t="str">
        <f>IF(Prospecting!J1634="Completed", 1, "")</f>
        <v/>
      </c>
      <c r="O1632" s="2" t="str">
        <f>IF(Prospecting!K1634="Completed", 1, "")</f>
        <v/>
      </c>
      <c r="P1632" s="2" t="str">
        <f>IF(Prospecting!L1634&lt;&gt;"",Prospecting!L1634,"")</f>
        <v/>
      </c>
      <c r="Q1632" s="2" t="str">
        <f>IF(Prospecting!M1634&lt;&gt;"",Prospecting!M1634,"")</f>
        <v/>
      </c>
      <c r="R1632" s="2" t="str">
        <f t="shared" ca="1" si="166"/>
        <v/>
      </c>
      <c r="S1632" s="10" t="str">
        <f>IF(OR(Prospecting!N1634&lt;&gt;"",Prospecting!N1634&lt;&gt;0),Prospecting!N1634,"")</f>
        <v/>
      </c>
      <c r="T1632" s="11" t="str">
        <f>IF(Prospecting!O1634&lt;&gt;"",Prospecting!O1634,"")</f>
        <v/>
      </c>
      <c r="U1632" s="2" t="str">
        <f t="shared" si="167"/>
        <v/>
      </c>
      <c r="V1632" s="2" t="str">
        <f t="shared" si="168"/>
        <v/>
      </c>
      <c r="W1632" s="2" t="str" cm="1">
        <f t="array" ref="W1632">IF(V1632&lt;&gt;"",_xlfn.IFS(OR(V1632=1,V1632=2,V1632=3),1,OR(V1632=4,V1632=5,V1632=6),2,OR(V1632=7,V1632=8,V1632=9),3,OR(V1632=10,V1632=11,V1632=12),4),"")</f>
        <v/>
      </c>
      <c r="X1632" s="2" t="str">
        <f t="shared" si="169"/>
        <v/>
      </c>
      <c r="Y1632" s="2" t="str">
        <f t="shared" si="170"/>
        <v/>
      </c>
    </row>
    <row r="1633" spans="7:25" x14ac:dyDescent="0.3">
      <c r="G1633" s="2" t="str">
        <f>IF(Prospecting!D1635&lt;&gt;"", Prospecting!D1635, "")</f>
        <v/>
      </c>
      <c r="H1633" s="2" t="str">
        <f>IF(Prospecting!E1635&lt;&gt;"",Prospecting!E1635, "")</f>
        <v/>
      </c>
      <c r="I1633" s="2" t="str">
        <f t="shared" ca="1" si="165"/>
        <v/>
      </c>
      <c r="J1633" s="2" t="str">
        <f>IF(Prospecting!F1635="Completed", 1, "")</f>
        <v/>
      </c>
      <c r="K1633" s="2" t="str">
        <f>IF(Prospecting!G1635="Completed", 1, "")</f>
        <v/>
      </c>
      <c r="L1633" s="2" t="str">
        <f>IF(Prospecting!H1635="Completed", 1, "")</f>
        <v/>
      </c>
      <c r="M1633" s="2" t="str">
        <f>IF(Prospecting!I1635="Completed", 1, "")</f>
        <v/>
      </c>
      <c r="N1633" s="2" t="str">
        <f>IF(Prospecting!J1635="Completed", 1, "")</f>
        <v/>
      </c>
      <c r="O1633" s="2" t="str">
        <f>IF(Prospecting!K1635="Completed", 1, "")</f>
        <v/>
      </c>
      <c r="P1633" s="2" t="str">
        <f>IF(Prospecting!L1635&lt;&gt;"",Prospecting!L1635,"")</f>
        <v/>
      </c>
      <c r="Q1633" s="2" t="str">
        <f>IF(Prospecting!M1635&lt;&gt;"",Prospecting!M1635,"")</f>
        <v/>
      </c>
      <c r="R1633" s="2" t="str">
        <f t="shared" ca="1" si="166"/>
        <v/>
      </c>
      <c r="S1633" s="10" t="str">
        <f>IF(OR(Prospecting!N1635&lt;&gt;"",Prospecting!N1635&lt;&gt;0),Prospecting!N1635,"")</f>
        <v/>
      </c>
      <c r="T1633" s="11" t="str">
        <f>IF(Prospecting!O1635&lt;&gt;"",Prospecting!O1635,"")</f>
        <v/>
      </c>
      <c r="U1633" s="2" t="str">
        <f t="shared" si="167"/>
        <v/>
      </c>
      <c r="V1633" s="2" t="str">
        <f t="shared" si="168"/>
        <v/>
      </c>
      <c r="W1633" s="2" t="str" cm="1">
        <f t="array" ref="W1633">IF(V1633&lt;&gt;"",_xlfn.IFS(OR(V1633=1,V1633=2,V1633=3),1,OR(V1633=4,V1633=5,V1633=6),2,OR(V1633=7,V1633=8,V1633=9),3,OR(V1633=10,V1633=11,V1633=12),4),"")</f>
        <v/>
      </c>
      <c r="X1633" s="2" t="str">
        <f t="shared" si="169"/>
        <v/>
      </c>
      <c r="Y1633" s="2" t="str">
        <f t="shared" si="170"/>
        <v/>
      </c>
    </row>
    <row r="1634" spans="7:25" x14ac:dyDescent="0.3">
      <c r="G1634" s="2" t="str">
        <f>IF(Prospecting!D1636&lt;&gt;"", Prospecting!D1636, "")</f>
        <v/>
      </c>
      <c r="H1634" s="2" t="str">
        <f>IF(Prospecting!E1636&lt;&gt;"",Prospecting!E1636, "")</f>
        <v/>
      </c>
      <c r="I1634" s="2" t="str">
        <f t="shared" ca="1" si="165"/>
        <v/>
      </c>
      <c r="J1634" s="2" t="str">
        <f>IF(Prospecting!F1636="Completed", 1, "")</f>
        <v/>
      </c>
      <c r="K1634" s="2" t="str">
        <f>IF(Prospecting!G1636="Completed", 1, "")</f>
        <v/>
      </c>
      <c r="L1634" s="2" t="str">
        <f>IF(Prospecting!H1636="Completed", 1, "")</f>
        <v/>
      </c>
      <c r="M1634" s="2" t="str">
        <f>IF(Prospecting!I1636="Completed", 1, "")</f>
        <v/>
      </c>
      <c r="N1634" s="2" t="str">
        <f>IF(Prospecting!J1636="Completed", 1, "")</f>
        <v/>
      </c>
      <c r="O1634" s="2" t="str">
        <f>IF(Prospecting!K1636="Completed", 1, "")</f>
        <v/>
      </c>
      <c r="P1634" s="2" t="str">
        <f>IF(Prospecting!L1636&lt;&gt;"",Prospecting!L1636,"")</f>
        <v/>
      </c>
      <c r="Q1634" s="2" t="str">
        <f>IF(Prospecting!M1636&lt;&gt;"",Prospecting!M1636,"")</f>
        <v/>
      </c>
      <c r="R1634" s="2" t="str">
        <f t="shared" ca="1" si="166"/>
        <v/>
      </c>
      <c r="S1634" s="10" t="str">
        <f>IF(OR(Prospecting!N1636&lt;&gt;"",Prospecting!N1636&lt;&gt;0),Prospecting!N1636,"")</f>
        <v/>
      </c>
      <c r="T1634" s="11" t="str">
        <f>IF(Prospecting!O1636&lt;&gt;"",Prospecting!O1636,"")</f>
        <v/>
      </c>
      <c r="U1634" s="2" t="str">
        <f t="shared" si="167"/>
        <v/>
      </c>
      <c r="V1634" s="2" t="str">
        <f t="shared" si="168"/>
        <v/>
      </c>
      <c r="W1634" s="2" t="str" cm="1">
        <f t="array" ref="W1634">IF(V1634&lt;&gt;"",_xlfn.IFS(OR(V1634=1,V1634=2,V1634=3),1,OR(V1634=4,V1634=5,V1634=6),2,OR(V1634=7,V1634=8,V1634=9),3,OR(V1634=10,V1634=11,V1634=12),4),"")</f>
        <v/>
      </c>
      <c r="X1634" s="2" t="str">
        <f t="shared" si="169"/>
        <v/>
      </c>
      <c r="Y1634" s="2" t="str">
        <f t="shared" si="170"/>
        <v/>
      </c>
    </row>
    <row r="1635" spans="7:25" x14ac:dyDescent="0.3">
      <c r="G1635" s="2" t="str">
        <f>IF(Prospecting!D1637&lt;&gt;"", Prospecting!D1637, "")</f>
        <v/>
      </c>
      <c r="H1635" s="2" t="str">
        <f>IF(Prospecting!E1637&lt;&gt;"",Prospecting!E1637, "")</f>
        <v/>
      </c>
      <c r="I1635" s="2" t="str">
        <f t="shared" ca="1" si="165"/>
        <v/>
      </c>
      <c r="J1635" s="2" t="str">
        <f>IF(Prospecting!F1637="Completed", 1, "")</f>
        <v/>
      </c>
      <c r="K1635" s="2" t="str">
        <f>IF(Prospecting!G1637="Completed", 1, "")</f>
        <v/>
      </c>
      <c r="L1635" s="2" t="str">
        <f>IF(Prospecting!H1637="Completed", 1, "")</f>
        <v/>
      </c>
      <c r="M1635" s="2" t="str">
        <f>IF(Prospecting!I1637="Completed", 1, "")</f>
        <v/>
      </c>
      <c r="N1635" s="2" t="str">
        <f>IF(Prospecting!J1637="Completed", 1, "")</f>
        <v/>
      </c>
      <c r="O1635" s="2" t="str">
        <f>IF(Prospecting!K1637="Completed", 1, "")</f>
        <v/>
      </c>
      <c r="P1635" s="2" t="str">
        <f>IF(Prospecting!L1637&lt;&gt;"",Prospecting!L1637,"")</f>
        <v/>
      </c>
      <c r="Q1635" s="2" t="str">
        <f>IF(Prospecting!M1637&lt;&gt;"",Prospecting!M1637,"")</f>
        <v/>
      </c>
      <c r="R1635" s="2" t="str">
        <f t="shared" ca="1" si="166"/>
        <v/>
      </c>
      <c r="S1635" s="10" t="str">
        <f>IF(OR(Prospecting!N1637&lt;&gt;"",Prospecting!N1637&lt;&gt;0),Prospecting!N1637,"")</f>
        <v/>
      </c>
      <c r="T1635" s="11" t="str">
        <f>IF(Prospecting!O1637&lt;&gt;"",Prospecting!O1637,"")</f>
        <v/>
      </c>
      <c r="U1635" s="2" t="str">
        <f t="shared" si="167"/>
        <v/>
      </c>
      <c r="V1635" s="2" t="str">
        <f t="shared" si="168"/>
        <v/>
      </c>
      <c r="W1635" s="2" t="str" cm="1">
        <f t="array" ref="W1635">IF(V1635&lt;&gt;"",_xlfn.IFS(OR(V1635=1,V1635=2,V1635=3),1,OR(V1635=4,V1635=5,V1635=6),2,OR(V1635=7,V1635=8,V1635=9),3,OR(V1635=10,V1635=11,V1635=12),4),"")</f>
        <v/>
      </c>
      <c r="X1635" s="2" t="str">
        <f t="shared" si="169"/>
        <v/>
      </c>
      <c r="Y1635" s="2" t="str">
        <f t="shared" si="170"/>
        <v/>
      </c>
    </row>
    <row r="1636" spans="7:25" x14ac:dyDescent="0.3">
      <c r="G1636" s="2" t="str">
        <f>IF(Prospecting!D1638&lt;&gt;"", Prospecting!D1638, "")</f>
        <v/>
      </c>
      <c r="H1636" s="2" t="str">
        <f>IF(Prospecting!E1638&lt;&gt;"",Prospecting!E1638, "")</f>
        <v/>
      </c>
      <c r="I1636" s="2" t="str">
        <f t="shared" ca="1" si="165"/>
        <v/>
      </c>
      <c r="J1636" s="2" t="str">
        <f>IF(Prospecting!F1638="Completed", 1, "")</f>
        <v/>
      </c>
      <c r="K1636" s="2" t="str">
        <f>IF(Prospecting!G1638="Completed", 1, "")</f>
        <v/>
      </c>
      <c r="L1636" s="2" t="str">
        <f>IF(Prospecting!H1638="Completed", 1, "")</f>
        <v/>
      </c>
      <c r="M1636" s="2" t="str">
        <f>IF(Prospecting!I1638="Completed", 1, "")</f>
        <v/>
      </c>
      <c r="N1636" s="2" t="str">
        <f>IF(Prospecting!J1638="Completed", 1, "")</f>
        <v/>
      </c>
      <c r="O1636" s="2" t="str">
        <f>IF(Prospecting!K1638="Completed", 1, "")</f>
        <v/>
      </c>
      <c r="P1636" s="2" t="str">
        <f>IF(Prospecting!L1638&lt;&gt;"",Prospecting!L1638,"")</f>
        <v/>
      </c>
      <c r="Q1636" s="2" t="str">
        <f>IF(Prospecting!M1638&lt;&gt;"",Prospecting!M1638,"")</f>
        <v/>
      </c>
      <c r="R1636" s="2" t="str">
        <f t="shared" ca="1" si="166"/>
        <v/>
      </c>
      <c r="S1636" s="10" t="str">
        <f>IF(OR(Prospecting!N1638&lt;&gt;"",Prospecting!N1638&lt;&gt;0),Prospecting!N1638,"")</f>
        <v/>
      </c>
      <c r="T1636" s="11" t="str">
        <f>IF(Prospecting!O1638&lt;&gt;"",Prospecting!O1638,"")</f>
        <v/>
      </c>
      <c r="U1636" s="2" t="str">
        <f t="shared" si="167"/>
        <v/>
      </c>
      <c r="V1636" s="2" t="str">
        <f t="shared" si="168"/>
        <v/>
      </c>
      <c r="W1636" s="2" t="str" cm="1">
        <f t="array" ref="W1636">IF(V1636&lt;&gt;"",_xlfn.IFS(OR(V1636=1,V1636=2,V1636=3),1,OR(V1636=4,V1636=5,V1636=6),2,OR(V1636=7,V1636=8,V1636=9),3,OR(V1636=10,V1636=11,V1636=12),4),"")</f>
        <v/>
      </c>
      <c r="X1636" s="2" t="str">
        <f t="shared" si="169"/>
        <v/>
      </c>
      <c r="Y1636" s="2" t="str">
        <f t="shared" si="170"/>
        <v/>
      </c>
    </row>
    <row r="1637" spans="7:25" x14ac:dyDescent="0.3">
      <c r="G1637" s="2" t="str">
        <f>IF(Prospecting!D1639&lt;&gt;"", Prospecting!D1639, "")</f>
        <v/>
      </c>
      <c r="H1637" s="2" t="str">
        <f>IF(Prospecting!E1639&lt;&gt;"",Prospecting!E1639, "")</f>
        <v/>
      </c>
      <c r="I1637" s="2" t="str">
        <f t="shared" ca="1" si="165"/>
        <v/>
      </c>
      <c r="J1637" s="2" t="str">
        <f>IF(Prospecting!F1639="Completed", 1, "")</f>
        <v/>
      </c>
      <c r="K1637" s="2" t="str">
        <f>IF(Prospecting!G1639="Completed", 1, "")</f>
        <v/>
      </c>
      <c r="L1637" s="2" t="str">
        <f>IF(Prospecting!H1639="Completed", 1, "")</f>
        <v/>
      </c>
      <c r="M1637" s="2" t="str">
        <f>IF(Prospecting!I1639="Completed", 1, "")</f>
        <v/>
      </c>
      <c r="N1637" s="2" t="str">
        <f>IF(Prospecting!J1639="Completed", 1, "")</f>
        <v/>
      </c>
      <c r="O1637" s="2" t="str">
        <f>IF(Prospecting!K1639="Completed", 1, "")</f>
        <v/>
      </c>
      <c r="P1637" s="2" t="str">
        <f>IF(Prospecting!L1639&lt;&gt;"",Prospecting!L1639,"")</f>
        <v/>
      </c>
      <c r="Q1637" s="2" t="str">
        <f>IF(Prospecting!M1639&lt;&gt;"",Prospecting!M1639,"")</f>
        <v/>
      </c>
      <c r="R1637" s="2" t="str">
        <f t="shared" ca="1" si="166"/>
        <v/>
      </c>
      <c r="S1637" s="10" t="str">
        <f>IF(OR(Prospecting!N1639&lt;&gt;"",Prospecting!N1639&lt;&gt;0),Prospecting!N1639,"")</f>
        <v/>
      </c>
      <c r="T1637" s="11" t="str">
        <f>IF(Prospecting!O1639&lt;&gt;"",Prospecting!O1639,"")</f>
        <v/>
      </c>
      <c r="U1637" s="2" t="str">
        <f t="shared" si="167"/>
        <v/>
      </c>
      <c r="V1637" s="2" t="str">
        <f t="shared" si="168"/>
        <v/>
      </c>
      <c r="W1637" s="2" t="str" cm="1">
        <f t="array" ref="W1637">IF(V1637&lt;&gt;"",_xlfn.IFS(OR(V1637=1,V1637=2,V1637=3),1,OR(V1637=4,V1637=5,V1637=6),2,OR(V1637=7,V1637=8,V1637=9),3,OR(V1637=10,V1637=11,V1637=12),4),"")</f>
        <v/>
      </c>
      <c r="X1637" s="2" t="str">
        <f t="shared" si="169"/>
        <v/>
      </c>
      <c r="Y1637" s="2" t="str">
        <f t="shared" si="170"/>
        <v/>
      </c>
    </row>
    <row r="1638" spans="7:25" x14ac:dyDescent="0.3">
      <c r="G1638" s="2" t="str">
        <f>IF(Prospecting!D1640&lt;&gt;"", Prospecting!D1640, "")</f>
        <v/>
      </c>
      <c r="H1638" s="2" t="str">
        <f>IF(Prospecting!E1640&lt;&gt;"",Prospecting!E1640, "")</f>
        <v/>
      </c>
      <c r="I1638" s="2" t="str">
        <f t="shared" ca="1" si="165"/>
        <v/>
      </c>
      <c r="J1638" s="2" t="str">
        <f>IF(Prospecting!F1640="Completed", 1, "")</f>
        <v/>
      </c>
      <c r="K1638" s="2" t="str">
        <f>IF(Prospecting!G1640="Completed", 1, "")</f>
        <v/>
      </c>
      <c r="L1638" s="2" t="str">
        <f>IF(Prospecting!H1640="Completed", 1, "")</f>
        <v/>
      </c>
      <c r="M1638" s="2" t="str">
        <f>IF(Prospecting!I1640="Completed", 1, "")</f>
        <v/>
      </c>
      <c r="N1638" s="2" t="str">
        <f>IF(Prospecting!J1640="Completed", 1, "")</f>
        <v/>
      </c>
      <c r="O1638" s="2" t="str">
        <f>IF(Prospecting!K1640="Completed", 1, "")</f>
        <v/>
      </c>
      <c r="P1638" s="2" t="str">
        <f>IF(Prospecting!L1640&lt;&gt;"",Prospecting!L1640,"")</f>
        <v/>
      </c>
      <c r="Q1638" s="2" t="str">
        <f>IF(Prospecting!M1640&lt;&gt;"",Prospecting!M1640,"")</f>
        <v/>
      </c>
      <c r="R1638" s="2" t="str">
        <f t="shared" ca="1" si="166"/>
        <v/>
      </c>
      <c r="S1638" s="10" t="str">
        <f>IF(OR(Prospecting!N1640&lt;&gt;"",Prospecting!N1640&lt;&gt;0),Prospecting!N1640,"")</f>
        <v/>
      </c>
      <c r="T1638" s="11" t="str">
        <f>IF(Prospecting!O1640&lt;&gt;"",Prospecting!O1640,"")</f>
        <v/>
      </c>
      <c r="U1638" s="2" t="str">
        <f t="shared" si="167"/>
        <v/>
      </c>
      <c r="V1638" s="2" t="str">
        <f t="shared" si="168"/>
        <v/>
      </c>
      <c r="W1638" s="2" t="str" cm="1">
        <f t="array" ref="W1638">IF(V1638&lt;&gt;"",_xlfn.IFS(OR(V1638=1,V1638=2,V1638=3),1,OR(V1638=4,V1638=5,V1638=6),2,OR(V1638=7,V1638=8,V1638=9),3,OR(V1638=10,V1638=11,V1638=12),4),"")</f>
        <v/>
      </c>
      <c r="X1638" s="2" t="str">
        <f t="shared" si="169"/>
        <v/>
      </c>
      <c r="Y1638" s="2" t="str">
        <f t="shared" si="170"/>
        <v/>
      </c>
    </row>
    <row r="1639" spans="7:25" x14ac:dyDescent="0.3">
      <c r="G1639" s="2" t="str">
        <f>IF(Prospecting!D1641&lt;&gt;"", Prospecting!D1641, "")</f>
        <v/>
      </c>
      <c r="H1639" s="2" t="str">
        <f>IF(Prospecting!E1641&lt;&gt;"",Prospecting!E1641, "")</f>
        <v/>
      </c>
      <c r="I1639" s="2" t="str">
        <f t="shared" ca="1" si="165"/>
        <v/>
      </c>
      <c r="J1639" s="2" t="str">
        <f>IF(Prospecting!F1641="Completed", 1, "")</f>
        <v/>
      </c>
      <c r="K1639" s="2" t="str">
        <f>IF(Prospecting!G1641="Completed", 1, "")</f>
        <v/>
      </c>
      <c r="L1639" s="2" t="str">
        <f>IF(Prospecting!H1641="Completed", 1, "")</f>
        <v/>
      </c>
      <c r="M1639" s="2" t="str">
        <f>IF(Prospecting!I1641="Completed", 1, "")</f>
        <v/>
      </c>
      <c r="N1639" s="2" t="str">
        <f>IF(Prospecting!J1641="Completed", 1, "")</f>
        <v/>
      </c>
      <c r="O1639" s="2" t="str">
        <f>IF(Prospecting!K1641="Completed", 1, "")</f>
        <v/>
      </c>
      <c r="P1639" s="2" t="str">
        <f>IF(Prospecting!L1641&lt;&gt;"",Prospecting!L1641,"")</f>
        <v/>
      </c>
      <c r="Q1639" s="2" t="str">
        <f>IF(Prospecting!M1641&lt;&gt;"",Prospecting!M1641,"")</f>
        <v/>
      </c>
      <c r="R1639" s="2" t="str">
        <f t="shared" ca="1" si="166"/>
        <v/>
      </c>
      <c r="S1639" s="10" t="str">
        <f>IF(OR(Prospecting!N1641&lt;&gt;"",Prospecting!N1641&lt;&gt;0),Prospecting!N1641,"")</f>
        <v/>
      </c>
      <c r="T1639" s="11" t="str">
        <f>IF(Prospecting!O1641&lt;&gt;"",Prospecting!O1641,"")</f>
        <v/>
      </c>
      <c r="U1639" s="2" t="str">
        <f t="shared" si="167"/>
        <v/>
      </c>
      <c r="V1639" s="2" t="str">
        <f t="shared" si="168"/>
        <v/>
      </c>
      <c r="W1639" s="2" t="str" cm="1">
        <f t="array" ref="W1639">IF(V1639&lt;&gt;"",_xlfn.IFS(OR(V1639=1,V1639=2,V1639=3),1,OR(V1639=4,V1639=5,V1639=6),2,OR(V1639=7,V1639=8,V1639=9),3,OR(V1639=10,V1639=11,V1639=12),4),"")</f>
        <v/>
      </c>
      <c r="X1639" s="2" t="str">
        <f t="shared" si="169"/>
        <v/>
      </c>
      <c r="Y1639" s="2" t="str">
        <f t="shared" si="170"/>
        <v/>
      </c>
    </row>
    <row r="1640" spans="7:25" x14ac:dyDescent="0.3">
      <c r="G1640" s="2" t="str">
        <f>IF(Prospecting!D1642&lt;&gt;"", Prospecting!D1642, "")</f>
        <v/>
      </c>
      <c r="H1640" s="2" t="str">
        <f>IF(Prospecting!E1642&lt;&gt;"",Prospecting!E1642, "")</f>
        <v/>
      </c>
      <c r="I1640" s="2" t="str">
        <f t="shared" ca="1" si="165"/>
        <v/>
      </c>
      <c r="J1640" s="2" t="str">
        <f>IF(Prospecting!F1642="Completed", 1, "")</f>
        <v/>
      </c>
      <c r="K1640" s="2" t="str">
        <f>IF(Prospecting!G1642="Completed", 1, "")</f>
        <v/>
      </c>
      <c r="L1640" s="2" t="str">
        <f>IF(Prospecting!H1642="Completed", 1, "")</f>
        <v/>
      </c>
      <c r="M1640" s="2" t="str">
        <f>IF(Prospecting!I1642="Completed", 1, "")</f>
        <v/>
      </c>
      <c r="N1640" s="2" t="str">
        <f>IF(Prospecting!J1642="Completed", 1, "")</f>
        <v/>
      </c>
      <c r="O1640" s="2" t="str">
        <f>IF(Prospecting!K1642="Completed", 1, "")</f>
        <v/>
      </c>
      <c r="P1640" s="2" t="str">
        <f>IF(Prospecting!L1642&lt;&gt;"",Prospecting!L1642,"")</f>
        <v/>
      </c>
      <c r="Q1640" s="2" t="str">
        <f>IF(Prospecting!M1642&lt;&gt;"",Prospecting!M1642,"")</f>
        <v/>
      </c>
      <c r="R1640" s="2" t="str">
        <f t="shared" ca="1" si="166"/>
        <v/>
      </c>
      <c r="S1640" s="10" t="str">
        <f>IF(OR(Prospecting!N1642&lt;&gt;"",Prospecting!N1642&lt;&gt;0),Prospecting!N1642,"")</f>
        <v/>
      </c>
      <c r="T1640" s="11" t="str">
        <f>IF(Prospecting!O1642&lt;&gt;"",Prospecting!O1642,"")</f>
        <v/>
      </c>
      <c r="U1640" s="2" t="str">
        <f t="shared" si="167"/>
        <v/>
      </c>
      <c r="V1640" s="2" t="str">
        <f t="shared" si="168"/>
        <v/>
      </c>
      <c r="W1640" s="2" t="str" cm="1">
        <f t="array" ref="W1640">IF(V1640&lt;&gt;"",_xlfn.IFS(OR(V1640=1,V1640=2,V1640=3),1,OR(V1640=4,V1640=5,V1640=6),2,OR(V1640=7,V1640=8,V1640=9),3,OR(V1640=10,V1640=11,V1640=12),4),"")</f>
        <v/>
      </c>
      <c r="X1640" s="2" t="str">
        <f t="shared" si="169"/>
        <v/>
      </c>
      <c r="Y1640" s="2" t="str">
        <f t="shared" si="170"/>
        <v/>
      </c>
    </row>
    <row r="1641" spans="7:25" x14ac:dyDescent="0.3">
      <c r="G1641" s="2" t="str">
        <f>IF(Prospecting!D1643&lt;&gt;"", Prospecting!D1643, "")</f>
        <v/>
      </c>
      <c r="H1641" s="2" t="str">
        <f>IF(Prospecting!E1643&lt;&gt;"",Prospecting!E1643, "")</f>
        <v/>
      </c>
      <c r="I1641" s="2" t="str">
        <f t="shared" ca="1" si="165"/>
        <v/>
      </c>
      <c r="J1641" s="2" t="str">
        <f>IF(Prospecting!F1643="Completed", 1, "")</f>
        <v/>
      </c>
      <c r="K1641" s="2" t="str">
        <f>IF(Prospecting!G1643="Completed", 1, "")</f>
        <v/>
      </c>
      <c r="L1641" s="2" t="str">
        <f>IF(Prospecting!H1643="Completed", 1, "")</f>
        <v/>
      </c>
      <c r="M1641" s="2" t="str">
        <f>IF(Prospecting!I1643="Completed", 1, "")</f>
        <v/>
      </c>
      <c r="N1641" s="2" t="str">
        <f>IF(Prospecting!J1643="Completed", 1, "")</f>
        <v/>
      </c>
      <c r="O1641" s="2" t="str">
        <f>IF(Prospecting!K1643="Completed", 1, "")</f>
        <v/>
      </c>
      <c r="P1641" s="2" t="str">
        <f>IF(Prospecting!L1643&lt;&gt;"",Prospecting!L1643,"")</f>
        <v/>
      </c>
      <c r="Q1641" s="2" t="str">
        <f>IF(Prospecting!M1643&lt;&gt;"",Prospecting!M1643,"")</f>
        <v/>
      </c>
      <c r="R1641" s="2" t="str">
        <f t="shared" ca="1" si="166"/>
        <v/>
      </c>
      <c r="S1641" s="10" t="str">
        <f>IF(OR(Prospecting!N1643&lt;&gt;"",Prospecting!N1643&lt;&gt;0),Prospecting!N1643,"")</f>
        <v/>
      </c>
      <c r="T1641" s="11" t="str">
        <f>IF(Prospecting!O1643&lt;&gt;"",Prospecting!O1643,"")</f>
        <v/>
      </c>
      <c r="U1641" s="2" t="str">
        <f t="shared" si="167"/>
        <v/>
      </c>
      <c r="V1641" s="2" t="str">
        <f t="shared" si="168"/>
        <v/>
      </c>
      <c r="W1641" s="2" t="str" cm="1">
        <f t="array" ref="W1641">IF(V1641&lt;&gt;"",_xlfn.IFS(OR(V1641=1,V1641=2,V1641=3),1,OR(V1641=4,V1641=5,V1641=6),2,OR(V1641=7,V1641=8,V1641=9),3,OR(V1641=10,V1641=11,V1641=12),4),"")</f>
        <v/>
      </c>
      <c r="X1641" s="2" t="str">
        <f t="shared" si="169"/>
        <v/>
      </c>
      <c r="Y1641" s="2" t="str">
        <f t="shared" si="170"/>
        <v/>
      </c>
    </row>
    <row r="1642" spans="7:25" x14ac:dyDescent="0.3">
      <c r="G1642" s="2" t="str">
        <f>IF(Prospecting!D1644&lt;&gt;"", Prospecting!D1644, "")</f>
        <v/>
      </c>
      <c r="H1642" s="2" t="str">
        <f>IF(Prospecting!E1644&lt;&gt;"",Prospecting!E1644, "")</f>
        <v/>
      </c>
      <c r="I1642" s="2" t="str">
        <f t="shared" ca="1" si="165"/>
        <v/>
      </c>
      <c r="J1642" s="2" t="str">
        <f>IF(Prospecting!F1644="Completed", 1, "")</f>
        <v/>
      </c>
      <c r="K1642" s="2" t="str">
        <f>IF(Prospecting!G1644="Completed", 1, "")</f>
        <v/>
      </c>
      <c r="L1642" s="2" t="str">
        <f>IF(Prospecting!H1644="Completed", 1, "")</f>
        <v/>
      </c>
      <c r="M1642" s="2" t="str">
        <f>IF(Prospecting!I1644="Completed", 1, "")</f>
        <v/>
      </c>
      <c r="N1642" s="2" t="str">
        <f>IF(Prospecting!J1644="Completed", 1, "")</f>
        <v/>
      </c>
      <c r="O1642" s="2" t="str">
        <f>IF(Prospecting!K1644="Completed", 1, "")</f>
        <v/>
      </c>
      <c r="P1642" s="2" t="str">
        <f>IF(Prospecting!L1644&lt;&gt;"",Prospecting!L1644,"")</f>
        <v/>
      </c>
      <c r="Q1642" s="2" t="str">
        <f>IF(Prospecting!M1644&lt;&gt;"",Prospecting!M1644,"")</f>
        <v/>
      </c>
      <c r="R1642" s="2" t="str">
        <f t="shared" ca="1" si="166"/>
        <v/>
      </c>
      <c r="S1642" s="10" t="str">
        <f>IF(OR(Prospecting!N1644&lt;&gt;"",Prospecting!N1644&lt;&gt;0),Prospecting!N1644,"")</f>
        <v/>
      </c>
      <c r="T1642" s="11" t="str">
        <f>IF(Prospecting!O1644&lt;&gt;"",Prospecting!O1644,"")</f>
        <v/>
      </c>
      <c r="U1642" s="2" t="str">
        <f t="shared" si="167"/>
        <v/>
      </c>
      <c r="V1642" s="2" t="str">
        <f t="shared" si="168"/>
        <v/>
      </c>
      <c r="W1642" s="2" t="str" cm="1">
        <f t="array" ref="W1642">IF(V1642&lt;&gt;"",_xlfn.IFS(OR(V1642=1,V1642=2,V1642=3),1,OR(V1642=4,V1642=5,V1642=6),2,OR(V1642=7,V1642=8,V1642=9),3,OR(V1642=10,V1642=11,V1642=12),4),"")</f>
        <v/>
      </c>
      <c r="X1642" s="2" t="str">
        <f t="shared" si="169"/>
        <v/>
      </c>
      <c r="Y1642" s="2" t="str">
        <f t="shared" si="170"/>
        <v/>
      </c>
    </row>
    <row r="1643" spans="7:25" x14ac:dyDescent="0.3">
      <c r="G1643" s="2" t="str">
        <f>IF(Prospecting!D1645&lt;&gt;"", Prospecting!D1645, "")</f>
        <v/>
      </c>
      <c r="H1643" s="2" t="str">
        <f>IF(Prospecting!E1645&lt;&gt;"",Prospecting!E1645, "")</f>
        <v/>
      </c>
      <c r="I1643" s="2" t="str">
        <f t="shared" ca="1" si="165"/>
        <v/>
      </c>
      <c r="J1643" s="2" t="str">
        <f>IF(Prospecting!F1645="Completed", 1, "")</f>
        <v/>
      </c>
      <c r="K1643" s="2" t="str">
        <f>IF(Prospecting!G1645="Completed", 1, "")</f>
        <v/>
      </c>
      <c r="L1643" s="2" t="str">
        <f>IF(Prospecting!H1645="Completed", 1, "")</f>
        <v/>
      </c>
      <c r="M1643" s="2" t="str">
        <f>IF(Prospecting!I1645="Completed", 1, "")</f>
        <v/>
      </c>
      <c r="N1643" s="2" t="str">
        <f>IF(Prospecting!J1645="Completed", 1, "")</f>
        <v/>
      </c>
      <c r="O1643" s="2" t="str">
        <f>IF(Prospecting!K1645="Completed", 1, "")</f>
        <v/>
      </c>
      <c r="P1643" s="2" t="str">
        <f>IF(Prospecting!L1645&lt;&gt;"",Prospecting!L1645,"")</f>
        <v/>
      </c>
      <c r="Q1643" s="2" t="str">
        <f>IF(Prospecting!M1645&lt;&gt;"",Prospecting!M1645,"")</f>
        <v/>
      </c>
      <c r="R1643" s="2" t="str">
        <f t="shared" ca="1" si="166"/>
        <v/>
      </c>
      <c r="S1643" s="10" t="str">
        <f>IF(OR(Prospecting!N1645&lt;&gt;"",Prospecting!N1645&lt;&gt;0),Prospecting!N1645,"")</f>
        <v/>
      </c>
      <c r="T1643" s="11" t="str">
        <f>IF(Prospecting!O1645&lt;&gt;"",Prospecting!O1645,"")</f>
        <v/>
      </c>
      <c r="U1643" s="2" t="str">
        <f t="shared" si="167"/>
        <v/>
      </c>
      <c r="V1643" s="2" t="str">
        <f t="shared" si="168"/>
        <v/>
      </c>
      <c r="W1643" s="2" t="str" cm="1">
        <f t="array" ref="W1643">IF(V1643&lt;&gt;"",_xlfn.IFS(OR(V1643=1,V1643=2,V1643=3),1,OR(V1643=4,V1643=5,V1643=6),2,OR(V1643=7,V1643=8,V1643=9),3,OR(V1643=10,V1643=11,V1643=12),4),"")</f>
        <v/>
      </c>
      <c r="X1643" s="2" t="str">
        <f t="shared" si="169"/>
        <v/>
      </c>
      <c r="Y1643" s="2" t="str">
        <f t="shared" si="170"/>
        <v/>
      </c>
    </row>
    <row r="1644" spans="7:25" x14ac:dyDescent="0.3">
      <c r="G1644" s="2" t="str">
        <f>IF(Prospecting!D1646&lt;&gt;"", Prospecting!D1646, "")</f>
        <v/>
      </c>
      <c r="H1644" s="2" t="str">
        <f>IF(Prospecting!E1646&lt;&gt;"",Prospecting!E1646, "")</f>
        <v/>
      </c>
      <c r="I1644" s="2" t="str">
        <f t="shared" ca="1" si="165"/>
        <v/>
      </c>
      <c r="J1644" s="2" t="str">
        <f>IF(Prospecting!F1646="Completed", 1, "")</f>
        <v/>
      </c>
      <c r="K1644" s="2" t="str">
        <f>IF(Prospecting!G1646="Completed", 1, "")</f>
        <v/>
      </c>
      <c r="L1644" s="2" t="str">
        <f>IF(Prospecting!H1646="Completed", 1, "")</f>
        <v/>
      </c>
      <c r="M1644" s="2" t="str">
        <f>IF(Prospecting!I1646="Completed", 1, "")</f>
        <v/>
      </c>
      <c r="N1644" s="2" t="str">
        <f>IF(Prospecting!J1646="Completed", 1, "")</f>
        <v/>
      </c>
      <c r="O1644" s="2" t="str">
        <f>IF(Prospecting!K1646="Completed", 1, "")</f>
        <v/>
      </c>
      <c r="P1644" s="2" t="str">
        <f>IF(Prospecting!L1646&lt;&gt;"",Prospecting!L1646,"")</f>
        <v/>
      </c>
      <c r="Q1644" s="2" t="str">
        <f>IF(Prospecting!M1646&lt;&gt;"",Prospecting!M1646,"")</f>
        <v/>
      </c>
      <c r="R1644" s="2" t="str">
        <f t="shared" ca="1" si="166"/>
        <v/>
      </c>
      <c r="S1644" s="10" t="str">
        <f>IF(OR(Prospecting!N1646&lt;&gt;"",Prospecting!N1646&lt;&gt;0),Prospecting!N1646,"")</f>
        <v/>
      </c>
      <c r="T1644" s="11" t="str">
        <f>IF(Prospecting!O1646&lt;&gt;"",Prospecting!O1646,"")</f>
        <v/>
      </c>
      <c r="U1644" s="2" t="str">
        <f t="shared" si="167"/>
        <v/>
      </c>
      <c r="V1644" s="2" t="str">
        <f t="shared" si="168"/>
        <v/>
      </c>
      <c r="W1644" s="2" t="str" cm="1">
        <f t="array" ref="W1644">IF(V1644&lt;&gt;"",_xlfn.IFS(OR(V1644=1,V1644=2,V1644=3),1,OR(V1644=4,V1644=5,V1644=6),2,OR(V1644=7,V1644=8,V1644=9),3,OR(V1644=10,V1644=11,V1644=12),4),"")</f>
        <v/>
      </c>
      <c r="X1644" s="2" t="str">
        <f t="shared" si="169"/>
        <v/>
      </c>
      <c r="Y1644" s="2" t="str">
        <f t="shared" si="170"/>
        <v/>
      </c>
    </row>
    <row r="1645" spans="7:25" x14ac:dyDescent="0.3">
      <c r="G1645" s="2" t="str">
        <f>IF(Prospecting!D1647&lt;&gt;"", Prospecting!D1647, "")</f>
        <v/>
      </c>
      <c r="H1645" s="2" t="str">
        <f>IF(Prospecting!E1647&lt;&gt;"",Prospecting!E1647, "")</f>
        <v/>
      </c>
      <c r="I1645" s="2" t="str">
        <f t="shared" ca="1" si="165"/>
        <v/>
      </c>
      <c r="J1645" s="2" t="str">
        <f>IF(Prospecting!F1647="Completed", 1, "")</f>
        <v/>
      </c>
      <c r="K1645" s="2" t="str">
        <f>IF(Prospecting!G1647="Completed", 1, "")</f>
        <v/>
      </c>
      <c r="L1645" s="2" t="str">
        <f>IF(Prospecting!H1647="Completed", 1, "")</f>
        <v/>
      </c>
      <c r="M1645" s="2" t="str">
        <f>IF(Prospecting!I1647="Completed", 1, "")</f>
        <v/>
      </c>
      <c r="N1645" s="2" t="str">
        <f>IF(Prospecting!J1647="Completed", 1, "")</f>
        <v/>
      </c>
      <c r="O1645" s="2" t="str">
        <f>IF(Prospecting!K1647="Completed", 1, "")</f>
        <v/>
      </c>
      <c r="P1645" s="2" t="str">
        <f>IF(Prospecting!L1647&lt;&gt;"",Prospecting!L1647,"")</f>
        <v/>
      </c>
      <c r="Q1645" s="2" t="str">
        <f>IF(Prospecting!M1647&lt;&gt;"",Prospecting!M1647,"")</f>
        <v/>
      </c>
      <c r="R1645" s="2" t="str">
        <f t="shared" ca="1" si="166"/>
        <v/>
      </c>
      <c r="S1645" s="10" t="str">
        <f>IF(OR(Prospecting!N1647&lt;&gt;"",Prospecting!N1647&lt;&gt;0),Prospecting!N1647,"")</f>
        <v/>
      </c>
      <c r="T1645" s="11" t="str">
        <f>IF(Prospecting!O1647&lt;&gt;"",Prospecting!O1647,"")</f>
        <v/>
      </c>
      <c r="U1645" s="2" t="str">
        <f t="shared" si="167"/>
        <v/>
      </c>
      <c r="V1645" s="2" t="str">
        <f t="shared" si="168"/>
        <v/>
      </c>
      <c r="W1645" s="2" t="str" cm="1">
        <f t="array" ref="W1645">IF(V1645&lt;&gt;"",_xlfn.IFS(OR(V1645=1,V1645=2,V1645=3),1,OR(V1645=4,V1645=5,V1645=6),2,OR(V1645=7,V1645=8,V1645=9),3,OR(V1645=10,V1645=11,V1645=12),4),"")</f>
        <v/>
      </c>
      <c r="X1645" s="2" t="str">
        <f t="shared" si="169"/>
        <v/>
      </c>
      <c r="Y1645" s="2" t="str">
        <f t="shared" si="170"/>
        <v/>
      </c>
    </row>
    <row r="1646" spans="7:25" x14ac:dyDescent="0.3">
      <c r="G1646" s="2" t="str">
        <f>IF(Prospecting!D1648&lt;&gt;"", Prospecting!D1648, "")</f>
        <v/>
      </c>
      <c r="H1646" s="2" t="str">
        <f>IF(Prospecting!E1648&lt;&gt;"",Prospecting!E1648, "")</f>
        <v/>
      </c>
      <c r="I1646" s="2" t="str">
        <f t="shared" ca="1" si="165"/>
        <v/>
      </c>
      <c r="J1646" s="2" t="str">
        <f>IF(Prospecting!F1648="Completed", 1, "")</f>
        <v/>
      </c>
      <c r="K1646" s="2" t="str">
        <f>IF(Prospecting!G1648="Completed", 1, "")</f>
        <v/>
      </c>
      <c r="L1646" s="2" t="str">
        <f>IF(Prospecting!H1648="Completed", 1, "")</f>
        <v/>
      </c>
      <c r="M1646" s="2" t="str">
        <f>IF(Prospecting!I1648="Completed", 1, "")</f>
        <v/>
      </c>
      <c r="N1646" s="2" t="str">
        <f>IF(Prospecting!J1648="Completed", 1, "")</f>
        <v/>
      </c>
      <c r="O1646" s="2" t="str">
        <f>IF(Prospecting!K1648="Completed", 1, "")</f>
        <v/>
      </c>
      <c r="P1646" s="2" t="str">
        <f>IF(Prospecting!L1648&lt;&gt;"",Prospecting!L1648,"")</f>
        <v/>
      </c>
      <c r="Q1646" s="2" t="str">
        <f>IF(Prospecting!M1648&lt;&gt;"",Prospecting!M1648,"")</f>
        <v/>
      </c>
      <c r="R1646" s="2" t="str">
        <f t="shared" ca="1" si="166"/>
        <v/>
      </c>
      <c r="S1646" s="10" t="str">
        <f>IF(OR(Prospecting!N1648&lt;&gt;"",Prospecting!N1648&lt;&gt;0),Prospecting!N1648,"")</f>
        <v/>
      </c>
      <c r="T1646" s="11" t="str">
        <f>IF(Prospecting!O1648&lt;&gt;"",Prospecting!O1648,"")</f>
        <v/>
      </c>
      <c r="U1646" s="2" t="str">
        <f t="shared" si="167"/>
        <v/>
      </c>
      <c r="V1646" s="2" t="str">
        <f t="shared" si="168"/>
        <v/>
      </c>
      <c r="W1646" s="2" t="str" cm="1">
        <f t="array" ref="W1646">IF(V1646&lt;&gt;"",_xlfn.IFS(OR(V1646=1,V1646=2,V1646=3),1,OR(V1646=4,V1646=5,V1646=6),2,OR(V1646=7,V1646=8,V1646=9),3,OR(V1646=10,V1646=11,V1646=12),4),"")</f>
        <v/>
      </c>
      <c r="X1646" s="2" t="str">
        <f t="shared" si="169"/>
        <v/>
      </c>
      <c r="Y1646" s="2" t="str">
        <f t="shared" si="170"/>
        <v/>
      </c>
    </row>
    <row r="1647" spans="7:25" x14ac:dyDescent="0.3">
      <c r="G1647" s="2" t="str">
        <f>IF(Prospecting!D1649&lt;&gt;"", Prospecting!D1649, "")</f>
        <v/>
      </c>
      <c r="H1647" s="2" t="str">
        <f>IF(Prospecting!E1649&lt;&gt;"",Prospecting!E1649, "")</f>
        <v/>
      </c>
      <c r="I1647" s="2" t="str">
        <f t="shared" ca="1" si="165"/>
        <v/>
      </c>
      <c r="J1647" s="2" t="str">
        <f>IF(Prospecting!F1649="Completed", 1, "")</f>
        <v/>
      </c>
      <c r="K1647" s="2" t="str">
        <f>IF(Prospecting!G1649="Completed", 1, "")</f>
        <v/>
      </c>
      <c r="L1647" s="2" t="str">
        <f>IF(Prospecting!H1649="Completed", 1, "")</f>
        <v/>
      </c>
      <c r="M1647" s="2" t="str">
        <f>IF(Prospecting!I1649="Completed", 1, "")</f>
        <v/>
      </c>
      <c r="N1647" s="2" t="str">
        <f>IF(Prospecting!J1649="Completed", 1, "")</f>
        <v/>
      </c>
      <c r="O1647" s="2" t="str">
        <f>IF(Prospecting!K1649="Completed", 1, "")</f>
        <v/>
      </c>
      <c r="P1647" s="2" t="str">
        <f>IF(Prospecting!L1649&lt;&gt;"",Prospecting!L1649,"")</f>
        <v/>
      </c>
      <c r="Q1647" s="2" t="str">
        <f>IF(Prospecting!M1649&lt;&gt;"",Prospecting!M1649,"")</f>
        <v/>
      </c>
      <c r="R1647" s="2" t="str">
        <f t="shared" ca="1" si="166"/>
        <v/>
      </c>
      <c r="S1647" s="10" t="str">
        <f>IF(OR(Prospecting!N1649&lt;&gt;"",Prospecting!N1649&lt;&gt;0),Prospecting!N1649,"")</f>
        <v/>
      </c>
      <c r="T1647" s="11" t="str">
        <f>IF(Prospecting!O1649&lt;&gt;"",Prospecting!O1649,"")</f>
        <v/>
      </c>
      <c r="U1647" s="2" t="str">
        <f t="shared" si="167"/>
        <v/>
      </c>
      <c r="V1647" s="2" t="str">
        <f t="shared" si="168"/>
        <v/>
      </c>
      <c r="W1647" s="2" t="str" cm="1">
        <f t="array" ref="W1647">IF(V1647&lt;&gt;"",_xlfn.IFS(OR(V1647=1,V1647=2,V1647=3),1,OR(V1647=4,V1647=5,V1647=6),2,OR(V1647=7,V1647=8,V1647=9),3,OR(V1647=10,V1647=11,V1647=12),4),"")</f>
        <v/>
      </c>
      <c r="X1647" s="2" t="str">
        <f t="shared" si="169"/>
        <v/>
      </c>
      <c r="Y1647" s="2" t="str">
        <f t="shared" si="170"/>
        <v/>
      </c>
    </row>
    <row r="1648" spans="7:25" x14ac:dyDescent="0.3">
      <c r="G1648" s="2" t="str">
        <f>IF(Prospecting!D1650&lt;&gt;"", Prospecting!D1650, "")</f>
        <v/>
      </c>
      <c r="H1648" s="2" t="str">
        <f>IF(Prospecting!E1650&lt;&gt;"",Prospecting!E1650, "")</f>
        <v/>
      </c>
      <c r="I1648" s="2" t="str">
        <f t="shared" ca="1" si="165"/>
        <v/>
      </c>
      <c r="J1648" s="2" t="str">
        <f>IF(Prospecting!F1650="Completed", 1, "")</f>
        <v/>
      </c>
      <c r="K1648" s="2" t="str">
        <f>IF(Prospecting!G1650="Completed", 1, "")</f>
        <v/>
      </c>
      <c r="L1648" s="2" t="str">
        <f>IF(Prospecting!H1650="Completed", 1, "")</f>
        <v/>
      </c>
      <c r="M1648" s="2" t="str">
        <f>IF(Prospecting!I1650="Completed", 1, "")</f>
        <v/>
      </c>
      <c r="N1648" s="2" t="str">
        <f>IF(Prospecting!J1650="Completed", 1, "")</f>
        <v/>
      </c>
      <c r="O1648" s="2" t="str">
        <f>IF(Prospecting!K1650="Completed", 1, "")</f>
        <v/>
      </c>
      <c r="P1648" s="2" t="str">
        <f>IF(Prospecting!L1650&lt;&gt;"",Prospecting!L1650,"")</f>
        <v/>
      </c>
      <c r="Q1648" s="2" t="str">
        <f>IF(Prospecting!M1650&lt;&gt;"",Prospecting!M1650,"")</f>
        <v/>
      </c>
      <c r="R1648" s="2" t="str">
        <f t="shared" ca="1" si="166"/>
        <v/>
      </c>
      <c r="S1648" s="10" t="str">
        <f>IF(OR(Prospecting!N1650&lt;&gt;"",Prospecting!N1650&lt;&gt;0),Prospecting!N1650,"")</f>
        <v/>
      </c>
      <c r="T1648" s="11" t="str">
        <f>IF(Prospecting!O1650&lt;&gt;"",Prospecting!O1650,"")</f>
        <v/>
      </c>
      <c r="U1648" s="2" t="str">
        <f t="shared" si="167"/>
        <v/>
      </c>
      <c r="V1648" s="2" t="str">
        <f t="shared" si="168"/>
        <v/>
      </c>
      <c r="W1648" s="2" t="str" cm="1">
        <f t="array" ref="W1648">IF(V1648&lt;&gt;"",_xlfn.IFS(OR(V1648=1,V1648=2,V1648=3),1,OR(V1648=4,V1648=5,V1648=6),2,OR(V1648=7,V1648=8,V1648=9),3,OR(V1648=10,V1648=11,V1648=12),4),"")</f>
        <v/>
      </c>
      <c r="X1648" s="2" t="str">
        <f t="shared" si="169"/>
        <v/>
      </c>
      <c r="Y1648" s="2" t="str">
        <f t="shared" si="170"/>
        <v/>
      </c>
    </row>
    <row r="1649" spans="7:25" x14ac:dyDescent="0.3">
      <c r="G1649" s="2" t="str">
        <f>IF(Prospecting!D1651&lt;&gt;"", Prospecting!D1651, "")</f>
        <v/>
      </c>
      <c r="H1649" s="2" t="str">
        <f>IF(Prospecting!E1651&lt;&gt;"",Prospecting!E1651, "")</f>
        <v/>
      </c>
      <c r="I1649" s="2" t="str">
        <f t="shared" ca="1" si="165"/>
        <v/>
      </c>
      <c r="J1649" s="2" t="str">
        <f>IF(Prospecting!F1651="Completed", 1, "")</f>
        <v/>
      </c>
      <c r="K1649" s="2" t="str">
        <f>IF(Prospecting!G1651="Completed", 1, "")</f>
        <v/>
      </c>
      <c r="L1649" s="2" t="str">
        <f>IF(Prospecting!H1651="Completed", 1, "")</f>
        <v/>
      </c>
      <c r="M1649" s="2" t="str">
        <f>IF(Prospecting!I1651="Completed", 1, "")</f>
        <v/>
      </c>
      <c r="N1649" s="2" t="str">
        <f>IF(Prospecting!J1651="Completed", 1, "")</f>
        <v/>
      </c>
      <c r="O1649" s="2" t="str">
        <f>IF(Prospecting!K1651="Completed", 1, "")</f>
        <v/>
      </c>
      <c r="P1649" s="2" t="str">
        <f>IF(Prospecting!L1651&lt;&gt;"",Prospecting!L1651,"")</f>
        <v/>
      </c>
      <c r="Q1649" s="2" t="str">
        <f>IF(Prospecting!M1651&lt;&gt;"",Prospecting!M1651,"")</f>
        <v/>
      </c>
      <c r="R1649" s="2" t="str">
        <f t="shared" ca="1" si="166"/>
        <v/>
      </c>
      <c r="S1649" s="10" t="str">
        <f>IF(OR(Prospecting!N1651&lt;&gt;"",Prospecting!N1651&lt;&gt;0),Prospecting!N1651,"")</f>
        <v/>
      </c>
      <c r="T1649" s="11" t="str">
        <f>IF(Prospecting!O1651&lt;&gt;"",Prospecting!O1651,"")</f>
        <v/>
      </c>
      <c r="U1649" s="2" t="str">
        <f t="shared" si="167"/>
        <v/>
      </c>
      <c r="V1649" s="2" t="str">
        <f t="shared" si="168"/>
        <v/>
      </c>
      <c r="W1649" s="2" t="str" cm="1">
        <f t="array" ref="W1649">IF(V1649&lt;&gt;"",_xlfn.IFS(OR(V1649=1,V1649=2,V1649=3),1,OR(V1649=4,V1649=5,V1649=6),2,OR(V1649=7,V1649=8,V1649=9),3,OR(V1649=10,V1649=11,V1649=12),4),"")</f>
        <v/>
      </c>
      <c r="X1649" s="2" t="str">
        <f t="shared" si="169"/>
        <v/>
      </c>
      <c r="Y1649" s="2" t="str">
        <f t="shared" si="170"/>
        <v/>
      </c>
    </row>
    <row r="1650" spans="7:25" x14ac:dyDescent="0.3">
      <c r="G1650" s="2" t="str">
        <f>IF(Prospecting!D1652&lt;&gt;"", Prospecting!D1652, "")</f>
        <v/>
      </c>
      <c r="H1650" s="2" t="str">
        <f>IF(Prospecting!E1652&lt;&gt;"",Prospecting!E1652, "")</f>
        <v/>
      </c>
      <c r="I1650" s="2" t="str">
        <f t="shared" ca="1" si="165"/>
        <v/>
      </c>
      <c r="J1650" s="2" t="str">
        <f>IF(Prospecting!F1652="Completed", 1, "")</f>
        <v/>
      </c>
      <c r="K1650" s="2" t="str">
        <f>IF(Prospecting!G1652="Completed", 1, "")</f>
        <v/>
      </c>
      <c r="L1650" s="2" t="str">
        <f>IF(Prospecting!H1652="Completed", 1, "")</f>
        <v/>
      </c>
      <c r="M1650" s="2" t="str">
        <f>IF(Prospecting!I1652="Completed", 1, "")</f>
        <v/>
      </c>
      <c r="N1650" s="2" t="str">
        <f>IF(Prospecting!J1652="Completed", 1, "")</f>
        <v/>
      </c>
      <c r="O1650" s="2" t="str">
        <f>IF(Prospecting!K1652="Completed", 1, "")</f>
        <v/>
      </c>
      <c r="P1650" s="2" t="str">
        <f>IF(Prospecting!L1652&lt;&gt;"",Prospecting!L1652,"")</f>
        <v/>
      </c>
      <c r="Q1650" s="2" t="str">
        <f>IF(Prospecting!M1652&lt;&gt;"",Prospecting!M1652,"")</f>
        <v/>
      </c>
      <c r="R1650" s="2" t="str">
        <f t="shared" ca="1" si="166"/>
        <v/>
      </c>
      <c r="S1650" s="10" t="str">
        <f>IF(OR(Prospecting!N1652&lt;&gt;"",Prospecting!N1652&lt;&gt;0),Prospecting!N1652,"")</f>
        <v/>
      </c>
      <c r="T1650" s="11" t="str">
        <f>IF(Prospecting!O1652&lt;&gt;"",Prospecting!O1652,"")</f>
        <v/>
      </c>
      <c r="U1650" s="2" t="str">
        <f t="shared" si="167"/>
        <v/>
      </c>
      <c r="V1650" s="2" t="str">
        <f t="shared" si="168"/>
        <v/>
      </c>
      <c r="W1650" s="2" t="str" cm="1">
        <f t="array" ref="W1650">IF(V1650&lt;&gt;"",_xlfn.IFS(OR(V1650=1,V1650=2,V1650=3),1,OR(V1650=4,V1650=5,V1650=6),2,OR(V1650=7,V1650=8,V1650=9),3,OR(V1650=10,V1650=11,V1650=12),4),"")</f>
        <v/>
      </c>
      <c r="X1650" s="2" t="str">
        <f t="shared" si="169"/>
        <v/>
      </c>
      <c r="Y1650" s="2" t="str">
        <f t="shared" si="170"/>
        <v/>
      </c>
    </row>
    <row r="1651" spans="7:25" x14ac:dyDescent="0.3">
      <c r="G1651" s="2" t="str">
        <f>IF(Prospecting!D1653&lt;&gt;"", Prospecting!D1653, "")</f>
        <v/>
      </c>
      <c r="H1651" s="2" t="str">
        <f>IF(Prospecting!E1653&lt;&gt;"",Prospecting!E1653, "")</f>
        <v/>
      </c>
      <c r="I1651" s="2" t="str">
        <f t="shared" ca="1" si="165"/>
        <v/>
      </c>
      <c r="J1651" s="2" t="str">
        <f>IF(Prospecting!F1653="Completed", 1, "")</f>
        <v/>
      </c>
      <c r="K1651" s="2" t="str">
        <f>IF(Prospecting!G1653="Completed", 1, "")</f>
        <v/>
      </c>
      <c r="L1651" s="2" t="str">
        <f>IF(Prospecting!H1653="Completed", 1, "")</f>
        <v/>
      </c>
      <c r="M1651" s="2" t="str">
        <f>IF(Prospecting!I1653="Completed", 1, "")</f>
        <v/>
      </c>
      <c r="N1651" s="2" t="str">
        <f>IF(Prospecting!J1653="Completed", 1, "")</f>
        <v/>
      </c>
      <c r="O1651" s="2" t="str">
        <f>IF(Prospecting!K1653="Completed", 1, "")</f>
        <v/>
      </c>
      <c r="P1651" s="2" t="str">
        <f>IF(Prospecting!L1653&lt;&gt;"",Prospecting!L1653,"")</f>
        <v/>
      </c>
      <c r="Q1651" s="2" t="str">
        <f>IF(Prospecting!M1653&lt;&gt;"",Prospecting!M1653,"")</f>
        <v/>
      </c>
      <c r="R1651" s="2" t="str">
        <f t="shared" ca="1" si="166"/>
        <v/>
      </c>
      <c r="S1651" s="10" t="str">
        <f>IF(OR(Prospecting!N1653&lt;&gt;"",Prospecting!N1653&lt;&gt;0),Prospecting!N1653,"")</f>
        <v/>
      </c>
      <c r="T1651" s="11" t="str">
        <f>IF(Prospecting!O1653&lt;&gt;"",Prospecting!O1653,"")</f>
        <v/>
      </c>
      <c r="U1651" s="2" t="str">
        <f t="shared" si="167"/>
        <v/>
      </c>
      <c r="V1651" s="2" t="str">
        <f t="shared" si="168"/>
        <v/>
      </c>
      <c r="W1651" s="2" t="str" cm="1">
        <f t="array" ref="W1651">IF(V1651&lt;&gt;"",_xlfn.IFS(OR(V1651=1,V1651=2,V1651=3),1,OR(V1651=4,V1651=5,V1651=6),2,OR(V1651=7,V1651=8,V1651=9),3,OR(V1651=10,V1651=11,V1651=12),4),"")</f>
        <v/>
      </c>
      <c r="X1651" s="2" t="str">
        <f t="shared" si="169"/>
        <v/>
      </c>
      <c r="Y1651" s="2" t="str">
        <f t="shared" si="170"/>
        <v/>
      </c>
    </row>
    <row r="1652" spans="7:25" x14ac:dyDescent="0.3">
      <c r="G1652" s="2" t="str">
        <f>IF(Prospecting!D1654&lt;&gt;"", Prospecting!D1654, "")</f>
        <v/>
      </c>
      <c r="H1652" s="2" t="str">
        <f>IF(Prospecting!E1654&lt;&gt;"",Prospecting!E1654, "")</f>
        <v/>
      </c>
      <c r="I1652" s="2" t="str">
        <f t="shared" ca="1" si="165"/>
        <v/>
      </c>
      <c r="J1652" s="2" t="str">
        <f>IF(Prospecting!F1654="Completed", 1, "")</f>
        <v/>
      </c>
      <c r="K1652" s="2" t="str">
        <f>IF(Prospecting!G1654="Completed", 1, "")</f>
        <v/>
      </c>
      <c r="L1652" s="2" t="str">
        <f>IF(Prospecting!H1654="Completed", 1, "")</f>
        <v/>
      </c>
      <c r="M1652" s="2" t="str">
        <f>IF(Prospecting!I1654="Completed", 1, "")</f>
        <v/>
      </c>
      <c r="N1652" s="2" t="str">
        <f>IF(Prospecting!J1654="Completed", 1, "")</f>
        <v/>
      </c>
      <c r="O1652" s="2" t="str">
        <f>IF(Prospecting!K1654="Completed", 1, "")</f>
        <v/>
      </c>
      <c r="P1652" s="2" t="str">
        <f>IF(Prospecting!L1654&lt;&gt;"",Prospecting!L1654,"")</f>
        <v/>
      </c>
      <c r="Q1652" s="2" t="str">
        <f>IF(Prospecting!M1654&lt;&gt;"",Prospecting!M1654,"")</f>
        <v/>
      </c>
      <c r="R1652" s="2" t="str">
        <f t="shared" ca="1" si="166"/>
        <v/>
      </c>
      <c r="S1652" s="10" t="str">
        <f>IF(OR(Prospecting!N1654&lt;&gt;"",Prospecting!N1654&lt;&gt;0),Prospecting!N1654,"")</f>
        <v/>
      </c>
      <c r="T1652" s="11" t="str">
        <f>IF(Prospecting!O1654&lt;&gt;"",Prospecting!O1654,"")</f>
        <v/>
      </c>
      <c r="U1652" s="2" t="str">
        <f t="shared" si="167"/>
        <v/>
      </c>
      <c r="V1652" s="2" t="str">
        <f t="shared" si="168"/>
        <v/>
      </c>
      <c r="W1652" s="2" t="str" cm="1">
        <f t="array" ref="W1652">IF(V1652&lt;&gt;"",_xlfn.IFS(OR(V1652=1,V1652=2,V1652=3),1,OR(V1652=4,V1652=5,V1652=6),2,OR(V1652=7,V1652=8,V1652=9),3,OR(V1652=10,V1652=11,V1652=12),4),"")</f>
        <v/>
      </c>
      <c r="X1652" s="2" t="str">
        <f t="shared" si="169"/>
        <v/>
      </c>
      <c r="Y1652" s="2" t="str">
        <f t="shared" si="170"/>
        <v/>
      </c>
    </row>
    <row r="1653" spans="7:25" x14ac:dyDescent="0.3">
      <c r="G1653" s="2" t="str">
        <f>IF(Prospecting!D1655&lt;&gt;"", Prospecting!D1655, "")</f>
        <v/>
      </c>
      <c r="H1653" s="2" t="str">
        <f>IF(Prospecting!E1655&lt;&gt;"",Prospecting!E1655, "")</f>
        <v/>
      </c>
      <c r="I1653" s="2" t="str">
        <f t="shared" ca="1" si="165"/>
        <v/>
      </c>
      <c r="J1653" s="2" t="str">
        <f>IF(Prospecting!F1655="Completed", 1, "")</f>
        <v/>
      </c>
      <c r="K1653" s="2" t="str">
        <f>IF(Prospecting!G1655="Completed", 1, "")</f>
        <v/>
      </c>
      <c r="L1653" s="2" t="str">
        <f>IF(Prospecting!H1655="Completed", 1, "")</f>
        <v/>
      </c>
      <c r="M1653" s="2" t="str">
        <f>IF(Prospecting!I1655="Completed", 1, "")</f>
        <v/>
      </c>
      <c r="N1653" s="2" t="str">
        <f>IF(Prospecting!J1655="Completed", 1, "")</f>
        <v/>
      </c>
      <c r="O1653" s="2" t="str">
        <f>IF(Prospecting!K1655="Completed", 1, "")</f>
        <v/>
      </c>
      <c r="P1653" s="2" t="str">
        <f>IF(Prospecting!L1655&lt;&gt;"",Prospecting!L1655,"")</f>
        <v/>
      </c>
      <c r="Q1653" s="2" t="str">
        <f>IF(Prospecting!M1655&lt;&gt;"",Prospecting!M1655,"")</f>
        <v/>
      </c>
      <c r="R1653" s="2" t="str">
        <f t="shared" ca="1" si="166"/>
        <v/>
      </c>
      <c r="S1653" s="10" t="str">
        <f>IF(OR(Prospecting!N1655&lt;&gt;"",Prospecting!N1655&lt;&gt;0),Prospecting!N1655,"")</f>
        <v/>
      </c>
      <c r="T1653" s="11" t="str">
        <f>IF(Prospecting!O1655&lt;&gt;"",Prospecting!O1655,"")</f>
        <v/>
      </c>
      <c r="U1653" s="2" t="str">
        <f t="shared" si="167"/>
        <v/>
      </c>
      <c r="V1653" s="2" t="str">
        <f t="shared" si="168"/>
        <v/>
      </c>
      <c r="W1653" s="2" t="str" cm="1">
        <f t="array" ref="W1653">IF(V1653&lt;&gt;"",_xlfn.IFS(OR(V1653=1,V1653=2,V1653=3),1,OR(V1653=4,V1653=5,V1653=6),2,OR(V1653=7,V1653=8,V1653=9),3,OR(V1653=10,V1653=11,V1653=12),4),"")</f>
        <v/>
      </c>
      <c r="X1653" s="2" t="str">
        <f t="shared" si="169"/>
        <v/>
      </c>
      <c r="Y1653" s="2" t="str">
        <f t="shared" si="170"/>
        <v/>
      </c>
    </row>
    <row r="1654" spans="7:25" x14ac:dyDescent="0.3">
      <c r="G1654" s="2" t="str">
        <f>IF(Prospecting!D1656&lt;&gt;"", Prospecting!D1656, "")</f>
        <v/>
      </c>
      <c r="H1654" s="2" t="str">
        <f>IF(Prospecting!E1656&lt;&gt;"",Prospecting!E1656, "")</f>
        <v/>
      </c>
      <c r="I1654" s="2" t="str">
        <f t="shared" ca="1" si="165"/>
        <v/>
      </c>
      <c r="J1654" s="2" t="str">
        <f>IF(Prospecting!F1656="Completed", 1, "")</f>
        <v/>
      </c>
      <c r="K1654" s="2" t="str">
        <f>IF(Prospecting!G1656="Completed", 1, "")</f>
        <v/>
      </c>
      <c r="L1654" s="2" t="str">
        <f>IF(Prospecting!H1656="Completed", 1, "")</f>
        <v/>
      </c>
      <c r="M1654" s="2" t="str">
        <f>IF(Prospecting!I1656="Completed", 1, "")</f>
        <v/>
      </c>
      <c r="N1654" s="2" t="str">
        <f>IF(Prospecting!J1656="Completed", 1, "")</f>
        <v/>
      </c>
      <c r="O1654" s="2" t="str">
        <f>IF(Prospecting!K1656="Completed", 1, "")</f>
        <v/>
      </c>
      <c r="P1654" s="2" t="str">
        <f>IF(Prospecting!L1656&lt;&gt;"",Prospecting!L1656,"")</f>
        <v/>
      </c>
      <c r="Q1654" s="2" t="str">
        <f>IF(Prospecting!M1656&lt;&gt;"",Prospecting!M1656,"")</f>
        <v/>
      </c>
      <c r="R1654" s="2" t="str">
        <f t="shared" ca="1" si="166"/>
        <v/>
      </c>
      <c r="S1654" s="10" t="str">
        <f>IF(OR(Prospecting!N1656&lt;&gt;"",Prospecting!N1656&lt;&gt;0),Prospecting!N1656,"")</f>
        <v/>
      </c>
      <c r="T1654" s="11" t="str">
        <f>IF(Prospecting!O1656&lt;&gt;"",Prospecting!O1656,"")</f>
        <v/>
      </c>
      <c r="U1654" s="2" t="str">
        <f t="shared" si="167"/>
        <v/>
      </c>
      <c r="V1654" s="2" t="str">
        <f t="shared" si="168"/>
        <v/>
      </c>
      <c r="W1654" s="2" t="str" cm="1">
        <f t="array" ref="W1654">IF(V1654&lt;&gt;"",_xlfn.IFS(OR(V1654=1,V1654=2,V1654=3),1,OR(V1654=4,V1654=5,V1654=6),2,OR(V1654=7,V1654=8,V1654=9),3,OR(V1654=10,V1654=11,V1654=12),4),"")</f>
        <v/>
      </c>
      <c r="X1654" s="2" t="str">
        <f t="shared" si="169"/>
        <v/>
      </c>
      <c r="Y1654" s="2" t="str">
        <f t="shared" si="170"/>
        <v/>
      </c>
    </row>
    <row r="1655" spans="7:25" x14ac:dyDescent="0.3">
      <c r="G1655" s="2" t="str">
        <f>IF(Prospecting!D1657&lt;&gt;"", Prospecting!D1657, "")</f>
        <v/>
      </c>
      <c r="H1655" s="2" t="str">
        <f>IF(Prospecting!E1657&lt;&gt;"",Prospecting!E1657, "")</f>
        <v/>
      </c>
      <c r="I1655" s="2" t="str">
        <f t="shared" ca="1" si="165"/>
        <v/>
      </c>
      <c r="J1655" s="2" t="str">
        <f>IF(Prospecting!F1657="Completed", 1, "")</f>
        <v/>
      </c>
      <c r="K1655" s="2" t="str">
        <f>IF(Prospecting!G1657="Completed", 1, "")</f>
        <v/>
      </c>
      <c r="L1655" s="2" t="str">
        <f>IF(Prospecting!H1657="Completed", 1, "")</f>
        <v/>
      </c>
      <c r="M1655" s="2" t="str">
        <f>IF(Prospecting!I1657="Completed", 1, "")</f>
        <v/>
      </c>
      <c r="N1655" s="2" t="str">
        <f>IF(Prospecting!J1657="Completed", 1, "")</f>
        <v/>
      </c>
      <c r="O1655" s="2" t="str">
        <f>IF(Prospecting!K1657="Completed", 1, "")</f>
        <v/>
      </c>
      <c r="P1655" s="2" t="str">
        <f>IF(Prospecting!L1657&lt;&gt;"",Prospecting!L1657,"")</f>
        <v/>
      </c>
      <c r="Q1655" s="2" t="str">
        <f>IF(Prospecting!M1657&lt;&gt;"",Prospecting!M1657,"")</f>
        <v/>
      </c>
      <c r="R1655" s="2" t="str">
        <f t="shared" ca="1" si="166"/>
        <v/>
      </c>
      <c r="S1655" s="10" t="str">
        <f>IF(OR(Prospecting!N1657&lt;&gt;"",Prospecting!N1657&lt;&gt;0),Prospecting!N1657,"")</f>
        <v/>
      </c>
      <c r="T1655" s="11" t="str">
        <f>IF(Prospecting!O1657&lt;&gt;"",Prospecting!O1657,"")</f>
        <v/>
      </c>
      <c r="U1655" s="2" t="str">
        <f t="shared" si="167"/>
        <v/>
      </c>
      <c r="V1655" s="2" t="str">
        <f t="shared" si="168"/>
        <v/>
      </c>
      <c r="W1655" s="2" t="str" cm="1">
        <f t="array" ref="W1655">IF(V1655&lt;&gt;"",_xlfn.IFS(OR(V1655=1,V1655=2,V1655=3),1,OR(V1655=4,V1655=5,V1655=6),2,OR(V1655=7,V1655=8,V1655=9),3,OR(V1655=10,V1655=11,V1655=12),4),"")</f>
        <v/>
      </c>
      <c r="X1655" s="2" t="str">
        <f t="shared" si="169"/>
        <v/>
      </c>
      <c r="Y1655" s="2" t="str">
        <f t="shared" si="170"/>
        <v/>
      </c>
    </row>
    <row r="1656" spans="7:25" x14ac:dyDescent="0.3">
      <c r="G1656" s="2" t="str">
        <f>IF(Prospecting!D1658&lt;&gt;"", Prospecting!D1658, "")</f>
        <v/>
      </c>
      <c r="H1656" s="2" t="str">
        <f>IF(Prospecting!E1658&lt;&gt;"",Prospecting!E1658, "")</f>
        <v/>
      </c>
      <c r="I1656" s="2" t="str">
        <f t="shared" ca="1" si="165"/>
        <v/>
      </c>
      <c r="J1656" s="2" t="str">
        <f>IF(Prospecting!F1658="Completed", 1, "")</f>
        <v/>
      </c>
      <c r="K1656" s="2" t="str">
        <f>IF(Prospecting!G1658="Completed", 1, "")</f>
        <v/>
      </c>
      <c r="L1656" s="2" t="str">
        <f>IF(Prospecting!H1658="Completed", 1, "")</f>
        <v/>
      </c>
      <c r="M1656" s="2" t="str">
        <f>IF(Prospecting!I1658="Completed", 1, "")</f>
        <v/>
      </c>
      <c r="N1656" s="2" t="str">
        <f>IF(Prospecting!J1658="Completed", 1, "")</f>
        <v/>
      </c>
      <c r="O1656" s="2" t="str">
        <f>IF(Prospecting!K1658="Completed", 1, "")</f>
        <v/>
      </c>
      <c r="P1656" s="2" t="str">
        <f>IF(Prospecting!L1658&lt;&gt;"",Prospecting!L1658,"")</f>
        <v/>
      </c>
      <c r="Q1656" s="2" t="str">
        <f>IF(Prospecting!M1658&lt;&gt;"",Prospecting!M1658,"")</f>
        <v/>
      </c>
      <c r="R1656" s="2" t="str">
        <f t="shared" ca="1" si="166"/>
        <v/>
      </c>
      <c r="S1656" s="10" t="str">
        <f>IF(OR(Prospecting!N1658&lt;&gt;"",Prospecting!N1658&lt;&gt;0),Prospecting!N1658,"")</f>
        <v/>
      </c>
      <c r="T1656" s="11" t="str">
        <f>IF(Prospecting!O1658&lt;&gt;"",Prospecting!O1658,"")</f>
        <v/>
      </c>
      <c r="U1656" s="2" t="str">
        <f t="shared" si="167"/>
        <v/>
      </c>
      <c r="V1656" s="2" t="str">
        <f t="shared" si="168"/>
        <v/>
      </c>
      <c r="W1656" s="2" t="str" cm="1">
        <f t="array" ref="W1656">IF(V1656&lt;&gt;"",_xlfn.IFS(OR(V1656=1,V1656=2,V1656=3),1,OR(V1656=4,V1656=5,V1656=6),2,OR(V1656=7,V1656=8,V1656=9),3,OR(V1656=10,V1656=11,V1656=12),4),"")</f>
        <v/>
      </c>
      <c r="X1656" s="2" t="str">
        <f t="shared" si="169"/>
        <v/>
      </c>
      <c r="Y1656" s="2" t="str">
        <f t="shared" si="170"/>
        <v/>
      </c>
    </row>
    <row r="1657" spans="7:25" x14ac:dyDescent="0.3">
      <c r="G1657" s="2" t="str">
        <f>IF(Prospecting!D1659&lt;&gt;"", Prospecting!D1659, "")</f>
        <v/>
      </c>
      <c r="H1657" s="2" t="str">
        <f>IF(Prospecting!E1659&lt;&gt;"",Prospecting!E1659, "")</f>
        <v/>
      </c>
      <c r="I1657" s="2" t="str">
        <f t="shared" ca="1" si="165"/>
        <v/>
      </c>
      <c r="J1657" s="2" t="str">
        <f>IF(Prospecting!F1659="Completed", 1, "")</f>
        <v/>
      </c>
      <c r="K1657" s="2" t="str">
        <f>IF(Prospecting!G1659="Completed", 1, "")</f>
        <v/>
      </c>
      <c r="L1657" s="2" t="str">
        <f>IF(Prospecting!H1659="Completed", 1, "")</f>
        <v/>
      </c>
      <c r="M1657" s="2" t="str">
        <f>IF(Prospecting!I1659="Completed", 1, "")</f>
        <v/>
      </c>
      <c r="N1657" s="2" t="str">
        <f>IF(Prospecting!J1659="Completed", 1, "")</f>
        <v/>
      </c>
      <c r="O1657" s="2" t="str">
        <f>IF(Prospecting!K1659="Completed", 1, "")</f>
        <v/>
      </c>
      <c r="P1657" s="2" t="str">
        <f>IF(Prospecting!L1659&lt;&gt;"",Prospecting!L1659,"")</f>
        <v/>
      </c>
      <c r="Q1657" s="2" t="str">
        <f>IF(Prospecting!M1659&lt;&gt;"",Prospecting!M1659,"")</f>
        <v/>
      </c>
      <c r="R1657" s="2" t="str">
        <f t="shared" ca="1" si="166"/>
        <v/>
      </c>
      <c r="S1657" s="10" t="str">
        <f>IF(OR(Prospecting!N1659&lt;&gt;"",Prospecting!N1659&lt;&gt;0),Prospecting!N1659,"")</f>
        <v/>
      </c>
      <c r="T1657" s="11" t="str">
        <f>IF(Prospecting!O1659&lt;&gt;"",Prospecting!O1659,"")</f>
        <v/>
      </c>
      <c r="U1657" s="2" t="str">
        <f t="shared" si="167"/>
        <v/>
      </c>
      <c r="V1657" s="2" t="str">
        <f t="shared" si="168"/>
        <v/>
      </c>
      <c r="W1657" s="2" t="str" cm="1">
        <f t="array" ref="W1657">IF(V1657&lt;&gt;"",_xlfn.IFS(OR(V1657=1,V1657=2,V1657=3),1,OR(V1657=4,V1657=5,V1657=6),2,OR(V1657=7,V1657=8,V1657=9),3,OR(V1657=10,V1657=11,V1657=12),4),"")</f>
        <v/>
      </c>
      <c r="X1657" s="2" t="str">
        <f t="shared" si="169"/>
        <v/>
      </c>
      <c r="Y1657" s="2" t="str">
        <f t="shared" si="170"/>
        <v/>
      </c>
    </row>
    <row r="1658" spans="7:25" x14ac:dyDescent="0.3">
      <c r="G1658" s="2" t="str">
        <f>IF(Prospecting!D1660&lt;&gt;"", Prospecting!D1660, "")</f>
        <v/>
      </c>
      <c r="H1658" s="2" t="str">
        <f>IF(Prospecting!E1660&lt;&gt;"",Prospecting!E1660, "")</f>
        <v/>
      </c>
      <c r="I1658" s="2" t="str">
        <f t="shared" ca="1" si="165"/>
        <v/>
      </c>
      <c r="J1658" s="2" t="str">
        <f>IF(Prospecting!F1660="Completed", 1, "")</f>
        <v/>
      </c>
      <c r="K1658" s="2" t="str">
        <f>IF(Prospecting!G1660="Completed", 1, "")</f>
        <v/>
      </c>
      <c r="L1658" s="2" t="str">
        <f>IF(Prospecting!H1660="Completed", 1, "")</f>
        <v/>
      </c>
      <c r="M1658" s="2" t="str">
        <f>IF(Prospecting!I1660="Completed", 1, "")</f>
        <v/>
      </c>
      <c r="N1658" s="2" t="str">
        <f>IF(Prospecting!J1660="Completed", 1, "")</f>
        <v/>
      </c>
      <c r="O1658" s="2" t="str">
        <f>IF(Prospecting!K1660="Completed", 1, "")</f>
        <v/>
      </c>
      <c r="P1658" s="2" t="str">
        <f>IF(Prospecting!L1660&lt;&gt;"",Prospecting!L1660,"")</f>
        <v/>
      </c>
      <c r="Q1658" s="2" t="str">
        <f>IF(Prospecting!M1660&lt;&gt;"",Prospecting!M1660,"")</f>
        <v/>
      </c>
      <c r="R1658" s="2" t="str">
        <f t="shared" ca="1" si="166"/>
        <v/>
      </c>
      <c r="S1658" s="10" t="str">
        <f>IF(OR(Prospecting!N1660&lt;&gt;"",Prospecting!N1660&lt;&gt;0),Prospecting!N1660,"")</f>
        <v/>
      </c>
      <c r="T1658" s="11" t="str">
        <f>IF(Prospecting!O1660&lt;&gt;"",Prospecting!O1660,"")</f>
        <v/>
      </c>
      <c r="U1658" s="2" t="str">
        <f t="shared" si="167"/>
        <v/>
      </c>
      <c r="V1658" s="2" t="str">
        <f t="shared" si="168"/>
        <v/>
      </c>
      <c r="W1658" s="2" t="str" cm="1">
        <f t="array" ref="W1658">IF(V1658&lt;&gt;"",_xlfn.IFS(OR(V1658=1,V1658=2,V1658=3),1,OR(V1658=4,V1658=5,V1658=6),2,OR(V1658=7,V1658=8,V1658=9),3,OR(V1658=10,V1658=11,V1658=12),4),"")</f>
        <v/>
      </c>
      <c r="X1658" s="2" t="str">
        <f t="shared" si="169"/>
        <v/>
      </c>
      <c r="Y1658" s="2" t="str">
        <f t="shared" si="170"/>
        <v/>
      </c>
    </row>
    <row r="1659" spans="7:25" x14ac:dyDescent="0.3">
      <c r="G1659" s="2" t="str">
        <f>IF(Prospecting!D1661&lt;&gt;"", Prospecting!D1661, "")</f>
        <v/>
      </c>
      <c r="H1659" s="2" t="str">
        <f>IF(Prospecting!E1661&lt;&gt;"",Prospecting!E1661, "")</f>
        <v/>
      </c>
      <c r="I1659" s="2" t="str">
        <f t="shared" ca="1" si="165"/>
        <v/>
      </c>
      <c r="J1659" s="2" t="str">
        <f>IF(Prospecting!F1661="Completed", 1, "")</f>
        <v/>
      </c>
      <c r="K1659" s="2" t="str">
        <f>IF(Prospecting!G1661="Completed", 1, "")</f>
        <v/>
      </c>
      <c r="L1659" s="2" t="str">
        <f>IF(Prospecting!H1661="Completed", 1, "")</f>
        <v/>
      </c>
      <c r="M1659" s="2" t="str">
        <f>IF(Prospecting!I1661="Completed", 1, "")</f>
        <v/>
      </c>
      <c r="N1659" s="2" t="str">
        <f>IF(Prospecting!J1661="Completed", 1, "")</f>
        <v/>
      </c>
      <c r="O1659" s="2" t="str">
        <f>IF(Prospecting!K1661="Completed", 1, "")</f>
        <v/>
      </c>
      <c r="P1659" s="2" t="str">
        <f>IF(Prospecting!L1661&lt;&gt;"",Prospecting!L1661,"")</f>
        <v/>
      </c>
      <c r="Q1659" s="2" t="str">
        <f>IF(Prospecting!M1661&lt;&gt;"",Prospecting!M1661,"")</f>
        <v/>
      </c>
      <c r="R1659" s="2" t="str">
        <f t="shared" ca="1" si="166"/>
        <v/>
      </c>
      <c r="S1659" s="10" t="str">
        <f>IF(OR(Prospecting!N1661&lt;&gt;"",Prospecting!N1661&lt;&gt;0),Prospecting!N1661,"")</f>
        <v/>
      </c>
      <c r="T1659" s="11" t="str">
        <f>IF(Prospecting!O1661&lt;&gt;"",Prospecting!O1661,"")</f>
        <v/>
      </c>
      <c r="U1659" s="2" t="str">
        <f t="shared" si="167"/>
        <v/>
      </c>
      <c r="V1659" s="2" t="str">
        <f t="shared" si="168"/>
        <v/>
      </c>
      <c r="W1659" s="2" t="str" cm="1">
        <f t="array" ref="W1659">IF(V1659&lt;&gt;"",_xlfn.IFS(OR(V1659=1,V1659=2,V1659=3),1,OR(V1659=4,V1659=5,V1659=6),2,OR(V1659=7,V1659=8,V1659=9),3,OR(V1659=10,V1659=11,V1659=12),4),"")</f>
        <v/>
      </c>
      <c r="X1659" s="2" t="str">
        <f t="shared" si="169"/>
        <v/>
      </c>
      <c r="Y1659" s="2" t="str">
        <f t="shared" si="170"/>
        <v/>
      </c>
    </row>
    <row r="1660" spans="7:25" x14ac:dyDescent="0.3">
      <c r="G1660" s="2" t="str">
        <f>IF(Prospecting!D1662&lt;&gt;"", Prospecting!D1662, "")</f>
        <v/>
      </c>
      <c r="H1660" s="2" t="str">
        <f>IF(Prospecting!E1662&lt;&gt;"",Prospecting!E1662, "")</f>
        <v/>
      </c>
      <c r="I1660" s="2" t="str">
        <f t="shared" ca="1" si="165"/>
        <v/>
      </c>
      <c r="J1660" s="2" t="str">
        <f>IF(Prospecting!F1662="Completed", 1, "")</f>
        <v/>
      </c>
      <c r="K1660" s="2" t="str">
        <f>IF(Prospecting!G1662="Completed", 1, "")</f>
        <v/>
      </c>
      <c r="L1660" s="2" t="str">
        <f>IF(Prospecting!H1662="Completed", 1, "")</f>
        <v/>
      </c>
      <c r="M1660" s="2" t="str">
        <f>IF(Prospecting!I1662="Completed", 1, "")</f>
        <v/>
      </c>
      <c r="N1660" s="2" t="str">
        <f>IF(Prospecting!J1662="Completed", 1, "")</f>
        <v/>
      </c>
      <c r="O1660" s="2" t="str">
        <f>IF(Prospecting!K1662="Completed", 1, "")</f>
        <v/>
      </c>
      <c r="P1660" s="2" t="str">
        <f>IF(Prospecting!L1662&lt;&gt;"",Prospecting!L1662,"")</f>
        <v/>
      </c>
      <c r="Q1660" s="2" t="str">
        <f>IF(Prospecting!M1662&lt;&gt;"",Prospecting!M1662,"")</f>
        <v/>
      </c>
      <c r="R1660" s="2" t="str">
        <f t="shared" ca="1" si="166"/>
        <v/>
      </c>
      <c r="S1660" s="10" t="str">
        <f>IF(OR(Prospecting!N1662&lt;&gt;"",Prospecting!N1662&lt;&gt;0),Prospecting!N1662,"")</f>
        <v/>
      </c>
      <c r="T1660" s="11" t="str">
        <f>IF(Prospecting!O1662&lt;&gt;"",Prospecting!O1662,"")</f>
        <v/>
      </c>
      <c r="U1660" s="2" t="str">
        <f t="shared" si="167"/>
        <v/>
      </c>
      <c r="V1660" s="2" t="str">
        <f t="shared" si="168"/>
        <v/>
      </c>
      <c r="W1660" s="2" t="str" cm="1">
        <f t="array" ref="W1660">IF(V1660&lt;&gt;"",_xlfn.IFS(OR(V1660=1,V1660=2,V1660=3),1,OR(V1660=4,V1660=5,V1660=6),2,OR(V1660=7,V1660=8,V1660=9),3,OR(V1660=10,V1660=11,V1660=12),4),"")</f>
        <v/>
      </c>
      <c r="X1660" s="2" t="str">
        <f t="shared" si="169"/>
        <v/>
      </c>
      <c r="Y1660" s="2" t="str">
        <f t="shared" si="170"/>
        <v/>
      </c>
    </row>
    <row r="1661" spans="7:25" x14ac:dyDescent="0.3">
      <c r="G1661" s="2" t="str">
        <f>IF(Prospecting!D1663&lt;&gt;"", Prospecting!D1663, "")</f>
        <v/>
      </c>
      <c r="H1661" s="2" t="str">
        <f>IF(Prospecting!E1663&lt;&gt;"",Prospecting!E1663, "")</f>
        <v/>
      </c>
      <c r="I1661" s="2" t="str">
        <f t="shared" ca="1" si="165"/>
        <v/>
      </c>
      <c r="J1661" s="2" t="str">
        <f>IF(Prospecting!F1663="Completed", 1, "")</f>
        <v/>
      </c>
      <c r="K1661" s="2" t="str">
        <f>IF(Prospecting!G1663="Completed", 1, "")</f>
        <v/>
      </c>
      <c r="L1661" s="2" t="str">
        <f>IF(Prospecting!H1663="Completed", 1, "")</f>
        <v/>
      </c>
      <c r="M1661" s="2" t="str">
        <f>IF(Prospecting!I1663="Completed", 1, "")</f>
        <v/>
      </c>
      <c r="N1661" s="2" t="str">
        <f>IF(Prospecting!J1663="Completed", 1, "")</f>
        <v/>
      </c>
      <c r="O1661" s="2" t="str">
        <f>IF(Prospecting!K1663="Completed", 1, "")</f>
        <v/>
      </c>
      <c r="P1661" s="2" t="str">
        <f>IF(Prospecting!L1663&lt;&gt;"",Prospecting!L1663,"")</f>
        <v/>
      </c>
      <c r="Q1661" s="2" t="str">
        <f>IF(Prospecting!M1663&lt;&gt;"",Prospecting!M1663,"")</f>
        <v/>
      </c>
      <c r="R1661" s="2" t="str">
        <f t="shared" ca="1" si="166"/>
        <v/>
      </c>
      <c r="S1661" s="10" t="str">
        <f>IF(OR(Prospecting!N1663&lt;&gt;"",Prospecting!N1663&lt;&gt;0),Prospecting!N1663,"")</f>
        <v/>
      </c>
      <c r="T1661" s="11" t="str">
        <f>IF(Prospecting!O1663&lt;&gt;"",Prospecting!O1663,"")</f>
        <v/>
      </c>
      <c r="U1661" s="2" t="str">
        <f t="shared" si="167"/>
        <v/>
      </c>
      <c r="V1661" s="2" t="str">
        <f t="shared" si="168"/>
        <v/>
      </c>
      <c r="W1661" s="2" t="str" cm="1">
        <f t="array" ref="W1661">IF(V1661&lt;&gt;"",_xlfn.IFS(OR(V1661=1,V1661=2,V1661=3),1,OR(V1661=4,V1661=5,V1661=6),2,OR(V1661=7,V1661=8,V1661=9),3,OR(V1661=10,V1661=11,V1661=12),4),"")</f>
        <v/>
      </c>
      <c r="X1661" s="2" t="str">
        <f t="shared" si="169"/>
        <v/>
      </c>
      <c r="Y1661" s="2" t="str">
        <f t="shared" si="170"/>
        <v/>
      </c>
    </row>
    <row r="1662" spans="7:25" x14ac:dyDescent="0.3">
      <c r="G1662" s="2" t="str">
        <f>IF(Prospecting!D1664&lt;&gt;"", Prospecting!D1664, "")</f>
        <v/>
      </c>
      <c r="H1662" s="2" t="str">
        <f>IF(Prospecting!E1664&lt;&gt;"",Prospecting!E1664, "")</f>
        <v/>
      </c>
      <c r="I1662" s="2" t="str">
        <f t="shared" ca="1" si="165"/>
        <v/>
      </c>
      <c r="J1662" s="2" t="str">
        <f>IF(Prospecting!F1664="Completed", 1, "")</f>
        <v/>
      </c>
      <c r="K1662" s="2" t="str">
        <f>IF(Prospecting!G1664="Completed", 1, "")</f>
        <v/>
      </c>
      <c r="L1662" s="2" t="str">
        <f>IF(Prospecting!H1664="Completed", 1, "")</f>
        <v/>
      </c>
      <c r="M1662" s="2" t="str">
        <f>IF(Prospecting!I1664="Completed", 1, "")</f>
        <v/>
      </c>
      <c r="N1662" s="2" t="str">
        <f>IF(Prospecting!J1664="Completed", 1, "")</f>
        <v/>
      </c>
      <c r="O1662" s="2" t="str">
        <f>IF(Prospecting!K1664="Completed", 1, "")</f>
        <v/>
      </c>
      <c r="P1662" s="2" t="str">
        <f>IF(Prospecting!L1664&lt;&gt;"",Prospecting!L1664,"")</f>
        <v/>
      </c>
      <c r="Q1662" s="2" t="str">
        <f>IF(Prospecting!M1664&lt;&gt;"",Prospecting!M1664,"")</f>
        <v/>
      </c>
      <c r="R1662" s="2" t="str">
        <f t="shared" ca="1" si="166"/>
        <v/>
      </c>
      <c r="S1662" s="10" t="str">
        <f>IF(OR(Prospecting!N1664&lt;&gt;"",Prospecting!N1664&lt;&gt;0),Prospecting!N1664,"")</f>
        <v/>
      </c>
      <c r="T1662" s="11" t="str">
        <f>IF(Prospecting!O1664&lt;&gt;"",Prospecting!O1664,"")</f>
        <v/>
      </c>
      <c r="U1662" s="2" t="str">
        <f t="shared" si="167"/>
        <v/>
      </c>
      <c r="V1662" s="2" t="str">
        <f t="shared" si="168"/>
        <v/>
      </c>
      <c r="W1662" s="2" t="str" cm="1">
        <f t="array" ref="W1662">IF(V1662&lt;&gt;"",_xlfn.IFS(OR(V1662=1,V1662=2,V1662=3),1,OR(V1662=4,V1662=5,V1662=6),2,OR(V1662=7,V1662=8,V1662=9),3,OR(V1662=10,V1662=11,V1662=12),4),"")</f>
        <v/>
      </c>
      <c r="X1662" s="2" t="str">
        <f t="shared" si="169"/>
        <v/>
      </c>
      <c r="Y1662" s="2" t="str">
        <f t="shared" si="170"/>
        <v/>
      </c>
    </row>
    <row r="1663" spans="7:25" x14ac:dyDescent="0.3">
      <c r="G1663" s="2" t="str">
        <f>IF(Prospecting!D1665&lt;&gt;"", Prospecting!D1665, "")</f>
        <v/>
      </c>
      <c r="H1663" s="2" t="str">
        <f>IF(Prospecting!E1665&lt;&gt;"",Prospecting!E1665, "")</f>
        <v/>
      </c>
      <c r="I1663" s="2" t="str">
        <f t="shared" ca="1" si="165"/>
        <v/>
      </c>
      <c r="J1663" s="2" t="str">
        <f>IF(Prospecting!F1665="Completed", 1, "")</f>
        <v/>
      </c>
      <c r="K1663" s="2" t="str">
        <f>IF(Prospecting!G1665="Completed", 1, "")</f>
        <v/>
      </c>
      <c r="L1663" s="2" t="str">
        <f>IF(Prospecting!H1665="Completed", 1, "")</f>
        <v/>
      </c>
      <c r="M1663" s="2" t="str">
        <f>IF(Prospecting!I1665="Completed", 1, "")</f>
        <v/>
      </c>
      <c r="N1663" s="2" t="str">
        <f>IF(Prospecting!J1665="Completed", 1, "")</f>
        <v/>
      </c>
      <c r="O1663" s="2" t="str">
        <f>IF(Prospecting!K1665="Completed", 1, "")</f>
        <v/>
      </c>
      <c r="P1663" s="2" t="str">
        <f>IF(Prospecting!L1665&lt;&gt;"",Prospecting!L1665,"")</f>
        <v/>
      </c>
      <c r="Q1663" s="2" t="str">
        <f>IF(Prospecting!M1665&lt;&gt;"",Prospecting!M1665,"")</f>
        <v/>
      </c>
      <c r="R1663" s="2" t="str">
        <f t="shared" ca="1" si="166"/>
        <v/>
      </c>
      <c r="S1663" s="10" t="str">
        <f>IF(OR(Prospecting!N1665&lt;&gt;"",Prospecting!N1665&lt;&gt;0),Prospecting!N1665,"")</f>
        <v/>
      </c>
      <c r="T1663" s="11" t="str">
        <f>IF(Prospecting!O1665&lt;&gt;"",Prospecting!O1665,"")</f>
        <v/>
      </c>
      <c r="U1663" s="2" t="str">
        <f t="shared" si="167"/>
        <v/>
      </c>
      <c r="V1663" s="2" t="str">
        <f t="shared" si="168"/>
        <v/>
      </c>
      <c r="W1663" s="2" t="str" cm="1">
        <f t="array" ref="W1663">IF(V1663&lt;&gt;"",_xlfn.IFS(OR(V1663=1,V1663=2,V1663=3),1,OR(V1663=4,V1663=5,V1663=6),2,OR(V1663=7,V1663=8,V1663=9),3,OR(V1663=10,V1663=11,V1663=12),4),"")</f>
        <v/>
      </c>
      <c r="X1663" s="2" t="str">
        <f t="shared" si="169"/>
        <v/>
      </c>
      <c r="Y1663" s="2" t="str">
        <f t="shared" si="170"/>
        <v/>
      </c>
    </row>
    <row r="1664" spans="7:25" x14ac:dyDescent="0.3">
      <c r="G1664" s="2" t="str">
        <f>IF(Prospecting!D1666&lt;&gt;"", Prospecting!D1666, "")</f>
        <v/>
      </c>
      <c r="H1664" s="2" t="str">
        <f>IF(Prospecting!E1666&lt;&gt;"",Prospecting!E1666, "")</f>
        <v/>
      </c>
      <c r="I1664" s="2" t="str">
        <f t="shared" ca="1" si="165"/>
        <v/>
      </c>
      <c r="J1664" s="2" t="str">
        <f>IF(Prospecting!F1666="Completed", 1, "")</f>
        <v/>
      </c>
      <c r="K1664" s="2" t="str">
        <f>IF(Prospecting!G1666="Completed", 1, "")</f>
        <v/>
      </c>
      <c r="L1664" s="2" t="str">
        <f>IF(Prospecting!H1666="Completed", 1, "")</f>
        <v/>
      </c>
      <c r="M1664" s="2" t="str">
        <f>IF(Prospecting!I1666="Completed", 1, "")</f>
        <v/>
      </c>
      <c r="N1664" s="2" t="str">
        <f>IF(Prospecting!J1666="Completed", 1, "")</f>
        <v/>
      </c>
      <c r="O1664" s="2" t="str">
        <f>IF(Prospecting!K1666="Completed", 1, "")</f>
        <v/>
      </c>
      <c r="P1664" s="2" t="str">
        <f>IF(Prospecting!L1666&lt;&gt;"",Prospecting!L1666,"")</f>
        <v/>
      </c>
      <c r="Q1664" s="2" t="str">
        <f>IF(Prospecting!M1666&lt;&gt;"",Prospecting!M1666,"")</f>
        <v/>
      </c>
      <c r="R1664" s="2" t="str">
        <f t="shared" ca="1" si="166"/>
        <v/>
      </c>
      <c r="S1664" s="10" t="str">
        <f>IF(OR(Prospecting!N1666&lt;&gt;"",Prospecting!N1666&lt;&gt;0),Prospecting!N1666,"")</f>
        <v/>
      </c>
      <c r="T1664" s="11" t="str">
        <f>IF(Prospecting!O1666&lt;&gt;"",Prospecting!O1666,"")</f>
        <v/>
      </c>
      <c r="U1664" s="2" t="str">
        <f t="shared" si="167"/>
        <v/>
      </c>
      <c r="V1664" s="2" t="str">
        <f t="shared" si="168"/>
        <v/>
      </c>
      <c r="W1664" s="2" t="str" cm="1">
        <f t="array" ref="W1664">IF(V1664&lt;&gt;"",_xlfn.IFS(OR(V1664=1,V1664=2,V1664=3),1,OR(V1664=4,V1664=5,V1664=6),2,OR(V1664=7,V1664=8,V1664=9),3,OR(V1664=10,V1664=11,V1664=12),4),"")</f>
        <v/>
      </c>
      <c r="X1664" s="2" t="str">
        <f t="shared" si="169"/>
        <v/>
      </c>
      <c r="Y1664" s="2" t="str">
        <f t="shared" si="170"/>
        <v/>
      </c>
    </row>
    <row r="1665" spans="7:25" x14ac:dyDescent="0.3">
      <c r="G1665" s="2" t="str">
        <f>IF(Prospecting!D1667&lt;&gt;"", Prospecting!D1667, "")</f>
        <v/>
      </c>
      <c r="H1665" s="2" t="str">
        <f>IF(Prospecting!E1667&lt;&gt;"",Prospecting!E1667, "")</f>
        <v/>
      </c>
      <c r="I1665" s="2" t="str">
        <f t="shared" ca="1" si="165"/>
        <v/>
      </c>
      <c r="J1665" s="2" t="str">
        <f>IF(Prospecting!F1667="Completed", 1, "")</f>
        <v/>
      </c>
      <c r="K1665" s="2" t="str">
        <f>IF(Prospecting!G1667="Completed", 1, "")</f>
        <v/>
      </c>
      <c r="L1665" s="2" t="str">
        <f>IF(Prospecting!H1667="Completed", 1, "")</f>
        <v/>
      </c>
      <c r="M1665" s="2" t="str">
        <f>IF(Prospecting!I1667="Completed", 1, "")</f>
        <v/>
      </c>
      <c r="N1665" s="2" t="str">
        <f>IF(Prospecting!J1667="Completed", 1, "")</f>
        <v/>
      </c>
      <c r="O1665" s="2" t="str">
        <f>IF(Prospecting!K1667="Completed", 1, "")</f>
        <v/>
      </c>
      <c r="P1665" s="2" t="str">
        <f>IF(Prospecting!L1667&lt;&gt;"",Prospecting!L1667,"")</f>
        <v/>
      </c>
      <c r="Q1665" s="2" t="str">
        <f>IF(Prospecting!M1667&lt;&gt;"",Prospecting!M1667,"")</f>
        <v/>
      </c>
      <c r="R1665" s="2" t="str">
        <f t="shared" ca="1" si="166"/>
        <v/>
      </c>
      <c r="S1665" s="10" t="str">
        <f>IF(OR(Prospecting!N1667&lt;&gt;"",Prospecting!N1667&lt;&gt;0),Prospecting!N1667,"")</f>
        <v/>
      </c>
      <c r="T1665" s="11" t="str">
        <f>IF(Prospecting!O1667&lt;&gt;"",Prospecting!O1667,"")</f>
        <v/>
      </c>
      <c r="U1665" s="2" t="str">
        <f t="shared" si="167"/>
        <v/>
      </c>
      <c r="V1665" s="2" t="str">
        <f t="shared" si="168"/>
        <v/>
      </c>
      <c r="W1665" s="2" t="str" cm="1">
        <f t="array" ref="W1665">IF(V1665&lt;&gt;"",_xlfn.IFS(OR(V1665=1,V1665=2,V1665=3),1,OR(V1665=4,V1665=5,V1665=6),2,OR(V1665=7,V1665=8,V1665=9),3,OR(V1665=10,V1665=11,V1665=12),4),"")</f>
        <v/>
      </c>
      <c r="X1665" s="2" t="str">
        <f t="shared" si="169"/>
        <v/>
      </c>
      <c r="Y1665" s="2" t="str">
        <f t="shared" si="170"/>
        <v/>
      </c>
    </row>
    <row r="1666" spans="7:25" x14ac:dyDescent="0.3">
      <c r="G1666" s="2" t="str">
        <f>IF(Prospecting!D1668&lt;&gt;"", Prospecting!D1668, "")</f>
        <v/>
      </c>
      <c r="H1666" s="2" t="str">
        <f>IF(Prospecting!E1668&lt;&gt;"",Prospecting!E1668, "")</f>
        <v/>
      </c>
      <c r="I1666" s="2" t="str">
        <f t="shared" ca="1" si="165"/>
        <v/>
      </c>
      <c r="J1666" s="2" t="str">
        <f>IF(Prospecting!F1668="Completed", 1, "")</f>
        <v/>
      </c>
      <c r="K1666" s="2" t="str">
        <f>IF(Prospecting!G1668="Completed", 1, "")</f>
        <v/>
      </c>
      <c r="L1666" s="2" t="str">
        <f>IF(Prospecting!H1668="Completed", 1, "")</f>
        <v/>
      </c>
      <c r="M1666" s="2" t="str">
        <f>IF(Prospecting!I1668="Completed", 1, "")</f>
        <v/>
      </c>
      <c r="N1666" s="2" t="str">
        <f>IF(Prospecting!J1668="Completed", 1, "")</f>
        <v/>
      </c>
      <c r="O1666" s="2" t="str">
        <f>IF(Prospecting!K1668="Completed", 1, "")</f>
        <v/>
      </c>
      <c r="P1666" s="2" t="str">
        <f>IF(Prospecting!L1668&lt;&gt;"",Prospecting!L1668,"")</f>
        <v/>
      </c>
      <c r="Q1666" s="2" t="str">
        <f>IF(Prospecting!M1668&lt;&gt;"",Prospecting!M1668,"")</f>
        <v/>
      </c>
      <c r="R1666" s="2" t="str">
        <f t="shared" ca="1" si="166"/>
        <v/>
      </c>
      <c r="S1666" s="10" t="str">
        <f>IF(OR(Prospecting!N1668&lt;&gt;"",Prospecting!N1668&lt;&gt;0),Prospecting!N1668,"")</f>
        <v/>
      </c>
      <c r="T1666" s="11" t="str">
        <f>IF(Prospecting!O1668&lt;&gt;"",Prospecting!O1668,"")</f>
        <v/>
      </c>
      <c r="U1666" s="2" t="str">
        <f t="shared" si="167"/>
        <v/>
      </c>
      <c r="V1666" s="2" t="str">
        <f t="shared" si="168"/>
        <v/>
      </c>
      <c r="W1666" s="2" t="str" cm="1">
        <f t="array" ref="W1666">IF(V1666&lt;&gt;"",_xlfn.IFS(OR(V1666=1,V1666=2,V1666=3),1,OR(V1666=4,V1666=5,V1666=6),2,OR(V1666=7,V1666=8,V1666=9),3,OR(V1666=10,V1666=11,V1666=12),4),"")</f>
        <v/>
      </c>
      <c r="X1666" s="2" t="str">
        <f t="shared" si="169"/>
        <v/>
      </c>
      <c r="Y1666" s="2" t="str">
        <f t="shared" si="170"/>
        <v/>
      </c>
    </row>
    <row r="1667" spans="7:25" x14ac:dyDescent="0.3">
      <c r="G1667" s="2" t="str">
        <f>IF(Prospecting!D1669&lt;&gt;"", Prospecting!D1669, "")</f>
        <v/>
      </c>
      <c r="H1667" s="2" t="str">
        <f>IF(Prospecting!E1669&lt;&gt;"",Prospecting!E1669, "")</f>
        <v/>
      </c>
      <c r="I1667" s="2" t="str">
        <f t="shared" ca="1" si="165"/>
        <v/>
      </c>
      <c r="J1667" s="2" t="str">
        <f>IF(Prospecting!F1669="Completed", 1, "")</f>
        <v/>
      </c>
      <c r="K1667" s="2" t="str">
        <f>IF(Prospecting!G1669="Completed", 1, "")</f>
        <v/>
      </c>
      <c r="L1667" s="2" t="str">
        <f>IF(Prospecting!H1669="Completed", 1, "")</f>
        <v/>
      </c>
      <c r="M1667" s="2" t="str">
        <f>IF(Prospecting!I1669="Completed", 1, "")</f>
        <v/>
      </c>
      <c r="N1667" s="2" t="str">
        <f>IF(Prospecting!J1669="Completed", 1, "")</f>
        <v/>
      </c>
      <c r="O1667" s="2" t="str">
        <f>IF(Prospecting!K1669="Completed", 1, "")</f>
        <v/>
      </c>
      <c r="P1667" s="2" t="str">
        <f>IF(Prospecting!L1669&lt;&gt;"",Prospecting!L1669,"")</f>
        <v/>
      </c>
      <c r="Q1667" s="2" t="str">
        <f>IF(Prospecting!M1669&lt;&gt;"",Prospecting!M1669,"")</f>
        <v/>
      </c>
      <c r="R1667" s="2" t="str">
        <f t="shared" ca="1" si="166"/>
        <v/>
      </c>
      <c r="S1667" s="10" t="str">
        <f>IF(OR(Prospecting!N1669&lt;&gt;"",Prospecting!N1669&lt;&gt;0),Prospecting!N1669,"")</f>
        <v/>
      </c>
      <c r="T1667" s="11" t="str">
        <f>IF(Prospecting!O1669&lt;&gt;"",Prospecting!O1669,"")</f>
        <v/>
      </c>
      <c r="U1667" s="2" t="str">
        <f t="shared" si="167"/>
        <v/>
      </c>
      <c r="V1667" s="2" t="str">
        <f t="shared" si="168"/>
        <v/>
      </c>
      <c r="W1667" s="2" t="str" cm="1">
        <f t="array" ref="W1667">IF(V1667&lt;&gt;"",_xlfn.IFS(OR(V1667=1,V1667=2,V1667=3),1,OR(V1667=4,V1667=5,V1667=6),2,OR(V1667=7,V1667=8,V1667=9),3,OR(V1667=10,V1667=11,V1667=12),4),"")</f>
        <v/>
      </c>
      <c r="X1667" s="2" t="str">
        <f t="shared" si="169"/>
        <v/>
      </c>
      <c r="Y1667" s="2" t="str">
        <f t="shared" si="170"/>
        <v/>
      </c>
    </row>
    <row r="1668" spans="7:25" x14ac:dyDescent="0.3">
      <c r="G1668" s="2" t="str">
        <f>IF(Prospecting!D1670&lt;&gt;"", Prospecting!D1670, "")</f>
        <v/>
      </c>
      <c r="H1668" s="2" t="str">
        <f>IF(Prospecting!E1670&lt;&gt;"",Prospecting!E1670, "")</f>
        <v/>
      </c>
      <c r="I1668" s="2" t="str">
        <f t="shared" ref="I1668:I1731" ca="1" si="171">IF(AND($B$9&gt;$B$10,S1668&lt;&gt;"",S1668&lt;&gt;0,V1668&lt;&gt;"",O1668=1),"Client",IF(V1668&lt;$B$6,"Lead",IF(AND(H1668&lt;&gt;"",S1668&lt;&gt;"",S1668&lt;&gt;0,V1668&lt;=$B$3,O1668=1),"Client",IF(OR(AND(H1668&lt;&gt;"",O1668&lt;&gt;1),AND(H1668&lt;&gt;"",S1668=""),AND(H1668&lt;&gt;"",S1668&lt;&gt;"",V1668&gt;$B$3), AND(H1668&lt;&gt;"",S1668&lt;=0)),"Lead",""))))</f>
        <v/>
      </c>
      <c r="J1668" s="2" t="str">
        <f>IF(Prospecting!F1670="Completed", 1, "")</f>
        <v/>
      </c>
      <c r="K1668" s="2" t="str">
        <f>IF(Prospecting!G1670="Completed", 1, "")</f>
        <v/>
      </c>
      <c r="L1668" s="2" t="str">
        <f>IF(Prospecting!H1670="Completed", 1, "")</f>
        <v/>
      </c>
      <c r="M1668" s="2" t="str">
        <f>IF(Prospecting!I1670="Completed", 1, "")</f>
        <v/>
      </c>
      <c r="N1668" s="2" t="str">
        <f>IF(Prospecting!J1670="Completed", 1, "")</f>
        <v/>
      </c>
      <c r="O1668" s="2" t="str">
        <f>IF(Prospecting!K1670="Completed", 1, "")</f>
        <v/>
      </c>
      <c r="P1668" s="2" t="str">
        <f>IF(Prospecting!L1670&lt;&gt;"",Prospecting!L1670,"")</f>
        <v/>
      </c>
      <c r="Q1668" s="2" t="str">
        <f>IF(Prospecting!M1670&lt;&gt;"",Prospecting!M1670,"")</f>
        <v/>
      </c>
      <c r="R1668" s="2" t="str">
        <f t="shared" ref="R1668:R1731" ca="1" si="172">IF(AND(Q1668&lt;&gt;"",V1668&gt;=$B$6,V1668&lt;=$B$3,Y1668=$B$10),"Valid","")</f>
        <v/>
      </c>
      <c r="S1668" s="10" t="str">
        <f>IF(OR(Prospecting!N1670&lt;&gt;"",Prospecting!N1670&lt;&gt;0),Prospecting!N1670,"")</f>
        <v/>
      </c>
      <c r="T1668" s="11" t="str">
        <f>IF(Prospecting!O1670&lt;&gt;"",Prospecting!O1670,"")</f>
        <v/>
      </c>
      <c r="U1668" s="2" t="str">
        <f t="shared" ref="U1668:U1731" si="173">IF(V1668&lt;&gt;"",CHOOSE(V1668,"January","February","March","April","May","June","July","August","September","October","November","December"),"")</f>
        <v/>
      </c>
      <c r="V1668" s="2" t="str">
        <f t="shared" ref="V1668:V1731" si="174">IF(AND(T1668&lt;&gt;"",Y1668=$B$10),MONTH(T1668),"")</f>
        <v/>
      </c>
      <c r="W1668" s="2" t="str" cm="1">
        <f t="array" ref="W1668">IF(V1668&lt;&gt;"",_xlfn.IFS(OR(V1668=1,V1668=2,V1668=3),1,OR(V1668=4,V1668=5,V1668=6),2,OR(V1668=7,V1668=8,V1668=9),3,OR(V1668=10,V1668=11,V1668=12),4),"")</f>
        <v/>
      </c>
      <c r="X1668" s="2" t="str">
        <f t="shared" ref="X1668:X1731" si="175">IF(AND(Q1668&lt;&gt;"",S1668&lt;&gt;"",S1668&lt;&gt;0,O1668=1),IF(OR(Q1668="AnugerahPlus",Q1668="Anggun"), (S1668-5)*12,S1668*12), "")</f>
        <v/>
      </c>
      <c r="Y1668" s="2" t="str">
        <f t="shared" ref="Y1668:Y1731" si="176">IF(T1668&lt;&gt;"",YEAR(T1668),"")</f>
        <v/>
      </c>
    </row>
    <row r="1669" spans="7:25" x14ac:dyDescent="0.3">
      <c r="G1669" s="2" t="str">
        <f>IF(Prospecting!D1671&lt;&gt;"", Prospecting!D1671, "")</f>
        <v/>
      </c>
      <c r="H1669" s="2" t="str">
        <f>IF(Prospecting!E1671&lt;&gt;"",Prospecting!E1671, "")</f>
        <v/>
      </c>
      <c r="I1669" s="2" t="str">
        <f t="shared" ca="1" si="171"/>
        <v/>
      </c>
      <c r="J1669" s="2" t="str">
        <f>IF(Prospecting!F1671="Completed", 1, "")</f>
        <v/>
      </c>
      <c r="K1669" s="2" t="str">
        <f>IF(Prospecting!G1671="Completed", 1, "")</f>
        <v/>
      </c>
      <c r="L1669" s="2" t="str">
        <f>IF(Prospecting!H1671="Completed", 1, "")</f>
        <v/>
      </c>
      <c r="M1669" s="2" t="str">
        <f>IF(Prospecting!I1671="Completed", 1, "")</f>
        <v/>
      </c>
      <c r="N1669" s="2" t="str">
        <f>IF(Prospecting!J1671="Completed", 1, "")</f>
        <v/>
      </c>
      <c r="O1669" s="2" t="str">
        <f>IF(Prospecting!K1671="Completed", 1, "")</f>
        <v/>
      </c>
      <c r="P1669" s="2" t="str">
        <f>IF(Prospecting!L1671&lt;&gt;"",Prospecting!L1671,"")</f>
        <v/>
      </c>
      <c r="Q1669" s="2" t="str">
        <f>IF(Prospecting!M1671&lt;&gt;"",Prospecting!M1671,"")</f>
        <v/>
      </c>
      <c r="R1669" s="2" t="str">
        <f t="shared" ca="1" si="172"/>
        <v/>
      </c>
      <c r="S1669" s="10" t="str">
        <f>IF(OR(Prospecting!N1671&lt;&gt;"",Prospecting!N1671&lt;&gt;0),Prospecting!N1671,"")</f>
        <v/>
      </c>
      <c r="T1669" s="11" t="str">
        <f>IF(Prospecting!O1671&lt;&gt;"",Prospecting!O1671,"")</f>
        <v/>
      </c>
      <c r="U1669" s="2" t="str">
        <f t="shared" si="173"/>
        <v/>
      </c>
      <c r="V1669" s="2" t="str">
        <f t="shared" si="174"/>
        <v/>
      </c>
      <c r="W1669" s="2" t="str" cm="1">
        <f t="array" ref="W1669">IF(V1669&lt;&gt;"",_xlfn.IFS(OR(V1669=1,V1669=2,V1669=3),1,OR(V1669=4,V1669=5,V1669=6),2,OR(V1669=7,V1669=8,V1669=9),3,OR(V1669=10,V1669=11,V1669=12),4),"")</f>
        <v/>
      </c>
      <c r="X1669" s="2" t="str">
        <f t="shared" si="175"/>
        <v/>
      </c>
      <c r="Y1669" s="2" t="str">
        <f t="shared" si="176"/>
        <v/>
      </c>
    </row>
    <row r="1670" spans="7:25" x14ac:dyDescent="0.3">
      <c r="G1670" s="2" t="str">
        <f>IF(Prospecting!D1672&lt;&gt;"", Prospecting!D1672, "")</f>
        <v/>
      </c>
      <c r="H1670" s="2" t="str">
        <f>IF(Prospecting!E1672&lt;&gt;"",Prospecting!E1672, "")</f>
        <v/>
      </c>
      <c r="I1670" s="2" t="str">
        <f t="shared" ca="1" si="171"/>
        <v/>
      </c>
      <c r="J1670" s="2" t="str">
        <f>IF(Prospecting!F1672="Completed", 1, "")</f>
        <v/>
      </c>
      <c r="K1670" s="2" t="str">
        <f>IF(Prospecting!G1672="Completed", 1, "")</f>
        <v/>
      </c>
      <c r="L1670" s="2" t="str">
        <f>IF(Prospecting!H1672="Completed", 1, "")</f>
        <v/>
      </c>
      <c r="M1670" s="2" t="str">
        <f>IF(Prospecting!I1672="Completed", 1, "")</f>
        <v/>
      </c>
      <c r="N1670" s="2" t="str">
        <f>IF(Prospecting!J1672="Completed", 1, "")</f>
        <v/>
      </c>
      <c r="O1670" s="2" t="str">
        <f>IF(Prospecting!K1672="Completed", 1, "")</f>
        <v/>
      </c>
      <c r="P1670" s="2" t="str">
        <f>IF(Prospecting!L1672&lt;&gt;"",Prospecting!L1672,"")</f>
        <v/>
      </c>
      <c r="Q1670" s="2" t="str">
        <f>IF(Prospecting!M1672&lt;&gt;"",Prospecting!M1672,"")</f>
        <v/>
      </c>
      <c r="R1670" s="2" t="str">
        <f t="shared" ca="1" si="172"/>
        <v/>
      </c>
      <c r="S1670" s="10" t="str">
        <f>IF(OR(Prospecting!N1672&lt;&gt;"",Prospecting!N1672&lt;&gt;0),Prospecting!N1672,"")</f>
        <v/>
      </c>
      <c r="T1670" s="11" t="str">
        <f>IF(Prospecting!O1672&lt;&gt;"",Prospecting!O1672,"")</f>
        <v/>
      </c>
      <c r="U1670" s="2" t="str">
        <f t="shared" si="173"/>
        <v/>
      </c>
      <c r="V1670" s="2" t="str">
        <f t="shared" si="174"/>
        <v/>
      </c>
      <c r="W1670" s="2" t="str" cm="1">
        <f t="array" ref="W1670">IF(V1670&lt;&gt;"",_xlfn.IFS(OR(V1670=1,V1670=2,V1670=3),1,OR(V1670=4,V1670=5,V1670=6),2,OR(V1670=7,V1670=8,V1670=9),3,OR(V1670=10,V1670=11,V1670=12),4),"")</f>
        <v/>
      </c>
      <c r="X1670" s="2" t="str">
        <f t="shared" si="175"/>
        <v/>
      </c>
      <c r="Y1670" s="2" t="str">
        <f t="shared" si="176"/>
        <v/>
      </c>
    </row>
    <row r="1671" spans="7:25" x14ac:dyDescent="0.3">
      <c r="G1671" s="2" t="str">
        <f>IF(Prospecting!D1673&lt;&gt;"", Prospecting!D1673, "")</f>
        <v/>
      </c>
      <c r="H1671" s="2" t="str">
        <f>IF(Prospecting!E1673&lt;&gt;"",Prospecting!E1673, "")</f>
        <v/>
      </c>
      <c r="I1671" s="2" t="str">
        <f t="shared" ca="1" si="171"/>
        <v/>
      </c>
      <c r="J1671" s="2" t="str">
        <f>IF(Prospecting!F1673="Completed", 1, "")</f>
        <v/>
      </c>
      <c r="K1671" s="2" t="str">
        <f>IF(Prospecting!G1673="Completed", 1, "")</f>
        <v/>
      </c>
      <c r="L1671" s="2" t="str">
        <f>IF(Prospecting!H1673="Completed", 1, "")</f>
        <v/>
      </c>
      <c r="M1671" s="2" t="str">
        <f>IF(Prospecting!I1673="Completed", 1, "")</f>
        <v/>
      </c>
      <c r="N1671" s="2" t="str">
        <f>IF(Prospecting!J1673="Completed", 1, "")</f>
        <v/>
      </c>
      <c r="O1671" s="2" t="str">
        <f>IF(Prospecting!K1673="Completed", 1, "")</f>
        <v/>
      </c>
      <c r="P1671" s="2" t="str">
        <f>IF(Prospecting!L1673&lt;&gt;"",Prospecting!L1673,"")</f>
        <v/>
      </c>
      <c r="Q1671" s="2" t="str">
        <f>IF(Prospecting!M1673&lt;&gt;"",Prospecting!M1673,"")</f>
        <v/>
      </c>
      <c r="R1671" s="2" t="str">
        <f t="shared" ca="1" si="172"/>
        <v/>
      </c>
      <c r="S1671" s="10" t="str">
        <f>IF(OR(Prospecting!N1673&lt;&gt;"",Prospecting!N1673&lt;&gt;0),Prospecting!N1673,"")</f>
        <v/>
      </c>
      <c r="T1671" s="11" t="str">
        <f>IF(Prospecting!O1673&lt;&gt;"",Prospecting!O1673,"")</f>
        <v/>
      </c>
      <c r="U1671" s="2" t="str">
        <f t="shared" si="173"/>
        <v/>
      </c>
      <c r="V1671" s="2" t="str">
        <f t="shared" si="174"/>
        <v/>
      </c>
      <c r="W1671" s="2" t="str" cm="1">
        <f t="array" ref="W1671">IF(V1671&lt;&gt;"",_xlfn.IFS(OR(V1671=1,V1671=2,V1671=3),1,OR(V1671=4,V1671=5,V1671=6),2,OR(V1671=7,V1671=8,V1671=9),3,OR(V1671=10,V1671=11,V1671=12),4),"")</f>
        <v/>
      </c>
      <c r="X1671" s="2" t="str">
        <f t="shared" si="175"/>
        <v/>
      </c>
      <c r="Y1671" s="2" t="str">
        <f t="shared" si="176"/>
        <v/>
      </c>
    </row>
    <row r="1672" spans="7:25" x14ac:dyDescent="0.3">
      <c r="G1672" s="2" t="str">
        <f>IF(Prospecting!D1674&lt;&gt;"", Prospecting!D1674, "")</f>
        <v/>
      </c>
      <c r="H1672" s="2" t="str">
        <f>IF(Prospecting!E1674&lt;&gt;"",Prospecting!E1674, "")</f>
        <v/>
      </c>
      <c r="I1672" s="2" t="str">
        <f t="shared" ca="1" si="171"/>
        <v/>
      </c>
      <c r="J1672" s="2" t="str">
        <f>IF(Prospecting!F1674="Completed", 1, "")</f>
        <v/>
      </c>
      <c r="K1672" s="2" t="str">
        <f>IF(Prospecting!G1674="Completed", 1, "")</f>
        <v/>
      </c>
      <c r="L1672" s="2" t="str">
        <f>IF(Prospecting!H1674="Completed", 1, "")</f>
        <v/>
      </c>
      <c r="M1672" s="2" t="str">
        <f>IF(Prospecting!I1674="Completed", 1, "")</f>
        <v/>
      </c>
      <c r="N1672" s="2" t="str">
        <f>IF(Prospecting!J1674="Completed", 1, "")</f>
        <v/>
      </c>
      <c r="O1672" s="2" t="str">
        <f>IF(Prospecting!K1674="Completed", 1, "")</f>
        <v/>
      </c>
      <c r="P1672" s="2" t="str">
        <f>IF(Prospecting!L1674&lt;&gt;"",Prospecting!L1674,"")</f>
        <v/>
      </c>
      <c r="Q1672" s="2" t="str">
        <f>IF(Prospecting!M1674&lt;&gt;"",Prospecting!M1674,"")</f>
        <v/>
      </c>
      <c r="R1672" s="2" t="str">
        <f t="shared" ca="1" si="172"/>
        <v/>
      </c>
      <c r="S1672" s="10" t="str">
        <f>IF(OR(Prospecting!N1674&lt;&gt;"",Prospecting!N1674&lt;&gt;0),Prospecting!N1674,"")</f>
        <v/>
      </c>
      <c r="T1672" s="11" t="str">
        <f>IF(Prospecting!O1674&lt;&gt;"",Prospecting!O1674,"")</f>
        <v/>
      </c>
      <c r="U1672" s="2" t="str">
        <f t="shared" si="173"/>
        <v/>
      </c>
      <c r="V1672" s="2" t="str">
        <f t="shared" si="174"/>
        <v/>
      </c>
      <c r="W1672" s="2" t="str" cm="1">
        <f t="array" ref="W1672">IF(V1672&lt;&gt;"",_xlfn.IFS(OR(V1672=1,V1672=2,V1672=3),1,OR(V1672=4,V1672=5,V1672=6),2,OR(V1672=7,V1672=8,V1672=9),3,OR(V1672=10,V1672=11,V1672=12),4),"")</f>
        <v/>
      </c>
      <c r="X1672" s="2" t="str">
        <f t="shared" si="175"/>
        <v/>
      </c>
      <c r="Y1672" s="2" t="str">
        <f t="shared" si="176"/>
        <v/>
      </c>
    </row>
    <row r="1673" spans="7:25" x14ac:dyDescent="0.3">
      <c r="G1673" s="2" t="str">
        <f>IF(Prospecting!D1675&lt;&gt;"", Prospecting!D1675, "")</f>
        <v/>
      </c>
      <c r="H1673" s="2" t="str">
        <f>IF(Prospecting!E1675&lt;&gt;"",Prospecting!E1675, "")</f>
        <v/>
      </c>
      <c r="I1673" s="2" t="str">
        <f t="shared" ca="1" si="171"/>
        <v/>
      </c>
      <c r="J1673" s="2" t="str">
        <f>IF(Prospecting!F1675="Completed", 1, "")</f>
        <v/>
      </c>
      <c r="K1673" s="2" t="str">
        <f>IF(Prospecting!G1675="Completed", 1, "")</f>
        <v/>
      </c>
      <c r="L1673" s="2" t="str">
        <f>IF(Prospecting!H1675="Completed", 1, "")</f>
        <v/>
      </c>
      <c r="M1673" s="2" t="str">
        <f>IF(Prospecting!I1675="Completed", 1, "")</f>
        <v/>
      </c>
      <c r="N1673" s="2" t="str">
        <f>IF(Prospecting!J1675="Completed", 1, "")</f>
        <v/>
      </c>
      <c r="O1673" s="2" t="str">
        <f>IF(Prospecting!K1675="Completed", 1, "")</f>
        <v/>
      </c>
      <c r="P1673" s="2" t="str">
        <f>IF(Prospecting!L1675&lt;&gt;"",Prospecting!L1675,"")</f>
        <v/>
      </c>
      <c r="Q1673" s="2" t="str">
        <f>IF(Prospecting!M1675&lt;&gt;"",Prospecting!M1675,"")</f>
        <v/>
      </c>
      <c r="R1673" s="2" t="str">
        <f t="shared" ca="1" si="172"/>
        <v/>
      </c>
      <c r="S1673" s="10" t="str">
        <f>IF(OR(Prospecting!N1675&lt;&gt;"",Prospecting!N1675&lt;&gt;0),Prospecting!N1675,"")</f>
        <v/>
      </c>
      <c r="T1673" s="11" t="str">
        <f>IF(Prospecting!O1675&lt;&gt;"",Prospecting!O1675,"")</f>
        <v/>
      </c>
      <c r="U1673" s="2" t="str">
        <f t="shared" si="173"/>
        <v/>
      </c>
      <c r="V1673" s="2" t="str">
        <f t="shared" si="174"/>
        <v/>
      </c>
      <c r="W1673" s="2" t="str" cm="1">
        <f t="array" ref="W1673">IF(V1673&lt;&gt;"",_xlfn.IFS(OR(V1673=1,V1673=2,V1673=3),1,OR(V1673=4,V1673=5,V1673=6),2,OR(V1673=7,V1673=8,V1673=9),3,OR(V1673=10,V1673=11,V1673=12),4),"")</f>
        <v/>
      </c>
      <c r="X1673" s="2" t="str">
        <f t="shared" si="175"/>
        <v/>
      </c>
      <c r="Y1673" s="2" t="str">
        <f t="shared" si="176"/>
        <v/>
      </c>
    </row>
    <row r="1674" spans="7:25" x14ac:dyDescent="0.3">
      <c r="G1674" s="2" t="str">
        <f>IF(Prospecting!D1676&lt;&gt;"", Prospecting!D1676, "")</f>
        <v/>
      </c>
      <c r="H1674" s="2" t="str">
        <f>IF(Prospecting!E1676&lt;&gt;"",Prospecting!E1676, "")</f>
        <v/>
      </c>
      <c r="I1674" s="2" t="str">
        <f t="shared" ca="1" si="171"/>
        <v/>
      </c>
      <c r="J1674" s="2" t="str">
        <f>IF(Prospecting!F1676="Completed", 1, "")</f>
        <v/>
      </c>
      <c r="K1674" s="2" t="str">
        <f>IF(Prospecting!G1676="Completed", 1, "")</f>
        <v/>
      </c>
      <c r="L1674" s="2" t="str">
        <f>IF(Prospecting!H1676="Completed", 1, "")</f>
        <v/>
      </c>
      <c r="M1674" s="2" t="str">
        <f>IF(Prospecting!I1676="Completed", 1, "")</f>
        <v/>
      </c>
      <c r="N1674" s="2" t="str">
        <f>IF(Prospecting!J1676="Completed", 1, "")</f>
        <v/>
      </c>
      <c r="O1674" s="2" t="str">
        <f>IF(Prospecting!K1676="Completed", 1, "")</f>
        <v/>
      </c>
      <c r="P1674" s="2" t="str">
        <f>IF(Prospecting!L1676&lt;&gt;"",Prospecting!L1676,"")</f>
        <v/>
      </c>
      <c r="Q1674" s="2" t="str">
        <f>IF(Prospecting!M1676&lt;&gt;"",Prospecting!M1676,"")</f>
        <v/>
      </c>
      <c r="R1674" s="2" t="str">
        <f t="shared" ca="1" si="172"/>
        <v/>
      </c>
      <c r="S1674" s="10" t="str">
        <f>IF(OR(Prospecting!N1676&lt;&gt;"",Prospecting!N1676&lt;&gt;0),Prospecting!N1676,"")</f>
        <v/>
      </c>
      <c r="T1674" s="11" t="str">
        <f>IF(Prospecting!O1676&lt;&gt;"",Prospecting!O1676,"")</f>
        <v/>
      </c>
      <c r="U1674" s="2" t="str">
        <f t="shared" si="173"/>
        <v/>
      </c>
      <c r="V1674" s="2" t="str">
        <f t="shared" si="174"/>
        <v/>
      </c>
      <c r="W1674" s="2" t="str" cm="1">
        <f t="array" ref="W1674">IF(V1674&lt;&gt;"",_xlfn.IFS(OR(V1674=1,V1674=2,V1674=3),1,OR(V1674=4,V1674=5,V1674=6),2,OR(V1674=7,V1674=8,V1674=9),3,OR(V1674=10,V1674=11,V1674=12),4),"")</f>
        <v/>
      </c>
      <c r="X1674" s="2" t="str">
        <f t="shared" si="175"/>
        <v/>
      </c>
      <c r="Y1674" s="2" t="str">
        <f t="shared" si="176"/>
        <v/>
      </c>
    </row>
    <row r="1675" spans="7:25" x14ac:dyDescent="0.3">
      <c r="G1675" s="2" t="str">
        <f>IF(Prospecting!D1677&lt;&gt;"", Prospecting!D1677, "")</f>
        <v/>
      </c>
      <c r="H1675" s="2" t="str">
        <f>IF(Prospecting!E1677&lt;&gt;"",Prospecting!E1677, "")</f>
        <v/>
      </c>
      <c r="I1675" s="2" t="str">
        <f t="shared" ca="1" si="171"/>
        <v/>
      </c>
      <c r="J1675" s="2" t="str">
        <f>IF(Prospecting!F1677="Completed", 1, "")</f>
        <v/>
      </c>
      <c r="K1675" s="2" t="str">
        <f>IF(Prospecting!G1677="Completed", 1, "")</f>
        <v/>
      </c>
      <c r="L1675" s="2" t="str">
        <f>IF(Prospecting!H1677="Completed", 1, "")</f>
        <v/>
      </c>
      <c r="M1675" s="2" t="str">
        <f>IF(Prospecting!I1677="Completed", 1, "")</f>
        <v/>
      </c>
      <c r="N1675" s="2" t="str">
        <f>IF(Prospecting!J1677="Completed", 1, "")</f>
        <v/>
      </c>
      <c r="O1675" s="2" t="str">
        <f>IF(Prospecting!K1677="Completed", 1, "")</f>
        <v/>
      </c>
      <c r="P1675" s="2" t="str">
        <f>IF(Prospecting!L1677&lt;&gt;"",Prospecting!L1677,"")</f>
        <v/>
      </c>
      <c r="Q1675" s="2" t="str">
        <f>IF(Prospecting!M1677&lt;&gt;"",Prospecting!M1677,"")</f>
        <v/>
      </c>
      <c r="R1675" s="2" t="str">
        <f t="shared" ca="1" si="172"/>
        <v/>
      </c>
      <c r="S1675" s="10" t="str">
        <f>IF(OR(Prospecting!N1677&lt;&gt;"",Prospecting!N1677&lt;&gt;0),Prospecting!N1677,"")</f>
        <v/>
      </c>
      <c r="T1675" s="11" t="str">
        <f>IF(Prospecting!O1677&lt;&gt;"",Prospecting!O1677,"")</f>
        <v/>
      </c>
      <c r="U1675" s="2" t="str">
        <f t="shared" si="173"/>
        <v/>
      </c>
      <c r="V1675" s="2" t="str">
        <f t="shared" si="174"/>
        <v/>
      </c>
      <c r="W1675" s="2" t="str" cm="1">
        <f t="array" ref="W1675">IF(V1675&lt;&gt;"",_xlfn.IFS(OR(V1675=1,V1675=2,V1675=3),1,OR(V1675=4,V1675=5,V1675=6),2,OR(V1675=7,V1675=8,V1675=9),3,OR(V1675=10,V1675=11,V1675=12),4),"")</f>
        <v/>
      </c>
      <c r="X1675" s="2" t="str">
        <f t="shared" si="175"/>
        <v/>
      </c>
      <c r="Y1675" s="2" t="str">
        <f t="shared" si="176"/>
        <v/>
      </c>
    </row>
    <row r="1676" spans="7:25" x14ac:dyDescent="0.3">
      <c r="G1676" s="2" t="str">
        <f>IF(Prospecting!D1678&lt;&gt;"", Prospecting!D1678, "")</f>
        <v/>
      </c>
      <c r="H1676" s="2" t="str">
        <f>IF(Prospecting!E1678&lt;&gt;"",Prospecting!E1678, "")</f>
        <v/>
      </c>
      <c r="I1676" s="2" t="str">
        <f t="shared" ca="1" si="171"/>
        <v/>
      </c>
      <c r="J1676" s="2" t="str">
        <f>IF(Prospecting!F1678="Completed", 1, "")</f>
        <v/>
      </c>
      <c r="K1676" s="2" t="str">
        <f>IF(Prospecting!G1678="Completed", 1, "")</f>
        <v/>
      </c>
      <c r="L1676" s="2" t="str">
        <f>IF(Prospecting!H1678="Completed", 1, "")</f>
        <v/>
      </c>
      <c r="M1676" s="2" t="str">
        <f>IF(Prospecting!I1678="Completed", 1, "")</f>
        <v/>
      </c>
      <c r="N1676" s="2" t="str">
        <f>IF(Prospecting!J1678="Completed", 1, "")</f>
        <v/>
      </c>
      <c r="O1676" s="2" t="str">
        <f>IF(Prospecting!K1678="Completed", 1, "")</f>
        <v/>
      </c>
      <c r="P1676" s="2" t="str">
        <f>IF(Prospecting!L1678&lt;&gt;"",Prospecting!L1678,"")</f>
        <v/>
      </c>
      <c r="Q1676" s="2" t="str">
        <f>IF(Prospecting!M1678&lt;&gt;"",Prospecting!M1678,"")</f>
        <v/>
      </c>
      <c r="R1676" s="2" t="str">
        <f t="shared" ca="1" si="172"/>
        <v/>
      </c>
      <c r="S1676" s="10" t="str">
        <f>IF(OR(Prospecting!N1678&lt;&gt;"",Prospecting!N1678&lt;&gt;0),Prospecting!N1678,"")</f>
        <v/>
      </c>
      <c r="T1676" s="11" t="str">
        <f>IF(Prospecting!O1678&lt;&gt;"",Prospecting!O1678,"")</f>
        <v/>
      </c>
      <c r="U1676" s="2" t="str">
        <f t="shared" si="173"/>
        <v/>
      </c>
      <c r="V1676" s="2" t="str">
        <f t="shared" si="174"/>
        <v/>
      </c>
      <c r="W1676" s="2" t="str" cm="1">
        <f t="array" ref="W1676">IF(V1676&lt;&gt;"",_xlfn.IFS(OR(V1676=1,V1676=2,V1676=3),1,OR(V1676=4,V1676=5,V1676=6),2,OR(V1676=7,V1676=8,V1676=9),3,OR(V1676=10,V1676=11,V1676=12),4),"")</f>
        <v/>
      </c>
      <c r="X1676" s="2" t="str">
        <f t="shared" si="175"/>
        <v/>
      </c>
      <c r="Y1676" s="2" t="str">
        <f t="shared" si="176"/>
        <v/>
      </c>
    </row>
    <row r="1677" spans="7:25" x14ac:dyDescent="0.3">
      <c r="G1677" s="2" t="str">
        <f>IF(Prospecting!D1679&lt;&gt;"", Prospecting!D1679, "")</f>
        <v/>
      </c>
      <c r="H1677" s="2" t="str">
        <f>IF(Prospecting!E1679&lt;&gt;"",Prospecting!E1679, "")</f>
        <v/>
      </c>
      <c r="I1677" s="2" t="str">
        <f t="shared" ca="1" si="171"/>
        <v/>
      </c>
      <c r="J1677" s="2" t="str">
        <f>IF(Prospecting!F1679="Completed", 1, "")</f>
        <v/>
      </c>
      <c r="K1677" s="2" t="str">
        <f>IF(Prospecting!G1679="Completed", 1, "")</f>
        <v/>
      </c>
      <c r="L1677" s="2" t="str">
        <f>IF(Prospecting!H1679="Completed", 1, "")</f>
        <v/>
      </c>
      <c r="M1677" s="2" t="str">
        <f>IF(Prospecting!I1679="Completed", 1, "")</f>
        <v/>
      </c>
      <c r="N1677" s="2" t="str">
        <f>IF(Prospecting!J1679="Completed", 1, "")</f>
        <v/>
      </c>
      <c r="O1677" s="2" t="str">
        <f>IF(Prospecting!K1679="Completed", 1, "")</f>
        <v/>
      </c>
      <c r="P1677" s="2" t="str">
        <f>IF(Prospecting!L1679&lt;&gt;"",Prospecting!L1679,"")</f>
        <v/>
      </c>
      <c r="Q1677" s="2" t="str">
        <f>IF(Prospecting!M1679&lt;&gt;"",Prospecting!M1679,"")</f>
        <v/>
      </c>
      <c r="R1677" s="2" t="str">
        <f t="shared" ca="1" si="172"/>
        <v/>
      </c>
      <c r="S1677" s="10" t="str">
        <f>IF(OR(Prospecting!N1679&lt;&gt;"",Prospecting!N1679&lt;&gt;0),Prospecting!N1679,"")</f>
        <v/>
      </c>
      <c r="T1677" s="11" t="str">
        <f>IF(Prospecting!O1679&lt;&gt;"",Prospecting!O1679,"")</f>
        <v/>
      </c>
      <c r="U1677" s="2" t="str">
        <f t="shared" si="173"/>
        <v/>
      </c>
      <c r="V1677" s="2" t="str">
        <f t="shared" si="174"/>
        <v/>
      </c>
      <c r="W1677" s="2" t="str" cm="1">
        <f t="array" ref="W1677">IF(V1677&lt;&gt;"",_xlfn.IFS(OR(V1677=1,V1677=2,V1677=3),1,OR(V1677=4,V1677=5,V1677=6),2,OR(V1677=7,V1677=8,V1677=9),3,OR(V1677=10,V1677=11,V1677=12),4),"")</f>
        <v/>
      </c>
      <c r="X1677" s="2" t="str">
        <f t="shared" si="175"/>
        <v/>
      </c>
      <c r="Y1677" s="2" t="str">
        <f t="shared" si="176"/>
        <v/>
      </c>
    </row>
    <row r="1678" spans="7:25" x14ac:dyDescent="0.3">
      <c r="G1678" s="2" t="str">
        <f>IF(Prospecting!D1680&lt;&gt;"", Prospecting!D1680, "")</f>
        <v/>
      </c>
      <c r="H1678" s="2" t="str">
        <f>IF(Prospecting!E1680&lt;&gt;"",Prospecting!E1680, "")</f>
        <v/>
      </c>
      <c r="I1678" s="2" t="str">
        <f t="shared" ca="1" si="171"/>
        <v/>
      </c>
      <c r="J1678" s="2" t="str">
        <f>IF(Prospecting!F1680="Completed", 1, "")</f>
        <v/>
      </c>
      <c r="K1678" s="2" t="str">
        <f>IF(Prospecting!G1680="Completed", 1, "")</f>
        <v/>
      </c>
      <c r="L1678" s="2" t="str">
        <f>IF(Prospecting!H1680="Completed", 1, "")</f>
        <v/>
      </c>
      <c r="M1678" s="2" t="str">
        <f>IF(Prospecting!I1680="Completed", 1, "")</f>
        <v/>
      </c>
      <c r="N1678" s="2" t="str">
        <f>IF(Prospecting!J1680="Completed", 1, "")</f>
        <v/>
      </c>
      <c r="O1678" s="2" t="str">
        <f>IF(Prospecting!K1680="Completed", 1, "")</f>
        <v/>
      </c>
      <c r="P1678" s="2" t="str">
        <f>IF(Prospecting!L1680&lt;&gt;"",Prospecting!L1680,"")</f>
        <v/>
      </c>
      <c r="Q1678" s="2" t="str">
        <f>IF(Prospecting!M1680&lt;&gt;"",Prospecting!M1680,"")</f>
        <v/>
      </c>
      <c r="R1678" s="2" t="str">
        <f t="shared" ca="1" si="172"/>
        <v/>
      </c>
      <c r="S1678" s="10" t="str">
        <f>IF(OR(Prospecting!N1680&lt;&gt;"",Prospecting!N1680&lt;&gt;0),Prospecting!N1680,"")</f>
        <v/>
      </c>
      <c r="T1678" s="11" t="str">
        <f>IF(Prospecting!O1680&lt;&gt;"",Prospecting!O1680,"")</f>
        <v/>
      </c>
      <c r="U1678" s="2" t="str">
        <f t="shared" si="173"/>
        <v/>
      </c>
      <c r="V1678" s="2" t="str">
        <f t="shared" si="174"/>
        <v/>
      </c>
      <c r="W1678" s="2" t="str" cm="1">
        <f t="array" ref="W1678">IF(V1678&lt;&gt;"",_xlfn.IFS(OR(V1678=1,V1678=2,V1678=3),1,OR(V1678=4,V1678=5,V1678=6),2,OR(V1678=7,V1678=8,V1678=9),3,OR(V1678=10,V1678=11,V1678=12),4),"")</f>
        <v/>
      </c>
      <c r="X1678" s="2" t="str">
        <f t="shared" si="175"/>
        <v/>
      </c>
      <c r="Y1678" s="2" t="str">
        <f t="shared" si="176"/>
        <v/>
      </c>
    </row>
    <row r="1679" spans="7:25" x14ac:dyDescent="0.3">
      <c r="G1679" s="2" t="str">
        <f>IF(Prospecting!D1681&lt;&gt;"", Prospecting!D1681, "")</f>
        <v/>
      </c>
      <c r="H1679" s="2" t="str">
        <f>IF(Prospecting!E1681&lt;&gt;"",Prospecting!E1681, "")</f>
        <v/>
      </c>
      <c r="I1679" s="2" t="str">
        <f t="shared" ca="1" si="171"/>
        <v/>
      </c>
      <c r="J1679" s="2" t="str">
        <f>IF(Prospecting!F1681="Completed", 1, "")</f>
        <v/>
      </c>
      <c r="K1679" s="2" t="str">
        <f>IF(Prospecting!G1681="Completed", 1, "")</f>
        <v/>
      </c>
      <c r="L1679" s="2" t="str">
        <f>IF(Prospecting!H1681="Completed", 1, "")</f>
        <v/>
      </c>
      <c r="M1679" s="2" t="str">
        <f>IF(Prospecting!I1681="Completed", 1, "")</f>
        <v/>
      </c>
      <c r="N1679" s="2" t="str">
        <f>IF(Prospecting!J1681="Completed", 1, "")</f>
        <v/>
      </c>
      <c r="O1679" s="2" t="str">
        <f>IF(Prospecting!K1681="Completed", 1, "")</f>
        <v/>
      </c>
      <c r="P1679" s="2" t="str">
        <f>IF(Prospecting!L1681&lt;&gt;"",Prospecting!L1681,"")</f>
        <v/>
      </c>
      <c r="Q1679" s="2" t="str">
        <f>IF(Prospecting!M1681&lt;&gt;"",Prospecting!M1681,"")</f>
        <v/>
      </c>
      <c r="R1679" s="2" t="str">
        <f t="shared" ca="1" si="172"/>
        <v/>
      </c>
      <c r="S1679" s="10" t="str">
        <f>IF(OR(Prospecting!N1681&lt;&gt;"",Prospecting!N1681&lt;&gt;0),Prospecting!N1681,"")</f>
        <v/>
      </c>
      <c r="T1679" s="11" t="str">
        <f>IF(Prospecting!O1681&lt;&gt;"",Prospecting!O1681,"")</f>
        <v/>
      </c>
      <c r="U1679" s="2" t="str">
        <f t="shared" si="173"/>
        <v/>
      </c>
      <c r="V1679" s="2" t="str">
        <f t="shared" si="174"/>
        <v/>
      </c>
      <c r="W1679" s="2" t="str" cm="1">
        <f t="array" ref="W1679">IF(V1679&lt;&gt;"",_xlfn.IFS(OR(V1679=1,V1679=2,V1679=3),1,OR(V1679=4,V1679=5,V1679=6),2,OR(V1679=7,V1679=8,V1679=9),3,OR(V1679=10,V1679=11,V1679=12),4),"")</f>
        <v/>
      </c>
      <c r="X1679" s="2" t="str">
        <f t="shared" si="175"/>
        <v/>
      </c>
      <c r="Y1679" s="2" t="str">
        <f t="shared" si="176"/>
        <v/>
      </c>
    </row>
    <row r="1680" spans="7:25" x14ac:dyDescent="0.3">
      <c r="G1680" s="2" t="str">
        <f>IF(Prospecting!D1682&lt;&gt;"", Prospecting!D1682, "")</f>
        <v/>
      </c>
      <c r="H1680" s="2" t="str">
        <f>IF(Prospecting!E1682&lt;&gt;"",Prospecting!E1682, "")</f>
        <v/>
      </c>
      <c r="I1680" s="2" t="str">
        <f t="shared" ca="1" si="171"/>
        <v/>
      </c>
      <c r="J1680" s="2" t="str">
        <f>IF(Prospecting!F1682="Completed", 1, "")</f>
        <v/>
      </c>
      <c r="K1680" s="2" t="str">
        <f>IF(Prospecting!G1682="Completed", 1, "")</f>
        <v/>
      </c>
      <c r="L1680" s="2" t="str">
        <f>IF(Prospecting!H1682="Completed", 1, "")</f>
        <v/>
      </c>
      <c r="M1680" s="2" t="str">
        <f>IF(Prospecting!I1682="Completed", 1, "")</f>
        <v/>
      </c>
      <c r="N1680" s="2" t="str">
        <f>IF(Prospecting!J1682="Completed", 1, "")</f>
        <v/>
      </c>
      <c r="O1680" s="2" t="str">
        <f>IF(Prospecting!K1682="Completed", 1, "")</f>
        <v/>
      </c>
      <c r="P1680" s="2" t="str">
        <f>IF(Prospecting!L1682&lt;&gt;"",Prospecting!L1682,"")</f>
        <v/>
      </c>
      <c r="Q1680" s="2" t="str">
        <f>IF(Prospecting!M1682&lt;&gt;"",Prospecting!M1682,"")</f>
        <v/>
      </c>
      <c r="R1680" s="2" t="str">
        <f t="shared" ca="1" si="172"/>
        <v/>
      </c>
      <c r="S1680" s="10" t="str">
        <f>IF(OR(Prospecting!N1682&lt;&gt;"",Prospecting!N1682&lt;&gt;0),Prospecting!N1682,"")</f>
        <v/>
      </c>
      <c r="T1680" s="11" t="str">
        <f>IF(Prospecting!O1682&lt;&gt;"",Prospecting!O1682,"")</f>
        <v/>
      </c>
      <c r="U1680" s="2" t="str">
        <f t="shared" si="173"/>
        <v/>
      </c>
      <c r="V1680" s="2" t="str">
        <f t="shared" si="174"/>
        <v/>
      </c>
      <c r="W1680" s="2" t="str" cm="1">
        <f t="array" ref="W1680">IF(V1680&lt;&gt;"",_xlfn.IFS(OR(V1680=1,V1680=2,V1680=3),1,OR(V1680=4,V1680=5,V1680=6),2,OR(V1680=7,V1680=8,V1680=9),3,OR(V1680=10,V1680=11,V1680=12),4),"")</f>
        <v/>
      </c>
      <c r="X1680" s="2" t="str">
        <f t="shared" si="175"/>
        <v/>
      </c>
      <c r="Y1680" s="2" t="str">
        <f t="shared" si="176"/>
        <v/>
      </c>
    </row>
    <row r="1681" spans="7:25" x14ac:dyDescent="0.3">
      <c r="G1681" s="2" t="str">
        <f>IF(Prospecting!D1683&lt;&gt;"", Prospecting!D1683, "")</f>
        <v/>
      </c>
      <c r="H1681" s="2" t="str">
        <f>IF(Prospecting!E1683&lt;&gt;"",Prospecting!E1683, "")</f>
        <v/>
      </c>
      <c r="I1681" s="2" t="str">
        <f t="shared" ca="1" si="171"/>
        <v/>
      </c>
      <c r="J1681" s="2" t="str">
        <f>IF(Prospecting!F1683="Completed", 1, "")</f>
        <v/>
      </c>
      <c r="K1681" s="2" t="str">
        <f>IF(Prospecting!G1683="Completed", 1, "")</f>
        <v/>
      </c>
      <c r="L1681" s="2" t="str">
        <f>IF(Prospecting!H1683="Completed", 1, "")</f>
        <v/>
      </c>
      <c r="M1681" s="2" t="str">
        <f>IF(Prospecting!I1683="Completed", 1, "")</f>
        <v/>
      </c>
      <c r="N1681" s="2" t="str">
        <f>IF(Prospecting!J1683="Completed", 1, "")</f>
        <v/>
      </c>
      <c r="O1681" s="2" t="str">
        <f>IF(Prospecting!K1683="Completed", 1, "")</f>
        <v/>
      </c>
      <c r="P1681" s="2" t="str">
        <f>IF(Prospecting!L1683&lt;&gt;"",Prospecting!L1683,"")</f>
        <v/>
      </c>
      <c r="Q1681" s="2" t="str">
        <f>IF(Prospecting!M1683&lt;&gt;"",Prospecting!M1683,"")</f>
        <v/>
      </c>
      <c r="R1681" s="2" t="str">
        <f t="shared" ca="1" si="172"/>
        <v/>
      </c>
      <c r="S1681" s="10" t="str">
        <f>IF(OR(Prospecting!N1683&lt;&gt;"",Prospecting!N1683&lt;&gt;0),Prospecting!N1683,"")</f>
        <v/>
      </c>
      <c r="T1681" s="11" t="str">
        <f>IF(Prospecting!O1683&lt;&gt;"",Prospecting!O1683,"")</f>
        <v/>
      </c>
      <c r="U1681" s="2" t="str">
        <f t="shared" si="173"/>
        <v/>
      </c>
      <c r="V1681" s="2" t="str">
        <f t="shared" si="174"/>
        <v/>
      </c>
      <c r="W1681" s="2" t="str" cm="1">
        <f t="array" ref="W1681">IF(V1681&lt;&gt;"",_xlfn.IFS(OR(V1681=1,V1681=2,V1681=3),1,OR(V1681=4,V1681=5,V1681=6),2,OR(V1681=7,V1681=8,V1681=9),3,OR(V1681=10,V1681=11,V1681=12),4),"")</f>
        <v/>
      </c>
      <c r="X1681" s="2" t="str">
        <f t="shared" si="175"/>
        <v/>
      </c>
      <c r="Y1681" s="2" t="str">
        <f t="shared" si="176"/>
        <v/>
      </c>
    </row>
    <row r="1682" spans="7:25" x14ac:dyDescent="0.3">
      <c r="G1682" s="2" t="str">
        <f>IF(Prospecting!D1684&lt;&gt;"", Prospecting!D1684, "")</f>
        <v/>
      </c>
      <c r="H1682" s="2" t="str">
        <f>IF(Prospecting!E1684&lt;&gt;"",Prospecting!E1684, "")</f>
        <v/>
      </c>
      <c r="I1682" s="2" t="str">
        <f t="shared" ca="1" si="171"/>
        <v/>
      </c>
      <c r="J1682" s="2" t="str">
        <f>IF(Prospecting!F1684="Completed", 1, "")</f>
        <v/>
      </c>
      <c r="K1682" s="2" t="str">
        <f>IF(Prospecting!G1684="Completed", 1, "")</f>
        <v/>
      </c>
      <c r="L1682" s="2" t="str">
        <f>IF(Prospecting!H1684="Completed", 1, "")</f>
        <v/>
      </c>
      <c r="M1682" s="2" t="str">
        <f>IF(Prospecting!I1684="Completed", 1, "")</f>
        <v/>
      </c>
      <c r="N1682" s="2" t="str">
        <f>IF(Prospecting!J1684="Completed", 1, "")</f>
        <v/>
      </c>
      <c r="O1682" s="2" t="str">
        <f>IF(Prospecting!K1684="Completed", 1, "")</f>
        <v/>
      </c>
      <c r="P1682" s="2" t="str">
        <f>IF(Prospecting!L1684&lt;&gt;"",Prospecting!L1684,"")</f>
        <v/>
      </c>
      <c r="Q1682" s="2" t="str">
        <f>IF(Prospecting!M1684&lt;&gt;"",Prospecting!M1684,"")</f>
        <v/>
      </c>
      <c r="R1682" s="2" t="str">
        <f t="shared" ca="1" si="172"/>
        <v/>
      </c>
      <c r="S1682" s="10" t="str">
        <f>IF(OR(Prospecting!N1684&lt;&gt;"",Prospecting!N1684&lt;&gt;0),Prospecting!N1684,"")</f>
        <v/>
      </c>
      <c r="T1682" s="11" t="str">
        <f>IF(Prospecting!O1684&lt;&gt;"",Prospecting!O1684,"")</f>
        <v/>
      </c>
      <c r="U1682" s="2" t="str">
        <f t="shared" si="173"/>
        <v/>
      </c>
      <c r="V1682" s="2" t="str">
        <f t="shared" si="174"/>
        <v/>
      </c>
      <c r="W1682" s="2" t="str" cm="1">
        <f t="array" ref="W1682">IF(V1682&lt;&gt;"",_xlfn.IFS(OR(V1682=1,V1682=2,V1682=3),1,OR(V1682=4,V1682=5,V1682=6),2,OR(V1682=7,V1682=8,V1682=9),3,OR(V1682=10,V1682=11,V1682=12),4),"")</f>
        <v/>
      </c>
      <c r="X1682" s="2" t="str">
        <f t="shared" si="175"/>
        <v/>
      </c>
      <c r="Y1682" s="2" t="str">
        <f t="shared" si="176"/>
        <v/>
      </c>
    </row>
    <row r="1683" spans="7:25" x14ac:dyDescent="0.3">
      <c r="G1683" s="2" t="str">
        <f>IF(Prospecting!D1685&lt;&gt;"", Prospecting!D1685, "")</f>
        <v/>
      </c>
      <c r="H1683" s="2" t="str">
        <f>IF(Prospecting!E1685&lt;&gt;"",Prospecting!E1685, "")</f>
        <v/>
      </c>
      <c r="I1683" s="2" t="str">
        <f t="shared" ca="1" si="171"/>
        <v/>
      </c>
      <c r="J1683" s="2" t="str">
        <f>IF(Prospecting!F1685="Completed", 1, "")</f>
        <v/>
      </c>
      <c r="K1683" s="2" t="str">
        <f>IF(Prospecting!G1685="Completed", 1, "")</f>
        <v/>
      </c>
      <c r="L1683" s="2" t="str">
        <f>IF(Prospecting!H1685="Completed", 1, "")</f>
        <v/>
      </c>
      <c r="M1683" s="2" t="str">
        <f>IF(Prospecting!I1685="Completed", 1, "")</f>
        <v/>
      </c>
      <c r="N1683" s="2" t="str">
        <f>IF(Prospecting!J1685="Completed", 1, "")</f>
        <v/>
      </c>
      <c r="O1683" s="2" t="str">
        <f>IF(Prospecting!K1685="Completed", 1, "")</f>
        <v/>
      </c>
      <c r="P1683" s="2" t="str">
        <f>IF(Prospecting!L1685&lt;&gt;"",Prospecting!L1685,"")</f>
        <v/>
      </c>
      <c r="Q1683" s="2" t="str">
        <f>IF(Prospecting!M1685&lt;&gt;"",Prospecting!M1685,"")</f>
        <v/>
      </c>
      <c r="R1683" s="2" t="str">
        <f t="shared" ca="1" si="172"/>
        <v/>
      </c>
      <c r="S1683" s="10" t="str">
        <f>IF(OR(Prospecting!N1685&lt;&gt;"",Prospecting!N1685&lt;&gt;0),Prospecting!N1685,"")</f>
        <v/>
      </c>
      <c r="T1683" s="11" t="str">
        <f>IF(Prospecting!O1685&lt;&gt;"",Prospecting!O1685,"")</f>
        <v/>
      </c>
      <c r="U1683" s="2" t="str">
        <f t="shared" si="173"/>
        <v/>
      </c>
      <c r="V1683" s="2" t="str">
        <f t="shared" si="174"/>
        <v/>
      </c>
      <c r="W1683" s="2" t="str" cm="1">
        <f t="array" ref="W1683">IF(V1683&lt;&gt;"",_xlfn.IFS(OR(V1683=1,V1683=2,V1683=3),1,OR(V1683=4,V1683=5,V1683=6),2,OR(V1683=7,V1683=8,V1683=9),3,OR(V1683=10,V1683=11,V1683=12),4),"")</f>
        <v/>
      </c>
      <c r="X1683" s="2" t="str">
        <f t="shared" si="175"/>
        <v/>
      </c>
      <c r="Y1683" s="2" t="str">
        <f t="shared" si="176"/>
        <v/>
      </c>
    </row>
    <row r="1684" spans="7:25" x14ac:dyDescent="0.3">
      <c r="G1684" s="2" t="str">
        <f>IF(Prospecting!D1686&lt;&gt;"", Prospecting!D1686, "")</f>
        <v/>
      </c>
      <c r="H1684" s="2" t="str">
        <f>IF(Prospecting!E1686&lt;&gt;"",Prospecting!E1686, "")</f>
        <v/>
      </c>
      <c r="I1684" s="2" t="str">
        <f t="shared" ca="1" si="171"/>
        <v/>
      </c>
      <c r="J1684" s="2" t="str">
        <f>IF(Prospecting!F1686="Completed", 1, "")</f>
        <v/>
      </c>
      <c r="K1684" s="2" t="str">
        <f>IF(Prospecting!G1686="Completed", 1, "")</f>
        <v/>
      </c>
      <c r="L1684" s="2" t="str">
        <f>IF(Prospecting!H1686="Completed", 1, "")</f>
        <v/>
      </c>
      <c r="M1684" s="2" t="str">
        <f>IF(Prospecting!I1686="Completed", 1, "")</f>
        <v/>
      </c>
      <c r="N1684" s="2" t="str">
        <f>IF(Prospecting!J1686="Completed", 1, "")</f>
        <v/>
      </c>
      <c r="O1684" s="2" t="str">
        <f>IF(Prospecting!K1686="Completed", 1, "")</f>
        <v/>
      </c>
      <c r="P1684" s="2" t="str">
        <f>IF(Prospecting!L1686&lt;&gt;"",Prospecting!L1686,"")</f>
        <v/>
      </c>
      <c r="Q1684" s="2" t="str">
        <f>IF(Prospecting!M1686&lt;&gt;"",Prospecting!M1686,"")</f>
        <v/>
      </c>
      <c r="R1684" s="2" t="str">
        <f t="shared" ca="1" si="172"/>
        <v/>
      </c>
      <c r="S1684" s="10" t="str">
        <f>IF(OR(Prospecting!N1686&lt;&gt;"",Prospecting!N1686&lt;&gt;0),Prospecting!N1686,"")</f>
        <v/>
      </c>
      <c r="T1684" s="11" t="str">
        <f>IF(Prospecting!O1686&lt;&gt;"",Prospecting!O1686,"")</f>
        <v/>
      </c>
      <c r="U1684" s="2" t="str">
        <f t="shared" si="173"/>
        <v/>
      </c>
      <c r="V1684" s="2" t="str">
        <f t="shared" si="174"/>
        <v/>
      </c>
      <c r="W1684" s="2" t="str" cm="1">
        <f t="array" ref="W1684">IF(V1684&lt;&gt;"",_xlfn.IFS(OR(V1684=1,V1684=2,V1684=3),1,OR(V1684=4,V1684=5,V1684=6),2,OR(V1684=7,V1684=8,V1684=9),3,OR(V1684=10,V1684=11,V1684=12),4),"")</f>
        <v/>
      </c>
      <c r="X1684" s="2" t="str">
        <f t="shared" si="175"/>
        <v/>
      </c>
      <c r="Y1684" s="2" t="str">
        <f t="shared" si="176"/>
        <v/>
      </c>
    </row>
    <row r="1685" spans="7:25" x14ac:dyDescent="0.3">
      <c r="G1685" s="2" t="str">
        <f>IF(Prospecting!D1687&lt;&gt;"", Prospecting!D1687, "")</f>
        <v/>
      </c>
      <c r="H1685" s="2" t="str">
        <f>IF(Prospecting!E1687&lt;&gt;"",Prospecting!E1687, "")</f>
        <v/>
      </c>
      <c r="I1685" s="2" t="str">
        <f t="shared" ca="1" si="171"/>
        <v/>
      </c>
      <c r="J1685" s="2" t="str">
        <f>IF(Prospecting!F1687="Completed", 1, "")</f>
        <v/>
      </c>
      <c r="K1685" s="2" t="str">
        <f>IF(Prospecting!G1687="Completed", 1, "")</f>
        <v/>
      </c>
      <c r="L1685" s="2" t="str">
        <f>IF(Prospecting!H1687="Completed", 1, "")</f>
        <v/>
      </c>
      <c r="M1685" s="2" t="str">
        <f>IF(Prospecting!I1687="Completed", 1, "")</f>
        <v/>
      </c>
      <c r="N1685" s="2" t="str">
        <f>IF(Prospecting!J1687="Completed", 1, "")</f>
        <v/>
      </c>
      <c r="O1685" s="2" t="str">
        <f>IF(Prospecting!K1687="Completed", 1, "")</f>
        <v/>
      </c>
      <c r="P1685" s="2" t="str">
        <f>IF(Prospecting!L1687&lt;&gt;"",Prospecting!L1687,"")</f>
        <v/>
      </c>
      <c r="Q1685" s="2" t="str">
        <f>IF(Prospecting!M1687&lt;&gt;"",Prospecting!M1687,"")</f>
        <v/>
      </c>
      <c r="R1685" s="2" t="str">
        <f t="shared" ca="1" si="172"/>
        <v/>
      </c>
      <c r="S1685" s="10" t="str">
        <f>IF(OR(Prospecting!N1687&lt;&gt;"",Prospecting!N1687&lt;&gt;0),Prospecting!N1687,"")</f>
        <v/>
      </c>
      <c r="T1685" s="11" t="str">
        <f>IF(Prospecting!O1687&lt;&gt;"",Prospecting!O1687,"")</f>
        <v/>
      </c>
      <c r="U1685" s="2" t="str">
        <f t="shared" si="173"/>
        <v/>
      </c>
      <c r="V1685" s="2" t="str">
        <f t="shared" si="174"/>
        <v/>
      </c>
      <c r="W1685" s="2" t="str" cm="1">
        <f t="array" ref="W1685">IF(V1685&lt;&gt;"",_xlfn.IFS(OR(V1685=1,V1685=2,V1685=3),1,OR(V1685=4,V1685=5,V1685=6),2,OR(V1685=7,V1685=8,V1685=9),3,OR(V1685=10,V1685=11,V1685=12),4),"")</f>
        <v/>
      </c>
      <c r="X1685" s="2" t="str">
        <f t="shared" si="175"/>
        <v/>
      </c>
      <c r="Y1685" s="2" t="str">
        <f t="shared" si="176"/>
        <v/>
      </c>
    </row>
    <row r="1686" spans="7:25" x14ac:dyDescent="0.3">
      <c r="G1686" s="2" t="str">
        <f>IF(Prospecting!D1688&lt;&gt;"", Prospecting!D1688, "")</f>
        <v/>
      </c>
      <c r="H1686" s="2" t="str">
        <f>IF(Prospecting!E1688&lt;&gt;"",Prospecting!E1688, "")</f>
        <v/>
      </c>
      <c r="I1686" s="2" t="str">
        <f t="shared" ca="1" si="171"/>
        <v/>
      </c>
      <c r="J1686" s="2" t="str">
        <f>IF(Prospecting!F1688="Completed", 1, "")</f>
        <v/>
      </c>
      <c r="K1686" s="2" t="str">
        <f>IF(Prospecting!G1688="Completed", 1, "")</f>
        <v/>
      </c>
      <c r="L1686" s="2" t="str">
        <f>IF(Prospecting!H1688="Completed", 1, "")</f>
        <v/>
      </c>
      <c r="M1686" s="2" t="str">
        <f>IF(Prospecting!I1688="Completed", 1, "")</f>
        <v/>
      </c>
      <c r="N1686" s="2" t="str">
        <f>IF(Prospecting!J1688="Completed", 1, "")</f>
        <v/>
      </c>
      <c r="O1686" s="2" t="str">
        <f>IF(Prospecting!K1688="Completed", 1, "")</f>
        <v/>
      </c>
      <c r="P1686" s="2" t="str">
        <f>IF(Prospecting!L1688&lt;&gt;"",Prospecting!L1688,"")</f>
        <v/>
      </c>
      <c r="Q1686" s="2" t="str">
        <f>IF(Prospecting!M1688&lt;&gt;"",Prospecting!M1688,"")</f>
        <v/>
      </c>
      <c r="R1686" s="2" t="str">
        <f t="shared" ca="1" si="172"/>
        <v/>
      </c>
      <c r="S1686" s="10" t="str">
        <f>IF(OR(Prospecting!N1688&lt;&gt;"",Prospecting!N1688&lt;&gt;0),Prospecting!N1688,"")</f>
        <v/>
      </c>
      <c r="T1686" s="11" t="str">
        <f>IF(Prospecting!O1688&lt;&gt;"",Prospecting!O1688,"")</f>
        <v/>
      </c>
      <c r="U1686" s="2" t="str">
        <f t="shared" si="173"/>
        <v/>
      </c>
      <c r="V1686" s="2" t="str">
        <f t="shared" si="174"/>
        <v/>
      </c>
      <c r="W1686" s="2" t="str" cm="1">
        <f t="array" ref="W1686">IF(V1686&lt;&gt;"",_xlfn.IFS(OR(V1686=1,V1686=2,V1686=3),1,OR(V1686=4,V1686=5,V1686=6),2,OR(V1686=7,V1686=8,V1686=9),3,OR(V1686=10,V1686=11,V1686=12),4),"")</f>
        <v/>
      </c>
      <c r="X1686" s="2" t="str">
        <f t="shared" si="175"/>
        <v/>
      </c>
      <c r="Y1686" s="2" t="str">
        <f t="shared" si="176"/>
        <v/>
      </c>
    </row>
    <row r="1687" spans="7:25" x14ac:dyDescent="0.3">
      <c r="G1687" s="2" t="str">
        <f>IF(Prospecting!D1689&lt;&gt;"", Prospecting!D1689, "")</f>
        <v/>
      </c>
      <c r="H1687" s="2" t="str">
        <f>IF(Prospecting!E1689&lt;&gt;"",Prospecting!E1689, "")</f>
        <v/>
      </c>
      <c r="I1687" s="2" t="str">
        <f t="shared" ca="1" si="171"/>
        <v/>
      </c>
      <c r="J1687" s="2" t="str">
        <f>IF(Prospecting!F1689="Completed", 1, "")</f>
        <v/>
      </c>
      <c r="K1687" s="2" t="str">
        <f>IF(Prospecting!G1689="Completed", 1, "")</f>
        <v/>
      </c>
      <c r="L1687" s="2" t="str">
        <f>IF(Prospecting!H1689="Completed", 1, "")</f>
        <v/>
      </c>
      <c r="M1687" s="2" t="str">
        <f>IF(Prospecting!I1689="Completed", 1, "")</f>
        <v/>
      </c>
      <c r="N1687" s="2" t="str">
        <f>IF(Prospecting!J1689="Completed", 1, "")</f>
        <v/>
      </c>
      <c r="O1687" s="2" t="str">
        <f>IF(Prospecting!K1689="Completed", 1, "")</f>
        <v/>
      </c>
      <c r="P1687" s="2" t="str">
        <f>IF(Prospecting!L1689&lt;&gt;"",Prospecting!L1689,"")</f>
        <v/>
      </c>
      <c r="Q1687" s="2" t="str">
        <f>IF(Prospecting!M1689&lt;&gt;"",Prospecting!M1689,"")</f>
        <v/>
      </c>
      <c r="R1687" s="2" t="str">
        <f t="shared" ca="1" si="172"/>
        <v/>
      </c>
      <c r="S1687" s="10" t="str">
        <f>IF(OR(Prospecting!N1689&lt;&gt;"",Prospecting!N1689&lt;&gt;0),Prospecting!N1689,"")</f>
        <v/>
      </c>
      <c r="T1687" s="11" t="str">
        <f>IF(Prospecting!O1689&lt;&gt;"",Prospecting!O1689,"")</f>
        <v/>
      </c>
      <c r="U1687" s="2" t="str">
        <f t="shared" si="173"/>
        <v/>
      </c>
      <c r="V1687" s="2" t="str">
        <f t="shared" si="174"/>
        <v/>
      </c>
      <c r="W1687" s="2" t="str" cm="1">
        <f t="array" ref="W1687">IF(V1687&lt;&gt;"",_xlfn.IFS(OR(V1687=1,V1687=2,V1687=3),1,OR(V1687=4,V1687=5,V1687=6),2,OR(V1687=7,V1687=8,V1687=9),3,OR(V1687=10,V1687=11,V1687=12),4),"")</f>
        <v/>
      </c>
      <c r="X1687" s="2" t="str">
        <f t="shared" si="175"/>
        <v/>
      </c>
      <c r="Y1687" s="2" t="str">
        <f t="shared" si="176"/>
        <v/>
      </c>
    </row>
    <row r="1688" spans="7:25" x14ac:dyDescent="0.3">
      <c r="G1688" s="2" t="str">
        <f>IF(Prospecting!D1690&lt;&gt;"", Prospecting!D1690, "")</f>
        <v/>
      </c>
      <c r="H1688" s="2" t="str">
        <f>IF(Prospecting!E1690&lt;&gt;"",Prospecting!E1690, "")</f>
        <v/>
      </c>
      <c r="I1688" s="2" t="str">
        <f t="shared" ca="1" si="171"/>
        <v/>
      </c>
      <c r="J1688" s="2" t="str">
        <f>IF(Prospecting!F1690="Completed", 1, "")</f>
        <v/>
      </c>
      <c r="K1688" s="2" t="str">
        <f>IF(Prospecting!G1690="Completed", 1, "")</f>
        <v/>
      </c>
      <c r="L1688" s="2" t="str">
        <f>IF(Prospecting!H1690="Completed", 1, "")</f>
        <v/>
      </c>
      <c r="M1688" s="2" t="str">
        <f>IF(Prospecting!I1690="Completed", 1, "")</f>
        <v/>
      </c>
      <c r="N1688" s="2" t="str">
        <f>IF(Prospecting!J1690="Completed", 1, "")</f>
        <v/>
      </c>
      <c r="O1688" s="2" t="str">
        <f>IF(Prospecting!K1690="Completed", 1, "")</f>
        <v/>
      </c>
      <c r="P1688" s="2" t="str">
        <f>IF(Prospecting!L1690&lt;&gt;"",Prospecting!L1690,"")</f>
        <v/>
      </c>
      <c r="Q1688" s="2" t="str">
        <f>IF(Prospecting!M1690&lt;&gt;"",Prospecting!M1690,"")</f>
        <v/>
      </c>
      <c r="R1688" s="2" t="str">
        <f t="shared" ca="1" si="172"/>
        <v/>
      </c>
      <c r="S1688" s="10" t="str">
        <f>IF(OR(Prospecting!N1690&lt;&gt;"",Prospecting!N1690&lt;&gt;0),Prospecting!N1690,"")</f>
        <v/>
      </c>
      <c r="T1688" s="11" t="str">
        <f>IF(Prospecting!O1690&lt;&gt;"",Prospecting!O1690,"")</f>
        <v/>
      </c>
      <c r="U1688" s="2" t="str">
        <f t="shared" si="173"/>
        <v/>
      </c>
      <c r="V1688" s="2" t="str">
        <f t="shared" si="174"/>
        <v/>
      </c>
      <c r="W1688" s="2" t="str" cm="1">
        <f t="array" ref="W1688">IF(V1688&lt;&gt;"",_xlfn.IFS(OR(V1688=1,V1688=2,V1688=3),1,OR(V1688=4,V1688=5,V1688=6),2,OR(V1688=7,V1688=8,V1688=9),3,OR(V1688=10,V1688=11,V1688=12),4),"")</f>
        <v/>
      </c>
      <c r="X1688" s="2" t="str">
        <f t="shared" si="175"/>
        <v/>
      </c>
      <c r="Y1688" s="2" t="str">
        <f t="shared" si="176"/>
        <v/>
      </c>
    </row>
    <row r="1689" spans="7:25" x14ac:dyDescent="0.3">
      <c r="G1689" s="2" t="str">
        <f>IF(Prospecting!D1691&lt;&gt;"", Prospecting!D1691, "")</f>
        <v/>
      </c>
      <c r="H1689" s="2" t="str">
        <f>IF(Prospecting!E1691&lt;&gt;"",Prospecting!E1691, "")</f>
        <v/>
      </c>
      <c r="I1689" s="2" t="str">
        <f t="shared" ca="1" si="171"/>
        <v/>
      </c>
      <c r="J1689" s="2" t="str">
        <f>IF(Prospecting!F1691="Completed", 1, "")</f>
        <v/>
      </c>
      <c r="K1689" s="2" t="str">
        <f>IF(Prospecting!G1691="Completed", 1, "")</f>
        <v/>
      </c>
      <c r="L1689" s="2" t="str">
        <f>IF(Prospecting!H1691="Completed", 1, "")</f>
        <v/>
      </c>
      <c r="M1689" s="2" t="str">
        <f>IF(Prospecting!I1691="Completed", 1, "")</f>
        <v/>
      </c>
      <c r="N1689" s="2" t="str">
        <f>IF(Prospecting!J1691="Completed", 1, "")</f>
        <v/>
      </c>
      <c r="O1689" s="2" t="str">
        <f>IF(Prospecting!K1691="Completed", 1, "")</f>
        <v/>
      </c>
      <c r="P1689" s="2" t="str">
        <f>IF(Prospecting!L1691&lt;&gt;"",Prospecting!L1691,"")</f>
        <v/>
      </c>
      <c r="Q1689" s="2" t="str">
        <f>IF(Prospecting!M1691&lt;&gt;"",Prospecting!M1691,"")</f>
        <v/>
      </c>
      <c r="R1689" s="2" t="str">
        <f t="shared" ca="1" si="172"/>
        <v/>
      </c>
      <c r="S1689" s="10" t="str">
        <f>IF(OR(Prospecting!N1691&lt;&gt;"",Prospecting!N1691&lt;&gt;0),Prospecting!N1691,"")</f>
        <v/>
      </c>
      <c r="T1689" s="11" t="str">
        <f>IF(Prospecting!O1691&lt;&gt;"",Prospecting!O1691,"")</f>
        <v/>
      </c>
      <c r="U1689" s="2" t="str">
        <f t="shared" si="173"/>
        <v/>
      </c>
      <c r="V1689" s="2" t="str">
        <f t="shared" si="174"/>
        <v/>
      </c>
      <c r="W1689" s="2" t="str" cm="1">
        <f t="array" ref="W1689">IF(V1689&lt;&gt;"",_xlfn.IFS(OR(V1689=1,V1689=2,V1689=3),1,OR(V1689=4,V1689=5,V1689=6),2,OR(V1689=7,V1689=8,V1689=9),3,OR(V1689=10,V1689=11,V1689=12),4),"")</f>
        <v/>
      </c>
      <c r="X1689" s="2" t="str">
        <f t="shared" si="175"/>
        <v/>
      </c>
      <c r="Y1689" s="2" t="str">
        <f t="shared" si="176"/>
        <v/>
      </c>
    </row>
    <row r="1690" spans="7:25" x14ac:dyDescent="0.3">
      <c r="G1690" s="2" t="str">
        <f>IF(Prospecting!D1692&lt;&gt;"", Prospecting!D1692, "")</f>
        <v/>
      </c>
      <c r="H1690" s="2" t="str">
        <f>IF(Prospecting!E1692&lt;&gt;"",Prospecting!E1692, "")</f>
        <v/>
      </c>
      <c r="I1690" s="2" t="str">
        <f t="shared" ca="1" si="171"/>
        <v/>
      </c>
      <c r="J1690" s="2" t="str">
        <f>IF(Prospecting!F1692="Completed", 1, "")</f>
        <v/>
      </c>
      <c r="K1690" s="2" t="str">
        <f>IF(Prospecting!G1692="Completed", 1, "")</f>
        <v/>
      </c>
      <c r="L1690" s="2" t="str">
        <f>IF(Prospecting!H1692="Completed", 1, "")</f>
        <v/>
      </c>
      <c r="M1690" s="2" t="str">
        <f>IF(Prospecting!I1692="Completed", 1, "")</f>
        <v/>
      </c>
      <c r="N1690" s="2" t="str">
        <f>IF(Prospecting!J1692="Completed", 1, "")</f>
        <v/>
      </c>
      <c r="O1690" s="2" t="str">
        <f>IF(Prospecting!K1692="Completed", 1, "")</f>
        <v/>
      </c>
      <c r="P1690" s="2" t="str">
        <f>IF(Prospecting!L1692&lt;&gt;"",Prospecting!L1692,"")</f>
        <v/>
      </c>
      <c r="Q1690" s="2" t="str">
        <f>IF(Prospecting!M1692&lt;&gt;"",Prospecting!M1692,"")</f>
        <v/>
      </c>
      <c r="R1690" s="2" t="str">
        <f t="shared" ca="1" si="172"/>
        <v/>
      </c>
      <c r="S1690" s="10" t="str">
        <f>IF(OR(Prospecting!N1692&lt;&gt;"",Prospecting!N1692&lt;&gt;0),Prospecting!N1692,"")</f>
        <v/>
      </c>
      <c r="T1690" s="11" t="str">
        <f>IF(Prospecting!O1692&lt;&gt;"",Prospecting!O1692,"")</f>
        <v/>
      </c>
      <c r="U1690" s="2" t="str">
        <f t="shared" si="173"/>
        <v/>
      </c>
      <c r="V1690" s="2" t="str">
        <f t="shared" si="174"/>
        <v/>
      </c>
      <c r="W1690" s="2" t="str" cm="1">
        <f t="array" ref="W1690">IF(V1690&lt;&gt;"",_xlfn.IFS(OR(V1690=1,V1690=2,V1690=3),1,OR(V1690=4,V1690=5,V1690=6),2,OR(V1690=7,V1690=8,V1690=9),3,OR(V1690=10,V1690=11,V1690=12),4),"")</f>
        <v/>
      </c>
      <c r="X1690" s="2" t="str">
        <f t="shared" si="175"/>
        <v/>
      </c>
      <c r="Y1690" s="2" t="str">
        <f t="shared" si="176"/>
        <v/>
      </c>
    </row>
    <row r="1691" spans="7:25" x14ac:dyDescent="0.3">
      <c r="G1691" s="2" t="str">
        <f>IF(Prospecting!D1693&lt;&gt;"", Prospecting!D1693, "")</f>
        <v/>
      </c>
      <c r="H1691" s="2" t="str">
        <f>IF(Prospecting!E1693&lt;&gt;"",Prospecting!E1693, "")</f>
        <v/>
      </c>
      <c r="I1691" s="2" t="str">
        <f t="shared" ca="1" si="171"/>
        <v/>
      </c>
      <c r="J1691" s="2" t="str">
        <f>IF(Prospecting!F1693="Completed", 1, "")</f>
        <v/>
      </c>
      <c r="K1691" s="2" t="str">
        <f>IF(Prospecting!G1693="Completed", 1, "")</f>
        <v/>
      </c>
      <c r="L1691" s="2" t="str">
        <f>IF(Prospecting!H1693="Completed", 1, "")</f>
        <v/>
      </c>
      <c r="M1691" s="2" t="str">
        <f>IF(Prospecting!I1693="Completed", 1, "")</f>
        <v/>
      </c>
      <c r="N1691" s="2" t="str">
        <f>IF(Prospecting!J1693="Completed", 1, "")</f>
        <v/>
      </c>
      <c r="O1691" s="2" t="str">
        <f>IF(Prospecting!K1693="Completed", 1, "")</f>
        <v/>
      </c>
      <c r="P1691" s="2" t="str">
        <f>IF(Prospecting!L1693&lt;&gt;"",Prospecting!L1693,"")</f>
        <v/>
      </c>
      <c r="Q1691" s="2" t="str">
        <f>IF(Prospecting!M1693&lt;&gt;"",Prospecting!M1693,"")</f>
        <v/>
      </c>
      <c r="R1691" s="2" t="str">
        <f t="shared" ca="1" si="172"/>
        <v/>
      </c>
      <c r="S1691" s="10" t="str">
        <f>IF(OR(Prospecting!N1693&lt;&gt;"",Prospecting!N1693&lt;&gt;0),Prospecting!N1693,"")</f>
        <v/>
      </c>
      <c r="T1691" s="11" t="str">
        <f>IF(Prospecting!O1693&lt;&gt;"",Prospecting!O1693,"")</f>
        <v/>
      </c>
      <c r="U1691" s="2" t="str">
        <f t="shared" si="173"/>
        <v/>
      </c>
      <c r="V1691" s="2" t="str">
        <f t="shared" si="174"/>
        <v/>
      </c>
      <c r="W1691" s="2" t="str" cm="1">
        <f t="array" ref="W1691">IF(V1691&lt;&gt;"",_xlfn.IFS(OR(V1691=1,V1691=2,V1691=3),1,OR(V1691=4,V1691=5,V1691=6),2,OR(V1691=7,V1691=8,V1691=9),3,OR(V1691=10,V1691=11,V1691=12),4),"")</f>
        <v/>
      </c>
      <c r="X1691" s="2" t="str">
        <f t="shared" si="175"/>
        <v/>
      </c>
      <c r="Y1691" s="2" t="str">
        <f t="shared" si="176"/>
        <v/>
      </c>
    </row>
    <row r="1692" spans="7:25" x14ac:dyDescent="0.3">
      <c r="G1692" s="2" t="str">
        <f>IF(Prospecting!D1694&lt;&gt;"", Prospecting!D1694, "")</f>
        <v/>
      </c>
      <c r="H1692" s="2" t="str">
        <f>IF(Prospecting!E1694&lt;&gt;"",Prospecting!E1694, "")</f>
        <v/>
      </c>
      <c r="I1692" s="2" t="str">
        <f t="shared" ca="1" si="171"/>
        <v/>
      </c>
      <c r="J1692" s="2" t="str">
        <f>IF(Prospecting!F1694="Completed", 1, "")</f>
        <v/>
      </c>
      <c r="K1692" s="2" t="str">
        <f>IF(Prospecting!G1694="Completed", 1, "")</f>
        <v/>
      </c>
      <c r="L1692" s="2" t="str">
        <f>IF(Prospecting!H1694="Completed", 1, "")</f>
        <v/>
      </c>
      <c r="M1692" s="2" t="str">
        <f>IF(Prospecting!I1694="Completed", 1, "")</f>
        <v/>
      </c>
      <c r="N1692" s="2" t="str">
        <f>IF(Prospecting!J1694="Completed", 1, "")</f>
        <v/>
      </c>
      <c r="O1692" s="2" t="str">
        <f>IF(Prospecting!K1694="Completed", 1, "")</f>
        <v/>
      </c>
      <c r="P1692" s="2" t="str">
        <f>IF(Prospecting!L1694&lt;&gt;"",Prospecting!L1694,"")</f>
        <v/>
      </c>
      <c r="Q1692" s="2" t="str">
        <f>IF(Prospecting!M1694&lt;&gt;"",Prospecting!M1694,"")</f>
        <v/>
      </c>
      <c r="R1692" s="2" t="str">
        <f t="shared" ca="1" si="172"/>
        <v/>
      </c>
      <c r="S1692" s="10" t="str">
        <f>IF(OR(Prospecting!N1694&lt;&gt;"",Prospecting!N1694&lt;&gt;0),Prospecting!N1694,"")</f>
        <v/>
      </c>
      <c r="T1692" s="11" t="str">
        <f>IF(Prospecting!O1694&lt;&gt;"",Prospecting!O1694,"")</f>
        <v/>
      </c>
      <c r="U1692" s="2" t="str">
        <f t="shared" si="173"/>
        <v/>
      </c>
      <c r="V1692" s="2" t="str">
        <f t="shared" si="174"/>
        <v/>
      </c>
      <c r="W1692" s="2" t="str" cm="1">
        <f t="array" ref="W1692">IF(V1692&lt;&gt;"",_xlfn.IFS(OR(V1692=1,V1692=2,V1692=3),1,OR(V1692=4,V1692=5,V1692=6),2,OR(V1692=7,V1692=8,V1692=9),3,OR(V1692=10,V1692=11,V1692=12),4),"")</f>
        <v/>
      </c>
      <c r="X1692" s="2" t="str">
        <f t="shared" si="175"/>
        <v/>
      </c>
      <c r="Y1692" s="2" t="str">
        <f t="shared" si="176"/>
        <v/>
      </c>
    </row>
    <row r="1693" spans="7:25" x14ac:dyDescent="0.3">
      <c r="G1693" s="2" t="str">
        <f>IF(Prospecting!D1695&lt;&gt;"", Prospecting!D1695, "")</f>
        <v/>
      </c>
      <c r="H1693" s="2" t="str">
        <f>IF(Prospecting!E1695&lt;&gt;"",Prospecting!E1695, "")</f>
        <v/>
      </c>
      <c r="I1693" s="2" t="str">
        <f t="shared" ca="1" si="171"/>
        <v/>
      </c>
      <c r="J1693" s="2" t="str">
        <f>IF(Prospecting!F1695="Completed", 1, "")</f>
        <v/>
      </c>
      <c r="K1693" s="2" t="str">
        <f>IF(Prospecting!G1695="Completed", 1, "")</f>
        <v/>
      </c>
      <c r="L1693" s="2" t="str">
        <f>IF(Prospecting!H1695="Completed", 1, "")</f>
        <v/>
      </c>
      <c r="M1693" s="2" t="str">
        <f>IF(Prospecting!I1695="Completed", 1, "")</f>
        <v/>
      </c>
      <c r="N1693" s="2" t="str">
        <f>IF(Prospecting!J1695="Completed", 1, "")</f>
        <v/>
      </c>
      <c r="O1693" s="2" t="str">
        <f>IF(Prospecting!K1695="Completed", 1, "")</f>
        <v/>
      </c>
      <c r="P1693" s="2" t="str">
        <f>IF(Prospecting!L1695&lt;&gt;"",Prospecting!L1695,"")</f>
        <v/>
      </c>
      <c r="Q1693" s="2" t="str">
        <f>IF(Prospecting!M1695&lt;&gt;"",Prospecting!M1695,"")</f>
        <v/>
      </c>
      <c r="R1693" s="2" t="str">
        <f t="shared" ca="1" si="172"/>
        <v/>
      </c>
      <c r="S1693" s="10" t="str">
        <f>IF(OR(Prospecting!N1695&lt;&gt;"",Prospecting!N1695&lt;&gt;0),Prospecting!N1695,"")</f>
        <v/>
      </c>
      <c r="T1693" s="11" t="str">
        <f>IF(Prospecting!O1695&lt;&gt;"",Prospecting!O1695,"")</f>
        <v/>
      </c>
      <c r="U1693" s="2" t="str">
        <f t="shared" si="173"/>
        <v/>
      </c>
      <c r="V1693" s="2" t="str">
        <f t="shared" si="174"/>
        <v/>
      </c>
      <c r="W1693" s="2" t="str" cm="1">
        <f t="array" ref="W1693">IF(V1693&lt;&gt;"",_xlfn.IFS(OR(V1693=1,V1693=2,V1693=3),1,OR(V1693=4,V1693=5,V1693=6),2,OR(V1693=7,V1693=8,V1693=9),3,OR(V1693=10,V1693=11,V1693=12),4),"")</f>
        <v/>
      </c>
      <c r="X1693" s="2" t="str">
        <f t="shared" si="175"/>
        <v/>
      </c>
      <c r="Y1693" s="2" t="str">
        <f t="shared" si="176"/>
        <v/>
      </c>
    </row>
    <row r="1694" spans="7:25" x14ac:dyDescent="0.3">
      <c r="G1694" s="2" t="str">
        <f>IF(Prospecting!D1696&lt;&gt;"", Prospecting!D1696, "")</f>
        <v/>
      </c>
      <c r="H1694" s="2" t="str">
        <f>IF(Prospecting!E1696&lt;&gt;"",Prospecting!E1696, "")</f>
        <v/>
      </c>
      <c r="I1694" s="2" t="str">
        <f t="shared" ca="1" si="171"/>
        <v/>
      </c>
      <c r="J1694" s="2" t="str">
        <f>IF(Prospecting!F1696="Completed", 1, "")</f>
        <v/>
      </c>
      <c r="K1694" s="2" t="str">
        <f>IF(Prospecting!G1696="Completed", 1, "")</f>
        <v/>
      </c>
      <c r="L1694" s="2" t="str">
        <f>IF(Prospecting!H1696="Completed", 1, "")</f>
        <v/>
      </c>
      <c r="M1694" s="2" t="str">
        <f>IF(Prospecting!I1696="Completed", 1, "")</f>
        <v/>
      </c>
      <c r="N1694" s="2" t="str">
        <f>IF(Prospecting!J1696="Completed", 1, "")</f>
        <v/>
      </c>
      <c r="O1694" s="2" t="str">
        <f>IF(Prospecting!K1696="Completed", 1, "")</f>
        <v/>
      </c>
      <c r="P1694" s="2" t="str">
        <f>IF(Prospecting!L1696&lt;&gt;"",Prospecting!L1696,"")</f>
        <v/>
      </c>
      <c r="Q1694" s="2" t="str">
        <f>IF(Prospecting!M1696&lt;&gt;"",Prospecting!M1696,"")</f>
        <v/>
      </c>
      <c r="R1694" s="2" t="str">
        <f t="shared" ca="1" si="172"/>
        <v/>
      </c>
      <c r="S1694" s="10" t="str">
        <f>IF(OR(Prospecting!N1696&lt;&gt;"",Prospecting!N1696&lt;&gt;0),Prospecting!N1696,"")</f>
        <v/>
      </c>
      <c r="T1694" s="11" t="str">
        <f>IF(Prospecting!O1696&lt;&gt;"",Prospecting!O1696,"")</f>
        <v/>
      </c>
      <c r="U1694" s="2" t="str">
        <f t="shared" si="173"/>
        <v/>
      </c>
      <c r="V1694" s="2" t="str">
        <f t="shared" si="174"/>
        <v/>
      </c>
      <c r="W1694" s="2" t="str" cm="1">
        <f t="array" ref="W1694">IF(V1694&lt;&gt;"",_xlfn.IFS(OR(V1694=1,V1694=2,V1694=3),1,OR(V1694=4,V1694=5,V1694=6),2,OR(V1694=7,V1694=8,V1694=9),3,OR(V1694=10,V1694=11,V1694=12),4),"")</f>
        <v/>
      </c>
      <c r="X1694" s="2" t="str">
        <f t="shared" si="175"/>
        <v/>
      </c>
      <c r="Y1694" s="2" t="str">
        <f t="shared" si="176"/>
        <v/>
      </c>
    </row>
    <row r="1695" spans="7:25" x14ac:dyDescent="0.3">
      <c r="G1695" s="2" t="str">
        <f>IF(Prospecting!D1697&lt;&gt;"", Prospecting!D1697, "")</f>
        <v/>
      </c>
      <c r="H1695" s="2" t="str">
        <f>IF(Prospecting!E1697&lt;&gt;"",Prospecting!E1697, "")</f>
        <v/>
      </c>
      <c r="I1695" s="2" t="str">
        <f t="shared" ca="1" si="171"/>
        <v/>
      </c>
      <c r="J1695" s="2" t="str">
        <f>IF(Prospecting!F1697="Completed", 1, "")</f>
        <v/>
      </c>
      <c r="K1695" s="2" t="str">
        <f>IF(Prospecting!G1697="Completed", 1, "")</f>
        <v/>
      </c>
      <c r="L1695" s="2" t="str">
        <f>IF(Prospecting!H1697="Completed", 1, "")</f>
        <v/>
      </c>
      <c r="M1695" s="2" t="str">
        <f>IF(Prospecting!I1697="Completed", 1, "")</f>
        <v/>
      </c>
      <c r="N1695" s="2" t="str">
        <f>IF(Prospecting!J1697="Completed", 1, "")</f>
        <v/>
      </c>
      <c r="O1695" s="2" t="str">
        <f>IF(Prospecting!K1697="Completed", 1, "")</f>
        <v/>
      </c>
      <c r="P1695" s="2" t="str">
        <f>IF(Prospecting!L1697&lt;&gt;"",Prospecting!L1697,"")</f>
        <v/>
      </c>
      <c r="Q1695" s="2" t="str">
        <f>IF(Prospecting!M1697&lt;&gt;"",Prospecting!M1697,"")</f>
        <v/>
      </c>
      <c r="R1695" s="2" t="str">
        <f t="shared" ca="1" si="172"/>
        <v/>
      </c>
      <c r="S1695" s="10" t="str">
        <f>IF(OR(Prospecting!N1697&lt;&gt;"",Prospecting!N1697&lt;&gt;0),Prospecting!N1697,"")</f>
        <v/>
      </c>
      <c r="T1695" s="11" t="str">
        <f>IF(Prospecting!O1697&lt;&gt;"",Prospecting!O1697,"")</f>
        <v/>
      </c>
      <c r="U1695" s="2" t="str">
        <f t="shared" si="173"/>
        <v/>
      </c>
      <c r="V1695" s="2" t="str">
        <f t="shared" si="174"/>
        <v/>
      </c>
      <c r="W1695" s="2" t="str" cm="1">
        <f t="array" ref="W1695">IF(V1695&lt;&gt;"",_xlfn.IFS(OR(V1695=1,V1695=2,V1695=3),1,OR(V1695=4,V1695=5,V1695=6),2,OR(V1695=7,V1695=8,V1695=9),3,OR(V1695=10,V1695=11,V1695=12),4),"")</f>
        <v/>
      </c>
      <c r="X1695" s="2" t="str">
        <f t="shared" si="175"/>
        <v/>
      </c>
      <c r="Y1695" s="2" t="str">
        <f t="shared" si="176"/>
        <v/>
      </c>
    </row>
    <row r="1696" spans="7:25" x14ac:dyDescent="0.3">
      <c r="G1696" s="2" t="str">
        <f>IF(Prospecting!D1698&lt;&gt;"", Prospecting!D1698, "")</f>
        <v/>
      </c>
      <c r="H1696" s="2" t="str">
        <f>IF(Prospecting!E1698&lt;&gt;"",Prospecting!E1698, "")</f>
        <v/>
      </c>
      <c r="I1696" s="2" t="str">
        <f t="shared" ca="1" si="171"/>
        <v/>
      </c>
      <c r="J1696" s="2" t="str">
        <f>IF(Prospecting!F1698="Completed", 1, "")</f>
        <v/>
      </c>
      <c r="K1696" s="2" t="str">
        <f>IF(Prospecting!G1698="Completed", 1, "")</f>
        <v/>
      </c>
      <c r="L1696" s="2" t="str">
        <f>IF(Prospecting!H1698="Completed", 1, "")</f>
        <v/>
      </c>
      <c r="M1696" s="2" t="str">
        <f>IF(Prospecting!I1698="Completed", 1, "")</f>
        <v/>
      </c>
      <c r="N1696" s="2" t="str">
        <f>IF(Prospecting!J1698="Completed", 1, "")</f>
        <v/>
      </c>
      <c r="O1696" s="2" t="str">
        <f>IF(Prospecting!K1698="Completed", 1, "")</f>
        <v/>
      </c>
      <c r="P1696" s="2" t="str">
        <f>IF(Prospecting!L1698&lt;&gt;"",Prospecting!L1698,"")</f>
        <v/>
      </c>
      <c r="Q1696" s="2" t="str">
        <f>IF(Prospecting!M1698&lt;&gt;"",Prospecting!M1698,"")</f>
        <v/>
      </c>
      <c r="R1696" s="2" t="str">
        <f t="shared" ca="1" si="172"/>
        <v/>
      </c>
      <c r="S1696" s="10" t="str">
        <f>IF(OR(Prospecting!N1698&lt;&gt;"",Prospecting!N1698&lt;&gt;0),Prospecting!N1698,"")</f>
        <v/>
      </c>
      <c r="T1696" s="11" t="str">
        <f>IF(Prospecting!O1698&lt;&gt;"",Prospecting!O1698,"")</f>
        <v/>
      </c>
      <c r="U1696" s="2" t="str">
        <f t="shared" si="173"/>
        <v/>
      </c>
      <c r="V1696" s="2" t="str">
        <f t="shared" si="174"/>
        <v/>
      </c>
      <c r="W1696" s="2" t="str" cm="1">
        <f t="array" ref="W1696">IF(V1696&lt;&gt;"",_xlfn.IFS(OR(V1696=1,V1696=2,V1696=3),1,OR(V1696=4,V1696=5,V1696=6),2,OR(V1696=7,V1696=8,V1696=9),3,OR(V1696=10,V1696=11,V1696=12),4),"")</f>
        <v/>
      </c>
      <c r="X1696" s="2" t="str">
        <f t="shared" si="175"/>
        <v/>
      </c>
      <c r="Y1696" s="2" t="str">
        <f t="shared" si="176"/>
        <v/>
      </c>
    </row>
    <row r="1697" spans="7:25" x14ac:dyDescent="0.3">
      <c r="G1697" s="2" t="str">
        <f>IF(Prospecting!D1699&lt;&gt;"", Prospecting!D1699, "")</f>
        <v/>
      </c>
      <c r="H1697" s="2" t="str">
        <f>IF(Prospecting!E1699&lt;&gt;"",Prospecting!E1699, "")</f>
        <v/>
      </c>
      <c r="I1697" s="2" t="str">
        <f t="shared" ca="1" si="171"/>
        <v/>
      </c>
      <c r="J1697" s="2" t="str">
        <f>IF(Prospecting!F1699="Completed", 1, "")</f>
        <v/>
      </c>
      <c r="K1697" s="2" t="str">
        <f>IF(Prospecting!G1699="Completed", 1, "")</f>
        <v/>
      </c>
      <c r="L1697" s="2" t="str">
        <f>IF(Prospecting!H1699="Completed", 1, "")</f>
        <v/>
      </c>
      <c r="M1697" s="2" t="str">
        <f>IF(Prospecting!I1699="Completed", 1, "")</f>
        <v/>
      </c>
      <c r="N1697" s="2" t="str">
        <f>IF(Prospecting!J1699="Completed", 1, "")</f>
        <v/>
      </c>
      <c r="O1697" s="2" t="str">
        <f>IF(Prospecting!K1699="Completed", 1, "")</f>
        <v/>
      </c>
      <c r="P1697" s="2" t="str">
        <f>IF(Prospecting!L1699&lt;&gt;"",Prospecting!L1699,"")</f>
        <v/>
      </c>
      <c r="Q1697" s="2" t="str">
        <f>IF(Prospecting!M1699&lt;&gt;"",Prospecting!M1699,"")</f>
        <v/>
      </c>
      <c r="R1697" s="2" t="str">
        <f t="shared" ca="1" si="172"/>
        <v/>
      </c>
      <c r="S1697" s="10" t="str">
        <f>IF(OR(Prospecting!N1699&lt;&gt;"",Prospecting!N1699&lt;&gt;0),Prospecting!N1699,"")</f>
        <v/>
      </c>
      <c r="T1697" s="11" t="str">
        <f>IF(Prospecting!O1699&lt;&gt;"",Prospecting!O1699,"")</f>
        <v/>
      </c>
      <c r="U1697" s="2" t="str">
        <f t="shared" si="173"/>
        <v/>
      </c>
      <c r="V1697" s="2" t="str">
        <f t="shared" si="174"/>
        <v/>
      </c>
      <c r="W1697" s="2" t="str" cm="1">
        <f t="array" ref="W1697">IF(V1697&lt;&gt;"",_xlfn.IFS(OR(V1697=1,V1697=2,V1697=3),1,OR(V1697=4,V1697=5,V1697=6),2,OR(V1697=7,V1697=8,V1697=9),3,OR(V1697=10,V1697=11,V1697=12),4),"")</f>
        <v/>
      </c>
      <c r="X1697" s="2" t="str">
        <f t="shared" si="175"/>
        <v/>
      </c>
      <c r="Y1697" s="2" t="str">
        <f t="shared" si="176"/>
        <v/>
      </c>
    </row>
    <row r="1698" spans="7:25" x14ac:dyDescent="0.3">
      <c r="G1698" s="2" t="str">
        <f>IF(Prospecting!D1700&lt;&gt;"", Prospecting!D1700, "")</f>
        <v/>
      </c>
      <c r="H1698" s="2" t="str">
        <f>IF(Prospecting!E1700&lt;&gt;"",Prospecting!E1700, "")</f>
        <v/>
      </c>
      <c r="I1698" s="2" t="str">
        <f t="shared" ca="1" si="171"/>
        <v/>
      </c>
      <c r="J1698" s="2" t="str">
        <f>IF(Prospecting!F1700="Completed", 1, "")</f>
        <v/>
      </c>
      <c r="K1698" s="2" t="str">
        <f>IF(Prospecting!G1700="Completed", 1, "")</f>
        <v/>
      </c>
      <c r="L1698" s="2" t="str">
        <f>IF(Prospecting!H1700="Completed", 1, "")</f>
        <v/>
      </c>
      <c r="M1698" s="2" t="str">
        <f>IF(Prospecting!I1700="Completed", 1, "")</f>
        <v/>
      </c>
      <c r="N1698" s="2" t="str">
        <f>IF(Prospecting!J1700="Completed", 1, "")</f>
        <v/>
      </c>
      <c r="O1698" s="2" t="str">
        <f>IF(Prospecting!K1700="Completed", 1, "")</f>
        <v/>
      </c>
      <c r="P1698" s="2" t="str">
        <f>IF(Prospecting!L1700&lt;&gt;"",Prospecting!L1700,"")</f>
        <v/>
      </c>
      <c r="Q1698" s="2" t="str">
        <f>IF(Prospecting!M1700&lt;&gt;"",Prospecting!M1700,"")</f>
        <v/>
      </c>
      <c r="R1698" s="2" t="str">
        <f t="shared" ca="1" si="172"/>
        <v/>
      </c>
      <c r="S1698" s="10" t="str">
        <f>IF(OR(Prospecting!N1700&lt;&gt;"",Prospecting!N1700&lt;&gt;0),Prospecting!N1700,"")</f>
        <v/>
      </c>
      <c r="T1698" s="11" t="str">
        <f>IF(Prospecting!O1700&lt;&gt;"",Prospecting!O1700,"")</f>
        <v/>
      </c>
      <c r="U1698" s="2" t="str">
        <f t="shared" si="173"/>
        <v/>
      </c>
      <c r="V1698" s="2" t="str">
        <f t="shared" si="174"/>
        <v/>
      </c>
      <c r="W1698" s="2" t="str" cm="1">
        <f t="array" ref="W1698">IF(V1698&lt;&gt;"",_xlfn.IFS(OR(V1698=1,V1698=2,V1698=3),1,OR(V1698=4,V1698=5,V1698=6),2,OR(V1698=7,V1698=8,V1698=9),3,OR(V1698=10,V1698=11,V1698=12),4),"")</f>
        <v/>
      </c>
      <c r="X1698" s="2" t="str">
        <f t="shared" si="175"/>
        <v/>
      </c>
      <c r="Y1698" s="2" t="str">
        <f t="shared" si="176"/>
        <v/>
      </c>
    </row>
    <row r="1699" spans="7:25" x14ac:dyDescent="0.3">
      <c r="G1699" s="2" t="str">
        <f>IF(Prospecting!D1701&lt;&gt;"", Prospecting!D1701, "")</f>
        <v/>
      </c>
      <c r="H1699" s="2" t="str">
        <f>IF(Prospecting!E1701&lt;&gt;"",Prospecting!E1701, "")</f>
        <v/>
      </c>
      <c r="I1699" s="2" t="str">
        <f t="shared" ca="1" si="171"/>
        <v/>
      </c>
      <c r="J1699" s="2" t="str">
        <f>IF(Prospecting!F1701="Completed", 1, "")</f>
        <v/>
      </c>
      <c r="K1699" s="2" t="str">
        <f>IF(Prospecting!G1701="Completed", 1, "")</f>
        <v/>
      </c>
      <c r="L1699" s="2" t="str">
        <f>IF(Prospecting!H1701="Completed", 1, "")</f>
        <v/>
      </c>
      <c r="M1699" s="2" t="str">
        <f>IF(Prospecting!I1701="Completed", 1, "")</f>
        <v/>
      </c>
      <c r="N1699" s="2" t="str">
        <f>IF(Prospecting!J1701="Completed", 1, "")</f>
        <v/>
      </c>
      <c r="O1699" s="2" t="str">
        <f>IF(Prospecting!K1701="Completed", 1, "")</f>
        <v/>
      </c>
      <c r="P1699" s="2" t="str">
        <f>IF(Prospecting!L1701&lt;&gt;"",Prospecting!L1701,"")</f>
        <v/>
      </c>
      <c r="Q1699" s="2" t="str">
        <f>IF(Prospecting!M1701&lt;&gt;"",Prospecting!M1701,"")</f>
        <v/>
      </c>
      <c r="R1699" s="2" t="str">
        <f t="shared" ca="1" si="172"/>
        <v/>
      </c>
      <c r="S1699" s="10" t="str">
        <f>IF(OR(Prospecting!N1701&lt;&gt;"",Prospecting!N1701&lt;&gt;0),Prospecting!N1701,"")</f>
        <v/>
      </c>
      <c r="T1699" s="11" t="str">
        <f>IF(Prospecting!O1701&lt;&gt;"",Prospecting!O1701,"")</f>
        <v/>
      </c>
      <c r="U1699" s="2" t="str">
        <f t="shared" si="173"/>
        <v/>
      </c>
      <c r="V1699" s="2" t="str">
        <f t="shared" si="174"/>
        <v/>
      </c>
      <c r="W1699" s="2" t="str" cm="1">
        <f t="array" ref="W1699">IF(V1699&lt;&gt;"",_xlfn.IFS(OR(V1699=1,V1699=2,V1699=3),1,OR(V1699=4,V1699=5,V1699=6),2,OR(V1699=7,V1699=8,V1699=9),3,OR(V1699=10,V1699=11,V1699=12),4),"")</f>
        <v/>
      </c>
      <c r="X1699" s="2" t="str">
        <f t="shared" si="175"/>
        <v/>
      </c>
      <c r="Y1699" s="2" t="str">
        <f t="shared" si="176"/>
        <v/>
      </c>
    </row>
    <row r="1700" spans="7:25" x14ac:dyDescent="0.3">
      <c r="G1700" s="2" t="str">
        <f>IF(Prospecting!D1702&lt;&gt;"", Prospecting!D1702, "")</f>
        <v/>
      </c>
      <c r="H1700" s="2" t="str">
        <f>IF(Prospecting!E1702&lt;&gt;"",Prospecting!E1702, "")</f>
        <v/>
      </c>
      <c r="I1700" s="2" t="str">
        <f t="shared" ca="1" si="171"/>
        <v/>
      </c>
      <c r="J1700" s="2" t="str">
        <f>IF(Prospecting!F1702="Completed", 1, "")</f>
        <v/>
      </c>
      <c r="K1700" s="2" t="str">
        <f>IF(Prospecting!G1702="Completed", 1, "")</f>
        <v/>
      </c>
      <c r="L1700" s="2" t="str">
        <f>IF(Prospecting!H1702="Completed", 1, "")</f>
        <v/>
      </c>
      <c r="M1700" s="2" t="str">
        <f>IF(Prospecting!I1702="Completed", 1, "")</f>
        <v/>
      </c>
      <c r="N1700" s="2" t="str">
        <f>IF(Prospecting!J1702="Completed", 1, "")</f>
        <v/>
      </c>
      <c r="O1700" s="2" t="str">
        <f>IF(Prospecting!K1702="Completed", 1, "")</f>
        <v/>
      </c>
      <c r="P1700" s="2" t="str">
        <f>IF(Prospecting!L1702&lt;&gt;"",Prospecting!L1702,"")</f>
        <v/>
      </c>
      <c r="Q1700" s="2" t="str">
        <f>IF(Prospecting!M1702&lt;&gt;"",Prospecting!M1702,"")</f>
        <v/>
      </c>
      <c r="R1700" s="2" t="str">
        <f t="shared" ca="1" si="172"/>
        <v/>
      </c>
      <c r="S1700" s="10" t="str">
        <f>IF(OR(Prospecting!N1702&lt;&gt;"",Prospecting!N1702&lt;&gt;0),Prospecting!N1702,"")</f>
        <v/>
      </c>
      <c r="T1700" s="11" t="str">
        <f>IF(Prospecting!O1702&lt;&gt;"",Prospecting!O1702,"")</f>
        <v/>
      </c>
      <c r="U1700" s="2" t="str">
        <f t="shared" si="173"/>
        <v/>
      </c>
      <c r="V1700" s="2" t="str">
        <f t="shared" si="174"/>
        <v/>
      </c>
      <c r="W1700" s="2" t="str" cm="1">
        <f t="array" ref="W1700">IF(V1700&lt;&gt;"",_xlfn.IFS(OR(V1700=1,V1700=2,V1700=3),1,OR(V1700=4,V1700=5,V1700=6),2,OR(V1700=7,V1700=8,V1700=9),3,OR(V1700=10,V1700=11,V1700=12),4),"")</f>
        <v/>
      </c>
      <c r="X1700" s="2" t="str">
        <f t="shared" si="175"/>
        <v/>
      </c>
      <c r="Y1700" s="2" t="str">
        <f t="shared" si="176"/>
        <v/>
      </c>
    </row>
    <row r="1701" spans="7:25" x14ac:dyDescent="0.3">
      <c r="G1701" s="2" t="str">
        <f>IF(Prospecting!D1703&lt;&gt;"", Prospecting!D1703, "")</f>
        <v/>
      </c>
      <c r="H1701" s="2" t="str">
        <f>IF(Prospecting!E1703&lt;&gt;"",Prospecting!E1703, "")</f>
        <v/>
      </c>
      <c r="I1701" s="2" t="str">
        <f t="shared" ca="1" si="171"/>
        <v/>
      </c>
      <c r="J1701" s="2" t="str">
        <f>IF(Prospecting!F1703="Completed", 1, "")</f>
        <v/>
      </c>
      <c r="K1701" s="2" t="str">
        <f>IF(Prospecting!G1703="Completed", 1, "")</f>
        <v/>
      </c>
      <c r="L1701" s="2" t="str">
        <f>IF(Prospecting!H1703="Completed", 1, "")</f>
        <v/>
      </c>
      <c r="M1701" s="2" t="str">
        <f>IF(Prospecting!I1703="Completed", 1, "")</f>
        <v/>
      </c>
      <c r="N1701" s="2" t="str">
        <f>IF(Prospecting!J1703="Completed", 1, "")</f>
        <v/>
      </c>
      <c r="O1701" s="2" t="str">
        <f>IF(Prospecting!K1703="Completed", 1, "")</f>
        <v/>
      </c>
      <c r="P1701" s="2" t="str">
        <f>IF(Prospecting!L1703&lt;&gt;"",Prospecting!L1703,"")</f>
        <v/>
      </c>
      <c r="Q1701" s="2" t="str">
        <f>IF(Prospecting!M1703&lt;&gt;"",Prospecting!M1703,"")</f>
        <v/>
      </c>
      <c r="R1701" s="2" t="str">
        <f t="shared" ca="1" si="172"/>
        <v/>
      </c>
      <c r="S1701" s="10" t="str">
        <f>IF(OR(Prospecting!N1703&lt;&gt;"",Prospecting!N1703&lt;&gt;0),Prospecting!N1703,"")</f>
        <v/>
      </c>
      <c r="T1701" s="11" t="str">
        <f>IF(Prospecting!O1703&lt;&gt;"",Prospecting!O1703,"")</f>
        <v/>
      </c>
      <c r="U1701" s="2" t="str">
        <f t="shared" si="173"/>
        <v/>
      </c>
      <c r="V1701" s="2" t="str">
        <f t="shared" si="174"/>
        <v/>
      </c>
      <c r="W1701" s="2" t="str" cm="1">
        <f t="array" ref="W1701">IF(V1701&lt;&gt;"",_xlfn.IFS(OR(V1701=1,V1701=2,V1701=3),1,OR(V1701=4,V1701=5,V1701=6),2,OR(V1701=7,V1701=8,V1701=9),3,OR(V1701=10,V1701=11,V1701=12),4),"")</f>
        <v/>
      </c>
      <c r="X1701" s="2" t="str">
        <f t="shared" si="175"/>
        <v/>
      </c>
      <c r="Y1701" s="2" t="str">
        <f t="shared" si="176"/>
        <v/>
      </c>
    </row>
    <row r="1702" spans="7:25" x14ac:dyDescent="0.3">
      <c r="G1702" s="2" t="str">
        <f>IF(Prospecting!D1704&lt;&gt;"", Prospecting!D1704, "")</f>
        <v/>
      </c>
      <c r="H1702" s="2" t="str">
        <f>IF(Prospecting!E1704&lt;&gt;"",Prospecting!E1704, "")</f>
        <v/>
      </c>
      <c r="I1702" s="2" t="str">
        <f t="shared" ca="1" si="171"/>
        <v/>
      </c>
      <c r="J1702" s="2" t="str">
        <f>IF(Prospecting!F1704="Completed", 1, "")</f>
        <v/>
      </c>
      <c r="K1702" s="2" t="str">
        <f>IF(Prospecting!G1704="Completed", 1, "")</f>
        <v/>
      </c>
      <c r="L1702" s="2" t="str">
        <f>IF(Prospecting!H1704="Completed", 1, "")</f>
        <v/>
      </c>
      <c r="M1702" s="2" t="str">
        <f>IF(Prospecting!I1704="Completed", 1, "")</f>
        <v/>
      </c>
      <c r="N1702" s="2" t="str">
        <f>IF(Prospecting!J1704="Completed", 1, "")</f>
        <v/>
      </c>
      <c r="O1702" s="2" t="str">
        <f>IF(Prospecting!K1704="Completed", 1, "")</f>
        <v/>
      </c>
      <c r="P1702" s="2" t="str">
        <f>IF(Prospecting!L1704&lt;&gt;"",Prospecting!L1704,"")</f>
        <v/>
      </c>
      <c r="Q1702" s="2" t="str">
        <f>IF(Prospecting!M1704&lt;&gt;"",Prospecting!M1704,"")</f>
        <v/>
      </c>
      <c r="R1702" s="2" t="str">
        <f t="shared" ca="1" si="172"/>
        <v/>
      </c>
      <c r="S1702" s="10" t="str">
        <f>IF(OR(Prospecting!N1704&lt;&gt;"",Prospecting!N1704&lt;&gt;0),Prospecting!N1704,"")</f>
        <v/>
      </c>
      <c r="T1702" s="11" t="str">
        <f>IF(Prospecting!O1704&lt;&gt;"",Prospecting!O1704,"")</f>
        <v/>
      </c>
      <c r="U1702" s="2" t="str">
        <f t="shared" si="173"/>
        <v/>
      </c>
      <c r="V1702" s="2" t="str">
        <f t="shared" si="174"/>
        <v/>
      </c>
      <c r="W1702" s="2" t="str" cm="1">
        <f t="array" ref="W1702">IF(V1702&lt;&gt;"",_xlfn.IFS(OR(V1702=1,V1702=2,V1702=3),1,OR(V1702=4,V1702=5,V1702=6),2,OR(V1702=7,V1702=8,V1702=9),3,OR(V1702=10,V1702=11,V1702=12),4),"")</f>
        <v/>
      </c>
      <c r="X1702" s="2" t="str">
        <f t="shared" si="175"/>
        <v/>
      </c>
      <c r="Y1702" s="2" t="str">
        <f t="shared" si="176"/>
        <v/>
      </c>
    </row>
    <row r="1703" spans="7:25" x14ac:dyDescent="0.3">
      <c r="G1703" s="2" t="str">
        <f>IF(Prospecting!D1705&lt;&gt;"", Prospecting!D1705, "")</f>
        <v/>
      </c>
      <c r="H1703" s="2" t="str">
        <f>IF(Prospecting!E1705&lt;&gt;"",Prospecting!E1705, "")</f>
        <v/>
      </c>
      <c r="I1703" s="2" t="str">
        <f t="shared" ca="1" si="171"/>
        <v/>
      </c>
      <c r="J1703" s="2" t="str">
        <f>IF(Prospecting!F1705="Completed", 1, "")</f>
        <v/>
      </c>
      <c r="K1703" s="2" t="str">
        <f>IF(Prospecting!G1705="Completed", 1, "")</f>
        <v/>
      </c>
      <c r="L1703" s="2" t="str">
        <f>IF(Prospecting!H1705="Completed", 1, "")</f>
        <v/>
      </c>
      <c r="M1703" s="2" t="str">
        <f>IF(Prospecting!I1705="Completed", 1, "")</f>
        <v/>
      </c>
      <c r="N1703" s="2" t="str">
        <f>IF(Prospecting!J1705="Completed", 1, "")</f>
        <v/>
      </c>
      <c r="O1703" s="2" t="str">
        <f>IF(Prospecting!K1705="Completed", 1, "")</f>
        <v/>
      </c>
      <c r="P1703" s="2" t="str">
        <f>IF(Prospecting!L1705&lt;&gt;"",Prospecting!L1705,"")</f>
        <v/>
      </c>
      <c r="Q1703" s="2" t="str">
        <f>IF(Prospecting!M1705&lt;&gt;"",Prospecting!M1705,"")</f>
        <v/>
      </c>
      <c r="R1703" s="2" t="str">
        <f t="shared" ca="1" si="172"/>
        <v/>
      </c>
      <c r="S1703" s="10" t="str">
        <f>IF(OR(Prospecting!N1705&lt;&gt;"",Prospecting!N1705&lt;&gt;0),Prospecting!N1705,"")</f>
        <v/>
      </c>
      <c r="T1703" s="11" t="str">
        <f>IF(Prospecting!O1705&lt;&gt;"",Prospecting!O1705,"")</f>
        <v/>
      </c>
      <c r="U1703" s="2" t="str">
        <f t="shared" si="173"/>
        <v/>
      </c>
      <c r="V1703" s="2" t="str">
        <f t="shared" si="174"/>
        <v/>
      </c>
      <c r="W1703" s="2" t="str" cm="1">
        <f t="array" ref="W1703">IF(V1703&lt;&gt;"",_xlfn.IFS(OR(V1703=1,V1703=2,V1703=3),1,OR(V1703=4,V1703=5,V1703=6),2,OR(V1703=7,V1703=8,V1703=9),3,OR(V1703=10,V1703=11,V1703=12),4),"")</f>
        <v/>
      </c>
      <c r="X1703" s="2" t="str">
        <f t="shared" si="175"/>
        <v/>
      </c>
      <c r="Y1703" s="2" t="str">
        <f t="shared" si="176"/>
        <v/>
      </c>
    </row>
    <row r="1704" spans="7:25" x14ac:dyDescent="0.3">
      <c r="G1704" s="2" t="str">
        <f>IF(Prospecting!D1706&lt;&gt;"", Prospecting!D1706, "")</f>
        <v/>
      </c>
      <c r="H1704" s="2" t="str">
        <f>IF(Prospecting!E1706&lt;&gt;"",Prospecting!E1706, "")</f>
        <v/>
      </c>
      <c r="I1704" s="2" t="str">
        <f t="shared" ca="1" si="171"/>
        <v/>
      </c>
      <c r="J1704" s="2" t="str">
        <f>IF(Prospecting!F1706="Completed", 1, "")</f>
        <v/>
      </c>
      <c r="K1704" s="2" t="str">
        <f>IF(Prospecting!G1706="Completed", 1, "")</f>
        <v/>
      </c>
      <c r="L1704" s="2" t="str">
        <f>IF(Prospecting!H1706="Completed", 1, "")</f>
        <v/>
      </c>
      <c r="M1704" s="2" t="str">
        <f>IF(Prospecting!I1706="Completed", 1, "")</f>
        <v/>
      </c>
      <c r="N1704" s="2" t="str">
        <f>IF(Prospecting!J1706="Completed", 1, "")</f>
        <v/>
      </c>
      <c r="O1704" s="2" t="str">
        <f>IF(Prospecting!K1706="Completed", 1, "")</f>
        <v/>
      </c>
      <c r="P1704" s="2" t="str">
        <f>IF(Prospecting!L1706&lt;&gt;"",Prospecting!L1706,"")</f>
        <v/>
      </c>
      <c r="Q1704" s="2" t="str">
        <f>IF(Prospecting!M1706&lt;&gt;"",Prospecting!M1706,"")</f>
        <v/>
      </c>
      <c r="R1704" s="2" t="str">
        <f t="shared" ca="1" si="172"/>
        <v/>
      </c>
      <c r="S1704" s="10" t="str">
        <f>IF(OR(Prospecting!N1706&lt;&gt;"",Prospecting!N1706&lt;&gt;0),Prospecting!N1706,"")</f>
        <v/>
      </c>
      <c r="T1704" s="11" t="str">
        <f>IF(Prospecting!O1706&lt;&gt;"",Prospecting!O1706,"")</f>
        <v/>
      </c>
      <c r="U1704" s="2" t="str">
        <f t="shared" si="173"/>
        <v/>
      </c>
      <c r="V1704" s="2" t="str">
        <f t="shared" si="174"/>
        <v/>
      </c>
      <c r="W1704" s="2" t="str" cm="1">
        <f t="array" ref="W1704">IF(V1704&lt;&gt;"",_xlfn.IFS(OR(V1704=1,V1704=2,V1704=3),1,OR(V1704=4,V1704=5,V1704=6),2,OR(V1704=7,V1704=8,V1704=9),3,OR(V1704=10,V1704=11,V1704=12),4),"")</f>
        <v/>
      </c>
      <c r="X1704" s="2" t="str">
        <f t="shared" si="175"/>
        <v/>
      </c>
      <c r="Y1704" s="2" t="str">
        <f t="shared" si="176"/>
        <v/>
      </c>
    </row>
    <row r="1705" spans="7:25" x14ac:dyDescent="0.3">
      <c r="G1705" s="2" t="str">
        <f>IF(Prospecting!D1707&lt;&gt;"", Prospecting!D1707, "")</f>
        <v/>
      </c>
      <c r="H1705" s="2" t="str">
        <f>IF(Prospecting!E1707&lt;&gt;"",Prospecting!E1707, "")</f>
        <v/>
      </c>
      <c r="I1705" s="2" t="str">
        <f t="shared" ca="1" si="171"/>
        <v/>
      </c>
      <c r="J1705" s="2" t="str">
        <f>IF(Prospecting!F1707="Completed", 1, "")</f>
        <v/>
      </c>
      <c r="K1705" s="2" t="str">
        <f>IF(Prospecting!G1707="Completed", 1, "")</f>
        <v/>
      </c>
      <c r="L1705" s="2" t="str">
        <f>IF(Prospecting!H1707="Completed", 1, "")</f>
        <v/>
      </c>
      <c r="M1705" s="2" t="str">
        <f>IF(Prospecting!I1707="Completed", 1, "")</f>
        <v/>
      </c>
      <c r="N1705" s="2" t="str">
        <f>IF(Prospecting!J1707="Completed", 1, "")</f>
        <v/>
      </c>
      <c r="O1705" s="2" t="str">
        <f>IF(Prospecting!K1707="Completed", 1, "")</f>
        <v/>
      </c>
      <c r="P1705" s="2" t="str">
        <f>IF(Prospecting!L1707&lt;&gt;"",Prospecting!L1707,"")</f>
        <v/>
      </c>
      <c r="Q1705" s="2" t="str">
        <f>IF(Prospecting!M1707&lt;&gt;"",Prospecting!M1707,"")</f>
        <v/>
      </c>
      <c r="R1705" s="2" t="str">
        <f t="shared" ca="1" si="172"/>
        <v/>
      </c>
      <c r="S1705" s="10" t="str">
        <f>IF(OR(Prospecting!N1707&lt;&gt;"",Prospecting!N1707&lt;&gt;0),Prospecting!N1707,"")</f>
        <v/>
      </c>
      <c r="T1705" s="11" t="str">
        <f>IF(Prospecting!O1707&lt;&gt;"",Prospecting!O1707,"")</f>
        <v/>
      </c>
      <c r="U1705" s="2" t="str">
        <f t="shared" si="173"/>
        <v/>
      </c>
      <c r="V1705" s="2" t="str">
        <f t="shared" si="174"/>
        <v/>
      </c>
      <c r="W1705" s="2" t="str" cm="1">
        <f t="array" ref="W1705">IF(V1705&lt;&gt;"",_xlfn.IFS(OR(V1705=1,V1705=2,V1705=3),1,OR(V1705=4,V1705=5,V1705=6),2,OR(V1705=7,V1705=8,V1705=9),3,OR(V1705=10,V1705=11,V1705=12),4),"")</f>
        <v/>
      </c>
      <c r="X1705" s="2" t="str">
        <f t="shared" si="175"/>
        <v/>
      </c>
      <c r="Y1705" s="2" t="str">
        <f t="shared" si="176"/>
        <v/>
      </c>
    </row>
    <row r="1706" spans="7:25" x14ac:dyDescent="0.3">
      <c r="G1706" s="2" t="str">
        <f>IF(Prospecting!D1708&lt;&gt;"", Prospecting!D1708, "")</f>
        <v/>
      </c>
      <c r="H1706" s="2" t="str">
        <f>IF(Prospecting!E1708&lt;&gt;"",Prospecting!E1708, "")</f>
        <v/>
      </c>
      <c r="I1706" s="2" t="str">
        <f t="shared" ca="1" si="171"/>
        <v/>
      </c>
      <c r="J1706" s="2" t="str">
        <f>IF(Prospecting!F1708="Completed", 1, "")</f>
        <v/>
      </c>
      <c r="K1706" s="2" t="str">
        <f>IF(Prospecting!G1708="Completed", 1, "")</f>
        <v/>
      </c>
      <c r="L1706" s="2" t="str">
        <f>IF(Prospecting!H1708="Completed", 1, "")</f>
        <v/>
      </c>
      <c r="M1706" s="2" t="str">
        <f>IF(Prospecting!I1708="Completed", 1, "")</f>
        <v/>
      </c>
      <c r="N1706" s="2" t="str">
        <f>IF(Prospecting!J1708="Completed", 1, "")</f>
        <v/>
      </c>
      <c r="O1706" s="2" t="str">
        <f>IF(Prospecting!K1708="Completed", 1, "")</f>
        <v/>
      </c>
      <c r="P1706" s="2" t="str">
        <f>IF(Prospecting!L1708&lt;&gt;"",Prospecting!L1708,"")</f>
        <v/>
      </c>
      <c r="Q1706" s="2" t="str">
        <f>IF(Prospecting!M1708&lt;&gt;"",Prospecting!M1708,"")</f>
        <v/>
      </c>
      <c r="R1706" s="2" t="str">
        <f t="shared" ca="1" si="172"/>
        <v/>
      </c>
      <c r="S1706" s="10" t="str">
        <f>IF(OR(Prospecting!N1708&lt;&gt;"",Prospecting!N1708&lt;&gt;0),Prospecting!N1708,"")</f>
        <v/>
      </c>
      <c r="T1706" s="11" t="str">
        <f>IF(Prospecting!O1708&lt;&gt;"",Prospecting!O1708,"")</f>
        <v/>
      </c>
      <c r="U1706" s="2" t="str">
        <f t="shared" si="173"/>
        <v/>
      </c>
      <c r="V1706" s="2" t="str">
        <f t="shared" si="174"/>
        <v/>
      </c>
      <c r="W1706" s="2" t="str" cm="1">
        <f t="array" ref="W1706">IF(V1706&lt;&gt;"",_xlfn.IFS(OR(V1706=1,V1706=2,V1706=3),1,OR(V1706=4,V1706=5,V1706=6),2,OR(V1706=7,V1706=8,V1706=9),3,OR(V1706=10,V1706=11,V1706=12),4),"")</f>
        <v/>
      </c>
      <c r="X1706" s="2" t="str">
        <f t="shared" si="175"/>
        <v/>
      </c>
      <c r="Y1706" s="2" t="str">
        <f t="shared" si="176"/>
        <v/>
      </c>
    </row>
    <row r="1707" spans="7:25" x14ac:dyDescent="0.3">
      <c r="G1707" s="2" t="str">
        <f>IF(Prospecting!D1709&lt;&gt;"", Prospecting!D1709, "")</f>
        <v/>
      </c>
      <c r="H1707" s="2" t="str">
        <f>IF(Prospecting!E1709&lt;&gt;"",Prospecting!E1709, "")</f>
        <v/>
      </c>
      <c r="I1707" s="2" t="str">
        <f t="shared" ca="1" si="171"/>
        <v/>
      </c>
      <c r="J1707" s="2" t="str">
        <f>IF(Prospecting!F1709="Completed", 1, "")</f>
        <v/>
      </c>
      <c r="K1707" s="2" t="str">
        <f>IF(Prospecting!G1709="Completed", 1, "")</f>
        <v/>
      </c>
      <c r="L1707" s="2" t="str">
        <f>IF(Prospecting!H1709="Completed", 1, "")</f>
        <v/>
      </c>
      <c r="M1707" s="2" t="str">
        <f>IF(Prospecting!I1709="Completed", 1, "")</f>
        <v/>
      </c>
      <c r="N1707" s="2" t="str">
        <f>IF(Prospecting!J1709="Completed", 1, "")</f>
        <v/>
      </c>
      <c r="O1707" s="2" t="str">
        <f>IF(Prospecting!K1709="Completed", 1, "")</f>
        <v/>
      </c>
      <c r="P1707" s="2" t="str">
        <f>IF(Prospecting!L1709&lt;&gt;"",Prospecting!L1709,"")</f>
        <v/>
      </c>
      <c r="Q1707" s="2" t="str">
        <f>IF(Prospecting!M1709&lt;&gt;"",Prospecting!M1709,"")</f>
        <v/>
      </c>
      <c r="R1707" s="2" t="str">
        <f t="shared" ca="1" si="172"/>
        <v/>
      </c>
      <c r="S1707" s="10" t="str">
        <f>IF(OR(Prospecting!N1709&lt;&gt;"",Prospecting!N1709&lt;&gt;0),Prospecting!N1709,"")</f>
        <v/>
      </c>
      <c r="T1707" s="11" t="str">
        <f>IF(Prospecting!O1709&lt;&gt;"",Prospecting!O1709,"")</f>
        <v/>
      </c>
      <c r="U1707" s="2" t="str">
        <f t="shared" si="173"/>
        <v/>
      </c>
      <c r="V1707" s="2" t="str">
        <f t="shared" si="174"/>
        <v/>
      </c>
      <c r="W1707" s="2" t="str" cm="1">
        <f t="array" ref="W1707">IF(V1707&lt;&gt;"",_xlfn.IFS(OR(V1707=1,V1707=2,V1707=3),1,OR(V1707=4,V1707=5,V1707=6),2,OR(V1707=7,V1707=8,V1707=9),3,OR(V1707=10,V1707=11,V1707=12),4),"")</f>
        <v/>
      </c>
      <c r="X1707" s="2" t="str">
        <f t="shared" si="175"/>
        <v/>
      </c>
      <c r="Y1707" s="2" t="str">
        <f t="shared" si="176"/>
        <v/>
      </c>
    </row>
    <row r="1708" spans="7:25" x14ac:dyDescent="0.3">
      <c r="G1708" s="2" t="str">
        <f>IF(Prospecting!D1710&lt;&gt;"", Prospecting!D1710, "")</f>
        <v/>
      </c>
      <c r="H1708" s="2" t="str">
        <f>IF(Prospecting!E1710&lt;&gt;"",Prospecting!E1710, "")</f>
        <v/>
      </c>
      <c r="I1708" s="2" t="str">
        <f t="shared" ca="1" si="171"/>
        <v/>
      </c>
      <c r="J1708" s="2" t="str">
        <f>IF(Prospecting!F1710="Completed", 1, "")</f>
        <v/>
      </c>
      <c r="K1708" s="2" t="str">
        <f>IF(Prospecting!G1710="Completed", 1, "")</f>
        <v/>
      </c>
      <c r="L1708" s="2" t="str">
        <f>IF(Prospecting!H1710="Completed", 1, "")</f>
        <v/>
      </c>
      <c r="M1708" s="2" t="str">
        <f>IF(Prospecting!I1710="Completed", 1, "")</f>
        <v/>
      </c>
      <c r="N1708" s="2" t="str">
        <f>IF(Prospecting!J1710="Completed", 1, "")</f>
        <v/>
      </c>
      <c r="O1708" s="2" t="str">
        <f>IF(Prospecting!K1710="Completed", 1, "")</f>
        <v/>
      </c>
      <c r="P1708" s="2" t="str">
        <f>IF(Prospecting!L1710&lt;&gt;"",Prospecting!L1710,"")</f>
        <v/>
      </c>
      <c r="Q1708" s="2" t="str">
        <f>IF(Prospecting!M1710&lt;&gt;"",Prospecting!M1710,"")</f>
        <v/>
      </c>
      <c r="R1708" s="2" t="str">
        <f t="shared" ca="1" si="172"/>
        <v/>
      </c>
      <c r="S1708" s="10" t="str">
        <f>IF(OR(Prospecting!N1710&lt;&gt;"",Prospecting!N1710&lt;&gt;0),Prospecting!N1710,"")</f>
        <v/>
      </c>
      <c r="T1708" s="11" t="str">
        <f>IF(Prospecting!O1710&lt;&gt;"",Prospecting!O1710,"")</f>
        <v/>
      </c>
      <c r="U1708" s="2" t="str">
        <f t="shared" si="173"/>
        <v/>
      </c>
      <c r="V1708" s="2" t="str">
        <f t="shared" si="174"/>
        <v/>
      </c>
      <c r="W1708" s="2" t="str" cm="1">
        <f t="array" ref="W1708">IF(V1708&lt;&gt;"",_xlfn.IFS(OR(V1708=1,V1708=2,V1708=3),1,OR(V1708=4,V1708=5,V1708=6),2,OR(V1708=7,V1708=8,V1708=9),3,OR(V1708=10,V1708=11,V1708=12),4),"")</f>
        <v/>
      </c>
      <c r="X1708" s="2" t="str">
        <f t="shared" si="175"/>
        <v/>
      </c>
      <c r="Y1708" s="2" t="str">
        <f t="shared" si="176"/>
        <v/>
      </c>
    </row>
    <row r="1709" spans="7:25" x14ac:dyDescent="0.3">
      <c r="G1709" s="2" t="str">
        <f>IF(Prospecting!D1711&lt;&gt;"", Prospecting!D1711, "")</f>
        <v/>
      </c>
      <c r="H1709" s="2" t="str">
        <f>IF(Prospecting!E1711&lt;&gt;"",Prospecting!E1711, "")</f>
        <v/>
      </c>
      <c r="I1709" s="2" t="str">
        <f t="shared" ca="1" si="171"/>
        <v/>
      </c>
      <c r="J1709" s="2" t="str">
        <f>IF(Prospecting!F1711="Completed", 1, "")</f>
        <v/>
      </c>
      <c r="K1709" s="2" t="str">
        <f>IF(Prospecting!G1711="Completed", 1, "")</f>
        <v/>
      </c>
      <c r="L1709" s="2" t="str">
        <f>IF(Prospecting!H1711="Completed", 1, "")</f>
        <v/>
      </c>
      <c r="M1709" s="2" t="str">
        <f>IF(Prospecting!I1711="Completed", 1, "")</f>
        <v/>
      </c>
      <c r="N1709" s="2" t="str">
        <f>IF(Prospecting!J1711="Completed", 1, "")</f>
        <v/>
      </c>
      <c r="O1709" s="2" t="str">
        <f>IF(Prospecting!K1711="Completed", 1, "")</f>
        <v/>
      </c>
      <c r="P1709" s="2" t="str">
        <f>IF(Prospecting!L1711&lt;&gt;"",Prospecting!L1711,"")</f>
        <v/>
      </c>
      <c r="Q1709" s="2" t="str">
        <f>IF(Prospecting!M1711&lt;&gt;"",Prospecting!M1711,"")</f>
        <v/>
      </c>
      <c r="R1709" s="2" t="str">
        <f t="shared" ca="1" si="172"/>
        <v/>
      </c>
      <c r="S1709" s="10" t="str">
        <f>IF(OR(Prospecting!N1711&lt;&gt;"",Prospecting!N1711&lt;&gt;0),Prospecting!N1711,"")</f>
        <v/>
      </c>
      <c r="T1709" s="11" t="str">
        <f>IF(Prospecting!O1711&lt;&gt;"",Prospecting!O1711,"")</f>
        <v/>
      </c>
      <c r="U1709" s="2" t="str">
        <f t="shared" si="173"/>
        <v/>
      </c>
      <c r="V1709" s="2" t="str">
        <f t="shared" si="174"/>
        <v/>
      </c>
      <c r="W1709" s="2" t="str" cm="1">
        <f t="array" ref="W1709">IF(V1709&lt;&gt;"",_xlfn.IFS(OR(V1709=1,V1709=2,V1709=3),1,OR(V1709=4,V1709=5,V1709=6),2,OR(V1709=7,V1709=8,V1709=9),3,OR(V1709=10,V1709=11,V1709=12),4),"")</f>
        <v/>
      </c>
      <c r="X1709" s="2" t="str">
        <f t="shared" si="175"/>
        <v/>
      </c>
      <c r="Y1709" s="2" t="str">
        <f t="shared" si="176"/>
        <v/>
      </c>
    </row>
    <row r="1710" spans="7:25" x14ac:dyDescent="0.3">
      <c r="G1710" s="2" t="str">
        <f>IF(Prospecting!D1712&lt;&gt;"", Prospecting!D1712, "")</f>
        <v/>
      </c>
      <c r="H1710" s="2" t="str">
        <f>IF(Prospecting!E1712&lt;&gt;"",Prospecting!E1712, "")</f>
        <v/>
      </c>
      <c r="I1710" s="2" t="str">
        <f t="shared" ca="1" si="171"/>
        <v/>
      </c>
      <c r="J1710" s="2" t="str">
        <f>IF(Prospecting!F1712="Completed", 1, "")</f>
        <v/>
      </c>
      <c r="K1710" s="2" t="str">
        <f>IF(Prospecting!G1712="Completed", 1, "")</f>
        <v/>
      </c>
      <c r="L1710" s="2" t="str">
        <f>IF(Prospecting!H1712="Completed", 1, "")</f>
        <v/>
      </c>
      <c r="M1710" s="2" t="str">
        <f>IF(Prospecting!I1712="Completed", 1, "")</f>
        <v/>
      </c>
      <c r="N1710" s="2" t="str">
        <f>IF(Prospecting!J1712="Completed", 1, "")</f>
        <v/>
      </c>
      <c r="O1710" s="2" t="str">
        <f>IF(Prospecting!K1712="Completed", 1, "")</f>
        <v/>
      </c>
      <c r="P1710" s="2" t="str">
        <f>IF(Prospecting!L1712&lt;&gt;"",Prospecting!L1712,"")</f>
        <v/>
      </c>
      <c r="Q1710" s="2" t="str">
        <f>IF(Prospecting!M1712&lt;&gt;"",Prospecting!M1712,"")</f>
        <v/>
      </c>
      <c r="R1710" s="2" t="str">
        <f t="shared" ca="1" si="172"/>
        <v/>
      </c>
      <c r="S1710" s="10" t="str">
        <f>IF(OR(Prospecting!N1712&lt;&gt;"",Prospecting!N1712&lt;&gt;0),Prospecting!N1712,"")</f>
        <v/>
      </c>
      <c r="T1710" s="11" t="str">
        <f>IF(Prospecting!O1712&lt;&gt;"",Prospecting!O1712,"")</f>
        <v/>
      </c>
      <c r="U1710" s="2" t="str">
        <f t="shared" si="173"/>
        <v/>
      </c>
      <c r="V1710" s="2" t="str">
        <f t="shared" si="174"/>
        <v/>
      </c>
      <c r="W1710" s="2" t="str" cm="1">
        <f t="array" ref="W1710">IF(V1710&lt;&gt;"",_xlfn.IFS(OR(V1710=1,V1710=2,V1710=3),1,OR(V1710=4,V1710=5,V1710=6),2,OR(V1710=7,V1710=8,V1710=9),3,OR(V1710=10,V1710=11,V1710=12),4),"")</f>
        <v/>
      </c>
      <c r="X1710" s="2" t="str">
        <f t="shared" si="175"/>
        <v/>
      </c>
      <c r="Y1710" s="2" t="str">
        <f t="shared" si="176"/>
        <v/>
      </c>
    </row>
    <row r="1711" spans="7:25" x14ac:dyDescent="0.3">
      <c r="G1711" s="2" t="str">
        <f>IF(Prospecting!D1713&lt;&gt;"", Prospecting!D1713, "")</f>
        <v/>
      </c>
      <c r="H1711" s="2" t="str">
        <f>IF(Prospecting!E1713&lt;&gt;"",Prospecting!E1713, "")</f>
        <v/>
      </c>
      <c r="I1711" s="2" t="str">
        <f t="shared" ca="1" si="171"/>
        <v/>
      </c>
      <c r="J1711" s="2" t="str">
        <f>IF(Prospecting!F1713="Completed", 1, "")</f>
        <v/>
      </c>
      <c r="K1711" s="2" t="str">
        <f>IF(Prospecting!G1713="Completed", 1, "")</f>
        <v/>
      </c>
      <c r="L1711" s="2" t="str">
        <f>IF(Prospecting!H1713="Completed", 1, "")</f>
        <v/>
      </c>
      <c r="M1711" s="2" t="str">
        <f>IF(Prospecting!I1713="Completed", 1, "")</f>
        <v/>
      </c>
      <c r="N1711" s="2" t="str">
        <f>IF(Prospecting!J1713="Completed", 1, "")</f>
        <v/>
      </c>
      <c r="O1711" s="2" t="str">
        <f>IF(Prospecting!K1713="Completed", 1, "")</f>
        <v/>
      </c>
      <c r="P1711" s="2" t="str">
        <f>IF(Prospecting!L1713&lt;&gt;"",Prospecting!L1713,"")</f>
        <v/>
      </c>
      <c r="Q1711" s="2" t="str">
        <f>IF(Prospecting!M1713&lt;&gt;"",Prospecting!M1713,"")</f>
        <v/>
      </c>
      <c r="R1711" s="2" t="str">
        <f t="shared" ca="1" si="172"/>
        <v/>
      </c>
      <c r="S1711" s="10" t="str">
        <f>IF(OR(Prospecting!N1713&lt;&gt;"",Prospecting!N1713&lt;&gt;0),Prospecting!N1713,"")</f>
        <v/>
      </c>
      <c r="T1711" s="11" t="str">
        <f>IF(Prospecting!O1713&lt;&gt;"",Prospecting!O1713,"")</f>
        <v/>
      </c>
      <c r="U1711" s="2" t="str">
        <f t="shared" si="173"/>
        <v/>
      </c>
      <c r="V1711" s="2" t="str">
        <f t="shared" si="174"/>
        <v/>
      </c>
      <c r="W1711" s="2" t="str" cm="1">
        <f t="array" ref="W1711">IF(V1711&lt;&gt;"",_xlfn.IFS(OR(V1711=1,V1711=2,V1711=3),1,OR(V1711=4,V1711=5,V1711=6),2,OR(V1711=7,V1711=8,V1711=9),3,OR(V1711=10,V1711=11,V1711=12),4),"")</f>
        <v/>
      </c>
      <c r="X1711" s="2" t="str">
        <f t="shared" si="175"/>
        <v/>
      </c>
      <c r="Y1711" s="2" t="str">
        <f t="shared" si="176"/>
        <v/>
      </c>
    </row>
    <row r="1712" spans="7:25" x14ac:dyDescent="0.3">
      <c r="G1712" s="2" t="str">
        <f>IF(Prospecting!D1714&lt;&gt;"", Prospecting!D1714, "")</f>
        <v/>
      </c>
      <c r="H1712" s="2" t="str">
        <f>IF(Prospecting!E1714&lt;&gt;"",Prospecting!E1714, "")</f>
        <v/>
      </c>
      <c r="I1712" s="2" t="str">
        <f t="shared" ca="1" si="171"/>
        <v/>
      </c>
      <c r="J1712" s="2" t="str">
        <f>IF(Prospecting!F1714="Completed", 1, "")</f>
        <v/>
      </c>
      <c r="K1712" s="2" t="str">
        <f>IF(Prospecting!G1714="Completed", 1, "")</f>
        <v/>
      </c>
      <c r="L1712" s="2" t="str">
        <f>IF(Prospecting!H1714="Completed", 1, "")</f>
        <v/>
      </c>
      <c r="M1712" s="2" t="str">
        <f>IF(Prospecting!I1714="Completed", 1, "")</f>
        <v/>
      </c>
      <c r="N1712" s="2" t="str">
        <f>IF(Prospecting!J1714="Completed", 1, "")</f>
        <v/>
      </c>
      <c r="O1712" s="2" t="str">
        <f>IF(Prospecting!K1714="Completed", 1, "")</f>
        <v/>
      </c>
      <c r="P1712" s="2" t="str">
        <f>IF(Prospecting!L1714&lt;&gt;"",Prospecting!L1714,"")</f>
        <v/>
      </c>
      <c r="Q1712" s="2" t="str">
        <f>IF(Prospecting!M1714&lt;&gt;"",Prospecting!M1714,"")</f>
        <v/>
      </c>
      <c r="R1712" s="2" t="str">
        <f t="shared" ca="1" si="172"/>
        <v/>
      </c>
      <c r="S1712" s="10" t="str">
        <f>IF(OR(Prospecting!N1714&lt;&gt;"",Prospecting!N1714&lt;&gt;0),Prospecting!N1714,"")</f>
        <v/>
      </c>
      <c r="T1712" s="11" t="str">
        <f>IF(Prospecting!O1714&lt;&gt;"",Prospecting!O1714,"")</f>
        <v/>
      </c>
      <c r="U1712" s="2" t="str">
        <f t="shared" si="173"/>
        <v/>
      </c>
      <c r="V1712" s="2" t="str">
        <f t="shared" si="174"/>
        <v/>
      </c>
      <c r="W1712" s="2" t="str" cm="1">
        <f t="array" ref="W1712">IF(V1712&lt;&gt;"",_xlfn.IFS(OR(V1712=1,V1712=2,V1712=3),1,OR(V1712=4,V1712=5,V1712=6),2,OR(V1712=7,V1712=8,V1712=9),3,OR(V1712=10,V1712=11,V1712=12),4),"")</f>
        <v/>
      </c>
      <c r="X1712" s="2" t="str">
        <f t="shared" si="175"/>
        <v/>
      </c>
      <c r="Y1712" s="2" t="str">
        <f t="shared" si="176"/>
        <v/>
      </c>
    </row>
    <row r="1713" spans="7:25" x14ac:dyDescent="0.3">
      <c r="G1713" s="2" t="str">
        <f>IF(Prospecting!D1715&lt;&gt;"", Prospecting!D1715, "")</f>
        <v/>
      </c>
      <c r="H1713" s="2" t="str">
        <f>IF(Prospecting!E1715&lt;&gt;"",Prospecting!E1715, "")</f>
        <v/>
      </c>
      <c r="I1713" s="2" t="str">
        <f t="shared" ca="1" si="171"/>
        <v/>
      </c>
      <c r="J1713" s="2" t="str">
        <f>IF(Prospecting!F1715="Completed", 1, "")</f>
        <v/>
      </c>
      <c r="K1713" s="2" t="str">
        <f>IF(Prospecting!G1715="Completed", 1, "")</f>
        <v/>
      </c>
      <c r="L1713" s="2" t="str">
        <f>IF(Prospecting!H1715="Completed", 1, "")</f>
        <v/>
      </c>
      <c r="M1713" s="2" t="str">
        <f>IF(Prospecting!I1715="Completed", 1, "")</f>
        <v/>
      </c>
      <c r="N1713" s="2" t="str">
        <f>IF(Prospecting!J1715="Completed", 1, "")</f>
        <v/>
      </c>
      <c r="O1713" s="2" t="str">
        <f>IF(Prospecting!K1715="Completed", 1, "")</f>
        <v/>
      </c>
      <c r="P1713" s="2" t="str">
        <f>IF(Prospecting!L1715&lt;&gt;"",Prospecting!L1715,"")</f>
        <v/>
      </c>
      <c r="Q1713" s="2" t="str">
        <f>IF(Prospecting!M1715&lt;&gt;"",Prospecting!M1715,"")</f>
        <v/>
      </c>
      <c r="R1713" s="2" t="str">
        <f t="shared" ca="1" si="172"/>
        <v/>
      </c>
      <c r="S1713" s="10" t="str">
        <f>IF(OR(Prospecting!N1715&lt;&gt;"",Prospecting!N1715&lt;&gt;0),Prospecting!N1715,"")</f>
        <v/>
      </c>
      <c r="T1713" s="11" t="str">
        <f>IF(Prospecting!O1715&lt;&gt;"",Prospecting!O1715,"")</f>
        <v/>
      </c>
      <c r="U1713" s="2" t="str">
        <f t="shared" si="173"/>
        <v/>
      </c>
      <c r="V1713" s="2" t="str">
        <f t="shared" si="174"/>
        <v/>
      </c>
      <c r="W1713" s="2" t="str" cm="1">
        <f t="array" ref="W1713">IF(V1713&lt;&gt;"",_xlfn.IFS(OR(V1713=1,V1713=2,V1713=3),1,OR(V1713=4,V1713=5,V1713=6),2,OR(V1713=7,V1713=8,V1713=9),3,OR(V1713=10,V1713=11,V1713=12),4),"")</f>
        <v/>
      </c>
      <c r="X1713" s="2" t="str">
        <f t="shared" si="175"/>
        <v/>
      </c>
      <c r="Y1713" s="2" t="str">
        <f t="shared" si="176"/>
        <v/>
      </c>
    </row>
    <row r="1714" spans="7:25" x14ac:dyDescent="0.3">
      <c r="G1714" s="2" t="str">
        <f>IF(Prospecting!D1716&lt;&gt;"", Prospecting!D1716, "")</f>
        <v/>
      </c>
      <c r="H1714" s="2" t="str">
        <f>IF(Prospecting!E1716&lt;&gt;"",Prospecting!E1716, "")</f>
        <v/>
      </c>
      <c r="I1714" s="2" t="str">
        <f t="shared" ca="1" si="171"/>
        <v/>
      </c>
      <c r="J1714" s="2" t="str">
        <f>IF(Prospecting!F1716="Completed", 1, "")</f>
        <v/>
      </c>
      <c r="K1714" s="2" t="str">
        <f>IF(Prospecting!G1716="Completed", 1, "")</f>
        <v/>
      </c>
      <c r="L1714" s="2" t="str">
        <f>IF(Prospecting!H1716="Completed", 1, "")</f>
        <v/>
      </c>
      <c r="M1714" s="2" t="str">
        <f>IF(Prospecting!I1716="Completed", 1, "")</f>
        <v/>
      </c>
      <c r="N1714" s="2" t="str">
        <f>IF(Prospecting!J1716="Completed", 1, "")</f>
        <v/>
      </c>
      <c r="O1714" s="2" t="str">
        <f>IF(Prospecting!K1716="Completed", 1, "")</f>
        <v/>
      </c>
      <c r="P1714" s="2" t="str">
        <f>IF(Prospecting!L1716&lt;&gt;"",Prospecting!L1716,"")</f>
        <v/>
      </c>
      <c r="Q1714" s="2" t="str">
        <f>IF(Prospecting!M1716&lt;&gt;"",Prospecting!M1716,"")</f>
        <v/>
      </c>
      <c r="R1714" s="2" t="str">
        <f t="shared" ca="1" si="172"/>
        <v/>
      </c>
      <c r="S1714" s="10" t="str">
        <f>IF(OR(Prospecting!N1716&lt;&gt;"",Prospecting!N1716&lt;&gt;0),Prospecting!N1716,"")</f>
        <v/>
      </c>
      <c r="T1714" s="11" t="str">
        <f>IF(Prospecting!O1716&lt;&gt;"",Prospecting!O1716,"")</f>
        <v/>
      </c>
      <c r="U1714" s="2" t="str">
        <f t="shared" si="173"/>
        <v/>
      </c>
      <c r="V1714" s="2" t="str">
        <f t="shared" si="174"/>
        <v/>
      </c>
      <c r="W1714" s="2" t="str" cm="1">
        <f t="array" ref="W1714">IF(V1714&lt;&gt;"",_xlfn.IFS(OR(V1714=1,V1714=2,V1714=3),1,OR(V1714=4,V1714=5,V1714=6),2,OR(V1714=7,V1714=8,V1714=9),3,OR(V1714=10,V1714=11,V1714=12),4),"")</f>
        <v/>
      </c>
      <c r="X1714" s="2" t="str">
        <f t="shared" si="175"/>
        <v/>
      </c>
      <c r="Y1714" s="2" t="str">
        <f t="shared" si="176"/>
        <v/>
      </c>
    </row>
    <row r="1715" spans="7:25" x14ac:dyDescent="0.3">
      <c r="G1715" s="2" t="str">
        <f>IF(Prospecting!D1717&lt;&gt;"", Prospecting!D1717, "")</f>
        <v/>
      </c>
      <c r="H1715" s="2" t="str">
        <f>IF(Prospecting!E1717&lt;&gt;"",Prospecting!E1717, "")</f>
        <v/>
      </c>
      <c r="I1715" s="2" t="str">
        <f t="shared" ca="1" si="171"/>
        <v/>
      </c>
      <c r="J1715" s="2" t="str">
        <f>IF(Prospecting!F1717="Completed", 1, "")</f>
        <v/>
      </c>
      <c r="K1715" s="2" t="str">
        <f>IF(Prospecting!G1717="Completed", 1, "")</f>
        <v/>
      </c>
      <c r="L1715" s="2" t="str">
        <f>IF(Prospecting!H1717="Completed", 1, "")</f>
        <v/>
      </c>
      <c r="M1715" s="2" t="str">
        <f>IF(Prospecting!I1717="Completed", 1, "")</f>
        <v/>
      </c>
      <c r="N1715" s="2" t="str">
        <f>IF(Prospecting!J1717="Completed", 1, "")</f>
        <v/>
      </c>
      <c r="O1715" s="2" t="str">
        <f>IF(Prospecting!K1717="Completed", 1, "")</f>
        <v/>
      </c>
      <c r="P1715" s="2" t="str">
        <f>IF(Prospecting!L1717&lt;&gt;"",Prospecting!L1717,"")</f>
        <v/>
      </c>
      <c r="Q1715" s="2" t="str">
        <f>IF(Prospecting!M1717&lt;&gt;"",Prospecting!M1717,"")</f>
        <v/>
      </c>
      <c r="R1715" s="2" t="str">
        <f t="shared" ca="1" si="172"/>
        <v/>
      </c>
      <c r="S1715" s="10" t="str">
        <f>IF(OR(Prospecting!N1717&lt;&gt;"",Prospecting!N1717&lt;&gt;0),Prospecting!N1717,"")</f>
        <v/>
      </c>
      <c r="T1715" s="11" t="str">
        <f>IF(Prospecting!O1717&lt;&gt;"",Prospecting!O1717,"")</f>
        <v/>
      </c>
      <c r="U1715" s="2" t="str">
        <f t="shared" si="173"/>
        <v/>
      </c>
      <c r="V1715" s="2" t="str">
        <f t="shared" si="174"/>
        <v/>
      </c>
      <c r="W1715" s="2" t="str" cm="1">
        <f t="array" ref="W1715">IF(V1715&lt;&gt;"",_xlfn.IFS(OR(V1715=1,V1715=2,V1715=3),1,OR(V1715=4,V1715=5,V1715=6),2,OR(V1715=7,V1715=8,V1715=9),3,OR(V1715=10,V1715=11,V1715=12),4),"")</f>
        <v/>
      </c>
      <c r="X1715" s="2" t="str">
        <f t="shared" si="175"/>
        <v/>
      </c>
      <c r="Y1715" s="2" t="str">
        <f t="shared" si="176"/>
        <v/>
      </c>
    </row>
    <row r="1716" spans="7:25" x14ac:dyDescent="0.3">
      <c r="G1716" s="2" t="str">
        <f>IF(Prospecting!D1718&lt;&gt;"", Prospecting!D1718, "")</f>
        <v/>
      </c>
      <c r="H1716" s="2" t="str">
        <f>IF(Prospecting!E1718&lt;&gt;"",Prospecting!E1718, "")</f>
        <v/>
      </c>
      <c r="I1716" s="2" t="str">
        <f t="shared" ca="1" si="171"/>
        <v/>
      </c>
      <c r="J1716" s="2" t="str">
        <f>IF(Prospecting!F1718="Completed", 1, "")</f>
        <v/>
      </c>
      <c r="K1716" s="2" t="str">
        <f>IF(Prospecting!G1718="Completed", 1, "")</f>
        <v/>
      </c>
      <c r="L1716" s="2" t="str">
        <f>IF(Prospecting!H1718="Completed", 1, "")</f>
        <v/>
      </c>
      <c r="M1716" s="2" t="str">
        <f>IF(Prospecting!I1718="Completed", 1, "")</f>
        <v/>
      </c>
      <c r="N1716" s="2" t="str">
        <f>IF(Prospecting!J1718="Completed", 1, "")</f>
        <v/>
      </c>
      <c r="O1716" s="2" t="str">
        <f>IF(Prospecting!K1718="Completed", 1, "")</f>
        <v/>
      </c>
      <c r="P1716" s="2" t="str">
        <f>IF(Prospecting!L1718&lt;&gt;"",Prospecting!L1718,"")</f>
        <v/>
      </c>
      <c r="Q1716" s="2" t="str">
        <f>IF(Prospecting!M1718&lt;&gt;"",Prospecting!M1718,"")</f>
        <v/>
      </c>
      <c r="R1716" s="2" t="str">
        <f t="shared" ca="1" si="172"/>
        <v/>
      </c>
      <c r="S1716" s="10" t="str">
        <f>IF(OR(Prospecting!N1718&lt;&gt;"",Prospecting!N1718&lt;&gt;0),Prospecting!N1718,"")</f>
        <v/>
      </c>
      <c r="T1716" s="11" t="str">
        <f>IF(Prospecting!O1718&lt;&gt;"",Prospecting!O1718,"")</f>
        <v/>
      </c>
      <c r="U1716" s="2" t="str">
        <f t="shared" si="173"/>
        <v/>
      </c>
      <c r="V1716" s="2" t="str">
        <f t="shared" si="174"/>
        <v/>
      </c>
      <c r="W1716" s="2" t="str" cm="1">
        <f t="array" ref="W1716">IF(V1716&lt;&gt;"",_xlfn.IFS(OR(V1716=1,V1716=2,V1716=3),1,OR(V1716=4,V1716=5,V1716=6),2,OR(V1716=7,V1716=8,V1716=9),3,OR(V1716=10,V1716=11,V1716=12),4),"")</f>
        <v/>
      </c>
      <c r="X1716" s="2" t="str">
        <f t="shared" si="175"/>
        <v/>
      </c>
      <c r="Y1716" s="2" t="str">
        <f t="shared" si="176"/>
        <v/>
      </c>
    </row>
    <row r="1717" spans="7:25" x14ac:dyDescent="0.3">
      <c r="G1717" s="2" t="str">
        <f>IF(Prospecting!D1719&lt;&gt;"", Prospecting!D1719, "")</f>
        <v/>
      </c>
      <c r="H1717" s="2" t="str">
        <f>IF(Prospecting!E1719&lt;&gt;"",Prospecting!E1719, "")</f>
        <v/>
      </c>
      <c r="I1717" s="2" t="str">
        <f t="shared" ca="1" si="171"/>
        <v/>
      </c>
      <c r="J1717" s="2" t="str">
        <f>IF(Prospecting!F1719="Completed", 1, "")</f>
        <v/>
      </c>
      <c r="K1717" s="2" t="str">
        <f>IF(Prospecting!G1719="Completed", 1, "")</f>
        <v/>
      </c>
      <c r="L1717" s="2" t="str">
        <f>IF(Prospecting!H1719="Completed", 1, "")</f>
        <v/>
      </c>
      <c r="M1717" s="2" t="str">
        <f>IF(Prospecting!I1719="Completed", 1, "")</f>
        <v/>
      </c>
      <c r="N1717" s="2" t="str">
        <f>IF(Prospecting!J1719="Completed", 1, "")</f>
        <v/>
      </c>
      <c r="O1717" s="2" t="str">
        <f>IF(Prospecting!K1719="Completed", 1, "")</f>
        <v/>
      </c>
      <c r="P1717" s="2" t="str">
        <f>IF(Prospecting!L1719&lt;&gt;"",Prospecting!L1719,"")</f>
        <v/>
      </c>
      <c r="Q1717" s="2" t="str">
        <f>IF(Prospecting!M1719&lt;&gt;"",Prospecting!M1719,"")</f>
        <v/>
      </c>
      <c r="R1717" s="2" t="str">
        <f t="shared" ca="1" si="172"/>
        <v/>
      </c>
      <c r="S1717" s="10" t="str">
        <f>IF(OR(Prospecting!N1719&lt;&gt;"",Prospecting!N1719&lt;&gt;0),Prospecting!N1719,"")</f>
        <v/>
      </c>
      <c r="T1717" s="11" t="str">
        <f>IF(Prospecting!O1719&lt;&gt;"",Prospecting!O1719,"")</f>
        <v/>
      </c>
      <c r="U1717" s="2" t="str">
        <f t="shared" si="173"/>
        <v/>
      </c>
      <c r="V1717" s="2" t="str">
        <f t="shared" si="174"/>
        <v/>
      </c>
      <c r="W1717" s="2" t="str" cm="1">
        <f t="array" ref="W1717">IF(V1717&lt;&gt;"",_xlfn.IFS(OR(V1717=1,V1717=2,V1717=3),1,OR(V1717=4,V1717=5,V1717=6),2,OR(V1717=7,V1717=8,V1717=9),3,OR(V1717=10,V1717=11,V1717=12),4),"")</f>
        <v/>
      </c>
      <c r="X1717" s="2" t="str">
        <f t="shared" si="175"/>
        <v/>
      </c>
      <c r="Y1717" s="2" t="str">
        <f t="shared" si="176"/>
        <v/>
      </c>
    </row>
    <row r="1718" spans="7:25" x14ac:dyDescent="0.3">
      <c r="G1718" s="2" t="str">
        <f>IF(Prospecting!D1720&lt;&gt;"", Prospecting!D1720, "")</f>
        <v/>
      </c>
      <c r="H1718" s="2" t="str">
        <f>IF(Prospecting!E1720&lt;&gt;"",Prospecting!E1720, "")</f>
        <v/>
      </c>
      <c r="I1718" s="2" t="str">
        <f t="shared" ca="1" si="171"/>
        <v/>
      </c>
      <c r="J1718" s="2" t="str">
        <f>IF(Prospecting!F1720="Completed", 1, "")</f>
        <v/>
      </c>
      <c r="K1718" s="2" t="str">
        <f>IF(Prospecting!G1720="Completed", 1, "")</f>
        <v/>
      </c>
      <c r="L1718" s="2" t="str">
        <f>IF(Prospecting!H1720="Completed", 1, "")</f>
        <v/>
      </c>
      <c r="M1718" s="2" t="str">
        <f>IF(Prospecting!I1720="Completed", 1, "")</f>
        <v/>
      </c>
      <c r="N1718" s="2" t="str">
        <f>IF(Prospecting!J1720="Completed", 1, "")</f>
        <v/>
      </c>
      <c r="O1718" s="2" t="str">
        <f>IF(Prospecting!K1720="Completed", 1, "")</f>
        <v/>
      </c>
      <c r="P1718" s="2" t="str">
        <f>IF(Prospecting!L1720&lt;&gt;"",Prospecting!L1720,"")</f>
        <v/>
      </c>
      <c r="Q1718" s="2" t="str">
        <f>IF(Prospecting!M1720&lt;&gt;"",Prospecting!M1720,"")</f>
        <v/>
      </c>
      <c r="R1718" s="2" t="str">
        <f t="shared" ca="1" si="172"/>
        <v/>
      </c>
      <c r="S1718" s="10" t="str">
        <f>IF(OR(Prospecting!N1720&lt;&gt;"",Prospecting!N1720&lt;&gt;0),Prospecting!N1720,"")</f>
        <v/>
      </c>
      <c r="T1718" s="11" t="str">
        <f>IF(Prospecting!O1720&lt;&gt;"",Prospecting!O1720,"")</f>
        <v/>
      </c>
      <c r="U1718" s="2" t="str">
        <f t="shared" si="173"/>
        <v/>
      </c>
      <c r="V1718" s="2" t="str">
        <f t="shared" si="174"/>
        <v/>
      </c>
      <c r="W1718" s="2" t="str" cm="1">
        <f t="array" ref="W1718">IF(V1718&lt;&gt;"",_xlfn.IFS(OR(V1718=1,V1718=2,V1718=3),1,OR(V1718=4,V1718=5,V1718=6),2,OR(V1718=7,V1718=8,V1718=9),3,OR(V1718=10,V1718=11,V1718=12),4),"")</f>
        <v/>
      </c>
      <c r="X1718" s="2" t="str">
        <f t="shared" si="175"/>
        <v/>
      </c>
      <c r="Y1718" s="2" t="str">
        <f t="shared" si="176"/>
        <v/>
      </c>
    </row>
    <row r="1719" spans="7:25" x14ac:dyDescent="0.3">
      <c r="G1719" s="2" t="str">
        <f>IF(Prospecting!D1721&lt;&gt;"", Prospecting!D1721, "")</f>
        <v/>
      </c>
      <c r="H1719" s="2" t="str">
        <f>IF(Prospecting!E1721&lt;&gt;"",Prospecting!E1721, "")</f>
        <v/>
      </c>
      <c r="I1719" s="2" t="str">
        <f t="shared" ca="1" si="171"/>
        <v/>
      </c>
      <c r="J1719" s="2" t="str">
        <f>IF(Prospecting!F1721="Completed", 1, "")</f>
        <v/>
      </c>
      <c r="K1719" s="2" t="str">
        <f>IF(Prospecting!G1721="Completed", 1, "")</f>
        <v/>
      </c>
      <c r="L1719" s="2" t="str">
        <f>IF(Prospecting!H1721="Completed", 1, "")</f>
        <v/>
      </c>
      <c r="M1719" s="2" t="str">
        <f>IF(Prospecting!I1721="Completed", 1, "")</f>
        <v/>
      </c>
      <c r="N1719" s="2" t="str">
        <f>IF(Prospecting!J1721="Completed", 1, "")</f>
        <v/>
      </c>
      <c r="O1719" s="2" t="str">
        <f>IF(Prospecting!K1721="Completed", 1, "")</f>
        <v/>
      </c>
      <c r="P1719" s="2" t="str">
        <f>IF(Prospecting!L1721&lt;&gt;"",Prospecting!L1721,"")</f>
        <v/>
      </c>
      <c r="Q1719" s="2" t="str">
        <f>IF(Prospecting!M1721&lt;&gt;"",Prospecting!M1721,"")</f>
        <v/>
      </c>
      <c r="R1719" s="2" t="str">
        <f t="shared" ca="1" si="172"/>
        <v/>
      </c>
      <c r="S1719" s="10" t="str">
        <f>IF(OR(Prospecting!N1721&lt;&gt;"",Prospecting!N1721&lt;&gt;0),Prospecting!N1721,"")</f>
        <v/>
      </c>
      <c r="T1719" s="11" t="str">
        <f>IF(Prospecting!O1721&lt;&gt;"",Prospecting!O1721,"")</f>
        <v/>
      </c>
      <c r="U1719" s="2" t="str">
        <f t="shared" si="173"/>
        <v/>
      </c>
      <c r="V1719" s="2" t="str">
        <f t="shared" si="174"/>
        <v/>
      </c>
      <c r="W1719" s="2" t="str" cm="1">
        <f t="array" ref="W1719">IF(V1719&lt;&gt;"",_xlfn.IFS(OR(V1719=1,V1719=2,V1719=3),1,OR(V1719=4,V1719=5,V1719=6),2,OR(V1719=7,V1719=8,V1719=9),3,OR(V1719=10,V1719=11,V1719=12),4),"")</f>
        <v/>
      </c>
      <c r="X1719" s="2" t="str">
        <f t="shared" si="175"/>
        <v/>
      </c>
      <c r="Y1719" s="2" t="str">
        <f t="shared" si="176"/>
        <v/>
      </c>
    </row>
    <row r="1720" spans="7:25" x14ac:dyDescent="0.3">
      <c r="G1720" s="2" t="str">
        <f>IF(Prospecting!D1722&lt;&gt;"", Prospecting!D1722, "")</f>
        <v/>
      </c>
      <c r="H1720" s="2" t="str">
        <f>IF(Prospecting!E1722&lt;&gt;"",Prospecting!E1722, "")</f>
        <v/>
      </c>
      <c r="I1720" s="2" t="str">
        <f t="shared" ca="1" si="171"/>
        <v/>
      </c>
      <c r="J1720" s="2" t="str">
        <f>IF(Prospecting!F1722="Completed", 1, "")</f>
        <v/>
      </c>
      <c r="K1720" s="2" t="str">
        <f>IF(Prospecting!G1722="Completed", 1, "")</f>
        <v/>
      </c>
      <c r="L1720" s="2" t="str">
        <f>IF(Prospecting!H1722="Completed", 1, "")</f>
        <v/>
      </c>
      <c r="M1720" s="2" t="str">
        <f>IF(Prospecting!I1722="Completed", 1, "")</f>
        <v/>
      </c>
      <c r="N1720" s="2" t="str">
        <f>IF(Prospecting!J1722="Completed", 1, "")</f>
        <v/>
      </c>
      <c r="O1720" s="2" t="str">
        <f>IF(Prospecting!K1722="Completed", 1, "")</f>
        <v/>
      </c>
      <c r="P1720" s="2" t="str">
        <f>IF(Prospecting!L1722&lt;&gt;"",Prospecting!L1722,"")</f>
        <v/>
      </c>
      <c r="Q1720" s="2" t="str">
        <f>IF(Prospecting!M1722&lt;&gt;"",Prospecting!M1722,"")</f>
        <v/>
      </c>
      <c r="R1720" s="2" t="str">
        <f t="shared" ca="1" si="172"/>
        <v/>
      </c>
      <c r="S1720" s="10" t="str">
        <f>IF(OR(Prospecting!N1722&lt;&gt;"",Prospecting!N1722&lt;&gt;0),Prospecting!N1722,"")</f>
        <v/>
      </c>
      <c r="T1720" s="11" t="str">
        <f>IF(Prospecting!O1722&lt;&gt;"",Prospecting!O1722,"")</f>
        <v/>
      </c>
      <c r="U1720" s="2" t="str">
        <f t="shared" si="173"/>
        <v/>
      </c>
      <c r="V1720" s="2" t="str">
        <f t="shared" si="174"/>
        <v/>
      </c>
      <c r="W1720" s="2" t="str" cm="1">
        <f t="array" ref="W1720">IF(V1720&lt;&gt;"",_xlfn.IFS(OR(V1720=1,V1720=2,V1720=3),1,OR(V1720=4,V1720=5,V1720=6),2,OR(V1720=7,V1720=8,V1720=9),3,OR(V1720=10,V1720=11,V1720=12),4),"")</f>
        <v/>
      </c>
      <c r="X1720" s="2" t="str">
        <f t="shared" si="175"/>
        <v/>
      </c>
      <c r="Y1720" s="2" t="str">
        <f t="shared" si="176"/>
        <v/>
      </c>
    </row>
    <row r="1721" spans="7:25" x14ac:dyDescent="0.3">
      <c r="G1721" s="2" t="str">
        <f>IF(Prospecting!D1723&lt;&gt;"", Prospecting!D1723, "")</f>
        <v/>
      </c>
      <c r="H1721" s="2" t="str">
        <f>IF(Prospecting!E1723&lt;&gt;"",Prospecting!E1723, "")</f>
        <v/>
      </c>
      <c r="I1721" s="2" t="str">
        <f t="shared" ca="1" si="171"/>
        <v/>
      </c>
      <c r="J1721" s="2" t="str">
        <f>IF(Prospecting!F1723="Completed", 1, "")</f>
        <v/>
      </c>
      <c r="K1721" s="2" t="str">
        <f>IF(Prospecting!G1723="Completed", 1, "")</f>
        <v/>
      </c>
      <c r="L1721" s="2" t="str">
        <f>IF(Prospecting!H1723="Completed", 1, "")</f>
        <v/>
      </c>
      <c r="M1721" s="2" t="str">
        <f>IF(Prospecting!I1723="Completed", 1, "")</f>
        <v/>
      </c>
      <c r="N1721" s="2" t="str">
        <f>IF(Prospecting!J1723="Completed", 1, "")</f>
        <v/>
      </c>
      <c r="O1721" s="2" t="str">
        <f>IF(Prospecting!K1723="Completed", 1, "")</f>
        <v/>
      </c>
      <c r="P1721" s="2" t="str">
        <f>IF(Prospecting!L1723&lt;&gt;"",Prospecting!L1723,"")</f>
        <v/>
      </c>
      <c r="Q1721" s="2" t="str">
        <f>IF(Prospecting!M1723&lt;&gt;"",Prospecting!M1723,"")</f>
        <v/>
      </c>
      <c r="R1721" s="2" t="str">
        <f t="shared" ca="1" si="172"/>
        <v/>
      </c>
      <c r="S1721" s="10" t="str">
        <f>IF(OR(Prospecting!N1723&lt;&gt;"",Prospecting!N1723&lt;&gt;0),Prospecting!N1723,"")</f>
        <v/>
      </c>
      <c r="T1721" s="11" t="str">
        <f>IF(Prospecting!O1723&lt;&gt;"",Prospecting!O1723,"")</f>
        <v/>
      </c>
      <c r="U1721" s="2" t="str">
        <f t="shared" si="173"/>
        <v/>
      </c>
      <c r="V1721" s="2" t="str">
        <f t="shared" si="174"/>
        <v/>
      </c>
      <c r="W1721" s="2" t="str" cm="1">
        <f t="array" ref="W1721">IF(V1721&lt;&gt;"",_xlfn.IFS(OR(V1721=1,V1721=2,V1721=3),1,OR(V1721=4,V1721=5,V1721=6),2,OR(V1721=7,V1721=8,V1721=9),3,OR(V1721=10,V1721=11,V1721=12),4),"")</f>
        <v/>
      </c>
      <c r="X1721" s="2" t="str">
        <f t="shared" si="175"/>
        <v/>
      </c>
      <c r="Y1721" s="2" t="str">
        <f t="shared" si="176"/>
        <v/>
      </c>
    </row>
    <row r="1722" spans="7:25" x14ac:dyDescent="0.3">
      <c r="G1722" s="2" t="str">
        <f>IF(Prospecting!D1724&lt;&gt;"", Prospecting!D1724, "")</f>
        <v/>
      </c>
      <c r="H1722" s="2" t="str">
        <f>IF(Prospecting!E1724&lt;&gt;"",Prospecting!E1724, "")</f>
        <v/>
      </c>
      <c r="I1722" s="2" t="str">
        <f t="shared" ca="1" si="171"/>
        <v/>
      </c>
      <c r="J1722" s="2" t="str">
        <f>IF(Prospecting!F1724="Completed", 1, "")</f>
        <v/>
      </c>
      <c r="K1722" s="2" t="str">
        <f>IF(Prospecting!G1724="Completed", 1, "")</f>
        <v/>
      </c>
      <c r="L1722" s="2" t="str">
        <f>IF(Prospecting!H1724="Completed", 1, "")</f>
        <v/>
      </c>
      <c r="M1722" s="2" t="str">
        <f>IF(Prospecting!I1724="Completed", 1, "")</f>
        <v/>
      </c>
      <c r="N1722" s="2" t="str">
        <f>IF(Prospecting!J1724="Completed", 1, "")</f>
        <v/>
      </c>
      <c r="O1722" s="2" t="str">
        <f>IF(Prospecting!K1724="Completed", 1, "")</f>
        <v/>
      </c>
      <c r="P1722" s="2" t="str">
        <f>IF(Prospecting!L1724&lt;&gt;"",Prospecting!L1724,"")</f>
        <v/>
      </c>
      <c r="Q1722" s="2" t="str">
        <f>IF(Prospecting!M1724&lt;&gt;"",Prospecting!M1724,"")</f>
        <v/>
      </c>
      <c r="R1722" s="2" t="str">
        <f t="shared" ca="1" si="172"/>
        <v/>
      </c>
      <c r="S1722" s="10" t="str">
        <f>IF(OR(Prospecting!N1724&lt;&gt;"",Prospecting!N1724&lt;&gt;0),Prospecting!N1724,"")</f>
        <v/>
      </c>
      <c r="T1722" s="11" t="str">
        <f>IF(Prospecting!O1724&lt;&gt;"",Prospecting!O1724,"")</f>
        <v/>
      </c>
      <c r="U1722" s="2" t="str">
        <f t="shared" si="173"/>
        <v/>
      </c>
      <c r="V1722" s="2" t="str">
        <f t="shared" si="174"/>
        <v/>
      </c>
      <c r="W1722" s="2" t="str" cm="1">
        <f t="array" ref="W1722">IF(V1722&lt;&gt;"",_xlfn.IFS(OR(V1722=1,V1722=2,V1722=3),1,OR(V1722=4,V1722=5,V1722=6),2,OR(V1722=7,V1722=8,V1722=9),3,OR(V1722=10,V1722=11,V1722=12),4),"")</f>
        <v/>
      </c>
      <c r="X1722" s="2" t="str">
        <f t="shared" si="175"/>
        <v/>
      </c>
      <c r="Y1722" s="2" t="str">
        <f t="shared" si="176"/>
        <v/>
      </c>
    </row>
    <row r="1723" spans="7:25" x14ac:dyDescent="0.3">
      <c r="G1723" s="2" t="str">
        <f>IF(Prospecting!D1725&lt;&gt;"", Prospecting!D1725, "")</f>
        <v/>
      </c>
      <c r="H1723" s="2" t="str">
        <f>IF(Prospecting!E1725&lt;&gt;"",Prospecting!E1725, "")</f>
        <v/>
      </c>
      <c r="I1723" s="2" t="str">
        <f t="shared" ca="1" si="171"/>
        <v/>
      </c>
      <c r="J1723" s="2" t="str">
        <f>IF(Prospecting!F1725="Completed", 1, "")</f>
        <v/>
      </c>
      <c r="K1723" s="2" t="str">
        <f>IF(Prospecting!G1725="Completed", 1, "")</f>
        <v/>
      </c>
      <c r="L1723" s="2" t="str">
        <f>IF(Prospecting!H1725="Completed", 1, "")</f>
        <v/>
      </c>
      <c r="M1723" s="2" t="str">
        <f>IF(Prospecting!I1725="Completed", 1, "")</f>
        <v/>
      </c>
      <c r="N1723" s="2" t="str">
        <f>IF(Prospecting!J1725="Completed", 1, "")</f>
        <v/>
      </c>
      <c r="O1723" s="2" t="str">
        <f>IF(Prospecting!K1725="Completed", 1, "")</f>
        <v/>
      </c>
      <c r="P1723" s="2" t="str">
        <f>IF(Prospecting!L1725&lt;&gt;"",Prospecting!L1725,"")</f>
        <v/>
      </c>
      <c r="Q1723" s="2" t="str">
        <f>IF(Prospecting!M1725&lt;&gt;"",Prospecting!M1725,"")</f>
        <v/>
      </c>
      <c r="R1723" s="2" t="str">
        <f t="shared" ca="1" si="172"/>
        <v/>
      </c>
      <c r="S1723" s="10" t="str">
        <f>IF(OR(Prospecting!N1725&lt;&gt;"",Prospecting!N1725&lt;&gt;0),Prospecting!N1725,"")</f>
        <v/>
      </c>
      <c r="T1723" s="11" t="str">
        <f>IF(Prospecting!O1725&lt;&gt;"",Prospecting!O1725,"")</f>
        <v/>
      </c>
      <c r="U1723" s="2" t="str">
        <f t="shared" si="173"/>
        <v/>
      </c>
      <c r="V1723" s="2" t="str">
        <f t="shared" si="174"/>
        <v/>
      </c>
      <c r="W1723" s="2" t="str" cm="1">
        <f t="array" ref="W1723">IF(V1723&lt;&gt;"",_xlfn.IFS(OR(V1723=1,V1723=2,V1723=3),1,OR(V1723=4,V1723=5,V1723=6),2,OR(V1723=7,V1723=8,V1723=9),3,OR(V1723=10,V1723=11,V1723=12),4),"")</f>
        <v/>
      </c>
      <c r="X1723" s="2" t="str">
        <f t="shared" si="175"/>
        <v/>
      </c>
      <c r="Y1723" s="2" t="str">
        <f t="shared" si="176"/>
        <v/>
      </c>
    </row>
    <row r="1724" spans="7:25" x14ac:dyDescent="0.3">
      <c r="G1724" s="2" t="str">
        <f>IF(Prospecting!D1726&lt;&gt;"", Prospecting!D1726, "")</f>
        <v/>
      </c>
      <c r="H1724" s="2" t="str">
        <f>IF(Prospecting!E1726&lt;&gt;"",Prospecting!E1726, "")</f>
        <v/>
      </c>
      <c r="I1724" s="2" t="str">
        <f t="shared" ca="1" si="171"/>
        <v/>
      </c>
      <c r="J1724" s="2" t="str">
        <f>IF(Prospecting!F1726="Completed", 1, "")</f>
        <v/>
      </c>
      <c r="K1724" s="2" t="str">
        <f>IF(Prospecting!G1726="Completed", 1, "")</f>
        <v/>
      </c>
      <c r="L1724" s="2" t="str">
        <f>IF(Prospecting!H1726="Completed", 1, "")</f>
        <v/>
      </c>
      <c r="M1724" s="2" t="str">
        <f>IF(Prospecting!I1726="Completed", 1, "")</f>
        <v/>
      </c>
      <c r="N1724" s="2" t="str">
        <f>IF(Prospecting!J1726="Completed", 1, "")</f>
        <v/>
      </c>
      <c r="O1724" s="2" t="str">
        <f>IF(Prospecting!K1726="Completed", 1, "")</f>
        <v/>
      </c>
      <c r="P1724" s="2" t="str">
        <f>IF(Prospecting!L1726&lt;&gt;"",Prospecting!L1726,"")</f>
        <v/>
      </c>
      <c r="Q1724" s="2" t="str">
        <f>IF(Prospecting!M1726&lt;&gt;"",Prospecting!M1726,"")</f>
        <v/>
      </c>
      <c r="R1724" s="2" t="str">
        <f t="shared" ca="1" si="172"/>
        <v/>
      </c>
      <c r="S1724" s="10" t="str">
        <f>IF(OR(Prospecting!N1726&lt;&gt;"",Prospecting!N1726&lt;&gt;0),Prospecting!N1726,"")</f>
        <v/>
      </c>
      <c r="T1724" s="11" t="str">
        <f>IF(Prospecting!O1726&lt;&gt;"",Prospecting!O1726,"")</f>
        <v/>
      </c>
      <c r="U1724" s="2" t="str">
        <f t="shared" si="173"/>
        <v/>
      </c>
      <c r="V1724" s="2" t="str">
        <f t="shared" si="174"/>
        <v/>
      </c>
      <c r="W1724" s="2" t="str" cm="1">
        <f t="array" ref="W1724">IF(V1724&lt;&gt;"",_xlfn.IFS(OR(V1724=1,V1724=2,V1724=3),1,OR(V1724=4,V1724=5,V1724=6),2,OR(V1724=7,V1724=8,V1724=9),3,OR(V1724=10,V1724=11,V1724=12),4),"")</f>
        <v/>
      </c>
      <c r="X1724" s="2" t="str">
        <f t="shared" si="175"/>
        <v/>
      </c>
      <c r="Y1724" s="2" t="str">
        <f t="shared" si="176"/>
        <v/>
      </c>
    </row>
    <row r="1725" spans="7:25" x14ac:dyDescent="0.3">
      <c r="G1725" s="2" t="str">
        <f>IF(Prospecting!D1727&lt;&gt;"", Prospecting!D1727, "")</f>
        <v/>
      </c>
      <c r="H1725" s="2" t="str">
        <f>IF(Prospecting!E1727&lt;&gt;"",Prospecting!E1727, "")</f>
        <v/>
      </c>
      <c r="I1725" s="2" t="str">
        <f t="shared" ca="1" si="171"/>
        <v/>
      </c>
      <c r="J1725" s="2" t="str">
        <f>IF(Prospecting!F1727="Completed", 1, "")</f>
        <v/>
      </c>
      <c r="K1725" s="2" t="str">
        <f>IF(Prospecting!G1727="Completed", 1, "")</f>
        <v/>
      </c>
      <c r="L1725" s="2" t="str">
        <f>IF(Prospecting!H1727="Completed", 1, "")</f>
        <v/>
      </c>
      <c r="M1725" s="2" t="str">
        <f>IF(Prospecting!I1727="Completed", 1, "")</f>
        <v/>
      </c>
      <c r="N1725" s="2" t="str">
        <f>IF(Prospecting!J1727="Completed", 1, "")</f>
        <v/>
      </c>
      <c r="O1725" s="2" t="str">
        <f>IF(Prospecting!K1727="Completed", 1, "")</f>
        <v/>
      </c>
      <c r="P1725" s="2" t="str">
        <f>IF(Prospecting!L1727&lt;&gt;"",Prospecting!L1727,"")</f>
        <v/>
      </c>
      <c r="Q1725" s="2" t="str">
        <f>IF(Prospecting!M1727&lt;&gt;"",Prospecting!M1727,"")</f>
        <v/>
      </c>
      <c r="R1725" s="2" t="str">
        <f t="shared" ca="1" si="172"/>
        <v/>
      </c>
      <c r="S1725" s="10" t="str">
        <f>IF(OR(Prospecting!N1727&lt;&gt;"",Prospecting!N1727&lt;&gt;0),Prospecting!N1727,"")</f>
        <v/>
      </c>
      <c r="T1725" s="11" t="str">
        <f>IF(Prospecting!O1727&lt;&gt;"",Prospecting!O1727,"")</f>
        <v/>
      </c>
      <c r="U1725" s="2" t="str">
        <f t="shared" si="173"/>
        <v/>
      </c>
      <c r="V1725" s="2" t="str">
        <f t="shared" si="174"/>
        <v/>
      </c>
      <c r="W1725" s="2" t="str" cm="1">
        <f t="array" ref="W1725">IF(V1725&lt;&gt;"",_xlfn.IFS(OR(V1725=1,V1725=2,V1725=3),1,OR(V1725=4,V1725=5,V1725=6),2,OR(V1725=7,V1725=8,V1725=9),3,OR(V1725=10,V1725=11,V1725=12),4),"")</f>
        <v/>
      </c>
      <c r="X1725" s="2" t="str">
        <f t="shared" si="175"/>
        <v/>
      </c>
      <c r="Y1725" s="2" t="str">
        <f t="shared" si="176"/>
        <v/>
      </c>
    </row>
    <row r="1726" spans="7:25" x14ac:dyDescent="0.3">
      <c r="G1726" s="2" t="str">
        <f>IF(Prospecting!D1728&lt;&gt;"", Prospecting!D1728, "")</f>
        <v/>
      </c>
      <c r="H1726" s="2" t="str">
        <f>IF(Prospecting!E1728&lt;&gt;"",Prospecting!E1728, "")</f>
        <v/>
      </c>
      <c r="I1726" s="2" t="str">
        <f t="shared" ca="1" si="171"/>
        <v/>
      </c>
      <c r="J1726" s="2" t="str">
        <f>IF(Prospecting!F1728="Completed", 1, "")</f>
        <v/>
      </c>
      <c r="K1726" s="2" t="str">
        <f>IF(Prospecting!G1728="Completed", 1, "")</f>
        <v/>
      </c>
      <c r="L1726" s="2" t="str">
        <f>IF(Prospecting!H1728="Completed", 1, "")</f>
        <v/>
      </c>
      <c r="M1726" s="2" t="str">
        <f>IF(Prospecting!I1728="Completed", 1, "")</f>
        <v/>
      </c>
      <c r="N1726" s="2" t="str">
        <f>IF(Prospecting!J1728="Completed", 1, "")</f>
        <v/>
      </c>
      <c r="O1726" s="2" t="str">
        <f>IF(Prospecting!K1728="Completed", 1, "")</f>
        <v/>
      </c>
      <c r="P1726" s="2" t="str">
        <f>IF(Prospecting!L1728&lt;&gt;"",Prospecting!L1728,"")</f>
        <v/>
      </c>
      <c r="Q1726" s="2" t="str">
        <f>IF(Prospecting!M1728&lt;&gt;"",Prospecting!M1728,"")</f>
        <v/>
      </c>
      <c r="R1726" s="2" t="str">
        <f t="shared" ca="1" si="172"/>
        <v/>
      </c>
      <c r="S1726" s="10" t="str">
        <f>IF(OR(Prospecting!N1728&lt;&gt;"",Prospecting!N1728&lt;&gt;0),Prospecting!N1728,"")</f>
        <v/>
      </c>
      <c r="T1726" s="11" t="str">
        <f>IF(Prospecting!O1728&lt;&gt;"",Prospecting!O1728,"")</f>
        <v/>
      </c>
      <c r="U1726" s="2" t="str">
        <f t="shared" si="173"/>
        <v/>
      </c>
      <c r="V1726" s="2" t="str">
        <f t="shared" si="174"/>
        <v/>
      </c>
      <c r="W1726" s="2" t="str" cm="1">
        <f t="array" ref="W1726">IF(V1726&lt;&gt;"",_xlfn.IFS(OR(V1726=1,V1726=2,V1726=3),1,OR(V1726=4,V1726=5,V1726=6),2,OR(V1726=7,V1726=8,V1726=9),3,OR(V1726=10,V1726=11,V1726=12),4),"")</f>
        <v/>
      </c>
      <c r="X1726" s="2" t="str">
        <f t="shared" si="175"/>
        <v/>
      </c>
      <c r="Y1726" s="2" t="str">
        <f t="shared" si="176"/>
        <v/>
      </c>
    </row>
    <row r="1727" spans="7:25" x14ac:dyDescent="0.3">
      <c r="G1727" s="2" t="str">
        <f>IF(Prospecting!D1729&lt;&gt;"", Prospecting!D1729, "")</f>
        <v/>
      </c>
      <c r="H1727" s="2" t="str">
        <f>IF(Prospecting!E1729&lt;&gt;"",Prospecting!E1729, "")</f>
        <v/>
      </c>
      <c r="I1727" s="2" t="str">
        <f t="shared" ca="1" si="171"/>
        <v/>
      </c>
      <c r="J1727" s="2" t="str">
        <f>IF(Prospecting!F1729="Completed", 1, "")</f>
        <v/>
      </c>
      <c r="K1727" s="2" t="str">
        <f>IF(Prospecting!G1729="Completed", 1, "")</f>
        <v/>
      </c>
      <c r="L1727" s="2" t="str">
        <f>IF(Prospecting!H1729="Completed", 1, "")</f>
        <v/>
      </c>
      <c r="M1727" s="2" t="str">
        <f>IF(Prospecting!I1729="Completed", 1, "")</f>
        <v/>
      </c>
      <c r="N1727" s="2" t="str">
        <f>IF(Prospecting!J1729="Completed", 1, "")</f>
        <v/>
      </c>
      <c r="O1727" s="2" t="str">
        <f>IF(Prospecting!K1729="Completed", 1, "")</f>
        <v/>
      </c>
      <c r="P1727" s="2" t="str">
        <f>IF(Prospecting!L1729&lt;&gt;"",Prospecting!L1729,"")</f>
        <v/>
      </c>
      <c r="Q1727" s="2" t="str">
        <f>IF(Prospecting!M1729&lt;&gt;"",Prospecting!M1729,"")</f>
        <v/>
      </c>
      <c r="R1727" s="2" t="str">
        <f t="shared" ca="1" si="172"/>
        <v/>
      </c>
      <c r="S1727" s="10" t="str">
        <f>IF(OR(Prospecting!N1729&lt;&gt;"",Prospecting!N1729&lt;&gt;0),Prospecting!N1729,"")</f>
        <v/>
      </c>
      <c r="T1727" s="11" t="str">
        <f>IF(Prospecting!O1729&lt;&gt;"",Prospecting!O1729,"")</f>
        <v/>
      </c>
      <c r="U1727" s="2" t="str">
        <f t="shared" si="173"/>
        <v/>
      </c>
      <c r="V1727" s="2" t="str">
        <f t="shared" si="174"/>
        <v/>
      </c>
      <c r="W1727" s="2" t="str" cm="1">
        <f t="array" ref="W1727">IF(V1727&lt;&gt;"",_xlfn.IFS(OR(V1727=1,V1727=2,V1727=3),1,OR(V1727=4,V1727=5,V1727=6),2,OR(V1727=7,V1727=8,V1727=9),3,OR(V1727=10,V1727=11,V1727=12),4),"")</f>
        <v/>
      </c>
      <c r="X1727" s="2" t="str">
        <f t="shared" si="175"/>
        <v/>
      </c>
      <c r="Y1727" s="2" t="str">
        <f t="shared" si="176"/>
        <v/>
      </c>
    </row>
    <row r="1728" spans="7:25" x14ac:dyDescent="0.3">
      <c r="G1728" s="2" t="str">
        <f>IF(Prospecting!D1730&lt;&gt;"", Prospecting!D1730, "")</f>
        <v/>
      </c>
      <c r="H1728" s="2" t="str">
        <f>IF(Prospecting!E1730&lt;&gt;"",Prospecting!E1730, "")</f>
        <v/>
      </c>
      <c r="I1728" s="2" t="str">
        <f t="shared" ca="1" si="171"/>
        <v/>
      </c>
      <c r="J1728" s="2" t="str">
        <f>IF(Prospecting!F1730="Completed", 1, "")</f>
        <v/>
      </c>
      <c r="K1728" s="2" t="str">
        <f>IF(Prospecting!G1730="Completed", 1, "")</f>
        <v/>
      </c>
      <c r="L1728" s="2" t="str">
        <f>IF(Prospecting!H1730="Completed", 1, "")</f>
        <v/>
      </c>
      <c r="M1728" s="2" t="str">
        <f>IF(Prospecting!I1730="Completed", 1, "")</f>
        <v/>
      </c>
      <c r="N1728" s="2" t="str">
        <f>IF(Prospecting!J1730="Completed", 1, "")</f>
        <v/>
      </c>
      <c r="O1728" s="2" t="str">
        <f>IF(Prospecting!K1730="Completed", 1, "")</f>
        <v/>
      </c>
      <c r="P1728" s="2" t="str">
        <f>IF(Prospecting!L1730&lt;&gt;"",Prospecting!L1730,"")</f>
        <v/>
      </c>
      <c r="Q1728" s="2" t="str">
        <f>IF(Prospecting!M1730&lt;&gt;"",Prospecting!M1730,"")</f>
        <v/>
      </c>
      <c r="R1728" s="2" t="str">
        <f t="shared" ca="1" si="172"/>
        <v/>
      </c>
      <c r="S1728" s="10" t="str">
        <f>IF(OR(Prospecting!N1730&lt;&gt;"",Prospecting!N1730&lt;&gt;0),Prospecting!N1730,"")</f>
        <v/>
      </c>
      <c r="T1728" s="11" t="str">
        <f>IF(Prospecting!O1730&lt;&gt;"",Prospecting!O1730,"")</f>
        <v/>
      </c>
      <c r="U1728" s="2" t="str">
        <f t="shared" si="173"/>
        <v/>
      </c>
      <c r="V1728" s="2" t="str">
        <f t="shared" si="174"/>
        <v/>
      </c>
      <c r="W1728" s="2" t="str" cm="1">
        <f t="array" ref="W1728">IF(V1728&lt;&gt;"",_xlfn.IFS(OR(V1728=1,V1728=2,V1728=3),1,OR(V1728=4,V1728=5,V1728=6),2,OR(V1728=7,V1728=8,V1728=9),3,OR(V1728=10,V1728=11,V1728=12),4),"")</f>
        <v/>
      </c>
      <c r="X1728" s="2" t="str">
        <f t="shared" si="175"/>
        <v/>
      </c>
      <c r="Y1728" s="2" t="str">
        <f t="shared" si="176"/>
        <v/>
      </c>
    </row>
    <row r="1729" spans="7:25" x14ac:dyDescent="0.3">
      <c r="G1729" s="2" t="str">
        <f>IF(Prospecting!D1731&lt;&gt;"", Prospecting!D1731, "")</f>
        <v/>
      </c>
      <c r="H1729" s="2" t="str">
        <f>IF(Prospecting!E1731&lt;&gt;"",Prospecting!E1731, "")</f>
        <v/>
      </c>
      <c r="I1729" s="2" t="str">
        <f t="shared" ca="1" si="171"/>
        <v/>
      </c>
      <c r="J1729" s="2" t="str">
        <f>IF(Prospecting!F1731="Completed", 1, "")</f>
        <v/>
      </c>
      <c r="K1729" s="2" t="str">
        <f>IF(Prospecting!G1731="Completed", 1, "")</f>
        <v/>
      </c>
      <c r="L1729" s="2" t="str">
        <f>IF(Prospecting!H1731="Completed", 1, "")</f>
        <v/>
      </c>
      <c r="M1729" s="2" t="str">
        <f>IF(Prospecting!I1731="Completed", 1, "")</f>
        <v/>
      </c>
      <c r="N1729" s="2" t="str">
        <f>IF(Prospecting!J1731="Completed", 1, "")</f>
        <v/>
      </c>
      <c r="O1729" s="2" t="str">
        <f>IF(Prospecting!K1731="Completed", 1, "")</f>
        <v/>
      </c>
      <c r="P1729" s="2" t="str">
        <f>IF(Prospecting!L1731&lt;&gt;"",Prospecting!L1731,"")</f>
        <v/>
      </c>
      <c r="Q1729" s="2" t="str">
        <f>IF(Prospecting!M1731&lt;&gt;"",Prospecting!M1731,"")</f>
        <v/>
      </c>
      <c r="R1729" s="2" t="str">
        <f t="shared" ca="1" si="172"/>
        <v/>
      </c>
      <c r="S1729" s="10" t="str">
        <f>IF(OR(Prospecting!N1731&lt;&gt;"",Prospecting!N1731&lt;&gt;0),Prospecting!N1731,"")</f>
        <v/>
      </c>
      <c r="T1729" s="11" t="str">
        <f>IF(Prospecting!O1731&lt;&gt;"",Prospecting!O1731,"")</f>
        <v/>
      </c>
      <c r="U1729" s="2" t="str">
        <f t="shared" si="173"/>
        <v/>
      </c>
      <c r="V1729" s="2" t="str">
        <f t="shared" si="174"/>
        <v/>
      </c>
      <c r="W1729" s="2" t="str" cm="1">
        <f t="array" ref="W1729">IF(V1729&lt;&gt;"",_xlfn.IFS(OR(V1729=1,V1729=2,V1729=3),1,OR(V1729=4,V1729=5,V1729=6),2,OR(V1729=7,V1729=8,V1729=9),3,OR(V1729=10,V1729=11,V1729=12),4),"")</f>
        <v/>
      </c>
      <c r="X1729" s="2" t="str">
        <f t="shared" si="175"/>
        <v/>
      </c>
      <c r="Y1729" s="2" t="str">
        <f t="shared" si="176"/>
        <v/>
      </c>
    </row>
    <row r="1730" spans="7:25" x14ac:dyDescent="0.3">
      <c r="G1730" s="2" t="str">
        <f>IF(Prospecting!D1732&lt;&gt;"", Prospecting!D1732, "")</f>
        <v/>
      </c>
      <c r="H1730" s="2" t="str">
        <f>IF(Prospecting!E1732&lt;&gt;"",Prospecting!E1732, "")</f>
        <v/>
      </c>
      <c r="I1730" s="2" t="str">
        <f t="shared" ca="1" si="171"/>
        <v/>
      </c>
      <c r="J1730" s="2" t="str">
        <f>IF(Prospecting!F1732="Completed", 1, "")</f>
        <v/>
      </c>
      <c r="K1730" s="2" t="str">
        <f>IF(Prospecting!G1732="Completed", 1, "")</f>
        <v/>
      </c>
      <c r="L1730" s="2" t="str">
        <f>IF(Prospecting!H1732="Completed", 1, "")</f>
        <v/>
      </c>
      <c r="M1730" s="2" t="str">
        <f>IF(Prospecting!I1732="Completed", 1, "")</f>
        <v/>
      </c>
      <c r="N1730" s="2" t="str">
        <f>IF(Prospecting!J1732="Completed", 1, "")</f>
        <v/>
      </c>
      <c r="O1730" s="2" t="str">
        <f>IF(Prospecting!K1732="Completed", 1, "")</f>
        <v/>
      </c>
      <c r="P1730" s="2" t="str">
        <f>IF(Prospecting!L1732&lt;&gt;"",Prospecting!L1732,"")</f>
        <v/>
      </c>
      <c r="Q1730" s="2" t="str">
        <f>IF(Prospecting!M1732&lt;&gt;"",Prospecting!M1732,"")</f>
        <v/>
      </c>
      <c r="R1730" s="2" t="str">
        <f t="shared" ca="1" si="172"/>
        <v/>
      </c>
      <c r="S1730" s="10" t="str">
        <f>IF(OR(Prospecting!N1732&lt;&gt;"",Prospecting!N1732&lt;&gt;0),Prospecting!N1732,"")</f>
        <v/>
      </c>
      <c r="T1730" s="11" t="str">
        <f>IF(Prospecting!O1732&lt;&gt;"",Prospecting!O1732,"")</f>
        <v/>
      </c>
      <c r="U1730" s="2" t="str">
        <f t="shared" si="173"/>
        <v/>
      </c>
      <c r="V1730" s="2" t="str">
        <f t="shared" si="174"/>
        <v/>
      </c>
      <c r="W1730" s="2" t="str" cm="1">
        <f t="array" ref="W1730">IF(V1730&lt;&gt;"",_xlfn.IFS(OR(V1730=1,V1730=2,V1730=3),1,OR(V1730=4,V1730=5,V1730=6),2,OR(V1730=7,V1730=8,V1730=9),3,OR(V1730=10,V1730=11,V1730=12),4),"")</f>
        <v/>
      </c>
      <c r="X1730" s="2" t="str">
        <f t="shared" si="175"/>
        <v/>
      </c>
      <c r="Y1730" s="2" t="str">
        <f t="shared" si="176"/>
        <v/>
      </c>
    </row>
    <row r="1731" spans="7:25" x14ac:dyDescent="0.3">
      <c r="G1731" s="2" t="str">
        <f>IF(Prospecting!D1733&lt;&gt;"", Prospecting!D1733, "")</f>
        <v/>
      </c>
      <c r="H1731" s="2" t="str">
        <f>IF(Prospecting!E1733&lt;&gt;"",Prospecting!E1733, "")</f>
        <v/>
      </c>
      <c r="I1731" s="2" t="str">
        <f t="shared" ca="1" si="171"/>
        <v/>
      </c>
      <c r="J1731" s="2" t="str">
        <f>IF(Prospecting!F1733="Completed", 1, "")</f>
        <v/>
      </c>
      <c r="K1731" s="2" t="str">
        <f>IF(Prospecting!G1733="Completed", 1, "")</f>
        <v/>
      </c>
      <c r="L1731" s="2" t="str">
        <f>IF(Prospecting!H1733="Completed", 1, "")</f>
        <v/>
      </c>
      <c r="M1731" s="2" t="str">
        <f>IF(Prospecting!I1733="Completed", 1, "")</f>
        <v/>
      </c>
      <c r="N1731" s="2" t="str">
        <f>IF(Prospecting!J1733="Completed", 1, "")</f>
        <v/>
      </c>
      <c r="O1731" s="2" t="str">
        <f>IF(Prospecting!K1733="Completed", 1, "")</f>
        <v/>
      </c>
      <c r="P1731" s="2" t="str">
        <f>IF(Prospecting!L1733&lt;&gt;"",Prospecting!L1733,"")</f>
        <v/>
      </c>
      <c r="Q1731" s="2" t="str">
        <f>IF(Prospecting!M1733&lt;&gt;"",Prospecting!M1733,"")</f>
        <v/>
      </c>
      <c r="R1731" s="2" t="str">
        <f t="shared" ca="1" si="172"/>
        <v/>
      </c>
      <c r="S1731" s="10" t="str">
        <f>IF(OR(Prospecting!N1733&lt;&gt;"",Prospecting!N1733&lt;&gt;0),Prospecting!N1733,"")</f>
        <v/>
      </c>
      <c r="T1731" s="11" t="str">
        <f>IF(Prospecting!O1733&lt;&gt;"",Prospecting!O1733,"")</f>
        <v/>
      </c>
      <c r="U1731" s="2" t="str">
        <f t="shared" si="173"/>
        <v/>
      </c>
      <c r="V1731" s="2" t="str">
        <f t="shared" si="174"/>
        <v/>
      </c>
      <c r="W1731" s="2" t="str" cm="1">
        <f t="array" ref="W1731">IF(V1731&lt;&gt;"",_xlfn.IFS(OR(V1731=1,V1731=2,V1731=3),1,OR(V1731=4,V1731=5,V1731=6),2,OR(V1731=7,V1731=8,V1731=9),3,OR(V1731=10,V1731=11,V1731=12),4),"")</f>
        <v/>
      </c>
      <c r="X1731" s="2" t="str">
        <f t="shared" si="175"/>
        <v/>
      </c>
      <c r="Y1731" s="2" t="str">
        <f t="shared" si="176"/>
        <v/>
      </c>
    </row>
    <row r="1732" spans="7:25" x14ac:dyDescent="0.3">
      <c r="G1732" s="2" t="str">
        <f>IF(Prospecting!D1734&lt;&gt;"", Prospecting!D1734, "")</f>
        <v/>
      </c>
      <c r="H1732" s="2" t="str">
        <f>IF(Prospecting!E1734&lt;&gt;"",Prospecting!E1734, "")</f>
        <v/>
      </c>
      <c r="I1732" s="2" t="str">
        <f t="shared" ref="I1732:I1795" ca="1" si="177">IF(AND($B$9&gt;$B$10,S1732&lt;&gt;"",S1732&lt;&gt;0,V1732&lt;&gt;"",O1732=1),"Client",IF(V1732&lt;$B$6,"Lead",IF(AND(H1732&lt;&gt;"",S1732&lt;&gt;"",S1732&lt;&gt;0,V1732&lt;=$B$3,O1732=1),"Client",IF(OR(AND(H1732&lt;&gt;"",O1732&lt;&gt;1),AND(H1732&lt;&gt;"",S1732=""),AND(H1732&lt;&gt;"",S1732&lt;&gt;"",V1732&gt;$B$3), AND(H1732&lt;&gt;"",S1732&lt;=0)),"Lead",""))))</f>
        <v/>
      </c>
      <c r="J1732" s="2" t="str">
        <f>IF(Prospecting!F1734="Completed", 1, "")</f>
        <v/>
      </c>
      <c r="K1732" s="2" t="str">
        <f>IF(Prospecting!G1734="Completed", 1, "")</f>
        <v/>
      </c>
      <c r="L1732" s="2" t="str">
        <f>IF(Prospecting!H1734="Completed", 1, "")</f>
        <v/>
      </c>
      <c r="M1732" s="2" t="str">
        <f>IF(Prospecting!I1734="Completed", 1, "")</f>
        <v/>
      </c>
      <c r="N1732" s="2" t="str">
        <f>IF(Prospecting!J1734="Completed", 1, "")</f>
        <v/>
      </c>
      <c r="O1732" s="2" t="str">
        <f>IF(Prospecting!K1734="Completed", 1, "")</f>
        <v/>
      </c>
      <c r="P1732" s="2" t="str">
        <f>IF(Prospecting!L1734&lt;&gt;"",Prospecting!L1734,"")</f>
        <v/>
      </c>
      <c r="Q1732" s="2" t="str">
        <f>IF(Prospecting!M1734&lt;&gt;"",Prospecting!M1734,"")</f>
        <v/>
      </c>
      <c r="R1732" s="2" t="str">
        <f t="shared" ref="R1732:R1795" ca="1" si="178">IF(AND(Q1732&lt;&gt;"",V1732&gt;=$B$6,V1732&lt;=$B$3,Y1732=$B$10),"Valid","")</f>
        <v/>
      </c>
      <c r="S1732" s="10" t="str">
        <f>IF(OR(Prospecting!N1734&lt;&gt;"",Prospecting!N1734&lt;&gt;0),Prospecting!N1734,"")</f>
        <v/>
      </c>
      <c r="T1732" s="11" t="str">
        <f>IF(Prospecting!O1734&lt;&gt;"",Prospecting!O1734,"")</f>
        <v/>
      </c>
      <c r="U1732" s="2" t="str">
        <f t="shared" ref="U1732:U1795" si="179">IF(V1732&lt;&gt;"",CHOOSE(V1732,"January","February","March","April","May","June","July","August","September","October","November","December"),"")</f>
        <v/>
      </c>
      <c r="V1732" s="2" t="str">
        <f t="shared" ref="V1732:V1795" si="180">IF(AND(T1732&lt;&gt;"",Y1732=$B$10),MONTH(T1732),"")</f>
        <v/>
      </c>
      <c r="W1732" s="2" t="str" cm="1">
        <f t="array" ref="W1732">IF(V1732&lt;&gt;"",_xlfn.IFS(OR(V1732=1,V1732=2,V1732=3),1,OR(V1732=4,V1732=5,V1732=6),2,OR(V1732=7,V1732=8,V1732=9),3,OR(V1732=10,V1732=11,V1732=12),4),"")</f>
        <v/>
      </c>
      <c r="X1732" s="2" t="str">
        <f t="shared" ref="X1732:X1795" si="181">IF(AND(Q1732&lt;&gt;"",S1732&lt;&gt;"",S1732&lt;&gt;0,O1732=1),IF(OR(Q1732="AnugerahPlus",Q1732="Anggun"), (S1732-5)*12,S1732*12), "")</f>
        <v/>
      </c>
      <c r="Y1732" s="2" t="str">
        <f t="shared" ref="Y1732:Y1795" si="182">IF(T1732&lt;&gt;"",YEAR(T1732),"")</f>
        <v/>
      </c>
    </row>
    <row r="1733" spans="7:25" x14ac:dyDescent="0.3">
      <c r="G1733" s="2" t="str">
        <f>IF(Prospecting!D1735&lt;&gt;"", Prospecting!D1735, "")</f>
        <v/>
      </c>
      <c r="H1733" s="2" t="str">
        <f>IF(Prospecting!E1735&lt;&gt;"",Prospecting!E1735, "")</f>
        <v/>
      </c>
      <c r="I1733" s="2" t="str">
        <f t="shared" ca="1" si="177"/>
        <v/>
      </c>
      <c r="J1733" s="2" t="str">
        <f>IF(Prospecting!F1735="Completed", 1, "")</f>
        <v/>
      </c>
      <c r="K1733" s="2" t="str">
        <f>IF(Prospecting!G1735="Completed", 1, "")</f>
        <v/>
      </c>
      <c r="L1733" s="2" t="str">
        <f>IF(Prospecting!H1735="Completed", 1, "")</f>
        <v/>
      </c>
      <c r="M1733" s="2" t="str">
        <f>IF(Prospecting!I1735="Completed", 1, "")</f>
        <v/>
      </c>
      <c r="N1733" s="2" t="str">
        <f>IF(Prospecting!J1735="Completed", 1, "")</f>
        <v/>
      </c>
      <c r="O1733" s="2" t="str">
        <f>IF(Prospecting!K1735="Completed", 1, "")</f>
        <v/>
      </c>
      <c r="P1733" s="2" t="str">
        <f>IF(Prospecting!L1735&lt;&gt;"",Prospecting!L1735,"")</f>
        <v/>
      </c>
      <c r="Q1733" s="2" t="str">
        <f>IF(Prospecting!M1735&lt;&gt;"",Prospecting!M1735,"")</f>
        <v/>
      </c>
      <c r="R1733" s="2" t="str">
        <f t="shared" ca="1" si="178"/>
        <v/>
      </c>
      <c r="S1733" s="10" t="str">
        <f>IF(OR(Prospecting!N1735&lt;&gt;"",Prospecting!N1735&lt;&gt;0),Prospecting!N1735,"")</f>
        <v/>
      </c>
      <c r="T1733" s="11" t="str">
        <f>IF(Prospecting!O1735&lt;&gt;"",Prospecting!O1735,"")</f>
        <v/>
      </c>
      <c r="U1733" s="2" t="str">
        <f t="shared" si="179"/>
        <v/>
      </c>
      <c r="V1733" s="2" t="str">
        <f t="shared" si="180"/>
        <v/>
      </c>
      <c r="W1733" s="2" t="str" cm="1">
        <f t="array" ref="W1733">IF(V1733&lt;&gt;"",_xlfn.IFS(OR(V1733=1,V1733=2,V1733=3),1,OR(V1733=4,V1733=5,V1733=6),2,OR(V1733=7,V1733=8,V1733=9),3,OR(V1733=10,V1733=11,V1733=12),4),"")</f>
        <v/>
      </c>
      <c r="X1733" s="2" t="str">
        <f t="shared" si="181"/>
        <v/>
      </c>
      <c r="Y1733" s="2" t="str">
        <f t="shared" si="182"/>
        <v/>
      </c>
    </row>
    <row r="1734" spans="7:25" x14ac:dyDescent="0.3">
      <c r="G1734" s="2" t="str">
        <f>IF(Prospecting!D1736&lt;&gt;"", Prospecting!D1736, "")</f>
        <v/>
      </c>
      <c r="H1734" s="2" t="str">
        <f>IF(Prospecting!E1736&lt;&gt;"",Prospecting!E1736, "")</f>
        <v/>
      </c>
      <c r="I1734" s="2" t="str">
        <f t="shared" ca="1" si="177"/>
        <v/>
      </c>
      <c r="J1734" s="2" t="str">
        <f>IF(Prospecting!F1736="Completed", 1, "")</f>
        <v/>
      </c>
      <c r="K1734" s="2" t="str">
        <f>IF(Prospecting!G1736="Completed", 1, "")</f>
        <v/>
      </c>
      <c r="L1734" s="2" t="str">
        <f>IF(Prospecting!H1736="Completed", 1, "")</f>
        <v/>
      </c>
      <c r="M1734" s="2" t="str">
        <f>IF(Prospecting!I1736="Completed", 1, "")</f>
        <v/>
      </c>
      <c r="N1734" s="2" t="str">
        <f>IF(Prospecting!J1736="Completed", 1, "")</f>
        <v/>
      </c>
      <c r="O1734" s="2" t="str">
        <f>IF(Prospecting!K1736="Completed", 1, "")</f>
        <v/>
      </c>
      <c r="P1734" s="2" t="str">
        <f>IF(Prospecting!L1736&lt;&gt;"",Prospecting!L1736,"")</f>
        <v/>
      </c>
      <c r="Q1734" s="2" t="str">
        <f>IF(Prospecting!M1736&lt;&gt;"",Prospecting!M1736,"")</f>
        <v/>
      </c>
      <c r="R1734" s="2" t="str">
        <f t="shared" ca="1" si="178"/>
        <v/>
      </c>
      <c r="S1734" s="10" t="str">
        <f>IF(OR(Prospecting!N1736&lt;&gt;"",Prospecting!N1736&lt;&gt;0),Prospecting!N1736,"")</f>
        <v/>
      </c>
      <c r="T1734" s="11" t="str">
        <f>IF(Prospecting!O1736&lt;&gt;"",Prospecting!O1736,"")</f>
        <v/>
      </c>
      <c r="U1734" s="2" t="str">
        <f t="shared" si="179"/>
        <v/>
      </c>
      <c r="V1734" s="2" t="str">
        <f t="shared" si="180"/>
        <v/>
      </c>
      <c r="W1734" s="2" t="str" cm="1">
        <f t="array" ref="W1734">IF(V1734&lt;&gt;"",_xlfn.IFS(OR(V1734=1,V1734=2,V1734=3),1,OR(V1734=4,V1734=5,V1734=6),2,OR(V1734=7,V1734=8,V1734=9),3,OR(V1734=10,V1734=11,V1734=12),4),"")</f>
        <v/>
      </c>
      <c r="X1734" s="2" t="str">
        <f t="shared" si="181"/>
        <v/>
      </c>
      <c r="Y1734" s="2" t="str">
        <f t="shared" si="182"/>
        <v/>
      </c>
    </row>
    <row r="1735" spans="7:25" x14ac:dyDescent="0.3">
      <c r="G1735" s="2" t="str">
        <f>IF(Prospecting!D1737&lt;&gt;"", Prospecting!D1737, "")</f>
        <v/>
      </c>
      <c r="H1735" s="2" t="str">
        <f>IF(Prospecting!E1737&lt;&gt;"",Prospecting!E1737, "")</f>
        <v/>
      </c>
      <c r="I1735" s="2" t="str">
        <f t="shared" ca="1" si="177"/>
        <v/>
      </c>
      <c r="J1735" s="2" t="str">
        <f>IF(Prospecting!F1737="Completed", 1, "")</f>
        <v/>
      </c>
      <c r="K1735" s="2" t="str">
        <f>IF(Prospecting!G1737="Completed", 1, "")</f>
        <v/>
      </c>
      <c r="L1735" s="2" t="str">
        <f>IF(Prospecting!H1737="Completed", 1, "")</f>
        <v/>
      </c>
      <c r="M1735" s="2" t="str">
        <f>IF(Prospecting!I1737="Completed", 1, "")</f>
        <v/>
      </c>
      <c r="N1735" s="2" t="str">
        <f>IF(Prospecting!J1737="Completed", 1, "")</f>
        <v/>
      </c>
      <c r="O1735" s="2" t="str">
        <f>IF(Prospecting!K1737="Completed", 1, "")</f>
        <v/>
      </c>
      <c r="P1735" s="2" t="str">
        <f>IF(Prospecting!L1737&lt;&gt;"",Prospecting!L1737,"")</f>
        <v/>
      </c>
      <c r="Q1735" s="2" t="str">
        <f>IF(Prospecting!M1737&lt;&gt;"",Prospecting!M1737,"")</f>
        <v/>
      </c>
      <c r="R1735" s="2" t="str">
        <f t="shared" ca="1" si="178"/>
        <v/>
      </c>
      <c r="S1735" s="10" t="str">
        <f>IF(OR(Prospecting!N1737&lt;&gt;"",Prospecting!N1737&lt;&gt;0),Prospecting!N1737,"")</f>
        <v/>
      </c>
      <c r="T1735" s="11" t="str">
        <f>IF(Prospecting!O1737&lt;&gt;"",Prospecting!O1737,"")</f>
        <v/>
      </c>
      <c r="U1735" s="2" t="str">
        <f t="shared" si="179"/>
        <v/>
      </c>
      <c r="V1735" s="2" t="str">
        <f t="shared" si="180"/>
        <v/>
      </c>
      <c r="W1735" s="2" t="str" cm="1">
        <f t="array" ref="W1735">IF(V1735&lt;&gt;"",_xlfn.IFS(OR(V1735=1,V1735=2,V1735=3),1,OR(V1735=4,V1735=5,V1735=6),2,OR(V1735=7,V1735=8,V1735=9),3,OR(V1735=10,V1735=11,V1735=12),4),"")</f>
        <v/>
      </c>
      <c r="X1735" s="2" t="str">
        <f t="shared" si="181"/>
        <v/>
      </c>
      <c r="Y1735" s="2" t="str">
        <f t="shared" si="182"/>
        <v/>
      </c>
    </row>
    <row r="1736" spans="7:25" x14ac:dyDescent="0.3">
      <c r="G1736" s="2" t="str">
        <f>IF(Prospecting!D1738&lt;&gt;"", Prospecting!D1738, "")</f>
        <v/>
      </c>
      <c r="H1736" s="2" t="str">
        <f>IF(Prospecting!E1738&lt;&gt;"",Prospecting!E1738, "")</f>
        <v/>
      </c>
      <c r="I1736" s="2" t="str">
        <f t="shared" ca="1" si="177"/>
        <v/>
      </c>
      <c r="J1736" s="2" t="str">
        <f>IF(Prospecting!F1738="Completed", 1, "")</f>
        <v/>
      </c>
      <c r="K1736" s="2" t="str">
        <f>IF(Prospecting!G1738="Completed", 1, "")</f>
        <v/>
      </c>
      <c r="L1736" s="2" t="str">
        <f>IF(Prospecting!H1738="Completed", 1, "")</f>
        <v/>
      </c>
      <c r="M1736" s="2" t="str">
        <f>IF(Prospecting!I1738="Completed", 1, "")</f>
        <v/>
      </c>
      <c r="N1736" s="2" t="str">
        <f>IF(Prospecting!J1738="Completed", 1, "")</f>
        <v/>
      </c>
      <c r="O1736" s="2" t="str">
        <f>IF(Prospecting!K1738="Completed", 1, "")</f>
        <v/>
      </c>
      <c r="P1736" s="2" t="str">
        <f>IF(Prospecting!L1738&lt;&gt;"",Prospecting!L1738,"")</f>
        <v/>
      </c>
      <c r="Q1736" s="2" t="str">
        <f>IF(Prospecting!M1738&lt;&gt;"",Prospecting!M1738,"")</f>
        <v/>
      </c>
      <c r="R1736" s="2" t="str">
        <f t="shared" ca="1" si="178"/>
        <v/>
      </c>
      <c r="S1736" s="10" t="str">
        <f>IF(OR(Prospecting!N1738&lt;&gt;"",Prospecting!N1738&lt;&gt;0),Prospecting!N1738,"")</f>
        <v/>
      </c>
      <c r="T1736" s="11" t="str">
        <f>IF(Prospecting!O1738&lt;&gt;"",Prospecting!O1738,"")</f>
        <v/>
      </c>
      <c r="U1736" s="2" t="str">
        <f t="shared" si="179"/>
        <v/>
      </c>
      <c r="V1736" s="2" t="str">
        <f t="shared" si="180"/>
        <v/>
      </c>
      <c r="W1736" s="2" t="str" cm="1">
        <f t="array" ref="W1736">IF(V1736&lt;&gt;"",_xlfn.IFS(OR(V1736=1,V1736=2,V1736=3),1,OR(V1736=4,V1736=5,V1736=6),2,OR(V1736=7,V1736=8,V1736=9),3,OR(V1736=10,V1736=11,V1736=12),4),"")</f>
        <v/>
      </c>
      <c r="X1736" s="2" t="str">
        <f t="shared" si="181"/>
        <v/>
      </c>
      <c r="Y1736" s="2" t="str">
        <f t="shared" si="182"/>
        <v/>
      </c>
    </row>
    <row r="1737" spans="7:25" x14ac:dyDescent="0.3">
      <c r="G1737" s="2" t="str">
        <f>IF(Prospecting!D1739&lt;&gt;"", Prospecting!D1739, "")</f>
        <v/>
      </c>
      <c r="H1737" s="2" t="str">
        <f>IF(Prospecting!E1739&lt;&gt;"",Prospecting!E1739, "")</f>
        <v/>
      </c>
      <c r="I1737" s="2" t="str">
        <f t="shared" ca="1" si="177"/>
        <v/>
      </c>
      <c r="J1737" s="2" t="str">
        <f>IF(Prospecting!F1739="Completed", 1, "")</f>
        <v/>
      </c>
      <c r="K1737" s="2" t="str">
        <f>IF(Prospecting!G1739="Completed", 1, "")</f>
        <v/>
      </c>
      <c r="L1737" s="2" t="str">
        <f>IF(Prospecting!H1739="Completed", 1, "")</f>
        <v/>
      </c>
      <c r="M1737" s="2" t="str">
        <f>IF(Prospecting!I1739="Completed", 1, "")</f>
        <v/>
      </c>
      <c r="N1737" s="2" t="str">
        <f>IF(Prospecting!J1739="Completed", 1, "")</f>
        <v/>
      </c>
      <c r="O1737" s="2" t="str">
        <f>IF(Prospecting!K1739="Completed", 1, "")</f>
        <v/>
      </c>
      <c r="P1737" s="2" t="str">
        <f>IF(Prospecting!L1739&lt;&gt;"",Prospecting!L1739,"")</f>
        <v/>
      </c>
      <c r="Q1737" s="2" t="str">
        <f>IF(Prospecting!M1739&lt;&gt;"",Prospecting!M1739,"")</f>
        <v/>
      </c>
      <c r="R1737" s="2" t="str">
        <f t="shared" ca="1" si="178"/>
        <v/>
      </c>
      <c r="S1737" s="10" t="str">
        <f>IF(OR(Prospecting!N1739&lt;&gt;"",Prospecting!N1739&lt;&gt;0),Prospecting!N1739,"")</f>
        <v/>
      </c>
      <c r="T1737" s="11" t="str">
        <f>IF(Prospecting!O1739&lt;&gt;"",Prospecting!O1739,"")</f>
        <v/>
      </c>
      <c r="U1737" s="2" t="str">
        <f t="shared" si="179"/>
        <v/>
      </c>
      <c r="V1737" s="2" t="str">
        <f t="shared" si="180"/>
        <v/>
      </c>
      <c r="W1737" s="2" t="str" cm="1">
        <f t="array" ref="W1737">IF(V1737&lt;&gt;"",_xlfn.IFS(OR(V1737=1,V1737=2,V1737=3),1,OR(V1737=4,V1737=5,V1737=6),2,OR(V1737=7,V1737=8,V1737=9),3,OR(V1737=10,V1737=11,V1737=12),4),"")</f>
        <v/>
      </c>
      <c r="X1737" s="2" t="str">
        <f t="shared" si="181"/>
        <v/>
      </c>
      <c r="Y1737" s="2" t="str">
        <f t="shared" si="182"/>
        <v/>
      </c>
    </row>
    <row r="1738" spans="7:25" x14ac:dyDescent="0.3">
      <c r="G1738" s="2" t="str">
        <f>IF(Prospecting!D1740&lt;&gt;"", Prospecting!D1740, "")</f>
        <v/>
      </c>
      <c r="H1738" s="2" t="str">
        <f>IF(Prospecting!E1740&lt;&gt;"",Prospecting!E1740, "")</f>
        <v/>
      </c>
      <c r="I1738" s="2" t="str">
        <f t="shared" ca="1" si="177"/>
        <v/>
      </c>
      <c r="J1738" s="2" t="str">
        <f>IF(Prospecting!F1740="Completed", 1, "")</f>
        <v/>
      </c>
      <c r="K1738" s="2" t="str">
        <f>IF(Prospecting!G1740="Completed", 1, "")</f>
        <v/>
      </c>
      <c r="L1738" s="2" t="str">
        <f>IF(Prospecting!H1740="Completed", 1, "")</f>
        <v/>
      </c>
      <c r="M1738" s="2" t="str">
        <f>IF(Prospecting!I1740="Completed", 1, "")</f>
        <v/>
      </c>
      <c r="N1738" s="2" t="str">
        <f>IF(Prospecting!J1740="Completed", 1, "")</f>
        <v/>
      </c>
      <c r="O1738" s="2" t="str">
        <f>IF(Prospecting!K1740="Completed", 1, "")</f>
        <v/>
      </c>
      <c r="P1738" s="2" t="str">
        <f>IF(Prospecting!L1740&lt;&gt;"",Prospecting!L1740,"")</f>
        <v/>
      </c>
      <c r="Q1738" s="2" t="str">
        <f>IF(Prospecting!M1740&lt;&gt;"",Prospecting!M1740,"")</f>
        <v/>
      </c>
      <c r="R1738" s="2" t="str">
        <f t="shared" ca="1" si="178"/>
        <v/>
      </c>
      <c r="S1738" s="10" t="str">
        <f>IF(OR(Prospecting!N1740&lt;&gt;"",Prospecting!N1740&lt;&gt;0),Prospecting!N1740,"")</f>
        <v/>
      </c>
      <c r="T1738" s="11" t="str">
        <f>IF(Prospecting!O1740&lt;&gt;"",Prospecting!O1740,"")</f>
        <v/>
      </c>
      <c r="U1738" s="2" t="str">
        <f t="shared" si="179"/>
        <v/>
      </c>
      <c r="V1738" s="2" t="str">
        <f t="shared" si="180"/>
        <v/>
      </c>
      <c r="W1738" s="2" t="str" cm="1">
        <f t="array" ref="W1738">IF(V1738&lt;&gt;"",_xlfn.IFS(OR(V1738=1,V1738=2,V1738=3),1,OR(V1738=4,V1738=5,V1738=6),2,OR(V1738=7,V1738=8,V1738=9),3,OR(V1738=10,V1738=11,V1738=12),4),"")</f>
        <v/>
      </c>
      <c r="X1738" s="2" t="str">
        <f t="shared" si="181"/>
        <v/>
      </c>
      <c r="Y1738" s="2" t="str">
        <f t="shared" si="182"/>
        <v/>
      </c>
    </row>
    <row r="1739" spans="7:25" x14ac:dyDescent="0.3">
      <c r="G1739" s="2" t="str">
        <f>IF(Prospecting!D1741&lt;&gt;"", Prospecting!D1741, "")</f>
        <v/>
      </c>
      <c r="H1739" s="2" t="str">
        <f>IF(Prospecting!E1741&lt;&gt;"",Prospecting!E1741, "")</f>
        <v/>
      </c>
      <c r="I1739" s="2" t="str">
        <f t="shared" ca="1" si="177"/>
        <v/>
      </c>
      <c r="J1739" s="2" t="str">
        <f>IF(Prospecting!F1741="Completed", 1, "")</f>
        <v/>
      </c>
      <c r="K1739" s="2" t="str">
        <f>IF(Prospecting!G1741="Completed", 1, "")</f>
        <v/>
      </c>
      <c r="L1739" s="2" t="str">
        <f>IF(Prospecting!H1741="Completed", 1, "")</f>
        <v/>
      </c>
      <c r="M1739" s="2" t="str">
        <f>IF(Prospecting!I1741="Completed", 1, "")</f>
        <v/>
      </c>
      <c r="N1739" s="2" t="str">
        <f>IF(Prospecting!J1741="Completed", 1, "")</f>
        <v/>
      </c>
      <c r="O1739" s="2" t="str">
        <f>IF(Prospecting!K1741="Completed", 1, "")</f>
        <v/>
      </c>
      <c r="P1739" s="2" t="str">
        <f>IF(Prospecting!L1741&lt;&gt;"",Prospecting!L1741,"")</f>
        <v/>
      </c>
      <c r="Q1739" s="2" t="str">
        <f>IF(Prospecting!M1741&lt;&gt;"",Prospecting!M1741,"")</f>
        <v/>
      </c>
      <c r="R1739" s="2" t="str">
        <f t="shared" ca="1" si="178"/>
        <v/>
      </c>
      <c r="S1739" s="10" t="str">
        <f>IF(OR(Prospecting!N1741&lt;&gt;"",Prospecting!N1741&lt;&gt;0),Prospecting!N1741,"")</f>
        <v/>
      </c>
      <c r="T1739" s="11" t="str">
        <f>IF(Prospecting!O1741&lt;&gt;"",Prospecting!O1741,"")</f>
        <v/>
      </c>
      <c r="U1739" s="2" t="str">
        <f t="shared" si="179"/>
        <v/>
      </c>
      <c r="V1739" s="2" t="str">
        <f t="shared" si="180"/>
        <v/>
      </c>
      <c r="W1739" s="2" t="str" cm="1">
        <f t="array" ref="W1739">IF(V1739&lt;&gt;"",_xlfn.IFS(OR(V1739=1,V1739=2,V1739=3),1,OR(V1739=4,V1739=5,V1739=6),2,OR(V1739=7,V1739=8,V1739=9),3,OR(V1739=10,V1739=11,V1739=12),4),"")</f>
        <v/>
      </c>
      <c r="X1739" s="2" t="str">
        <f t="shared" si="181"/>
        <v/>
      </c>
      <c r="Y1739" s="2" t="str">
        <f t="shared" si="182"/>
        <v/>
      </c>
    </row>
    <row r="1740" spans="7:25" x14ac:dyDescent="0.3">
      <c r="G1740" s="2" t="str">
        <f>IF(Prospecting!D1742&lt;&gt;"", Prospecting!D1742, "")</f>
        <v/>
      </c>
      <c r="H1740" s="2" t="str">
        <f>IF(Prospecting!E1742&lt;&gt;"",Prospecting!E1742, "")</f>
        <v/>
      </c>
      <c r="I1740" s="2" t="str">
        <f t="shared" ca="1" si="177"/>
        <v/>
      </c>
      <c r="J1740" s="2" t="str">
        <f>IF(Prospecting!F1742="Completed", 1, "")</f>
        <v/>
      </c>
      <c r="K1740" s="2" t="str">
        <f>IF(Prospecting!G1742="Completed", 1, "")</f>
        <v/>
      </c>
      <c r="L1740" s="2" t="str">
        <f>IF(Prospecting!H1742="Completed", 1, "")</f>
        <v/>
      </c>
      <c r="M1740" s="2" t="str">
        <f>IF(Prospecting!I1742="Completed", 1, "")</f>
        <v/>
      </c>
      <c r="N1740" s="2" t="str">
        <f>IF(Prospecting!J1742="Completed", 1, "")</f>
        <v/>
      </c>
      <c r="O1740" s="2" t="str">
        <f>IF(Prospecting!K1742="Completed", 1, "")</f>
        <v/>
      </c>
      <c r="P1740" s="2" t="str">
        <f>IF(Prospecting!L1742&lt;&gt;"",Prospecting!L1742,"")</f>
        <v/>
      </c>
      <c r="Q1740" s="2" t="str">
        <f>IF(Prospecting!M1742&lt;&gt;"",Prospecting!M1742,"")</f>
        <v/>
      </c>
      <c r="R1740" s="2" t="str">
        <f t="shared" ca="1" si="178"/>
        <v/>
      </c>
      <c r="S1740" s="10" t="str">
        <f>IF(OR(Prospecting!N1742&lt;&gt;"",Prospecting!N1742&lt;&gt;0),Prospecting!N1742,"")</f>
        <v/>
      </c>
      <c r="T1740" s="11" t="str">
        <f>IF(Prospecting!O1742&lt;&gt;"",Prospecting!O1742,"")</f>
        <v/>
      </c>
      <c r="U1740" s="2" t="str">
        <f t="shared" si="179"/>
        <v/>
      </c>
      <c r="V1740" s="2" t="str">
        <f t="shared" si="180"/>
        <v/>
      </c>
      <c r="W1740" s="2" t="str" cm="1">
        <f t="array" ref="W1740">IF(V1740&lt;&gt;"",_xlfn.IFS(OR(V1740=1,V1740=2,V1740=3),1,OR(V1740=4,V1740=5,V1740=6),2,OR(V1740=7,V1740=8,V1740=9),3,OR(V1740=10,V1740=11,V1740=12),4),"")</f>
        <v/>
      </c>
      <c r="X1740" s="2" t="str">
        <f t="shared" si="181"/>
        <v/>
      </c>
      <c r="Y1740" s="2" t="str">
        <f t="shared" si="182"/>
        <v/>
      </c>
    </row>
    <row r="1741" spans="7:25" x14ac:dyDescent="0.3">
      <c r="G1741" s="2" t="str">
        <f>IF(Prospecting!D1743&lt;&gt;"", Prospecting!D1743, "")</f>
        <v/>
      </c>
      <c r="H1741" s="2" t="str">
        <f>IF(Prospecting!E1743&lt;&gt;"",Prospecting!E1743, "")</f>
        <v/>
      </c>
      <c r="I1741" s="2" t="str">
        <f t="shared" ca="1" si="177"/>
        <v/>
      </c>
      <c r="J1741" s="2" t="str">
        <f>IF(Prospecting!F1743="Completed", 1, "")</f>
        <v/>
      </c>
      <c r="K1741" s="2" t="str">
        <f>IF(Prospecting!G1743="Completed", 1, "")</f>
        <v/>
      </c>
      <c r="L1741" s="2" t="str">
        <f>IF(Prospecting!H1743="Completed", 1, "")</f>
        <v/>
      </c>
      <c r="M1741" s="2" t="str">
        <f>IF(Prospecting!I1743="Completed", 1, "")</f>
        <v/>
      </c>
      <c r="N1741" s="2" t="str">
        <f>IF(Prospecting!J1743="Completed", 1, "")</f>
        <v/>
      </c>
      <c r="O1741" s="2" t="str">
        <f>IF(Prospecting!K1743="Completed", 1, "")</f>
        <v/>
      </c>
      <c r="P1741" s="2" t="str">
        <f>IF(Prospecting!L1743&lt;&gt;"",Prospecting!L1743,"")</f>
        <v/>
      </c>
      <c r="Q1741" s="2" t="str">
        <f>IF(Prospecting!M1743&lt;&gt;"",Prospecting!M1743,"")</f>
        <v/>
      </c>
      <c r="R1741" s="2" t="str">
        <f t="shared" ca="1" si="178"/>
        <v/>
      </c>
      <c r="S1741" s="10" t="str">
        <f>IF(OR(Prospecting!N1743&lt;&gt;"",Prospecting!N1743&lt;&gt;0),Prospecting!N1743,"")</f>
        <v/>
      </c>
      <c r="T1741" s="11" t="str">
        <f>IF(Prospecting!O1743&lt;&gt;"",Prospecting!O1743,"")</f>
        <v/>
      </c>
      <c r="U1741" s="2" t="str">
        <f t="shared" si="179"/>
        <v/>
      </c>
      <c r="V1741" s="2" t="str">
        <f t="shared" si="180"/>
        <v/>
      </c>
      <c r="W1741" s="2" t="str" cm="1">
        <f t="array" ref="W1741">IF(V1741&lt;&gt;"",_xlfn.IFS(OR(V1741=1,V1741=2,V1741=3),1,OR(V1741=4,V1741=5,V1741=6),2,OR(V1741=7,V1741=8,V1741=9),3,OR(V1741=10,V1741=11,V1741=12),4),"")</f>
        <v/>
      </c>
      <c r="X1741" s="2" t="str">
        <f t="shared" si="181"/>
        <v/>
      </c>
      <c r="Y1741" s="2" t="str">
        <f t="shared" si="182"/>
        <v/>
      </c>
    </row>
    <row r="1742" spans="7:25" x14ac:dyDescent="0.3">
      <c r="G1742" s="2" t="str">
        <f>IF(Prospecting!D1744&lt;&gt;"", Prospecting!D1744, "")</f>
        <v/>
      </c>
      <c r="H1742" s="2" t="str">
        <f>IF(Prospecting!E1744&lt;&gt;"",Prospecting!E1744, "")</f>
        <v/>
      </c>
      <c r="I1742" s="2" t="str">
        <f t="shared" ca="1" si="177"/>
        <v/>
      </c>
      <c r="J1742" s="2" t="str">
        <f>IF(Prospecting!F1744="Completed", 1, "")</f>
        <v/>
      </c>
      <c r="K1742" s="2" t="str">
        <f>IF(Prospecting!G1744="Completed", 1, "")</f>
        <v/>
      </c>
      <c r="L1742" s="2" t="str">
        <f>IF(Prospecting!H1744="Completed", 1, "")</f>
        <v/>
      </c>
      <c r="M1742" s="2" t="str">
        <f>IF(Prospecting!I1744="Completed", 1, "")</f>
        <v/>
      </c>
      <c r="N1742" s="2" t="str">
        <f>IF(Prospecting!J1744="Completed", 1, "")</f>
        <v/>
      </c>
      <c r="O1742" s="2" t="str">
        <f>IF(Prospecting!K1744="Completed", 1, "")</f>
        <v/>
      </c>
      <c r="P1742" s="2" t="str">
        <f>IF(Prospecting!L1744&lt;&gt;"",Prospecting!L1744,"")</f>
        <v/>
      </c>
      <c r="Q1742" s="2" t="str">
        <f>IF(Prospecting!M1744&lt;&gt;"",Prospecting!M1744,"")</f>
        <v/>
      </c>
      <c r="R1742" s="2" t="str">
        <f t="shared" ca="1" si="178"/>
        <v/>
      </c>
      <c r="S1742" s="10" t="str">
        <f>IF(OR(Prospecting!N1744&lt;&gt;"",Prospecting!N1744&lt;&gt;0),Prospecting!N1744,"")</f>
        <v/>
      </c>
      <c r="T1742" s="11" t="str">
        <f>IF(Prospecting!O1744&lt;&gt;"",Prospecting!O1744,"")</f>
        <v/>
      </c>
      <c r="U1742" s="2" t="str">
        <f t="shared" si="179"/>
        <v/>
      </c>
      <c r="V1742" s="2" t="str">
        <f t="shared" si="180"/>
        <v/>
      </c>
      <c r="W1742" s="2" t="str" cm="1">
        <f t="array" ref="W1742">IF(V1742&lt;&gt;"",_xlfn.IFS(OR(V1742=1,V1742=2,V1742=3),1,OR(V1742=4,V1742=5,V1742=6),2,OR(V1742=7,V1742=8,V1742=9),3,OR(V1742=10,V1742=11,V1742=12),4),"")</f>
        <v/>
      </c>
      <c r="X1742" s="2" t="str">
        <f t="shared" si="181"/>
        <v/>
      </c>
      <c r="Y1742" s="2" t="str">
        <f t="shared" si="182"/>
        <v/>
      </c>
    </row>
    <row r="1743" spans="7:25" x14ac:dyDescent="0.3">
      <c r="G1743" s="2" t="str">
        <f>IF(Prospecting!D1745&lt;&gt;"", Prospecting!D1745, "")</f>
        <v/>
      </c>
      <c r="H1743" s="2" t="str">
        <f>IF(Prospecting!E1745&lt;&gt;"",Prospecting!E1745, "")</f>
        <v/>
      </c>
      <c r="I1743" s="2" t="str">
        <f t="shared" ca="1" si="177"/>
        <v/>
      </c>
      <c r="J1743" s="2" t="str">
        <f>IF(Prospecting!F1745="Completed", 1, "")</f>
        <v/>
      </c>
      <c r="K1743" s="2" t="str">
        <f>IF(Prospecting!G1745="Completed", 1, "")</f>
        <v/>
      </c>
      <c r="L1743" s="2" t="str">
        <f>IF(Prospecting!H1745="Completed", 1, "")</f>
        <v/>
      </c>
      <c r="M1743" s="2" t="str">
        <f>IF(Prospecting!I1745="Completed", 1, "")</f>
        <v/>
      </c>
      <c r="N1743" s="2" t="str">
        <f>IF(Prospecting!J1745="Completed", 1, "")</f>
        <v/>
      </c>
      <c r="O1743" s="2" t="str">
        <f>IF(Prospecting!K1745="Completed", 1, "")</f>
        <v/>
      </c>
      <c r="P1743" s="2" t="str">
        <f>IF(Prospecting!L1745&lt;&gt;"",Prospecting!L1745,"")</f>
        <v/>
      </c>
      <c r="Q1743" s="2" t="str">
        <f>IF(Prospecting!M1745&lt;&gt;"",Prospecting!M1745,"")</f>
        <v/>
      </c>
      <c r="R1743" s="2" t="str">
        <f t="shared" ca="1" si="178"/>
        <v/>
      </c>
      <c r="S1743" s="10" t="str">
        <f>IF(OR(Prospecting!N1745&lt;&gt;"",Prospecting!N1745&lt;&gt;0),Prospecting!N1745,"")</f>
        <v/>
      </c>
      <c r="T1743" s="11" t="str">
        <f>IF(Prospecting!O1745&lt;&gt;"",Prospecting!O1745,"")</f>
        <v/>
      </c>
      <c r="U1743" s="2" t="str">
        <f t="shared" si="179"/>
        <v/>
      </c>
      <c r="V1743" s="2" t="str">
        <f t="shared" si="180"/>
        <v/>
      </c>
      <c r="W1743" s="2" t="str" cm="1">
        <f t="array" ref="W1743">IF(V1743&lt;&gt;"",_xlfn.IFS(OR(V1743=1,V1743=2,V1743=3),1,OR(V1743=4,V1743=5,V1743=6),2,OR(V1743=7,V1743=8,V1743=9),3,OR(V1743=10,V1743=11,V1743=12),4),"")</f>
        <v/>
      </c>
      <c r="X1743" s="2" t="str">
        <f t="shared" si="181"/>
        <v/>
      </c>
      <c r="Y1743" s="2" t="str">
        <f t="shared" si="182"/>
        <v/>
      </c>
    </row>
    <row r="1744" spans="7:25" x14ac:dyDescent="0.3">
      <c r="G1744" s="2" t="str">
        <f>IF(Prospecting!D1746&lt;&gt;"", Prospecting!D1746, "")</f>
        <v/>
      </c>
      <c r="H1744" s="2" t="str">
        <f>IF(Prospecting!E1746&lt;&gt;"",Prospecting!E1746, "")</f>
        <v/>
      </c>
      <c r="I1744" s="2" t="str">
        <f t="shared" ca="1" si="177"/>
        <v/>
      </c>
      <c r="J1744" s="2" t="str">
        <f>IF(Prospecting!F1746="Completed", 1, "")</f>
        <v/>
      </c>
      <c r="K1744" s="2" t="str">
        <f>IF(Prospecting!G1746="Completed", 1, "")</f>
        <v/>
      </c>
      <c r="L1744" s="2" t="str">
        <f>IF(Prospecting!H1746="Completed", 1, "")</f>
        <v/>
      </c>
      <c r="M1744" s="2" t="str">
        <f>IF(Prospecting!I1746="Completed", 1, "")</f>
        <v/>
      </c>
      <c r="N1744" s="2" t="str">
        <f>IF(Prospecting!J1746="Completed", 1, "")</f>
        <v/>
      </c>
      <c r="O1744" s="2" t="str">
        <f>IF(Prospecting!K1746="Completed", 1, "")</f>
        <v/>
      </c>
      <c r="P1744" s="2" t="str">
        <f>IF(Prospecting!L1746&lt;&gt;"",Prospecting!L1746,"")</f>
        <v/>
      </c>
      <c r="Q1744" s="2" t="str">
        <f>IF(Prospecting!M1746&lt;&gt;"",Prospecting!M1746,"")</f>
        <v/>
      </c>
      <c r="R1744" s="2" t="str">
        <f t="shared" ca="1" si="178"/>
        <v/>
      </c>
      <c r="S1744" s="10" t="str">
        <f>IF(OR(Prospecting!N1746&lt;&gt;"",Prospecting!N1746&lt;&gt;0),Prospecting!N1746,"")</f>
        <v/>
      </c>
      <c r="T1744" s="11" t="str">
        <f>IF(Prospecting!O1746&lt;&gt;"",Prospecting!O1746,"")</f>
        <v/>
      </c>
      <c r="U1744" s="2" t="str">
        <f t="shared" si="179"/>
        <v/>
      </c>
      <c r="V1744" s="2" t="str">
        <f t="shared" si="180"/>
        <v/>
      </c>
      <c r="W1744" s="2" t="str" cm="1">
        <f t="array" ref="W1744">IF(V1744&lt;&gt;"",_xlfn.IFS(OR(V1744=1,V1744=2,V1744=3),1,OR(V1744=4,V1744=5,V1744=6),2,OR(V1744=7,V1744=8,V1744=9),3,OR(V1744=10,V1744=11,V1744=12),4),"")</f>
        <v/>
      </c>
      <c r="X1744" s="2" t="str">
        <f t="shared" si="181"/>
        <v/>
      </c>
      <c r="Y1744" s="2" t="str">
        <f t="shared" si="182"/>
        <v/>
      </c>
    </row>
    <row r="1745" spans="7:25" x14ac:dyDescent="0.3">
      <c r="G1745" s="2" t="str">
        <f>IF(Prospecting!D1747&lt;&gt;"", Prospecting!D1747, "")</f>
        <v/>
      </c>
      <c r="H1745" s="2" t="str">
        <f>IF(Prospecting!E1747&lt;&gt;"",Prospecting!E1747, "")</f>
        <v/>
      </c>
      <c r="I1745" s="2" t="str">
        <f t="shared" ca="1" si="177"/>
        <v/>
      </c>
      <c r="J1745" s="2" t="str">
        <f>IF(Prospecting!F1747="Completed", 1, "")</f>
        <v/>
      </c>
      <c r="K1745" s="2" t="str">
        <f>IF(Prospecting!G1747="Completed", 1, "")</f>
        <v/>
      </c>
      <c r="L1745" s="2" t="str">
        <f>IF(Prospecting!H1747="Completed", 1, "")</f>
        <v/>
      </c>
      <c r="M1745" s="2" t="str">
        <f>IF(Prospecting!I1747="Completed", 1, "")</f>
        <v/>
      </c>
      <c r="N1745" s="2" t="str">
        <f>IF(Prospecting!J1747="Completed", 1, "")</f>
        <v/>
      </c>
      <c r="O1745" s="2" t="str">
        <f>IF(Prospecting!K1747="Completed", 1, "")</f>
        <v/>
      </c>
      <c r="P1745" s="2" t="str">
        <f>IF(Prospecting!L1747&lt;&gt;"",Prospecting!L1747,"")</f>
        <v/>
      </c>
      <c r="Q1745" s="2" t="str">
        <f>IF(Prospecting!M1747&lt;&gt;"",Prospecting!M1747,"")</f>
        <v/>
      </c>
      <c r="R1745" s="2" t="str">
        <f t="shared" ca="1" si="178"/>
        <v/>
      </c>
      <c r="S1745" s="10" t="str">
        <f>IF(OR(Prospecting!N1747&lt;&gt;"",Prospecting!N1747&lt;&gt;0),Prospecting!N1747,"")</f>
        <v/>
      </c>
      <c r="T1745" s="11" t="str">
        <f>IF(Prospecting!O1747&lt;&gt;"",Prospecting!O1747,"")</f>
        <v/>
      </c>
      <c r="U1745" s="2" t="str">
        <f t="shared" si="179"/>
        <v/>
      </c>
      <c r="V1745" s="2" t="str">
        <f t="shared" si="180"/>
        <v/>
      </c>
      <c r="W1745" s="2" t="str" cm="1">
        <f t="array" ref="W1745">IF(V1745&lt;&gt;"",_xlfn.IFS(OR(V1745=1,V1745=2,V1745=3),1,OR(V1745=4,V1745=5,V1745=6),2,OR(V1745=7,V1745=8,V1745=9),3,OR(V1745=10,V1745=11,V1745=12),4),"")</f>
        <v/>
      </c>
      <c r="X1745" s="2" t="str">
        <f t="shared" si="181"/>
        <v/>
      </c>
      <c r="Y1745" s="2" t="str">
        <f t="shared" si="182"/>
        <v/>
      </c>
    </row>
    <row r="1746" spans="7:25" x14ac:dyDescent="0.3">
      <c r="G1746" s="2" t="str">
        <f>IF(Prospecting!D1748&lt;&gt;"", Prospecting!D1748, "")</f>
        <v/>
      </c>
      <c r="H1746" s="2" t="str">
        <f>IF(Prospecting!E1748&lt;&gt;"",Prospecting!E1748, "")</f>
        <v/>
      </c>
      <c r="I1746" s="2" t="str">
        <f t="shared" ca="1" si="177"/>
        <v/>
      </c>
      <c r="J1746" s="2" t="str">
        <f>IF(Prospecting!F1748="Completed", 1, "")</f>
        <v/>
      </c>
      <c r="K1746" s="2" t="str">
        <f>IF(Prospecting!G1748="Completed", 1, "")</f>
        <v/>
      </c>
      <c r="L1746" s="2" t="str">
        <f>IF(Prospecting!H1748="Completed", 1, "")</f>
        <v/>
      </c>
      <c r="M1746" s="2" t="str">
        <f>IF(Prospecting!I1748="Completed", 1, "")</f>
        <v/>
      </c>
      <c r="N1746" s="2" t="str">
        <f>IF(Prospecting!J1748="Completed", 1, "")</f>
        <v/>
      </c>
      <c r="O1746" s="2" t="str">
        <f>IF(Prospecting!K1748="Completed", 1, "")</f>
        <v/>
      </c>
      <c r="P1746" s="2" t="str">
        <f>IF(Prospecting!L1748&lt;&gt;"",Prospecting!L1748,"")</f>
        <v/>
      </c>
      <c r="Q1746" s="2" t="str">
        <f>IF(Prospecting!M1748&lt;&gt;"",Prospecting!M1748,"")</f>
        <v/>
      </c>
      <c r="R1746" s="2" t="str">
        <f t="shared" ca="1" si="178"/>
        <v/>
      </c>
      <c r="S1746" s="10" t="str">
        <f>IF(OR(Prospecting!N1748&lt;&gt;"",Prospecting!N1748&lt;&gt;0),Prospecting!N1748,"")</f>
        <v/>
      </c>
      <c r="T1746" s="11" t="str">
        <f>IF(Prospecting!O1748&lt;&gt;"",Prospecting!O1748,"")</f>
        <v/>
      </c>
      <c r="U1746" s="2" t="str">
        <f t="shared" si="179"/>
        <v/>
      </c>
      <c r="V1746" s="2" t="str">
        <f t="shared" si="180"/>
        <v/>
      </c>
      <c r="W1746" s="2" t="str" cm="1">
        <f t="array" ref="W1746">IF(V1746&lt;&gt;"",_xlfn.IFS(OR(V1746=1,V1746=2,V1746=3),1,OR(V1746=4,V1746=5,V1746=6),2,OR(V1746=7,V1746=8,V1746=9),3,OR(V1746=10,V1746=11,V1746=12),4),"")</f>
        <v/>
      </c>
      <c r="X1746" s="2" t="str">
        <f t="shared" si="181"/>
        <v/>
      </c>
      <c r="Y1746" s="2" t="str">
        <f t="shared" si="182"/>
        <v/>
      </c>
    </row>
    <row r="1747" spans="7:25" x14ac:dyDescent="0.3">
      <c r="G1747" s="2" t="str">
        <f>IF(Prospecting!D1749&lt;&gt;"", Prospecting!D1749, "")</f>
        <v/>
      </c>
      <c r="H1747" s="2" t="str">
        <f>IF(Prospecting!E1749&lt;&gt;"",Prospecting!E1749, "")</f>
        <v/>
      </c>
      <c r="I1747" s="2" t="str">
        <f t="shared" ca="1" si="177"/>
        <v/>
      </c>
      <c r="J1747" s="2" t="str">
        <f>IF(Prospecting!F1749="Completed", 1, "")</f>
        <v/>
      </c>
      <c r="K1747" s="2" t="str">
        <f>IF(Prospecting!G1749="Completed", 1, "")</f>
        <v/>
      </c>
      <c r="L1747" s="2" t="str">
        <f>IF(Prospecting!H1749="Completed", 1, "")</f>
        <v/>
      </c>
      <c r="M1747" s="2" t="str">
        <f>IF(Prospecting!I1749="Completed", 1, "")</f>
        <v/>
      </c>
      <c r="N1747" s="2" t="str">
        <f>IF(Prospecting!J1749="Completed", 1, "")</f>
        <v/>
      </c>
      <c r="O1747" s="2" t="str">
        <f>IF(Prospecting!K1749="Completed", 1, "")</f>
        <v/>
      </c>
      <c r="P1747" s="2" t="str">
        <f>IF(Prospecting!L1749&lt;&gt;"",Prospecting!L1749,"")</f>
        <v/>
      </c>
      <c r="Q1747" s="2" t="str">
        <f>IF(Prospecting!M1749&lt;&gt;"",Prospecting!M1749,"")</f>
        <v/>
      </c>
      <c r="R1747" s="2" t="str">
        <f t="shared" ca="1" si="178"/>
        <v/>
      </c>
      <c r="S1747" s="10" t="str">
        <f>IF(OR(Prospecting!N1749&lt;&gt;"",Prospecting!N1749&lt;&gt;0),Prospecting!N1749,"")</f>
        <v/>
      </c>
      <c r="T1747" s="11" t="str">
        <f>IF(Prospecting!O1749&lt;&gt;"",Prospecting!O1749,"")</f>
        <v/>
      </c>
      <c r="U1747" s="2" t="str">
        <f t="shared" si="179"/>
        <v/>
      </c>
      <c r="V1747" s="2" t="str">
        <f t="shared" si="180"/>
        <v/>
      </c>
      <c r="W1747" s="2" t="str" cm="1">
        <f t="array" ref="W1747">IF(V1747&lt;&gt;"",_xlfn.IFS(OR(V1747=1,V1747=2,V1747=3),1,OR(V1747=4,V1747=5,V1747=6),2,OR(V1747=7,V1747=8,V1747=9),3,OR(V1747=10,V1747=11,V1747=12),4),"")</f>
        <v/>
      </c>
      <c r="X1747" s="2" t="str">
        <f t="shared" si="181"/>
        <v/>
      </c>
      <c r="Y1747" s="2" t="str">
        <f t="shared" si="182"/>
        <v/>
      </c>
    </row>
    <row r="1748" spans="7:25" x14ac:dyDescent="0.3">
      <c r="G1748" s="2" t="str">
        <f>IF(Prospecting!D1750&lt;&gt;"", Prospecting!D1750, "")</f>
        <v/>
      </c>
      <c r="H1748" s="2" t="str">
        <f>IF(Prospecting!E1750&lt;&gt;"",Prospecting!E1750, "")</f>
        <v/>
      </c>
      <c r="I1748" s="2" t="str">
        <f t="shared" ca="1" si="177"/>
        <v/>
      </c>
      <c r="J1748" s="2" t="str">
        <f>IF(Prospecting!F1750="Completed", 1, "")</f>
        <v/>
      </c>
      <c r="K1748" s="2" t="str">
        <f>IF(Prospecting!G1750="Completed", 1, "")</f>
        <v/>
      </c>
      <c r="L1748" s="2" t="str">
        <f>IF(Prospecting!H1750="Completed", 1, "")</f>
        <v/>
      </c>
      <c r="M1748" s="2" t="str">
        <f>IF(Prospecting!I1750="Completed", 1, "")</f>
        <v/>
      </c>
      <c r="N1748" s="2" t="str">
        <f>IF(Prospecting!J1750="Completed", 1, "")</f>
        <v/>
      </c>
      <c r="O1748" s="2" t="str">
        <f>IF(Prospecting!K1750="Completed", 1, "")</f>
        <v/>
      </c>
      <c r="P1748" s="2" t="str">
        <f>IF(Prospecting!L1750&lt;&gt;"",Prospecting!L1750,"")</f>
        <v/>
      </c>
      <c r="Q1748" s="2" t="str">
        <f>IF(Prospecting!M1750&lt;&gt;"",Prospecting!M1750,"")</f>
        <v/>
      </c>
      <c r="R1748" s="2" t="str">
        <f t="shared" ca="1" si="178"/>
        <v/>
      </c>
      <c r="S1748" s="10" t="str">
        <f>IF(OR(Prospecting!N1750&lt;&gt;"",Prospecting!N1750&lt;&gt;0),Prospecting!N1750,"")</f>
        <v/>
      </c>
      <c r="T1748" s="11" t="str">
        <f>IF(Prospecting!O1750&lt;&gt;"",Prospecting!O1750,"")</f>
        <v/>
      </c>
      <c r="U1748" s="2" t="str">
        <f t="shared" si="179"/>
        <v/>
      </c>
      <c r="V1748" s="2" t="str">
        <f t="shared" si="180"/>
        <v/>
      </c>
      <c r="W1748" s="2" t="str" cm="1">
        <f t="array" ref="W1748">IF(V1748&lt;&gt;"",_xlfn.IFS(OR(V1748=1,V1748=2,V1748=3),1,OR(V1748=4,V1748=5,V1748=6),2,OR(V1748=7,V1748=8,V1748=9),3,OR(V1748=10,V1748=11,V1748=12),4),"")</f>
        <v/>
      </c>
      <c r="X1748" s="2" t="str">
        <f t="shared" si="181"/>
        <v/>
      </c>
      <c r="Y1748" s="2" t="str">
        <f t="shared" si="182"/>
        <v/>
      </c>
    </row>
    <row r="1749" spans="7:25" x14ac:dyDescent="0.3">
      <c r="G1749" s="2" t="str">
        <f>IF(Prospecting!D1751&lt;&gt;"", Prospecting!D1751, "")</f>
        <v/>
      </c>
      <c r="H1749" s="2" t="str">
        <f>IF(Prospecting!E1751&lt;&gt;"",Prospecting!E1751, "")</f>
        <v/>
      </c>
      <c r="I1749" s="2" t="str">
        <f t="shared" ca="1" si="177"/>
        <v/>
      </c>
      <c r="J1749" s="2" t="str">
        <f>IF(Prospecting!F1751="Completed", 1, "")</f>
        <v/>
      </c>
      <c r="K1749" s="2" t="str">
        <f>IF(Prospecting!G1751="Completed", 1, "")</f>
        <v/>
      </c>
      <c r="L1749" s="2" t="str">
        <f>IF(Prospecting!H1751="Completed", 1, "")</f>
        <v/>
      </c>
      <c r="M1749" s="2" t="str">
        <f>IF(Prospecting!I1751="Completed", 1, "")</f>
        <v/>
      </c>
      <c r="N1749" s="2" t="str">
        <f>IF(Prospecting!J1751="Completed", 1, "")</f>
        <v/>
      </c>
      <c r="O1749" s="2" t="str">
        <f>IF(Prospecting!K1751="Completed", 1, "")</f>
        <v/>
      </c>
      <c r="P1749" s="2" t="str">
        <f>IF(Prospecting!L1751&lt;&gt;"",Prospecting!L1751,"")</f>
        <v/>
      </c>
      <c r="Q1749" s="2" t="str">
        <f>IF(Prospecting!M1751&lt;&gt;"",Prospecting!M1751,"")</f>
        <v/>
      </c>
      <c r="R1749" s="2" t="str">
        <f t="shared" ca="1" si="178"/>
        <v/>
      </c>
      <c r="S1749" s="10" t="str">
        <f>IF(OR(Prospecting!N1751&lt;&gt;"",Prospecting!N1751&lt;&gt;0),Prospecting!N1751,"")</f>
        <v/>
      </c>
      <c r="T1749" s="11" t="str">
        <f>IF(Prospecting!O1751&lt;&gt;"",Prospecting!O1751,"")</f>
        <v/>
      </c>
      <c r="U1749" s="2" t="str">
        <f t="shared" si="179"/>
        <v/>
      </c>
      <c r="V1749" s="2" t="str">
        <f t="shared" si="180"/>
        <v/>
      </c>
      <c r="W1749" s="2" t="str" cm="1">
        <f t="array" ref="W1749">IF(V1749&lt;&gt;"",_xlfn.IFS(OR(V1749=1,V1749=2,V1749=3),1,OR(V1749=4,V1749=5,V1749=6),2,OR(V1749=7,V1749=8,V1749=9),3,OR(V1749=10,V1749=11,V1749=12),4),"")</f>
        <v/>
      </c>
      <c r="X1749" s="2" t="str">
        <f t="shared" si="181"/>
        <v/>
      </c>
      <c r="Y1749" s="2" t="str">
        <f t="shared" si="182"/>
        <v/>
      </c>
    </row>
    <row r="1750" spans="7:25" x14ac:dyDescent="0.3">
      <c r="G1750" s="2" t="str">
        <f>IF(Prospecting!D1752&lt;&gt;"", Prospecting!D1752, "")</f>
        <v/>
      </c>
      <c r="H1750" s="2" t="str">
        <f>IF(Prospecting!E1752&lt;&gt;"",Prospecting!E1752, "")</f>
        <v/>
      </c>
      <c r="I1750" s="2" t="str">
        <f t="shared" ca="1" si="177"/>
        <v/>
      </c>
      <c r="J1750" s="2" t="str">
        <f>IF(Prospecting!F1752="Completed", 1, "")</f>
        <v/>
      </c>
      <c r="K1750" s="2" t="str">
        <f>IF(Prospecting!G1752="Completed", 1, "")</f>
        <v/>
      </c>
      <c r="L1750" s="2" t="str">
        <f>IF(Prospecting!H1752="Completed", 1, "")</f>
        <v/>
      </c>
      <c r="M1750" s="2" t="str">
        <f>IF(Prospecting!I1752="Completed", 1, "")</f>
        <v/>
      </c>
      <c r="N1750" s="2" t="str">
        <f>IF(Prospecting!J1752="Completed", 1, "")</f>
        <v/>
      </c>
      <c r="O1750" s="2" t="str">
        <f>IF(Prospecting!K1752="Completed", 1, "")</f>
        <v/>
      </c>
      <c r="P1750" s="2" t="str">
        <f>IF(Prospecting!L1752&lt;&gt;"",Prospecting!L1752,"")</f>
        <v/>
      </c>
      <c r="Q1750" s="2" t="str">
        <f>IF(Prospecting!M1752&lt;&gt;"",Prospecting!M1752,"")</f>
        <v/>
      </c>
      <c r="R1750" s="2" t="str">
        <f t="shared" ca="1" si="178"/>
        <v/>
      </c>
      <c r="S1750" s="10" t="str">
        <f>IF(OR(Prospecting!N1752&lt;&gt;"",Prospecting!N1752&lt;&gt;0),Prospecting!N1752,"")</f>
        <v/>
      </c>
      <c r="T1750" s="11" t="str">
        <f>IF(Prospecting!O1752&lt;&gt;"",Prospecting!O1752,"")</f>
        <v/>
      </c>
      <c r="U1750" s="2" t="str">
        <f t="shared" si="179"/>
        <v/>
      </c>
      <c r="V1750" s="2" t="str">
        <f t="shared" si="180"/>
        <v/>
      </c>
      <c r="W1750" s="2" t="str" cm="1">
        <f t="array" ref="W1750">IF(V1750&lt;&gt;"",_xlfn.IFS(OR(V1750=1,V1750=2,V1750=3),1,OR(V1750=4,V1750=5,V1750=6),2,OR(V1750=7,V1750=8,V1750=9),3,OR(V1750=10,V1750=11,V1750=12),4),"")</f>
        <v/>
      </c>
      <c r="X1750" s="2" t="str">
        <f t="shared" si="181"/>
        <v/>
      </c>
      <c r="Y1750" s="2" t="str">
        <f t="shared" si="182"/>
        <v/>
      </c>
    </row>
    <row r="1751" spans="7:25" x14ac:dyDescent="0.3">
      <c r="G1751" s="2" t="str">
        <f>IF(Prospecting!D1753&lt;&gt;"", Prospecting!D1753, "")</f>
        <v/>
      </c>
      <c r="H1751" s="2" t="str">
        <f>IF(Prospecting!E1753&lt;&gt;"",Prospecting!E1753, "")</f>
        <v/>
      </c>
      <c r="I1751" s="2" t="str">
        <f t="shared" ca="1" si="177"/>
        <v/>
      </c>
      <c r="J1751" s="2" t="str">
        <f>IF(Prospecting!F1753="Completed", 1, "")</f>
        <v/>
      </c>
      <c r="K1751" s="2" t="str">
        <f>IF(Prospecting!G1753="Completed", 1, "")</f>
        <v/>
      </c>
      <c r="L1751" s="2" t="str">
        <f>IF(Prospecting!H1753="Completed", 1, "")</f>
        <v/>
      </c>
      <c r="M1751" s="2" t="str">
        <f>IF(Prospecting!I1753="Completed", 1, "")</f>
        <v/>
      </c>
      <c r="N1751" s="2" t="str">
        <f>IF(Prospecting!J1753="Completed", 1, "")</f>
        <v/>
      </c>
      <c r="O1751" s="2" t="str">
        <f>IF(Prospecting!K1753="Completed", 1, "")</f>
        <v/>
      </c>
      <c r="P1751" s="2" t="str">
        <f>IF(Prospecting!L1753&lt;&gt;"",Prospecting!L1753,"")</f>
        <v/>
      </c>
      <c r="Q1751" s="2" t="str">
        <f>IF(Prospecting!M1753&lt;&gt;"",Prospecting!M1753,"")</f>
        <v/>
      </c>
      <c r="R1751" s="2" t="str">
        <f t="shared" ca="1" si="178"/>
        <v/>
      </c>
      <c r="S1751" s="10" t="str">
        <f>IF(OR(Prospecting!N1753&lt;&gt;"",Prospecting!N1753&lt;&gt;0),Prospecting!N1753,"")</f>
        <v/>
      </c>
      <c r="T1751" s="11" t="str">
        <f>IF(Prospecting!O1753&lt;&gt;"",Prospecting!O1753,"")</f>
        <v/>
      </c>
      <c r="U1751" s="2" t="str">
        <f t="shared" si="179"/>
        <v/>
      </c>
      <c r="V1751" s="2" t="str">
        <f t="shared" si="180"/>
        <v/>
      </c>
      <c r="W1751" s="2" t="str" cm="1">
        <f t="array" ref="W1751">IF(V1751&lt;&gt;"",_xlfn.IFS(OR(V1751=1,V1751=2,V1751=3),1,OR(V1751=4,V1751=5,V1751=6),2,OR(V1751=7,V1751=8,V1751=9),3,OR(V1751=10,V1751=11,V1751=12),4),"")</f>
        <v/>
      </c>
      <c r="X1751" s="2" t="str">
        <f t="shared" si="181"/>
        <v/>
      </c>
      <c r="Y1751" s="2" t="str">
        <f t="shared" si="182"/>
        <v/>
      </c>
    </row>
    <row r="1752" spans="7:25" x14ac:dyDescent="0.3">
      <c r="G1752" s="2" t="str">
        <f>IF(Prospecting!D1754&lt;&gt;"", Prospecting!D1754, "")</f>
        <v/>
      </c>
      <c r="H1752" s="2" t="str">
        <f>IF(Prospecting!E1754&lt;&gt;"",Prospecting!E1754, "")</f>
        <v/>
      </c>
      <c r="I1752" s="2" t="str">
        <f t="shared" ca="1" si="177"/>
        <v/>
      </c>
      <c r="J1752" s="2" t="str">
        <f>IF(Prospecting!F1754="Completed", 1, "")</f>
        <v/>
      </c>
      <c r="K1752" s="2" t="str">
        <f>IF(Prospecting!G1754="Completed", 1, "")</f>
        <v/>
      </c>
      <c r="L1752" s="2" t="str">
        <f>IF(Prospecting!H1754="Completed", 1, "")</f>
        <v/>
      </c>
      <c r="M1752" s="2" t="str">
        <f>IF(Prospecting!I1754="Completed", 1, "")</f>
        <v/>
      </c>
      <c r="N1752" s="2" t="str">
        <f>IF(Prospecting!J1754="Completed", 1, "")</f>
        <v/>
      </c>
      <c r="O1752" s="2" t="str">
        <f>IF(Prospecting!K1754="Completed", 1, "")</f>
        <v/>
      </c>
      <c r="P1752" s="2" t="str">
        <f>IF(Prospecting!L1754&lt;&gt;"",Prospecting!L1754,"")</f>
        <v/>
      </c>
      <c r="Q1752" s="2" t="str">
        <f>IF(Prospecting!M1754&lt;&gt;"",Prospecting!M1754,"")</f>
        <v/>
      </c>
      <c r="R1752" s="2" t="str">
        <f t="shared" ca="1" si="178"/>
        <v/>
      </c>
      <c r="S1752" s="10" t="str">
        <f>IF(OR(Prospecting!N1754&lt;&gt;"",Prospecting!N1754&lt;&gt;0),Prospecting!N1754,"")</f>
        <v/>
      </c>
      <c r="T1752" s="11" t="str">
        <f>IF(Prospecting!O1754&lt;&gt;"",Prospecting!O1754,"")</f>
        <v/>
      </c>
      <c r="U1752" s="2" t="str">
        <f t="shared" si="179"/>
        <v/>
      </c>
      <c r="V1752" s="2" t="str">
        <f t="shared" si="180"/>
        <v/>
      </c>
      <c r="W1752" s="2" t="str" cm="1">
        <f t="array" ref="W1752">IF(V1752&lt;&gt;"",_xlfn.IFS(OR(V1752=1,V1752=2,V1752=3),1,OR(V1752=4,V1752=5,V1752=6),2,OR(V1752=7,V1752=8,V1752=9),3,OR(V1752=10,V1752=11,V1752=12),4),"")</f>
        <v/>
      </c>
      <c r="X1752" s="2" t="str">
        <f t="shared" si="181"/>
        <v/>
      </c>
      <c r="Y1752" s="2" t="str">
        <f t="shared" si="182"/>
        <v/>
      </c>
    </row>
    <row r="1753" spans="7:25" x14ac:dyDescent="0.3">
      <c r="G1753" s="2" t="str">
        <f>IF(Prospecting!D1755&lt;&gt;"", Prospecting!D1755, "")</f>
        <v/>
      </c>
      <c r="H1753" s="2" t="str">
        <f>IF(Prospecting!E1755&lt;&gt;"",Prospecting!E1755, "")</f>
        <v/>
      </c>
      <c r="I1753" s="2" t="str">
        <f t="shared" ca="1" si="177"/>
        <v/>
      </c>
      <c r="J1753" s="2" t="str">
        <f>IF(Prospecting!F1755="Completed", 1, "")</f>
        <v/>
      </c>
      <c r="K1753" s="2" t="str">
        <f>IF(Prospecting!G1755="Completed", 1, "")</f>
        <v/>
      </c>
      <c r="L1753" s="2" t="str">
        <f>IF(Prospecting!H1755="Completed", 1, "")</f>
        <v/>
      </c>
      <c r="M1753" s="2" t="str">
        <f>IF(Prospecting!I1755="Completed", 1, "")</f>
        <v/>
      </c>
      <c r="N1753" s="2" t="str">
        <f>IF(Prospecting!J1755="Completed", 1, "")</f>
        <v/>
      </c>
      <c r="O1753" s="2" t="str">
        <f>IF(Prospecting!K1755="Completed", 1, "")</f>
        <v/>
      </c>
      <c r="P1753" s="2" t="str">
        <f>IF(Prospecting!L1755&lt;&gt;"",Prospecting!L1755,"")</f>
        <v/>
      </c>
      <c r="Q1753" s="2" t="str">
        <f>IF(Prospecting!M1755&lt;&gt;"",Prospecting!M1755,"")</f>
        <v/>
      </c>
      <c r="R1753" s="2" t="str">
        <f t="shared" ca="1" si="178"/>
        <v/>
      </c>
      <c r="S1753" s="10" t="str">
        <f>IF(OR(Prospecting!N1755&lt;&gt;"",Prospecting!N1755&lt;&gt;0),Prospecting!N1755,"")</f>
        <v/>
      </c>
      <c r="T1753" s="11" t="str">
        <f>IF(Prospecting!O1755&lt;&gt;"",Prospecting!O1755,"")</f>
        <v/>
      </c>
      <c r="U1753" s="2" t="str">
        <f t="shared" si="179"/>
        <v/>
      </c>
      <c r="V1753" s="2" t="str">
        <f t="shared" si="180"/>
        <v/>
      </c>
      <c r="W1753" s="2" t="str" cm="1">
        <f t="array" ref="W1753">IF(V1753&lt;&gt;"",_xlfn.IFS(OR(V1753=1,V1753=2,V1753=3),1,OR(V1753=4,V1753=5,V1753=6),2,OR(V1753=7,V1753=8,V1753=9),3,OR(V1753=10,V1753=11,V1753=12),4),"")</f>
        <v/>
      </c>
      <c r="X1753" s="2" t="str">
        <f t="shared" si="181"/>
        <v/>
      </c>
      <c r="Y1753" s="2" t="str">
        <f t="shared" si="182"/>
        <v/>
      </c>
    </row>
    <row r="1754" spans="7:25" x14ac:dyDescent="0.3">
      <c r="G1754" s="2" t="str">
        <f>IF(Prospecting!D1756&lt;&gt;"", Prospecting!D1756, "")</f>
        <v/>
      </c>
      <c r="H1754" s="2" t="str">
        <f>IF(Prospecting!E1756&lt;&gt;"",Prospecting!E1756, "")</f>
        <v/>
      </c>
      <c r="I1754" s="2" t="str">
        <f t="shared" ca="1" si="177"/>
        <v/>
      </c>
      <c r="J1754" s="2" t="str">
        <f>IF(Prospecting!F1756="Completed", 1, "")</f>
        <v/>
      </c>
      <c r="K1754" s="2" t="str">
        <f>IF(Prospecting!G1756="Completed", 1, "")</f>
        <v/>
      </c>
      <c r="L1754" s="2" t="str">
        <f>IF(Prospecting!H1756="Completed", 1, "")</f>
        <v/>
      </c>
      <c r="M1754" s="2" t="str">
        <f>IF(Prospecting!I1756="Completed", 1, "")</f>
        <v/>
      </c>
      <c r="N1754" s="2" t="str">
        <f>IF(Prospecting!J1756="Completed", 1, "")</f>
        <v/>
      </c>
      <c r="O1754" s="2" t="str">
        <f>IF(Prospecting!K1756="Completed", 1, "")</f>
        <v/>
      </c>
      <c r="P1754" s="2" t="str">
        <f>IF(Prospecting!L1756&lt;&gt;"",Prospecting!L1756,"")</f>
        <v/>
      </c>
      <c r="Q1754" s="2" t="str">
        <f>IF(Prospecting!M1756&lt;&gt;"",Prospecting!M1756,"")</f>
        <v/>
      </c>
      <c r="R1754" s="2" t="str">
        <f t="shared" ca="1" si="178"/>
        <v/>
      </c>
      <c r="S1754" s="10" t="str">
        <f>IF(OR(Prospecting!N1756&lt;&gt;"",Prospecting!N1756&lt;&gt;0),Prospecting!N1756,"")</f>
        <v/>
      </c>
      <c r="T1754" s="11" t="str">
        <f>IF(Prospecting!O1756&lt;&gt;"",Prospecting!O1756,"")</f>
        <v/>
      </c>
      <c r="U1754" s="2" t="str">
        <f t="shared" si="179"/>
        <v/>
      </c>
      <c r="V1754" s="2" t="str">
        <f t="shared" si="180"/>
        <v/>
      </c>
      <c r="W1754" s="2" t="str" cm="1">
        <f t="array" ref="W1754">IF(V1754&lt;&gt;"",_xlfn.IFS(OR(V1754=1,V1754=2,V1754=3),1,OR(V1754=4,V1754=5,V1754=6),2,OR(V1754=7,V1754=8,V1754=9),3,OR(V1754=10,V1754=11,V1754=12),4),"")</f>
        <v/>
      </c>
      <c r="X1754" s="2" t="str">
        <f t="shared" si="181"/>
        <v/>
      </c>
      <c r="Y1754" s="2" t="str">
        <f t="shared" si="182"/>
        <v/>
      </c>
    </row>
    <row r="1755" spans="7:25" x14ac:dyDescent="0.3">
      <c r="G1755" s="2" t="str">
        <f>IF(Prospecting!D1757&lt;&gt;"", Prospecting!D1757, "")</f>
        <v/>
      </c>
      <c r="H1755" s="2" t="str">
        <f>IF(Prospecting!E1757&lt;&gt;"",Prospecting!E1757, "")</f>
        <v/>
      </c>
      <c r="I1755" s="2" t="str">
        <f t="shared" ca="1" si="177"/>
        <v/>
      </c>
      <c r="J1755" s="2" t="str">
        <f>IF(Prospecting!F1757="Completed", 1, "")</f>
        <v/>
      </c>
      <c r="K1755" s="2" t="str">
        <f>IF(Prospecting!G1757="Completed", 1, "")</f>
        <v/>
      </c>
      <c r="L1755" s="2" t="str">
        <f>IF(Prospecting!H1757="Completed", 1, "")</f>
        <v/>
      </c>
      <c r="M1755" s="2" t="str">
        <f>IF(Prospecting!I1757="Completed", 1, "")</f>
        <v/>
      </c>
      <c r="N1755" s="2" t="str">
        <f>IF(Prospecting!J1757="Completed", 1, "")</f>
        <v/>
      </c>
      <c r="O1755" s="2" t="str">
        <f>IF(Prospecting!K1757="Completed", 1, "")</f>
        <v/>
      </c>
      <c r="P1755" s="2" t="str">
        <f>IF(Prospecting!L1757&lt;&gt;"",Prospecting!L1757,"")</f>
        <v/>
      </c>
      <c r="Q1755" s="2" t="str">
        <f>IF(Prospecting!M1757&lt;&gt;"",Prospecting!M1757,"")</f>
        <v/>
      </c>
      <c r="R1755" s="2" t="str">
        <f t="shared" ca="1" si="178"/>
        <v/>
      </c>
      <c r="S1755" s="10" t="str">
        <f>IF(OR(Prospecting!N1757&lt;&gt;"",Prospecting!N1757&lt;&gt;0),Prospecting!N1757,"")</f>
        <v/>
      </c>
      <c r="T1755" s="11" t="str">
        <f>IF(Prospecting!O1757&lt;&gt;"",Prospecting!O1757,"")</f>
        <v/>
      </c>
      <c r="U1755" s="2" t="str">
        <f t="shared" si="179"/>
        <v/>
      </c>
      <c r="V1755" s="2" t="str">
        <f t="shared" si="180"/>
        <v/>
      </c>
      <c r="W1755" s="2" t="str" cm="1">
        <f t="array" ref="W1755">IF(V1755&lt;&gt;"",_xlfn.IFS(OR(V1755=1,V1755=2,V1755=3),1,OR(V1755=4,V1755=5,V1755=6),2,OR(V1755=7,V1755=8,V1755=9),3,OR(V1755=10,V1755=11,V1755=12),4),"")</f>
        <v/>
      </c>
      <c r="X1755" s="2" t="str">
        <f t="shared" si="181"/>
        <v/>
      </c>
      <c r="Y1755" s="2" t="str">
        <f t="shared" si="182"/>
        <v/>
      </c>
    </row>
    <row r="1756" spans="7:25" x14ac:dyDescent="0.3">
      <c r="G1756" s="2" t="str">
        <f>IF(Prospecting!D1758&lt;&gt;"", Prospecting!D1758, "")</f>
        <v/>
      </c>
      <c r="H1756" s="2" t="str">
        <f>IF(Prospecting!E1758&lt;&gt;"",Prospecting!E1758, "")</f>
        <v/>
      </c>
      <c r="I1756" s="2" t="str">
        <f t="shared" ca="1" si="177"/>
        <v/>
      </c>
      <c r="J1756" s="2" t="str">
        <f>IF(Prospecting!F1758="Completed", 1, "")</f>
        <v/>
      </c>
      <c r="K1756" s="2" t="str">
        <f>IF(Prospecting!G1758="Completed", 1, "")</f>
        <v/>
      </c>
      <c r="L1756" s="2" t="str">
        <f>IF(Prospecting!H1758="Completed", 1, "")</f>
        <v/>
      </c>
      <c r="M1756" s="2" t="str">
        <f>IF(Prospecting!I1758="Completed", 1, "")</f>
        <v/>
      </c>
      <c r="N1756" s="2" t="str">
        <f>IF(Prospecting!J1758="Completed", 1, "")</f>
        <v/>
      </c>
      <c r="O1756" s="2" t="str">
        <f>IF(Prospecting!K1758="Completed", 1, "")</f>
        <v/>
      </c>
      <c r="P1756" s="2" t="str">
        <f>IF(Prospecting!L1758&lt;&gt;"",Prospecting!L1758,"")</f>
        <v/>
      </c>
      <c r="Q1756" s="2" t="str">
        <f>IF(Prospecting!M1758&lt;&gt;"",Prospecting!M1758,"")</f>
        <v/>
      </c>
      <c r="R1756" s="2" t="str">
        <f t="shared" ca="1" si="178"/>
        <v/>
      </c>
      <c r="S1756" s="10" t="str">
        <f>IF(OR(Prospecting!N1758&lt;&gt;"",Prospecting!N1758&lt;&gt;0),Prospecting!N1758,"")</f>
        <v/>
      </c>
      <c r="T1756" s="11" t="str">
        <f>IF(Prospecting!O1758&lt;&gt;"",Prospecting!O1758,"")</f>
        <v/>
      </c>
      <c r="U1756" s="2" t="str">
        <f t="shared" si="179"/>
        <v/>
      </c>
      <c r="V1756" s="2" t="str">
        <f t="shared" si="180"/>
        <v/>
      </c>
      <c r="W1756" s="2" t="str" cm="1">
        <f t="array" ref="W1756">IF(V1756&lt;&gt;"",_xlfn.IFS(OR(V1756=1,V1756=2,V1756=3),1,OR(V1756=4,V1756=5,V1756=6),2,OR(V1756=7,V1756=8,V1756=9),3,OR(V1756=10,V1756=11,V1756=12),4),"")</f>
        <v/>
      </c>
      <c r="X1756" s="2" t="str">
        <f t="shared" si="181"/>
        <v/>
      </c>
      <c r="Y1756" s="2" t="str">
        <f t="shared" si="182"/>
        <v/>
      </c>
    </row>
    <row r="1757" spans="7:25" x14ac:dyDescent="0.3">
      <c r="G1757" s="2" t="str">
        <f>IF(Prospecting!D1759&lt;&gt;"", Prospecting!D1759, "")</f>
        <v/>
      </c>
      <c r="H1757" s="2" t="str">
        <f>IF(Prospecting!E1759&lt;&gt;"",Prospecting!E1759, "")</f>
        <v/>
      </c>
      <c r="I1757" s="2" t="str">
        <f t="shared" ca="1" si="177"/>
        <v/>
      </c>
      <c r="J1757" s="2" t="str">
        <f>IF(Prospecting!F1759="Completed", 1, "")</f>
        <v/>
      </c>
      <c r="K1757" s="2" t="str">
        <f>IF(Prospecting!G1759="Completed", 1, "")</f>
        <v/>
      </c>
      <c r="L1757" s="2" t="str">
        <f>IF(Prospecting!H1759="Completed", 1, "")</f>
        <v/>
      </c>
      <c r="M1757" s="2" t="str">
        <f>IF(Prospecting!I1759="Completed", 1, "")</f>
        <v/>
      </c>
      <c r="N1757" s="2" t="str">
        <f>IF(Prospecting!J1759="Completed", 1, "")</f>
        <v/>
      </c>
      <c r="O1757" s="2" t="str">
        <f>IF(Prospecting!K1759="Completed", 1, "")</f>
        <v/>
      </c>
      <c r="P1757" s="2" t="str">
        <f>IF(Prospecting!L1759&lt;&gt;"",Prospecting!L1759,"")</f>
        <v/>
      </c>
      <c r="Q1757" s="2" t="str">
        <f>IF(Prospecting!M1759&lt;&gt;"",Prospecting!M1759,"")</f>
        <v/>
      </c>
      <c r="R1757" s="2" t="str">
        <f t="shared" ca="1" si="178"/>
        <v/>
      </c>
      <c r="S1757" s="10" t="str">
        <f>IF(OR(Prospecting!N1759&lt;&gt;"",Prospecting!N1759&lt;&gt;0),Prospecting!N1759,"")</f>
        <v/>
      </c>
      <c r="T1757" s="11" t="str">
        <f>IF(Prospecting!O1759&lt;&gt;"",Prospecting!O1759,"")</f>
        <v/>
      </c>
      <c r="U1757" s="2" t="str">
        <f t="shared" si="179"/>
        <v/>
      </c>
      <c r="V1757" s="2" t="str">
        <f t="shared" si="180"/>
        <v/>
      </c>
      <c r="W1757" s="2" t="str" cm="1">
        <f t="array" ref="W1757">IF(V1757&lt;&gt;"",_xlfn.IFS(OR(V1757=1,V1757=2,V1757=3),1,OR(V1757=4,V1757=5,V1757=6),2,OR(V1757=7,V1757=8,V1757=9),3,OR(V1757=10,V1757=11,V1757=12),4),"")</f>
        <v/>
      </c>
      <c r="X1757" s="2" t="str">
        <f t="shared" si="181"/>
        <v/>
      </c>
      <c r="Y1757" s="2" t="str">
        <f t="shared" si="182"/>
        <v/>
      </c>
    </row>
    <row r="1758" spans="7:25" x14ac:dyDescent="0.3">
      <c r="G1758" s="2" t="str">
        <f>IF(Prospecting!D1760&lt;&gt;"", Prospecting!D1760, "")</f>
        <v/>
      </c>
      <c r="H1758" s="2" t="str">
        <f>IF(Prospecting!E1760&lt;&gt;"",Prospecting!E1760, "")</f>
        <v/>
      </c>
      <c r="I1758" s="2" t="str">
        <f t="shared" ca="1" si="177"/>
        <v/>
      </c>
      <c r="J1758" s="2" t="str">
        <f>IF(Prospecting!F1760="Completed", 1, "")</f>
        <v/>
      </c>
      <c r="K1758" s="2" t="str">
        <f>IF(Prospecting!G1760="Completed", 1, "")</f>
        <v/>
      </c>
      <c r="L1758" s="2" t="str">
        <f>IF(Prospecting!H1760="Completed", 1, "")</f>
        <v/>
      </c>
      <c r="M1758" s="2" t="str">
        <f>IF(Prospecting!I1760="Completed", 1, "")</f>
        <v/>
      </c>
      <c r="N1758" s="2" t="str">
        <f>IF(Prospecting!J1760="Completed", 1, "")</f>
        <v/>
      </c>
      <c r="O1758" s="2" t="str">
        <f>IF(Prospecting!K1760="Completed", 1, "")</f>
        <v/>
      </c>
      <c r="P1758" s="2" t="str">
        <f>IF(Prospecting!L1760&lt;&gt;"",Prospecting!L1760,"")</f>
        <v/>
      </c>
      <c r="Q1758" s="2" t="str">
        <f>IF(Prospecting!M1760&lt;&gt;"",Prospecting!M1760,"")</f>
        <v/>
      </c>
      <c r="R1758" s="2" t="str">
        <f t="shared" ca="1" si="178"/>
        <v/>
      </c>
      <c r="S1758" s="10" t="str">
        <f>IF(OR(Prospecting!N1760&lt;&gt;"",Prospecting!N1760&lt;&gt;0),Prospecting!N1760,"")</f>
        <v/>
      </c>
      <c r="T1758" s="11" t="str">
        <f>IF(Prospecting!O1760&lt;&gt;"",Prospecting!O1760,"")</f>
        <v/>
      </c>
      <c r="U1758" s="2" t="str">
        <f t="shared" si="179"/>
        <v/>
      </c>
      <c r="V1758" s="2" t="str">
        <f t="shared" si="180"/>
        <v/>
      </c>
      <c r="W1758" s="2" t="str" cm="1">
        <f t="array" ref="W1758">IF(V1758&lt;&gt;"",_xlfn.IFS(OR(V1758=1,V1758=2,V1758=3),1,OR(V1758=4,V1758=5,V1758=6),2,OR(V1758=7,V1758=8,V1758=9),3,OR(V1758=10,V1758=11,V1758=12),4),"")</f>
        <v/>
      </c>
      <c r="X1758" s="2" t="str">
        <f t="shared" si="181"/>
        <v/>
      </c>
      <c r="Y1758" s="2" t="str">
        <f t="shared" si="182"/>
        <v/>
      </c>
    </row>
    <row r="1759" spans="7:25" x14ac:dyDescent="0.3">
      <c r="G1759" s="2" t="str">
        <f>IF(Prospecting!D1761&lt;&gt;"", Prospecting!D1761, "")</f>
        <v/>
      </c>
      <c r="H1759" s="2" t="str">
        <f>IF(Prospecting!E1761&lt;&gt;"",Prospecting!E1761, "")</f>
        <v/>
      </c>
      <c r="I1759" s="2" t="str">
        <f t="shared" ca="1" si="177"/>
        <v/>
      </c>
      <c r="J1759" s="2" t="str">
        <f>IF(Prospecting!F1761="Completed", 1, "")</f>
        <v/>
      </c>
      <c r="K1759" s="2" t="str">
        <f>IF(Prospecting!G1761="Completed", 1, "")</f>
        <v/>
      </c>
      <c r="L1759" s="2" t="str">
        <f>IF(Prospecting!H1761="Completed", 1, "")</f>
        <v/>
      </c>
      <c r="M1759" s="2" t="str">
        <f>IF(Prospecting!I1761="Completed", 1, "")</f>
        <v/>
      </c>
      <c r="N1759" s="2" t="str">
        <f>IF(Prospecting!J1761="Completed", 1, "")</f>
        <v/>
      </c>
      <c r="O1759" s="2" t="str">
        <f>IF(Prospecting!K1761="Completed", 1, "")</f>
        <v/>
      </c>
      <c r="P1759" s="2" t="str">
        <f>IF(Prospecting!L1761&lt;&gt;"",Prospecting!L1761,"")</f>
        <v/>
      </c>
      <c r="Q1759" s="2" t="str">
        <f>IF(Prospecting!M1761&lt;&gt;"",Prospecting!M1761,"")</f>
        <v/>
      </c>
      <c r="R1759" s="2" t="str">
        <f t="shared" ca="1" si="178"/>
        <v/>
      </c>
      <c r="S1759" s="10" t="str">
        <f>IF(OR(Prospecting!N1761&lt;&gt;"",Prospecting!N1761&lt;&gt;0),Prospecting!N1761,"")</f>
        <v/>
      </c>
      <c r="T1759" s="11" t="str">
        <f>IF(Prospecting!O1761&lt;&gt;"",Prospecting!O1761,"")</f>
        <v/>
      </c>
      <c r="U1759" s="2" t="str">
        <f t="shared" si="179"/>
        <v/>
      </c>
      <c r="V1759" s="2" t="str">
        <f t="shared" si="180"/>
        <v/>
      </c>
      <c r="W1759" s="2" t="str" cm="1">
        <f t="array" ref="W1759">IF(V1759&lt;&gt;"",_xlfn.IFS(OR(V1759=1,V1759=2,V1759=3),1,OR(V1759=4,V1759=5,V1759=6),2,OR(V1759=7,V1759=8,V1759=9),3,OR(V1759=10,V1759=11,V1759=12),4),"")</f>
        <v/>
      </c>
      <c r="X1759" s="2" t="str">
        <f t="shared" si="181"/>
        <v/>
      </c>
      <c r="Y1759" s="2" t="str">
        <f t="shared" si="182"/>
        <v/>
      </c>
    </row>
    <row r="1760" spans="7:25" x14ac:dyDescent="0.3">
      <c r="G1760" s="2" t="str">
        <f>IF(Prospecting!D1762&lt;&gt;"", Prospecting!D1762, "")</f>
        <v/>
      </c>
      <c r="H1760" s="2" t="str">
        <f>IF(Prospecting!E1762&lt;&gt;"",Prospecting!E1762, "")</f>
        <v/>
      </c>
      <c r="I1760" s="2" t="str">
        <f t="shared" ca="1" si="177"/>
        <v/>
      </c>
      <c r="J1760" s="2" t="str">
        <f>IF(Prospecting!F1762="Completed", 1, "")</f>
        <v/>
      </c>
      <c r="K1760" s="2" t="str">
        <f>IF(Prospecting!G1762="Completed", 1, "")</f>
        <v/>
      </c>
      <c r="L1760" s="2" t="str">
        <f>IF(Prospecting!H1762="Completed", 1, "")</f>
        <v/>
      </c>
      <c r="M1760" s="2" t="str">
        <f>IF(Prospecting!I1762="Completed", 1, "")</f>
        <v/>
      </c>
      <c r="N1760" s="2" t="str">
        <f>IF(Prospecting!J1762="Completed", 1, "")</f>
        <v/>
      </c>
      <c r="O1760" s="2" t="str">
        <f>IF(Prospecting!K1762="Completed", 1, "")</f>
        <v/>
      </c>
      <c r="P1760" s="2" t="str">
        <f>IF(Prospecting!L1762&lt;&gt;"",Prospecting!L1762,"")</f>
        <v/>
      </c>
      <c r="Q1760" s="2" t="str">
        <f>IF(Prospecting!M1762&lt;&gt;"",Prospecting!M1762,"")</f>
        <v/>
      </c>
      <c r="R1760" s="2" t="str">
        <f t="shared" ca="1" si="178"/>
        <v/>
      </c>
      <c r="S1760" s="10" t="str">
        <f>IF(OR(Prospecting!N1762&lt;&gt;"",Prospecting!N1762&lt;&gt;0),Prospecting!N1762,"")</f>
        <v/>
      </c>
      <c r="T1760" s="11" t="str">
        <f>IF(Prospecting!O1762&lt;&gt;"",Prospecting!O1762,"")</f>
        <v/>
      </c>
      <c r="U1760" s="2" t="str">
        <f t="shared" si="179"/>
        <v/>
      </c>
      <c r="V1760" s="2" t="str">
        <f t="shared" si="180"/>
        <v/>
      </c>
      <c r="W1760" s="2" t="str" cm="1">
        <f t="array" ref="W1760">IF(V1760&lt;&gt;"",_xlfn.IFS(OR(V1760=1,V1760=2,V1760=3),1,OR(V1760=4,V1760=5,V1760=6),2,OR(V1760=7,V1760=8,V1760=9),3,OR(V1760=10,V1760=11,V1760=12),4),"")</f>
        <v/>
      </c>
      <c r="X1760" s="2" t="str">
        <f t="shared" si="181"/>
        <v/>
      </c>
      <c r="Y1760" s="2" t="str">
        <f t="shared" si="182"/>
        <v/>
      </c>
    </row>
    <row r="1761" spans="7:25" x14ac:dyDescent="0.3">
      <c r="G1761" s="2" t="str">
        <f>IF(Prospecting!D1763&lt;&gt;"", Prospecting!D1763, "")</f>
        <v/>
      </c>
      <c r="H1761" s="2" t="str">
        <f>IF(Prospecting!E1763&lt;&gt;"",Prospecting!E1763, "")</f>
        <v/>
      </c>
      <c r="I1761" s="2" t="str">
        <f t="shared" ca="1" si="177"/>
        <v/>
      </c>
      <c r="J1761" s="2" t="str">
        <f>IF(Prospecting!F1763="Completed", 1, "")</f>
        <v/>
      </c>
      <c r="K1761" s="2" t="str">
        <f>IF(Prospecting!G1763="Completed", 1, "")</f>
        <v/>
      </c>
      <c r="L1761" s="2" t="str">
        <f>IF(Prospecting!H1763="Completed", 1, "")</f>
        <v/>
      </c>
      <c r="M1761" s="2" t="str">
        <f>IF(Prospecting!I1763="Completed", 1, "")</f>
        <v/>
      </c>
      <c r="N1761" s="2" t="str">
        <f>IF(Prospecting!J1763="Completed", 1, "")</f>
        <v/>
      </c>
      <c r="O1761" s="2" t="str">
        <f>IF(Prospecting!K1763="Completed", 1, "")</f>
        <v/>
      </c>
      <c r="P1761" s="2" t="str">
        <f>IF(Prospecting!L1763&lt;&gt;"",Prospecting!L1763,"")</f>
        <v/>
      </c>
      <c r="Q1761" s="2" t="str">
        <f>IF(Prospecting!M1763&lt;&gt;"",Prospecting!M1763,"")</f>
        <v/>
      </c>
      <c r="R1761" s="2" t="str">
        <f t="shared" ca="1" si="178"/>
        <v/>
      </c>
      <c r="S1761" s="10" t="str">
        <f>IF(OR(Prospecting!N1763&lt;&gt;"",Prospecting!N1763&lt;&gt;0),Prospecting!N1763,"")</f>
        <v/>
      </c>
      <c r="T1761" s="11" t="str">
        <f>IF(Prospecting!O1763&lt;&gt;"",Prospecting!O1763,"")</f>
        <v/>
      </c>
      <c r="U1761" s="2" t="str">
        <f t="shared" si="179"/>
        <v/>
      </c>
      <c r="V1761" s="2" t="str">
        <f t="shared" si="180"/>
        <v/>
      </c>
      <c r="W1761" s="2" t="str" cm="1">
        <f t="array" ref="W1761">IF(V1761&lt;&gt;"",_xlfn.IFS(OR(V1761=1,V1761=2,V1761=3),1,OR(V1761=4,V1761=5,V1761=6),2,OR(V1761=7,V1761=8,V1761=9),3,OR(V1761=10,V1761=11,V1761=12),4),"")</f>
        <v/>
      </c>
      <c r="X1761" s="2" t="str">
        <f t="shared" si="181"/>
        <v/>
      </c>
      <c r="Y1761" s="2" t="str">
        <f t="shared" si="182"/>
        <v/>
      </c>
    </row>
    <row r="1762" spans="7:25" x14ac:dyDescent="0.3">
      <c r="G1762" s="2" t="str">
        <f>IF(Prospecting!D1764&lt;&gt;"", Prospecting!D1764, "")</f>
        <v/>
      </c>
      <c r="H1762" s="2" t="str">
        <f>IF(Prospecting!E1764&lt;&gt;"",Prospecting!E1764, "")</f>
        <v/>
      </c>
      <c r="I1762" s="2" t="str">
        <f t="shared" ca="1" si="177"/>
        <v/>
      </c>
      <c r="J1762" s="2" t="str">
        <f>IF(Prospecting!F1764="Completed", 1, "")</f>
        <v/>
      </c>
      <c r="K1762" s="2" t="str">
        <f>IF(Prospecting!G1764="Completed", 1, "")</f>
        <v/>
      </c>
      <c r="L1762" s="2" t="str">
        <f>IF(Prospecting!H1764="Completed", 1, "")</f>
        <v/>
      </c>
      <c r="M1762" s="2" t="str">
        <f>IF(Prospecting!I1764="Completed", 1, "")</f>
        <v/>
      </c>
      <c r="N1762" s="2" t="str">
        <f>IF(Prospecting!J1764="Completed", 1, "")</f>
        <v/>
      </c>
      <c r="O1762" s="2" t="str">
        <f>IF(Prospecting!K1764="Completed", 1, "")</f>
        <v/>
      </c>
      <c r="P1762" s="2" t="str">
        <f>IF(Prospecting!L1764&lt;&gt;"",Prospecting!L1764,"")</f>
        <v/>
      </c>
      <c r="Q1762" s="2" t="str">
        <f>IF(Prospecting!M1764&lt;&gt;"",Prospecting!M1764,"")</f>
        <v/>
      </c>
      <c r="R1762" s="2" t="str">
        <f t="shared" ca="1" si="178"/>
        <v/>
      </c>
      <c r="S1762" s="10" t="str">
        <f>IF(OR(Prospecting!N1764&lt;&gt;"",Prospecting!N1764&lt;&gt;0),Prospecting!N1764,"")</f>
        <v/>
      </c>
      <c r="T1762" s="11" t="str">
        <f>IF(Prospecting!O1764&lt;&gt;"",Prospecting!O1764,"")</f>
        <v/>
      </c>
      <c r="U1762" s="2" t="str">
        <f t="shared" si="179"/>
        <v/>
      </c>
      <c r="V1762" s="2" t="str">
        <f t="shared" si="180"/>
        <v/>
      </c>
      <c r="W1762" s="2" t="str" cm="1">
        <f t="array" ref="W1762">IF(V1762&lt;&gt;"",_xlfn.IFS(OR(V1762=1,V1762=2,V1762=3),1,OR(V1762=4,V1762=5,V1762=6),2,OR(V1762=7,V1762=8,V1762=9),3,OR(V1762=10,V1762=11,V1762=12),4),"")</f>
        <v/>
      </c>
      <c r="X1762" s="2" t="str">
        <f t="shared" si="181"/>
        <v/>
      </c>
      <c r="Y1762" s="2" t="str">
        <f t="shared" si="182"/>
        <v/>
      </c>
    </row>
    <row r="1763" spans="7:25" x14ac:dyDescent="0.3">
      <c r="G1763" s="2" t="str">
        <f>IF(Prospecting!D1765&lt;&gt;"", Prospecting!D1765, "")</f>
        <v/>
      </c>
      <c r="H1763" s="2" t="str">
        <f>IF(Prospecting!E1765&lt;&gt;"",Prospecting!E1765, "")</f>
        <v/>
      </c>
      <c r="I1763" s="2" t="str">
        <f t="shared" ca="1" si="177"/>
        <v/>
      </c>
      <c r="J1763" s="2" t="str">
        <f>IF(Prospecting!F1765="Completed", 1, "")</f>
        <v/>
      </c>
      <c r="K1763" s="2" t="str">
        <f>IF(Prospecting!G1765="Completed", 1, "")</f>
        <v/>
      </c>
      <c r="L1763" s="2" t="str">
        <f>IF(Prospecting!H1765="Completed", 1, "")</f>
        <v/>
      </c>
      <c r="M1763" s="2" t="str">
        <f>IF(Prospecting!I1765="Completed", 1, "")</f>
        <v/>
      </c>
      <c r="N1763" s="2" t="str">
        <f>IF(Prospecting!J1765="Completed", 1, "")</f>
        <v/>
      </c>
      <c r="O1763" s="2" t="str">
        <f>IF(Prospecting!K1765="Completed", 1, "")</f>
        <v/>
      </c>
      <c r="P1763" s="2" t="str">
        <f>IF(Prospecting!L1765&lt;&gt;"",Prospecting!L1765,"")</f>
        <v/>
      </c>
      <c r="Q1763" s="2" t="str">
        <f>IF(Prospecting!M1765&lt;&gt;"",Prospecting!M1765,"")</f>
        <v/>
      </c>
      <c r="R1763" s="2" t="str">
        <f t="shared" ca="1" si="178"/>
        <v/>
      </c>
      <c r="S1763" s="10" t="str">
        <f>IF(OR(Prospecting!N1765&lt;&gt;"",Prospecting!N1765&lt;&gt;0),Prospecting!N1765,"")</f>
        <v/>
      </c>
      <c r="T1763" s="11" t="str">
        <f>IF(Prospecting!O1765&lt;&gt;"",Prospecting!O1765,"")</f>
        <v/>
      </c>
      <c r="U1763" s="2" t="str">
        <f t="shared" si="179"/>
        <v/>
      </c>
      <c r="V1763" s="2" t="str">
        <f t="shared" si="180"/>
        <v/>
      </c>
      <c r="W1763" s="2" t="str" cm="1">
        <f t="array" ref="W1763">IF(V1763&lt;&gt;"",_xlfn.IFS(OR(V1763=1,V1763=2,V1763=3),1,OR(V1763=4,V1763=5,V1763=6),2,OR(V1763=7,V1763=8,V1763=9),3,OR(V1763=10,V1763=11,V1763=12),4),"")</f>
        <v/>
      </c>
      <c r="X1763" s="2" t="str">
        <f t="shared" si="181"/>
        <v/>
      </c>
      <c r="Y1763" s="2" t="str">
        <f t="shared" si="182"/>
        <v/>
      </c>
    </row>
    <row r="1764" spans="7:25" x14ac:dyDescent="0.3">
      <c r="G1764" s="2" t="str">
        <f>IF(Prospecting!D1766&lt;&gt;"", Prospecting!D1766, "")</f>
        <v/>
      </c>
      <c r="H1764" s="2" t="str">
        <f>IF(Prospecting!E1766&lt;&gt;"",Prospecting!E1766, "")</f>
        <v/>
      </c>
      <c r="I1764" s="2" t="str">
        <f t="shared" ca="1" si="177"/>
        <v/>
      </c>
      <c r="J1764" s="2" t="str">
        <f>IF(Prospecting!F1766="Completed", 1, "")</f>
        <v/>
      </c>
      <c r="K1764" s="2" t="str">
        <f>IF(Prospecting!G1766="Completed", 1, "")</f>
        <v/>
      </c>
      <c r="L1764" s="2" t="str">
        <f>IF(Prospecting!H1766="Completed", 1, "")</f>
        <v/>
      </c>
      <c r="M1764" s="2" t="str">
        <f>IF(Prospecting!I1766="Completed", 1, "")</f>
        <v/>
      </c>
      <c r="N1764" s="2" t="str">
        <f>IF(Prospecting!J1766="Completed", 1, "")</f>
        <v/>
      </c>
      <c r="O1764" s="2" t="str">
        <f>IF(Prospecting!K1766="Completed", 1, "")</f>
        <v/>
      </c>
      <c r="P1764" s="2" t="str">
        <f>IF(Prospecting!L1766&lt;&gt;"",Prospecting!L1766,"")</f>
        <v/>
      </c>
      <c r="Q1764" s="2" t="str">
        <f>IF(Prospecting!M1766&lt;&gt;"",Prospecting!M1766,"")</f>
        <v/>
      </c>
      <c r="R1764" s="2" t="str">
        <f t="shared" ca="1" si="178"/>
        <v/>
      </c>
      <c r="S1764" s="10" t="str">
        <f>IF(OR(Prospecting!N1766&lt;&gt;"",Prospecting!N1766&lt;&gt;0),Prospecting!N1766,"")</f>
        <v/>
      </c>
      <c r="T1764" s="11" t="str">
        <f>IF(Prospecting!O1766&lt;&gt;"",Prospecting!O1766,"")</f>
        <v/>
      </c>
      <c r="U1764" s="2" t="str">
        <f t="shared" si="179"/>
        <v/>
      </c>
      <c r="V1764" s="2" t="str">
        <f t="shared" si="180"/>
        <v/>
      </c>
      <c r="W1764" s="2" t="str" cm="1">
        <f t="array" ref="W1764">IF(V1764&lt;&gt;"",_xlfn.IFS(OR(V1764=1,V1764=2,V1764=3),1,OR(V1764=4,V1764=5,V1764=6),2,OR(V1764=7,V1764=8,V1764=9),3,OR(V1764=10,V1764=11,V1764=12),4),"")</f>
        <v/>
      </c>
      <c r="X1764" s="2" t="str">
        <f t="shared" si="181"/>
        <v/>
      </c>
      <c r="Y1764" s="2" t="str">
        <f t="shared" si="182"/>
        <v/>
      </c>
    </row>
    <row r="1765" spans="7:25" x14ac:dyDescent="0.3">
      <c r="G1765" s="2" t="str">
        <f>IF(Prospecting!D1767&lt;&gt;"", Prospecting!D1767, "")</f>
        <v/>
      </c>
      <c r="H1765" s="2" t="str">
        <f>IF(Prospecting!E1767&lt;&gt;"",Prospecting!E1767, "")</f>
        <v/>
      </c>
      <c r="I1765" s="2" t="str">
        <f t="shared" ca="1" si="177"/>
        <v/>
      </c>
      <c r="J1765" s="2" t="str">
        <f>IF(Prospecting!F1767="Completed", 1, "")</f>
        <v/>
      </c>
      <c r="K1765" s="2" t="str">
        <f>IF(Prospecting!G1767="Completed", 1, "")</f>
        <v/>
      </c>
      <c r="L1765" s="2" t="str">
        <f>IF(Prospecting!H1767="Completed", 1, "")</f>
        <v/>
      </c>
      <c r="M1765" s="2" t="str">
        <f>IF(Prospecting!I1767="Completed", 1, "")</f>
        <v/>
      </c>
      <c r="N1765" s="2" t="str">
        <f>IF(Prospecting!J1767="Completed", 1, "")</f>
        <v/>
      </c>
      <c r="O1765" s="2" t="str">
        <f>IF(Prospecting!K1767="Completed", 1, "")</f>
        <v/>
      </c>
      <c r="P1765" s="2" t="str">
        <f>IF(Prospecting!L1767&lt;&gt;"",Prospecting!L1767,"")</f>
        <v/>
      </c>
      <c r="Q1765" s="2" t="str">
        <f>IF(Prospecting!M1767&lt;&gt;"",Prospecting!M1767,"")</f>
        <v/>
      </c>
      <c r="R1765" s="2" t="str">
        <f t="shared" ca="1" si="178"/>
        <v/>
      </c>
      <c r="S1765" s="10" t="str">
        <f>IF(OR(Prospecting!N1767&lt;&gt;"",Prospecting!N1767&lt;&gt;0),Prospecting!N1767,"")</f>
        <v/>
      </c>
      <c r="T1765" s="11" t="str">
        <f>IF(Prospecting!O1767&lt;&gt;"",Prospecting!O1767,"")</f>
        <v/>
      </c>
      <c r="U1765" s="2" t="str">
        <f t="shared" si="179"/>
        <v/>
      </c>
      <c r="V1765" s="2" t="str">
        <f t="shared" si="180"/>
        <v/>
      </c>
      <c r="W1765" s="2" t="str" cm="1">
        <f t="array" ref="W1765">IF(V1765&lt;&gt;"",_xlfn.IFS(OR(V1765=1,V1765=2,V1765=3),1,OR(V1765=4,V1765=5,V1765=6),2,OR(V1765=7,V1765=8,V1765=9),3,OR(V1765=10,V1765=11,V1765=12),4),"")</f>
        <v/>
      </c>
      <c r="X1765" s="2" t="str">
        <f t="shared" si="181"/>
        <v/>
      </c>
      <c r="Y1765" s="2" t="str">
        <f t="shared" si="182"/>
        <v/>
      </c>
    </row>
    <row r="1766" spans="7:25" x14ac:dyDescent="0.3">
      <c r="G1766" s="2" t="str">
        <f>IF(Prospecting!D1768&lt;&gt;"", Prospecting!D1768, "")</f>
        <v/>
      </c>
      <c r="H1766" s="2" t="str">
        <f>IF(Prospecting!E1768&lt;&gt;"",Prospecting!E1768, "")</f>
        <v/>
      </c>
      <c r="I1766" s="2" t="str">
        <f t="shared" ca="1" si="177"/>
        <v/>
      </c>
      <c r="J1766" s="2" t="str">
        <f>IF(Prospecting!F1768="Completed", 1, "")</f>
        <v/>
      </c>
      <c r="K1766" s="2" t="str">
        <f>IF(Prospecting!G1768="Completed", 1, "")</f>
        <v/>
      </c>
      <c r="L1766" s="2" t="str">
        <f>IF(Prospecting!H1768="Completed", 1, "")</f>
        <v/>
      </c>
      <c r="M1766" s="2" t="str">
        <f>IF(Prospecting!I1768="Completed", 1, "")</f>
        <v/>
      </c>
      <c r="N1766" s="2" t="str">
        <f>IF(Prospecting!J1768="Completed", 1, "")</f>
        <v/>
      </c>
      <c r="O1766" s="2" t="str">
        <f>IF(Prospecting!K1768="Completed", 1, "")</f>
        <v/>
      </c>
      <c r="P1766" s="2" t="str">
        <f>IF(Prospecting!L1768&lt;&gt;"",Prospecting!L1768,"")</f>
        <v/>
      </c>
      <c r="Q1766" s="2" t="str">
        <f>IF(Prospecting!M1768&lt;&gt;"",Prospecting!M1768,"")</f>
        <v/>
      </c>
      <c r="R1766" s="2" t="str">
        <f t="shared" ca="1" si="178"/>
        <v/>
      </c>
      <c r="S1766" s="10" t="str">
        <f>IF(OR(Prospecting!N1768&lt;&gt;"",Prospecting!N1768&lt;&gt;0),Prospecting!N1768,"")</f>
        <v/>
      </c>
      <c r="T1766" s="11" t="str">
        <f>IF(Prospecting!O1768&lt;&gt;"",Prospecting!O1768,"")</f>
        <v/>
      </c>
      <c r="U1766" s="2" t="str">
        <f t="shared" si="179"/>
        <v/>
      </c>
      <c r="V1766" s="2" t="str">
        <f t="shared" si="180"/>
        <v/>
      </c>
      <c r="W1766" s="2" t="str" cm="1">
        <f t="array" ref="W1766">IF(V1766&lt;&gt;"",_xlfn.IFS(OR(V1766=1,V1766=2,V1766=3),1,OR(V1766=4,V1766=5,V1766=6),2,OR(V1766=7,V1766=8,V1766=9),3,OR(V1766=10,V1766=11,V1766=12),4),"")</f>
        <v/>
      </c>
      <c r="X1766" s="2" t="str">
        <f t="shared" si="181"/>
        <v/>
      </c>
      <c r="Y1766" s="2" t="str">
        <f t="shared" si="182"/>
        <v/>
      </c>
    </row>
    <row r="1767" spans="7:25" x14ac:dyDescent="0.3">
      <c r="G1767" s="2" t="str">
        <f>IF(Prospecting!D1769&lt;&gt;"", Prospecting!D1769, "")</f>
        <v/>
      </c>
      <c r="H1767" s="2" t="str">
        <f>IF(Prospecting!E1769&lt;&gt;"",Prospecting!E1769, "")</f>
        <v/>
      </c>
      <c r="I1767" s="2" t="str">
        <f t="shared" ca="1" si="177"/>
        <v/>
      </c>
      <c r="J1767" s="2" t="str">
        <f>IF(Prospecting!F1769="Completed", 1, "")</f>
        <v/>
      </c>
      <c r="K1767" s="2" t="str">
        <f>IF(Prospecting!G1769="Completed", 1, "")</f>
        <v/>
      </c>
      <c r="L1767" s="2" t="str">
        <f>IF(Prospecting!H1769="Completed", 1, "")</f>
        <v/>
      </c>
      <c r="M1767" s="2" t="str">
        <f>IF(Prospecting!I1769="Completed", 1, "")</f>
        <v/>
      </c>
      <c r="N1767" s="2" t="str">
        <f>IF(Prospecting!J1769="Completed", 1, "")</f>
        <v/>
      </c>
      <c r="O1767" s="2" t="str">
        <f>IF(Prospecting!K1769="Completed", 1, "")</f>
        <v/>
      </c>
      <c r="P1767" s="2" t="str">
        <f>IF(Prospecting!L1769&lt;&gt;"",Prospecting!L1769,"")</f>
        <v/>
      </c>
      <c r="Q1767" s="2" t="str">
        <f>IF(Prospecting!M1769&lt;&gt;"",Prospecting!M1769,"")</f>
        <v/>
      </c>
      <c r="R1767" s="2" t="str">
        <f t="shared" ca="1" si="178"/>
        <v/>
      </c>
      <c r="S1767" s="10" t="str">
        <f>IF(OR(Prospecting!N1769&lt;&gt;"",Prospecting!N1769&lt;&gt;0),Prospecting!N1769,"")</f>
        <v/>
      </c>
      <c r="T1767" s="11" t="str">
        <f>IF(Prospecting!O1769&lt;&gt;"",Prospecting!O1769,"")</f>
        <v/>
      </c>
      <c r="U1767" s="2" t="str">
        <f t="shared" si="179"/>
        <v/>
      </c>
      <c r="V1767" s="2" t="str">
        <f t="shared" si="180"/>
        <v/>
      </c>
      <c r="W1767" s="2" t="str" cm="1">
        <f t="array" ref="W1767">IF(V1767&lt;&gt;"",_xlfn.IFS(OR(V1767=1,V1767=2,V1767=3),1,OR(V1767=4,V1767=5,V1767=6),2,OR(V1767=7,V1767=8,V1767=9),3,OR(V1767=10,V1767=11,V1767=12),4),"")</f>
        <v/>
      </c>
      <c r="X1767" s="2" t="str">
        <f t="shared" si="181"/>
        <v/>
      </c>
      <c r="Y1767" s="2" t="str">
        <f t="shared" si="182"/>
        <v/>
      </c>
    </row>
    <row r="1768" spans="7:25" x14ac:dyDescent="0.3">
      <c r="G1768" s="2" t="str">
        <f>IF(Prospecting!D1770&lt;&gt;"", Prospecting!D1770, "")</f>
        <v/>
      </c>
      <c r="H1768" s="2" t="str">
        <f>IF(Prospecting!E1770&lt;&gt;"",Prospecting!E1770, "")</f>
        <v/>
      </c>
      <c r="I1768" s="2" t="str">
        <f t="shared" ca="1" si="177"/>
        <v/>
      </c>
      <c r="J1768" s="2" t="str">
        <f>IF(Prospecting!F1770="Completed", 1, "")</f>
        <v/>
      </c>
      <c r="K1768" s="2" t="str">
        <f>IF(Prospecting!G1770="Completed", 1, "")</f>
        <v/>
      </c>
      <c r="L1768" s="2" t="str">
        <f>IF(Prospecting!H1770="Completed", 1, "")</f>
        <v/>
      </c>
      <c r="M1768" s="2" t="str">
        <f>IF(Prospecting!I1770="Completed", 1, "")</f>
        <v/>
      </c>
      <c r="N1768" s="2" t="str">
        <f>IF(Prospecting!J1770="Completed", 1, "")</f>
        <v/>
      </c>
      <c r="O1768" s="2" t="str">
        <f>IF(Prospecting!K1770="Completed", 1, "")</f>
        <v/>
      </c>
      <c r="P1768" s="2" t="str">
        <f>IF(Prospecting!L1770&lt;&gt;"",Prospecting!L1770,"")</f>
        <v/>
      </c>
      <c r="Q1768" s="2" t="str">
        <f>IF(Prospecting!M1770&lt;&gt;"",Prospecting!M1770,"")</f>
        <v/>
      </c>
      <c r="R1768" s="2" t="str">
        <f t="shared" ca="1" si="178"/>
        <v/>
      </c>
      <c r="S1768" s="10" t="str">
        <f>IF(OR(Prospecting!N1770&lt;&gt;"",Prospecting!N1770&lt;&gt;0),Prospecting!N1770,"")</f>
        <v/>
      </c>
      <c r="T1768" s="11" t="str">
        <f>IF(Prospecting!O1770&lt;&gt;"",Prospecting!O1770,"")</f>
        <v/>
      </c>
      <c r="U1768" s="2" t="str">
        <f t="shared" si="179"/>
        <v/>
      </c>
      <c r="V1768" s="2" t="str">
        <f t="shared" si="180"/>
        <v/>
      </c>
      <c r="W1768" s="2" t="str" cm="1">
        <f t="array" ref="W1768">IF(V1768&lt;&gt;"",_xlfn.IFS(OR(V1768=1,V1768=2,V1768=3),1,OR(V1768=4,V1768=5,V1768=6),2,OR(V1768=7,V1768=8,V1768=9),3,OR(V1768=10,V1768=11,V1768=12),4),"")</f>
        <v/>
      </c>
      <c r="X1768" s="2" t="str">
        <f t="shared" si="181"/>
        <v/>
      </c>
      <c r="Y1768" s="2" t="str">
        <f t="shared" si="182"/>
        <v/>
      </c>
    </row>
    <row r="1769" spans="7:25" x14ac:dyDescent="0.3">
      <c r="G1769" s="2" t="str">
        <f>IF(Prospecting!D1771&lt;&gt;"", Prospecting!D1771, "")</f>
        <v/>
      </c>
      <c r="H1769" s="2" t="str">
        <f>IF(Prospecting!E1771&lt;&gt;"",Prospecting!E1771, "")</f>
        <v/>
      </c>
      <c r="I1769" s="2" t="str">
        <f t="shared" ca="1" si="177"/>
        <v/>
      </c>
      <c r="J1769" s="2" t="str">
        <f>IF(Prospecting!F1771="Completed", 1, "")</f>
        <v/>
      </c>
      <c r="K1769" s="2" t="str">
        <f>IF(Prospecting!G1771="Completed", 1, "")</f>
        <v/>
      </c>
      <c r="L1769" s="2" t="str">
        <f>IF(Prospecting!H1771="Completed", 1, "")</f>
        <v/>
      </c>
      <c r="M1769" s="2" t="str">
        <f>IF(Prospecting!I1771="Completed", 1, "")</f>
        <v/>
      </c>
      <c r="N1769" s="2" t="str">
        <f>IF(Prospecting!J1771="Completed", 1, "")</f>
        <v/>
      </c>
      <c r="O1769" s="2" t="str">
        <f>IF(Prospecting!K1771="Completed", 1, "")</f>
        <v/>
      </c>
      <c r="P1769" s="2" t="str">
        <f>IF(Prospecting!L1771&lt;&gt;"",Prospecting!L1771,"")</f>
        <v/>
      </c>
      <c r="Q1769" s="2" t="str">
        <f>IF(Prospecting!M1771&lt;&gt;"",Prospecting!M1771,"")</f>
        <v/>
      </c>
      <c r="R1769" s="2" t="str">
        <f t="shared" ca="1" si="178"/>
        <v/>
      </c>
      <c r="S1769" s="10" t="str">
        <f>IF(OR(Prospecting!N1771&lt;&gt;"",Prospecting!N1771&lt;&gt;0),Prospecting!N1771,"")</f>
        <v/>
      </c>
      <c r="T1769" s="11" t="str">
        <f>IF(Prospecting!O1771&lt;&gt;"",Prospecting!O1771,"")</f>
        <v/>
      </c>
      <c r="U1769" s="2" t="str">
        <f t="shared" si="179"/>
        <v/>
      </c>
      <c r="V1769" s="2" t="str">
        <f t="shared" si="180"/>
        <v/>
      </c>
      <c r="W1769" s="2" t="str" cm="1">
        <f t="array" ref="W1769">IF(V1769&lt;&gt;"",_xlfn.IFS(OR(V1769=1,V1769=2,V1769=3),1,OR(V1769=4,V1769=5,V1769=6),2,OR(V1769=7,V1769=8,V1769=9),3,OR(V1769=10,V1769=11,V1769=12),4),"")</f>
        <v/>
      </c>
      <c r="X1769" s="2" t="str">
        <f t="shared" si="181"/>
        <v/>
      </c>
      <c r="Y1769" s="2" t="str">
        <f t="shared" si="182"/>
        <v/>
      </c>
    </row>
    <row r="1770" spans="7:25" x14ac:dyDescent="0.3">
      <c r="G1770" s="2" t="str">
        <f>IF(Prospecting!D1772&lt;&gt;"", Prospecting!D1772, "")</f>
        <v/>
      </c>
      <c r="H1770" s="2" t="str">
        <f>IF(Prospecting!E1772&lt;&gt;"",Prospecting!E1772, "")</f>
        <v/>
      </c>
      <c r="I1770" s="2" t="str">
        <f t="shared" ca="1" si="177"/>
        <v/>
      </c>
      <c r="J1770" s="2" t="str">
        <f>IF(Prospecting!F1772="Completed", 1, "")</f>
        <v/>
      </c>
      <c r="K1770" s="2" t="str">
        <f>IF(Prospecting!G1772="Completed", 1, "")</f>
        <v/>
      </c>
      <c r="L1770" s="2" t="str">
        <f>IF(Prospecting!H1772="Completed", 1, "")</f>
        <v/>
      </c>
      <c r="M1770" s="2" t="str">
        <f>IF(Prospecting!I1772="Completed", 1, "")</f>
        <v/>
      </c>
      <c r="N1770" s="2" t="str">
        <f>IF(Prospecting!J1772="Completed", 1, "")</f>
        <v/>
      </c>
      <c r="O1770" s="2" t="str">
        <f>IF(Prospecting!K1772="Completed", 1, "")</f>
        <v/>
      </c>
      <c r="P1770" s="2" t="str">
        <f>IF(Prospecting!L1772&lt;&gt;"",Prospecting!L1772,"")</f>
        <v/>
      </c>
      <c r="Q1770" s="2" t="str">
        <f>IF(Prospecting!M1772&lt;&gt;"",Prospecting!M1772,"")</f>
        <v/>
      </c>
      <c r="R1770" s="2" t="str">
        <f t="shared" ca="1" si="178"/>
        <v/>
      </c>
      <c r="S1770" s="10" t="str">
        <f>IF(OR(Prospecting!N1772&lt;&gt;"",Prospecting!N1772&lt;&gt;0),Prospecting!N1772,"")</f>
        <v/>
      </c>
      <c r="T1770" s="11" t="str">
        <f>IF(Prospecting!O1772&lt;&gt;"",Prospecting!O1772,"")</f>
        <v/>
      </c>
      <c r="U1770" s="2" t="str">
        <f t="shared" si="179"/>
        <v/>
      </c>
      <c r="V1770" s="2" t="str">
        <f t="shared" si="180"/>
        <v/>
      </c>
      <c r="W1770" s="2" t="str" cm="1">
        <f t="array" ref="W1770">IF(V1770&lt;&gt;"",_xlfn.IFS(OR(V1770=1,V1770=2,V1770=3),1,OR(V1770=4,V1770=5,V1770=6),2,OR(V1770=7,V1770=8,V1770=9),3,OR(V1770=10,V1770=11,V1770=12),4),"")</f>
        <v/>
      </c>
      <c r="X1770" s="2" t="str">
        <f t="shared" si="181"/>
        <v/>
      </c>
      <c r="Y1770" s="2" t="str">
        <f t="shared" si="182"/>
        <v/>
      </c>
    </row>
    <row r="1771" spans="7:25" x14ac:dyDescent="0.3">
      <c r="G1771" s="2" t="str">
        <f>IF(Prospecting!D1773&lt;&gt;"", Prospecting!D1773, "")</f>
        <v/>
      </c>
      <c r="H1771" s="2" t="str">
        <f>IF(Prospecting!E1773&lt;&gt;"",Prospecting!E1773, "")</f>
        <v/>
      </c>
      <c r="I1771" s="2" t="str">
        <f t="shared" ca="1" si="177"/>
        <v/>
      </c>
      <c r="J1771" s="2" t="str">
        <f>IF(Prospecting!F1773="Completed", 1, "")</f>
        <v/>
      </c>
      <c r="K1771" s="2" t="str">
        <f>IF(Prospecting!G1773="Completed", 1, "")</f>
        <v/>
      </c>
      <c r="L1771" s="2" t="str">
        <f>IF(Prospecting!H1773="Completed", 1, "")</f>
        <v/>
      </c>
      <c r="M1771" s="2" t="str">
        <f>IF(Prospecting!I1773="Completed", 1, "")</f>
        <v/>
      </c>
      <c r="N1771" s="2" t="str">
        <f>IF(Prospecting!J1773="Completed", 1, "")</f>
        <v/>
      </c>
      <c r="O1771" s="2" t="str">
        <f>IF(Prospecting!K1773="Completed", 1, "")</f>
        <v/>
      </c>
      <c r="P1771" s="2" t="str">
        <f>IF(Prospecting!L1773&lt;&gt;"",Prospecting!L1773,"")</f>
        <v/>
      </c>
      <c r="Q1771" s="2" t="str">
        <f>IF(Prospecting!M1773&lt;&gt;"",Prospecting!M1773,"")</f>
        <v/>
      </c>
      <c r="R1771" s="2" t="str">
        <f t="shared" ca="1" si="178"/>
        <v/>
      </c>
      <c r="S1771" s="10" t="str">
        <f>IF(OR(Prospecting!N1773&lt;&gt;"",Prospecting!N1773&lt;&gt;0),Prospecting!N1773,"")</f>
        <v/>
      </c>
      <c r="T1771" s="11" t="str">
        <f>IF(Prospecting!O1773&lt;&gt;"",Prospecting!O1773,"")</f>
        <v/>
      </c>
      <c r="U1771" s="2" t="str">
        <f t="shared" si="179"/>
        <v/>
      </c>
      <c r="V1771" s="2" t="str">
        <f t="shared" si="180"/>
        <v/>
      </c>
      <c r="W1771" s="2" t="str" cm="1">
        <f t="array" ref="W1771">IF(V1771&lt;&gt;"",_xlfn.IFS(OR(V1771=1,V1771=2,V1771=3),1,OR(V1771=4,V1771=5,V1771=6),2,OR(V1771=7,V1771=8,V1771=9),3,OR(V1771=10,V1771=11,V1771=12),4),"")</f>
        <v/>
      </c>
      <c r="X1771" s="2" t="str">
        <f t="shared" si="181"/>
        <v/>
      </c>
      <c r="Y1771" s="2" t="str">
        <f t="shared" si="182"/>
        <v/>
      </c>
    </row>
    <row r="1772" spans="7:25" x14ac:dyDescent="0.3">
      <c r="G1772" s="2" t="str">
        <f>IF(Prospecting!D1774&lt;&gt;"", Prospecting!D1774, "")</f>
        <v/>
      </c>
      <c r="H1772" s="2" t="str">
        <f>IF(Prospecting!E1774&lt;&gt;"",Prospecting!E1774, "")</f>
        <v/>
      </c>
      <c r="I1772" s="2" t="str">
        <f t="shared" ca="1" si="177"/>
        <v/>
      </c>
      <c r="J1772" s="2" t="str">
        <f>IF(Prospecting!F1774="Completed", 1, "")</f>
        <v/>
      </c>
      <c r="K1772" s="2" t="str">
        <f>IF(Prospecting!G1774="Completed", 1, "")</f>
        <v/>
      </c>
      <c r="L1772" s="2" t="str">
        <f>IF(Prospecting!H1774="Completed", 1, "")</f>
        <v/>
      </c>
      <c r="M1772" s="2" t="str">
        <f>IF(Prospecting!I1774="Completed", 1, "")</f>
        <v/>
      </c>
      <c r="N1772" s="2" t="str">
        <f>IF(Prospecting!J1774="Completed", 1, "")</f>
        <v/>
      </c>
      <c r="O1772" s="2" t="str">
        <f>IF(Prospecting!K1774="Completed", 1, "")</f>
        <v/>
      </c>
      <c r="P1772" s="2" t="str">
        <f>IF(Prospecting!L1774&lt;&gt;"",Prospecting!L1774,"")</f>
        <v/>
      </c>
      <c r="Q1772" s="2" t="str">
        <f>IF(Prospecting!M1774&lt;&gt;"",Prospecting!M1774,"")</f>
        <v/>
      </c>
      <c r="R1772" s="2" t="str">
        <f t="shared" ca="1" si="178"/>
        <v/>
      </c>
      <c r="S1772" s="10" t="str">
        <f>IF(OR(Prospecting!N1774&lt;&gt;"",Prospecting!N1774&lt;&gt;0),Prospecting!N1774,"")</f>
        <v/>
      </c>
      <c r="T1772" s="11" t="str">
        <f>IF(Prospecting!O1774&lt;&gt;"",Prospecting!O1774,"")</f>
        <v/>
      </c>
      <c r="U1772" s="2" t="str">
        <f t="shared" si="179"/>
        <v/>
      </c>
      <c r="V1772" s="2" t="str">
        <f t="shared" si="180"/>
        <v/>
      </c>
      <c r="W1772" s="2" t="str" cm="1">
        <f t="array" ref="W1772">IF(V1772&lt;&gt;"",_xlfn.IFS(OR(V1772=1,V1772=2,V1772=3),1,OR(V1772=4,V1772=5,V1772=6),2,OR(V1772=7,V1772=8,V1772=9),3,OR(V1772=10,V1772=11,V1772=12),4),"")</f>
        <v/>
      </c>
      <c r="X1772" s="2" t="str">
        <f t="shared" si="181"/>
        <v/>
      </c>
      <c r="Y1772" s="2" t="str">
        <f t="shared" si="182"/>
        <v/>
      </c>
    </row>
    <row r="1773" spans="7:25" x14ac:dyDescent="0.3">
      <c r="G1773" s="2" t="str">
        <f>IF(Prospecting!D1775&lt;&gt;"", Prospecting!D1775, "")</f>
        <v/>
      </c>
      <c r="H1773" s="2" t="str">
        <f>IF(Prospecting!E1775&lt;&gt;"",Prospecting!E1775, "")</f>
        <v/>
      </c>
      <c r="I1773" s="2" t="str">
        <f t="shared" ca="1" si="177"/>
        <v/>
      </c>
      <c r="J1773" s="2" t="str">
        <f>IF(Prospecting!F1775="Completed", 1, "")</f>
        <v/>
      </c>
      <c r="K1773" s="2" t="str">
        <f>IF(Prospecting!G1775="Completed", 1, "")</f>
        <v/>
      </c>
      <c r="L1773" s="2" t="str">
        <f>IF(Prospecting!H1775="Completed", 1, "")</f>
        <v/>
      </c>
      <c r="M1773" s="2" t="str">
        <f>IF(Prospecting!I1775="Completed", 1, "")</f>
        <v/>
      </c>
      <c r="N1773" s="2" t="str">
        <f>IF(Prospecting!J1775="Completed", 1, "")</f>
        <v/>
      </c>
      <c r="O1773" s="2" t="str">
        <f>IF(Prospecting!K1775="Completed", 1, "")</f>
        <v/>
      </c>
      <c r="P1773" s="2" t="str">
        <f>IF(Prospecting!L1775&lt;&gt;"",Prospecting!L1775,"")</f>
        <v/>
      </c>
      <c r="Q1773" s="2" t="str">
        <f>IF(Prospecting!M1775&lt;&gt;"",Prospecting!M1775,"")</f>
        <v/>
      </c>
      <c r="R1773" s="2" t="str">
        <f t="shared" ca="1" si="178"/>
        <v/>
      </c>
      <c r="S1773" s="10" t="str">
        <f>IF(OR(Prospecting!N1775&lt;&gt;"",Prospecting!N1775&lt;&gt;0),Prospecting!N1775,"")</f>
        <v/>
      </c>
      <c r="T1773" s="11" t="str">
        <f>IF(Prospecting!O1775&lt;&gt;"",Prospecting!O1775,"")</f>
        <v/>
      </c>
      <c r="U1773" s="2" t="str">
        <f t="shared" si="179"/>
        <v/>
      </c>
      <c r="V1773" s="2" t="str">
        <f t="shared" si="180"/>
        <v/>
      </c>
      <c r="W1773" s="2" t="str" cm="1">
        <f t="array" ref="W1773">IF(V1773&lt;&gt;"",_xlfn.IFS(OR(V1773=1,V1773=2,V1773=3),1,OR(V1773=4,V1773=5,V1773=6),2,OR(V1773=7,V1773=8,V1773=9),3,OR(V1773=10,V1773=11,V1773=12),4),"")</f>
        <v/>
      </c>
      <c r="X1773" s="2" t="str">
        <f t="shared" si="181"/>
        <v/>
      </c>
      <c r="Y1773" s="2" t="str">
        <f t="shared" si="182"/>
        <v/>
      </c>
    </row>
    <row r="1774" spans="7:25" x14ac:dyDescent="0.3">
      <c r="G1774" s="2" t="str">
        <f>IF(Prospecting!D1776&lt;&gt;"", Prospecting!D1776, "")</f>
        <v/>
      </c>
      <c r="H1774" s="2" t="str">
        <f>IF(Prospecting!E1776&lt;&gt;"",Prospecting!E1776, "")</f>
        <v/>
      </c>
      <c r="I1774" s="2" t="str">
        <f t="shared" ca="1" si="177"/>
        <v/>
      </c>
      <c r="J1774" s="2" t="str">
        <f>IF(Prospecting!F1776="Completed", 1, "")</f>
        <v/>
      </c>
      <c r="K1774" s="2" t="str">
        <f>IF(Prospecting!G1776="Completed", 1, "")</f>
        <v/>
      </c>
      <c r="L1774" s="2" t="str">
        <f>IF(Prospecting!H1776="Completed", 1, "")</f>
        <v/>
      </c>
      <c r="M1774" s="2" t="str">
        <f>IF(Prospecting!I1776="Completed", 1, "")</f>
        <v/>
      </c>
      <c r="N1774" s="2" t="str">
        <f>IF(Prospecting!J1776="Completed", 1, "")</f>
        <v/>
      </c>
      <c r="O1774" s="2" t="str">
        <f>IF(Prospecting!K1776="Completed", 1, "")</f>
        <v/>
      </c>
      <c r="P1774" s="2" t="str">
        <f>IF(Prospecting!L1776&lt;&gt;"",Prospecting!L1776,"")</f>
        <v/>
      </c>
      <c r="Q1774" s="2" t="str">
        <f>IF(Prospecting!M1776&lt;&gt;"",Prospecting!M1776,"")</f>
        <v/>
      </c>
      <c r="R1774" s="2" t="str">
        <f t="shared" ca="1" si="178"/>
        <v/>
      </c>
      <c r="S1774" s="10" t="str">
        <f>IF(OR(Prospecting!N1776&lt;&gt;"",Prospecting!N1776&lt;&gt;0),Prospecting!N1776,"")</f>
        <v/>
      </c>
      <c r="T1774" s="11" t="str">
        <f>IF(Prospecting!O1776&lt;&gt;"",Prospecting!O1776,"")</f>
        <v/>
      </c>
      <c r="U1774" s="2" t="str">
        <f t="shared" si="179"/>
        <v/>
      </c>
      <c r="V1774" s="2" t="str">
        <f t="shared" si="180"/>
        <v/>
      </c>
      <c r="W1774" s="2" t="str" cm="1">
        <f t="array" ref="W1774">IF(V1774&lt;&gt;"",_xlfn.IFS(OR(V1774=1,V1774=2,V1774=3),1,OR(V1774=4,V1774=5,V1774=6),2,OR(V1774=7,V1774=8,V1774=9),3,OR(V1774=10,V1774=11,V1774=12),4),"")</f>
        <v/>
      </c>
      <c r="X1774" s="2" t="str">
        <f t="shared" si="181"/>
        <v/>
      </c>
      <c r="Y1774" s="2" t="str">
        <f t="shared" si="182"/>
        <v/>
      </c>
    </row>
    <row r="1775" spans="7:25" x14ac:dyDescent="0.3">
      <c r="G1775" s="2" t="str">
        <f>IF(Prospecting!D1777&lt;&gt;"", Prospecting!D1777, "")</f>
        <v/>
      </c>
      <c r="H1775" s="2" t="str">
        <f>IF(Prospecting!E1777&lt;&gt;"",Prospecting!E1777, "")</f>
        <v/>
      </c>
      <c r="I1775" s="2" t="str">
        <f t="shared" ca="1" si="177"/>
        <v/>
      </c>
      <c r="J1775" s="2" t="str">
        <f>IF(Prospecting!F1777="Completed", 1, "")</f>
        <v/>
      </c>
      <c r="K1775" s="2" t="str">
        <f>IF(Prospecting!G1777="Completed", 1, "")</f>
        <v/>
      </c>
      <c r="L1775" s="2" t="str">
        <f>IF(Prospecting!H1777="Completed", 1, "")</f>
        <v/>
      </c>
      <c r="M1775" s="2" t="str">
        <f>IF(Prospecting!I1777="Completed", 1, "")</f>
        <v/>
      </c>
      <c r="N1775" s="2" t="str">
        <f>IF(Prospecting!J1777="Completed", 1, "")</f>
        <v/>
      </c>
      <c r="O1775" s="2" t="str">
        <f>IF(Prospecting!K1777="Completed", 1, "")</f>
        <v/>
      </c>
      <c r="P1775" s="2" t="str">
        <f>IF(Prospecting!L1777&lt;&gt;"",Prospecting!L1777,"")</f>
        <v/>
      </c>
      <c r="Q1775" s="2" t="str">
        <f>IF(Prospecting!M1777&lt;&gt;"",Prospecting!M1777,"")</f>
        <v/>
      </c>
      <c r="R1775" s="2" t="str">
        <f t="shared" ca="1" si="178"/>
        <v/>
      </c>
      <c r="S1775" s="10" t="str">
        <f>IF(OR(Prospecting!N1777&lt;&gt;"",Prospecting!N1777&lt;&gt;0),Prospecting!N1777,"")</f>
        <v/>
      </c>
      <c r="T1775" s="11" t="str">
        <f>IF(Prospecting!O1777&lt;&gt;"",Prospecting!O1777,"")</f>
        <v/>
      </c>
      <c r="U1775" s="2" t="str">
        <f t="shared" si="179"/>
        <v/>
      </c>
      <c r="V1775" s="2" t="str">
        <f t="shared" si="180"/>
        <v/>
      </c>
      <c r="W1775" s="2" t="str" cm="1">
        <f t="array" ref="W1775">IF(V1775&lt;&gt;"",_xlfn.IFS(OR(V1775=1,V1775=2,V1775=3),1,OR(V1775=4,V1775=5,V1775=6),2,OR(V1775=7,V1775=8,V1775=9),3,OR(V1775=10,V1775=11,V1775=12),4),"")</f>
        <v/>
      </c>
      <c r="X1775" s="2" t="str">
        <f t="shared" si="181"/>
        <v/>
      </c>
      <c r="Y1775" s="2" t="str">
        <f t="shared" si="182"/>
        <v/>
      </c>
    </row>
    <row r="1776" spans="7:25" x14ac:dyDescent="0.3">
      <c r="G1776" s="2" t="str">
        <f>IF(Prospecting!D1778&lt;&gt;"", Prospecting!D1778, "")</f>
        <v/>
      </c>
      <c r="H1776" s="2" t="str">
        <f>IF(Prospecting!E1778&lt;&gt;"",Prospecting!E1778, "")</f>
        <v/>
      </c>
      <c r="I1776" s="2" t="str">
        <f t="shared" ca="1" si="177"/>
        <v/>
      </c>
      <c r="J1776" s="2" t="str">
        <f>IF(Prospecting!F1778="Completed", 1, "")</f>
        <v/>
      </c>
      <c r="K1776" s="2" t="str">
        <f>IF(Prospecting!G1778="Completed", 1, "")</f>
        <v/>
      </c>
      <c r="L1776" s="2" t="str">
        <f>IF(Prospecting!H1778="Completed", 1, "")</f>
        <v/>
      </c>
      <c r="M1776" s="2" t="str">
        <f>IF(Prospecting!I1778="Completed", 1, "")</f>
        <v/>
      </c>
      <c r="N1776" s="2" t="str">
        <f>IF(Prospecting!J1778="Completed", 1, "")</f>
        <v/>
      </c>
      <c r="O1776" s="2" t="str">
        <f>IF(Prospecting!K1778="Completed", 1, "")</f>
        <v/>
      </c>
      <c r="P1776" s="2" t="str">
        <f>IF(Prospecting!L1778&lt;&gt;"",Prospecting!L1778,"")</f>
        <v/>
      </c>
      <c r="Q1776" s="2" t="str">
        <f>IF(Prospecting!M1778&lt;&gt;"",Prospecting!M1778,"")</f>
        <v/>
      </c>
      <c r="R1776" s="2" t="str">
        <f t="shared" ca="1" si="178"/>
        <v/>
      </c>
      <c r="S1776" s="10" t="str">
        <f>IF(OR(Prospecting!N1778&lt;&gt;"",Prospecting!N1778&lt;&gt;0),Prospecting!N1778,"")</f>
        <v/>
      </c>
      <c r="T1776" s="11" t="str">
        <f>IF(Prospecting!O1778&lt;&gt;"",Prospecting!O1778,"")</f>
        <v/>
      </c>
      <c r="U1776" s="2" t="str">
        <f t="shared" si="179"/>
        <v/>
      </c>
      <c r="V1776" s="2" t="str">
        <f t="shared" si="180"/>
        <v/>
      </c>
      <c r="W1776" s="2" t="str" cm="1">
        <f t="array" ref="W1776">IF(V1776&lt;&gt;"",_xlfn.IFS(OR(V1776=1,V1776=2,V1776=3),1,OR(V1776=4,V1776=5,V1776=6),2,OR(V1776=7,V1776=8,V1776=9),3,OR(V1776=10,V1776=11,V1776=12),4),"")</f>
        <v/>
      </c>
      <c r="X1776" s="2" t="str">
        <f t="shared" si="181"/>
        <v/>
      </c>
      <c r="Y1776" s="2" t="str">
        <f t="shared" si="182"/>
        <v/>
      </c>
    </row>
    <row r="1777" spans="7:25" x14ac:dyDescent="0.3">
      <c r="G1777" s="2" t="str">
        <f>IF(Prospecting!D1779&lt;&gt;"", Prospecting!D1779, "")</f>
        <v/>
      </c>
      <c r="H1777" s="2" t="str">
        <f>IF(Prospecting!E1779&lt;&gt;"",Prospecting!E1779, "")</f>
        <v/>
      </c>
      <c r="I1777" s="2" t="str">
        <f t="shared" ca="1" si="177"/>
        <v/>
      </c>
      <c r="J1777" s="2" t="str">
        <f>IF(Prospecting!F1779="Completed", 1, "")</f>
        <v/>
      </c>
      <c r="K1777" s="2" t="str">
        <f>IF(Prospecting!G1779="Completed", 1, "")</f>
        <v/>
      </c>
      <c r="L1777" s="2" t="str">
        <f>IF(Prospecting!H1779="Completed", 1, "")</f>
        <v/>
      </c>
      <c r="M1777" s="2" t="str">
        <f>IF(Prospecting!I1779="Completed", 1, "")</f>
        <v/>
      </c>
      <c r="N1777" s="2" t="str">
        <f>IF(Prospecting!J1779="Completed", 1, "")</f>
        <v/>
      </c>
      <c r="O1777" s="2" t="str">
        <f>IF(Prospecting!K1779="Completed", 1, "")</f>
        <v/>
      </c>
      <c r="P1777" s="2" t="str">
        <f>IF(Prospecting!L1779&lt;&gt;"",Prospecting!L1779,"")</f>
        <v/>
      </c>
      <c r="Q1777" s="2" t="str">
        <f>IF(Prospecting!M1779&lt;&gt;"",Prospecting!M1779,"")</f>
        <v/>
      </c>
      <c r="R1777" s="2" t="str">
        <f t="shared" ca="1" si="178"/>
        <v/>
      </c>
      <c r="S1777" s="10" t="str">
        <f>IF(OR(Prospecting!N1779&lt;&gt;"",Prospecting!N1779&lt;&gt;0),Prospecting!N1779,"")</f>
        <v/>
      </c>
      <c r="T1777" s="11" t="str">
        <f>IF(Prospecting!O1779&lt;&gt;"",Prospecting!O1779,"")</f>
        <v/>
      </c>
      <c r="U1777" s="2" t="str">
        <f t="shared" si="179"/>
        <v/>
      </c>
      <c r="V1777" s="2" t="str">
        <f t="shared" si="180"/>
        <v/>
      </c>
      <c r="W1777" s="2" t="str" cm="1">
        <f t="array" ref="W1777">IF(V1777&lt;&gt;"",_xlfn.IFS(OR(V1777=1,V1777=2,V1777=3),1,OR(V1777=4,V1777=5,V1777=6),2,OR(V1777=7,V1777=8,V1777=9),3,OR(V1777=10,V1777=11,V1777=12),4),"")</f>
        <v/>
      </c>
      <c r="X1777" s="2" t="str">
        <f t="shared" si="181"/>
        <v/>
      </c>
      <c r="Y1777" s="2" t="str">
        <f t="shared" si="182"/>
        <v/>
      </c>
    </row>
    <row r="1778" spans="7:25" x14ac:dyDescent="0.3">
      <c r="G1778" s="2" t="str">
        <f>IF(Prospecting!D1780&lt;&gt;"", Prospecting!D1780, "")</f>
        <v/>
      </c>
      <c r="H1778" s="2" t="str">
        <f>IF(Prospecting!E1780&lt;&gt;"",Prospecting!E1780, "")</f>
        <v/>
      </c>
      <c r="I1778" s="2" t="str">
        <f t="shared" ca="1" si="177"/>
        <v/>
      </c>
      <c r="J1778" s="2" t="str">
        <f>IF(Prospecting!F1780="Completed", 1, "")</f>
        <v/>
      </c>
      <c r="K1778" s="2" t="str">
        <f>IF(Prospecting!G1780="Completed", 1, "")</f>
        <v/>
      </c>
      <c r="L1778" s="2" t="str">
        <f>IF(Prospecting!H1780="Completed", 1, "")</f>
        <v/>
      </c>
      <c r="M1778" s="2" t="str">
        <f>IF(Prospecting!I1780="Completed", 1, "")</f>
        <v/>
      </c>
      <c r="N1778" s="2" t="str">
        <f>IF(Prospecting!J1780="Completed", 1, "")</f>
        <v/>
      </c>
      <c r="O1778" s="2" t="str">
        <f>IF(Prospecting!K1780="Completed", 1, "")</f>
        <v/>
      </c>
      <c r="P1778" s="2" t="str">
        <f>IF(Prospecting!L1780&lt;&gt;"",Prospecting!L1780,"")</f>
        <v/>
      </c>
      <c r="Q1778" s="2" t="str">
        <f>IF(Prospecting!M1780&lt;&gt;"",Prospecting!M1780,"")</f>
        <v/>
      </c>
      <c r="R1778" s="2" t="str">
        <f t="shared" ca="1" si="178"/>
        <v/>
      </c>
      <c r="S1778" s="10" t="str">
        <f>IF(OR(Prospecting!N1780&lt;&gt;"",Prospecting!N1780&lt;&gt;0),Prospecting!N1780,"")</f>
        <v/>
      </c>
      <c r="T1778" s="11" t="str">
        <f>IF(Prospecting!O1780&lt;&gt;"",Prospecting!O1780,"")</f>
        <v/>
      </c>
      <c r="U1778" s="2" t="str">
        <f t="shared" si="179"/>
        <v/>
      </c>
      <c r="V1778" s="2" t="str">
        <f t="shared" si="180"/>
        <v/>
      </c>
      <c r="W1778" s="2" t="str" cm="1">
        <f t="array" ref="W1778">IF(V1778&lt;&gt;"",_xlfn.IFS(OR(V1778=1,V1778=2,V1778=3),1,OR(V1778=4,V1778=5,V1778=6),2,OR(V1778=7,V1778=8,V1778=9),3,OR(V1778=10,V1778=11,V1778=12),4),"")</f>
        <v/>
      </c>
      <c r="X1778" s="2" t="str">
        <f t="shared" si="181"/>
        <v/>
      </c>
      <c r="Y1778" s="2" t="str">
        <f t="shared" si="182"/>
        <v/>
      </c>
    </row>
    <row r="1779" spans="7:25" x14ac:dyDescent="0.3">
      <c r="G1779" s="2" t="str">
        <f>IF(Prospecting!D1781&lt;&gt;"", Prospecting!D1781, "")</f>
        <v/>
      </c>
      <c r="H1779" s="2" t="str">
        <f>IF(Prospecting!E1781&lt;&gt;"",Prospecting!E1781, "")</f>
        <v/>
      </c>
      <c r="I1779" s="2" t="str">
        <f t="shared" ca="1" si="177"/>
        <v/>
      </c>
      <c r="J1779" s="2" t="str">
        <f>IF(Prospecting!F1781="Completed", 1, "")</f>
        <v/>
      </c>
      <c r="K1779" s="2" t="str">
        <f>IF(Prospecting!G1781="Completed", 1, "")</f>
        <v/>
      </c>
      <c r="L1779" s="2" t="str">
        <f>IF(Prospecting!H1781="Completed", 1, "")</f>
        <v/>
      </c>
      <c r="M1779" s="2" t="str">
        <f>IF(Prospecting!I1781="Completed", 1, "")</f>
        <v/>
      </c>
      <c r="N1779" s="2" t="str">
        <f>IF(Prospecting!J1781="Completed", 1, "")</f>
        <v/>
      </c>
      <c r="O1779" s="2" t="str">
        <f>IF(Prospecting!K1781="Completed", 1, "")</f>
        <v/>
      </c>
      <c r="P1779" s="2" t="str">
        <f>IF(Prospecting!L1781&lt;&gt;"",Prospecting!L1781,"")</f>
        <v/>
      </c>
      <c r="Q1779" s="2" t="str">
        <f>IF(Prospecting!M1781&lt;&gt;"",Prospecting!M1781,"")</f>
        <v/>
      </c>
      <c r="R1779" s="2" t="str">
        <f t="shared" ca="1" si="178"/>
        <v/>
      </c>
      <c r="S1779" s="10" t="str">
        <f>IF(OR(Prospecting!N1781&lt;&gt;"",Prospecting!N1781&lt;&gt;0),Prospecting!N1781,"")</f>
        <v/>
      </c>
      <c r="T1779" s="11" t="str">
        <f>IF(Prospecting!O1781&lt;&gt;"",Prospecting!O1781,"")</f>
        <v/>
      </c>
      <c r="U1779" s="2" t="str">
        <f t="shared" si="179"/>
        <v/>
      </c>
      <c r="V1779" s="2" t="str">
        <f t="shared" si="180"/>
        <v/>
      </c>
      <c r="W1779" s="2" t="str" cm="1">
        <f t="array" ref="W1779">IF(V1779&lt;&gt;"",_xlfn.IFS(OR(V1779=1,V1779=2,V1779=3),1,OR(V1779=4,V1779=5,V1779=6),2,OR(V1779=7,V1779=8,V1779=9),3,OR(V1779=10,V1779=11,V1779=12),4),"")</f>
        <v/>
      </c>
      <c r="X1779" s="2" t="str">
        <f t="shared" si="181"/>
        <v/>
      </c>
      <c r="Y1779" s="2" t="str">
        <f t="shared" si="182"/>
        <v/>
      </c>
    </row>
    <row r="1780" spans="7:25" x14ac:dyDescent="0.3">
      <c r="G1780" s="2" t="str">
        <f>IF(Prospecting!D1782&lt;&gt;"", Prospecting!D1782, "")</f>
        <v/>
      </c>
      <c r="H1780" s="2" t="str">
        <f>IF(Prospecting!E1782&lt;&gt;"",Prospecting!E1782, "")</f>
        <v/>
      </c>
      <c r="I1780" s="2" t="str">
        <f t="shared" ca="1" si="177"/>
        <v/>
      </c>
      <c r="J1780" s="2" t="str">
        <f>IF(Prospecting!F1782="Completed", 1, "")</f>
        <v/>
      </c>
      <c r="K1780" s="2" t="str">
        <f>IF(Prospecting!G1782="Completed", 1, "")</f>
        <v/>
      </c>
      <c r="L1780" s="2" t="str">
        <f>IF(Prospecting!H1782="Completed", 1, "")</f>
        <v/>
      </c>
      <c r="M1780" s="2" t="str">
        <f>IF(Prospecting!I1782="Completed", 1, "")</f>
        <v/>
      </c>
      <c r="N1780" s="2" t="str">
        <f>IF(Prospecting!J1782="Completed", 1, "")</f>
        <v/>
      </c>
      <c r="O1780" s="2" t="str">
        <f>IF(Prospecting!K1782="Completed", 1, "")</f>
        <v/>
      </c>
      <c r="P1780" s="2" t="str">
        <f>IF(Prospecting!L1782&lt;&gt;"",Prospecting!L1782,"")</f>
        <v/>
      </c>
      <c r="Q1780" s="2" t="str">
        <f>IF(Prospecting!M1782&lt;&gt;"",Prospecting!M1782,"")</f>
        <v/>
      </c>
      <c r="R1780" s="2" t="str">
        <f t="shared" ca="1" si="178"/>
        <v/>
      </c>
      <c r="S1780" s="10" t="str">
        <f>IF(OR(Prospecting!N1782&lt;&gt;"",Prospecting!N1782&lt;&gt;0),Prospecting!N1782,"")</f>
        <v/>
      </c>
      <c r="T1780" s="11" t="str">
        <f>IF(Prospecting!O1782&lt;&gt;"",Prospecting!O1782,"")</f>
        <v/>
      </c>
      <c r="U1780" s="2" t="str">
        <f t="shared" si="179"/>
        <v/>
      </c>
      <c r="V1780" s="2" t="str">
        <f t="shared" si="180"/>
        <v/>
      </c>
      <c r="W1780" s="2" t="str" cm="1">
        <f t="array" ref="W1780">IF(V1780&lt;&gt;"",_xlfn.IFS(OR(V1780=1,V1780=2,V1780=3),1,OR(V1780=4,V1780=5,V1780=6),2,OR(V1780=7,V1780=8,V1780=9),3,OR(V1780=10,V1780=11,V1780=12),4),"")</f>
        <v/>
      </c>
      <c r="X1780" s="2" t="str">
        <f t="shared" si="181"/>
        <v/>
      </c>
      <c r="Y1780" s="2" t="str">
        <f t="shared" si="182"/>
        <v/>
      </c>
    </row>
    <row r="1781" spans="7:25" x14ac:dyDescent="0.3">
      <c r="G1781" s="2" t="str">
        <f>IF(Prospecting!D1783&lt;&gt;"", Prospecting!D1783, "")</f>
        <v/>
      </c>
      <c r="H1781" s="2" t="str">
        <f>IF(Prospecting!E1783&lt;&gt;"",Prospecting!E1783, "")</f>
        <v/>
      </c>
      <c r="I1781" s="2" t="str">
        <f t="shared" ca="1" si="177"/>
        <v/>
      </c>
      <c r="J1781" s="2" t="str">
        <f>IF(Prospecting!F1783="Completed", 1, "")</f>
        <v/>
      </c>
      <c r="K1781" s="2" t="str">
        <f>IF(Prospecting!G1783="Completed", 1, "")</f>
        <v/>
      </c>
      <c r="L1781" s="2" t="str">
        <f>IF(Prospecting!H1783="Completed", 1, "")</f>
        <v/>
      </c>
      <c r="M1781" s="2" t="str">
        <f>IF(Prospecting!I1783="Completed", 1, "")</f>
        <v/>
      </c>
      <c r="N1781" s="2" t="str">
        <f>IF(Prospecting!J1783="Completed", 1, "")</f>
        <v/>
      </c>
      <c r="O1781" s="2" t="str">
        <f>IF(Prospecting!K1783="Completed", 1, "")</f>
        <v/>
      </c>
      <c r="P1781" s="2" t="str">
        <f>IF(Prospecting!L1783&lt;&gt;"",Prospecting!L1783,"")</f>
        <v/>
      </c>
      <c r="Q1781" s="2" t="str">
        <f>IF(Prospecting!M1783&lt;&gt;"",Prospecting!M1783,"")</f>
        <v/>
      </c>
      <c r="R1781" s="2" t="str">
        <f t="shared" ca="1" si="178"/>
        <v/>
      </c>
      <c r="S1781" s="10" t="str">
        <f>IF(OR(Prospecting!N1783&lt;&gt;"",Prospecting!N1783&lt;&gt;0),Prospecting!N1783,"")</f>
        <v/>
      </c>
      <c r="T1781" s="11" t="str">
        <f>IF(Prospecting!O1783&lt;&gt;"",Prospecting!O1783,"")</f>
        <v/>
      </c>
      <c r="U1781" s="2" t="str">
        <f t="shared" si="179"/>
        <v/>
      </c>
      <c r="V1781" s="2" t="str">
        <f t="shared" si="180"/>
        <v/>
      </c>
      <c r="W1781" s="2" t="str" cm="1">
        <f t="array" ref="W1781">IF(V1781&lt;&gt;"",_xlfn.IFS(OR(V1781=1,V1781=2,V1781=3),1,OR(V1781=4,V1781=5,V1781=6),2,OR(V1781=7,V1781=8,V1781=9),3,OR(V1781=10,V1781=11,V1781=12),4),"")</f>
        <v/>
      </c>
      <c r="X1781" s="2" t="str">
        <f t="shared" si="181"/>
        <v/>
      </c>
      <c r="Y1781" s="2" t="str">
        <f t="shared" si="182"/>
        <v/>
      </c>
    </row>
    <row r="1782" spans="7:25" x14ac:dyDescent="0.3">
      <c r="G1782" s="2" t="str">
        <f>IF(Prospecting!D1784&lt;&gt;"", Prospecting!D1784, "")</f>
        <v/>
      </c>
      <c r="H1782" s="2" t="str">
        <f>IF(Prospecting!E1784&lt;&gt;"",Prospecting!E1784, "")</f>
        <v/>
      </c>
      <c r="I1782" s="2" t="str">
        <f t="shared" ca="1" si="177"/>
        <v/>
      </c>
      <c r="J1782" s="2" t="str">
        <f>IF(Prospecting!F1784="Completed", 1, "")</f>
        <v/>
      </c>
      <c r="K1782" s="2" t="str">
        <f>IF(Prospecting!G1784="Completed", 1, "")</f>
        <v/>
      </c>
      <c r="L1782" s="2" t="str">
        <f>IF(Prospecting!H1784="Completed", 1, "")</f>
        <v/>
      </c>
      <c r="M1782" s="2" t="str">
        <f>IF(Prospecting!I1784="Completed", 1, "")</f>
        <v/>
      </c>
      <c r="N1782" s="2" t="str">
        <f>IF(Prospecting!J1784="Completed", 1, "")</f>
        <v/>
      </c>
      <c r="O1782" s="2" t="str">
        <f>IF(Prospecting!K1784="Completed", 1, "")</f>
        <v/>
      </c>
      <c r="P1782" s="2" t="str">
        <f>IF(Prospecting!L1784&lt;&gt;"",Prospecting!L1784,"")</f>
        <v/>
      </c>
      <c r="Q1782" s="2" t="str">
        <f>IF(Prospecting!M1784&lt;&gt;"",Prospecting!M1784,"")</f>
        <v/>
      </c>
      <c r="R1782" s="2" t="str">
        <f t="shared" ca="1" si="178"/>
        <v/>
      </c>
      <c r="S1782" s="10" t="str">
        <f>IF(OR(Prospecting!N1784&lt;&gt;"",Prospecting!N1784&lt;&gt;0),Prospecting!N1784,"")</f>
        <v/>
      </c>
      <c r="T1782" s="11" t="str">
        <f>IF(Prospecting!O1784&lt;&gt;"",Prospecting!O1784,"")</f>
        <v/>
      </c>
      <c r="U1782" s="2" t="str">
        <f t="shared" si="179"/>
        <v/>
      </c>
      <c r="V1782" s="2" t="str">
        <f t="shared" si="180"/>
        <v/>
      </c>
      <c r="W1782" s="2" t="str" cm="1">
        <f t="array" ref="W1782">IF(V1782&lt;&gt;"",_xlfn.IFS(OR(V1782=1,V1782=2,V1782=3),1,OR(V1782=4,V1782=5,V1782=6),2,OR(V1782=7,V1782=8,V1782=9),3,OR(V1782=10,V1782=11,V1782=12),4),"")</f>
        <v/>
      </c>
      <c r="X1782" s="2" t="str">
        <f t="shared" si="181"/>
        <v/>
      </c>
      <c r="Y1782" s="2" t="str">
        <f t="shared" si="182"/>
        <v/>
      </c>
    </row>
    <row r="1783" spans="7:25" x14ac:dyDescent="0.3">
      <c r="G1783" s="2" t="str">
        <f>IF(Prospecting!D1785&lt;&gt;"", Prospecting!D1785, "")</f>
        <v/>
      </c>
      <c r="H1783" s="2" t="str">
        <f>IF(Prospecting!E1785&lt;&gt;"",Prospecting!E1785, "")</f>
        <v/>
      </c>
      <c r="I1783" s="2" t="str">
        <f t="shared" ca="1" si="177"/>
        <v/>
      </c>
      <c r="J1783" s="2" t="str">
        <f>IF(Prospecting!F1785="Completed", 1, "")</f>
        <v/>
      </c>
      <c r="K1783" s="2" t="str">
        <f>IF(Prospecting!G1785="Completed", 1, "")</f>
        <v/>
      </c>
      <c r="L1783" s="2" t="str">
        <f>IF(Prospecting!H1785="Completed", 1, "")</f>
        <v/>
      </c>
      <c r="M1783" s="2" t="str">
        <f>IF(Prospecting!I1785="Completed", 1, "")</f>
        <v/>
      </c>
      <c r="N1783" s="2" t="str">
        <f>IF(Prospecting!J1785="Completed", 1, "")</f>
        <v/>
      </c>
      <c r="O1783" s="2" t="str">
        <f>IF(Prospecting!K1785="Completed", 1, "")</f>
        <v/>
      </c>
      <c r="P1783" s="2" t="str">
        <f>IF(Prospecting!L1785&lt;&gt;"",Prospecting!L1785,"")</f>
        <v/>
      </c>
      <c r="Q1783" s="2" t="str">
        <f>IF(Prospecting!M1785&lt;&gt;"",Prospecting!M1785,"")</f>
        <v/>
      </c>
      <c r="R1783" s="2" t="str">
        <f t="shared" ca="1" si="178"/>
        <v/>
      </c>
      <c r="S1783" s="10" t="str">
        <f>IF(OR(Prospecting!N1785&lt;&gt;"",Prospecting!N1785&lt;&gt;0),Prospecting!N1785,"")</f>
        <v/>
      </c>
      <c r="T1783" s="11" t="str">
        <f>IF(Prospecting!O1785&lt;&gt;"",Prospecting!O1785,"")</f>
        <v/>
      </c>
      <c r="U1783" s="2" t="str">
        <f t="shared" si="179"/>
        <v/>
      </c>
      <c r="V1783" s="2" t="str">
        <f t="shared" si="180"/>
        <v/>
      </c>
      <c r="W1783" s="2" t="str" cm="1">
        <f t="array" ref="W1783">IF(V1783&lt;&gt;"",_xlfn.IFS(OR(V1783=1,V1783=2,V1783=3),1,OR(V1783=4,V1783=5,V1783=6),2,OR(V1783=7,V1783=8,V1783=9),3,OR(V1783=10,V1783=11,V1783=12),4),"")</f>
        <v/>
      </c>
      <c r="X1783" s="2" t="str">
        <f t="shared" si="181"/>
        <v/>
      </c>
      <c r="Y1783" s="2" t="str">
        <f t="shared" si="182"/>
        <v/>
      </c>
    </row>
    <row r="1784" spans="7:25" x14ac:dyDescent="0.3">
      <c r="G1784" s="2" t="str">
        <f>IF(Prospecting!D1786&lt;&gt;"", Prospecting!D1786, "")</f>
        <v/>
      </c>
      <c r="H1784" s="2" t="str">
        <f>IF(Prospecting!E1786&lt;&gt;"",Prospecting!E1786, "")</f>
        <v/>
      </c>
      <c r="I1784" s="2" t="str">
        <f t="shared" ca="1" si="177"/>
        <v/>
      </c>
      <c r="J1784" s="2" t="str">
        <f>IF(Prospecting!F1786="Completed", 1, "")</f>
        <v/>
      </c>
      <c r="K1784" s="2" t="str">
        <f>IF(Prospecting!G1786="Completed", 1, "")</f>
        <v/>
      </c>
      <c r="L1784" s="2" t="str">
        <f>IF(Prospecting!H1786="Completed", 1, "")</f>
        <v/>
      </c>
      <c r="M1784" s="2" t="str">
        <f>IF(Prospecting!I1786="Completed", 1, "")</f>
        <v/>
      </c>
      <c r="N1784" s="2" t="str">
        <f>IF(Prospecting!J1786="Completed", 1, "")</f>
        <v/>
      </c>
      <c r="O1784" s="2" t="str">
        <f>IF(Prospecting!K1786="Completed", 1, "")</f>
        <v/>
      </c>
      <c r="P1784" s="2" t="str">
        <f>IF(Prospecting!L1786&lt;&gt;"",Prospecting!L1786,"")</f>
        <v/>
      </c>
      <c r="Q1784" s="2" t="str">
        <f>IF(Prospecting!M1786&lt;&gt;"",Prospecting!M1786,"")</f>
        <v/>
      </c>
      <c r="R1784" s="2" t="str">
        <f t="shared" ca="1" si="178"/>
        <v/>
      </c>
      <c r="S1784" s="10" t="str">
        <f>IF(OR(Prospecting!N1786&lt;&gt;"",Prospecting!N1786&lt;&gt;0),Prospecting!N1786,"")</f>
        <v/>
      </c>
      <c r="T1784" s="11" t="str">
        <f>IF(Prospecting!O1786&lt;&gt;"",Prospecting!O1786,"")</f>
        <v/>
      </c>
      <c r="U1784" s="2" t="str">
        <f t="shared" si="179"/>
        <v/>
      </c>
      <c r="V1784" s="2" t="str">
        <f t="shared" si="180"/>
        <v/>
      </c>
      <c r="W1784" s="2" t="str" cm="1">
        <f t="array" ref="W1784">IF(V1784&lt;&gt;"",_xlfn.IFS(OR(V1784=1,V1784=2,V1784=3),1,OR(V1784=4,V1784=5,V1784=6),2,OR(V1784=7,V1784=8,V1784=9),3,OR(V1784=10,V1784=11,V1784=12),4),"")</f>
        <v/>
      </c>
      <c r="X1784" s="2" t="str">
        <f t="shared" si="181"/>
        <v/>
      </c>
      <c r="Y1784" s="2" t="str">
        <f t="shared" si="182"/>
        <v/>
      </c>
    </row>
    <row r="1785" spans="7:25" x14ac:dyDescent="0.3">
      <c r="G1785" s="2" t="str">
        <f>IF(Prospecting!D1787&lt;&gt;"", Prospecting!D1787, "")</f>
        <v/>
      </c>
      <c r="H1785" s="2" t="str">
        <f>IF(Prospecting!E1787&lt;&gt;"",Prospecting!E1787, "")</f>
        <v/>
      </c>
      <c r="I1785" s="2" t="str">
        <f t="shared" ca="1" si="177"/>
        <v/>
      </c>
      <c r="J1785" s="2" t="str">
        <f>IF(Prospecting!F1787="Completed", 1, "")</f>
        <v/>
      </c>
      <c r="K1785" s="2" t="str">
        <f>IF(Prospecting!G1787="Completed", 1, "")</f>
        <v/>
      </c>
      <c r="L1785" s="2" t="str">
        <f>IF(Prospecting!H1787="Completed", 1, "")</f>
        <v/>
      </c>
      <c r="M1785" s="2" t="str">
        <f>IF(Prospecting!I1787="Completed", 1, "")</f>
        <v/>
      </c>
      <c r="N1785" s="2" t="str">
        <f>IF(Prospecting!J1787="Completed", 1, "")</f>
        <v/>
      </c>
      <c r="O1785" s="2" t="str">
        <f>IF(Prospecting!K1787="Completed", 1, "")</f>
        <v/>
      </c>
      <c r="P1785" s="2" t="str">
        <f>IF(Prospecting!L1787&lt;&gt;"",Prospecting!L1787,"")</f>
        <v/>
      </c>
      <c r="Q1785" s="2" t="str">
        <f>IF(Prospecting!M1787&lt;&gt;"",Prospecting!M1787,"")</f>
        <v/>
      </c>
      <c r="R1785" s="2" t="str">
        <f t="shared" ca="1" si="178"/>
        <v/>
      </c>
      <c r="S1785" s="10" t="str">
        <f>IF(OR(Prospecting!N1787&lt;&gt;"",Prospecting!N1787&lt;&gt;0),Prospecting!N1787,"")</f>
        <v/>
      </c>
      <c r="T1785" s="11" t="str">
        <f>IF(Prospecting!O1787&lt;&gt;"",Prospecting!O1787,"")</f>
        <v/>
      </c>
      <c r="U1785" s="2" t="str">
        <f t="shared" si="179"/>
        <v/>
      </c>
      <c r="V1785" s="2" t="str">
        <f t="shared" si="180"/>
        <v/>
      </c>
      <c r="W1785" s="2" t="str" cm="1">
        <f t="array" ref="W1785">IF(V1785&lt;&gt;"",_xlfn.IFS(OR(V1785=1,V1785=2,V1785=3),1,OR(V1785=4,V1785=5,V1785=6),2,OR(V1785=7,V1785=8,V1785=9),3,OR(V1785=10,V1785=11,V1785=12),4),"")</f>
        <v/>
      </c>
      <c r="X1785" s="2" t="str">
        <f t="shared" si="181"/>
        <v/>
      </c>
      <c r="Y1785" s="2" t="str">
        <f t="shared" si="182"/>
        <v/>
      </c>
    </row>
    <row r="1786" spans="7:25" x14ac:dyDescent="0.3">
      <c r="G1786" s="2" t="str">
        <f>IF(Prospecting!D1788&lt;&gt;"", Prospecting!D1788, "")</f>
        <v/>
      </c>
      <c r="H1786" s="2" t="str">
        <f>IF(Prospecting!E1788&lt;&gt;"",Prospecting!E1788, "")</f>
        <v/>
      </c>
      <c r="I1786" s="2" t="str">
        <f t="shared" ca="1" si="177"/>
        <v/>
      </c>
      <c r="J1786" s="2" t="str">
        <f>IF(Prospecting!F1788="Completed", 1, "")</f>
        <v/>
      </c>
      <c r="K1786" s="2" t="str">
        <f>IF(Prospecting!G1788="Completed", 1, "")</f>
        <v/>
      </c>
      <c r="L1786" s="2" t="str">
        <f>IF(Prospecting!H1788="Completed", 1, "")</f>
        <v/>
      </c>
      <c r="M1786" s="2" t="str">
        <f>IF(Prospecting!I1788="Completed", 1, "")</f>
        <v/>
      </c>
      <c r="N1786" s="2" t="str">
        <f>IF(Prospecting!J1788="Completed", 1, "")</f>
        <v/>
      </c>
      <c r="O1786" s="2" t="str">
        <f>IF(Prospecting!K1788="Completed", 1, "")</f>
        <v/>
      </c>
      <c r="P1786" s="2" t="str">
        <f>IF(Prospecting!L1788&lt;&gt;"",Prospecting!L1788,"")</f>
        <v/>
      </c>
      <c r="Q1786" s="2" t="str">
        <f>IF(Prospecting!M1788&lt;&gt;"",Prospecting!M1788,"")</f>
        <v/>
      </c>
      <c r="R1786" s="2" t="str">
        <f t="shared" ca="1" si="178"/>
        <v/>
      </c>
      <c r="S1786" s="10" t="str">
        <f>IF(OR(Prospecting!N1788&lt;&gt;"",Prospecting!N1788&lt;&gt;0),Prospecting!N1788,"")</f>
        <v/>
      </c>
      <c r="T1786" s="11" t="str">
        <f>IF(Prospecting!O1788&lt;&gt;"",Prospecting!O1788,"")</f>
        <v/>
      </c>
      <c r="U1786" s="2" t="str">
        <f t="shared" si="179"/>
        <v/>
      </c>
      <c r="V1786" s="2" t="str">
        <f t="shared" si="180"/>
        <v/>
      </c>
      <c r="W1786" s="2" t="str" cm="1">
        <f t="array" ref="W1786">IF(V1786&lt;&gt;"",_xlfn.IFS(OR(V1786=1,V1786=2,V1786=3),1,OR(V1786=4,V1786=5,V1786=6),2,OR(V1786=7,V1786=8,V1786=9),3,OR(V1786=10,V1786=11,V1786=12),4),"")</f>
        <v/>
      </c>
      <c r="X1786" s="2" t="str">
        <f t="shared" si="181"/>
        <v/>
      </c>
      <c r="Y1786" s="2" t="str">
        <f t="shared" si="182"/>
        <v/>
      </c>
    </row>
    <row r="1787" spans="7:25" x14ac:dyDescent="0.3">
      <c r="G1787" s="2" t="str">
        <f>IF(Prospecting!D1789&lt;&gt;"", Prospecting!D1789, "")</f>
        <v/>
      </c>
      <c r="H1787" s="2" t="str">
        <f>IF(Prospecting!E1789&lt;&gt;"",Prospecting!E1789, "")</f>
        <v/>
      </c>
      <c r="I1787" s="2" t="str">
        <f t="shared" ca="1" si="177"/>
        <v/>
      </c>
      <c r="J1787" s="2" t="str">
        <f>IF(Prospecting!F1789="Completed", 1, "")</f>
        <v/>
      </c>
      <c r="K1787" s="2" t="str">
        <f>IF(Prospecting!G1789="Completed", 1, "")</f>
        <v/>
      </c>
      <c r="L1787" s="2" t="str">
        <f>IF(Prospecting!H1789="Completed", 1, "")</f>
        <v/>
      </c>
      <c r="M1787" s="2" t="str">
        <f>IF(Prospecting!I1789="Completed", 1, "")</f>
        <v/>
      </c>
      <c r="N1787" s="2" t="str">
        <f>IF(Prospecting!J1789="Completed", 1, "")</f>
        <v/>
      </c>
      <c r="O1787" s="2" t="str">
        <f>IF(Prospecting!K1789="Completed", 1, "")</f>
        <v/>
      </c>
      <c r="P1787" s="2" t="str">
        <f>IF(Prospecting!L1789&lt;&gt;"",Prospecting!L1789,"")</f>
        <v/>
      </c>
      <c r="Q1787" s="2" t="str">
        <f>IF(Prospecting!M1789&lt;&gt;"",Prospecting!M1789,"")</f>
        <v/>
      </c>
      <c r="R1787" s="2" t="str">
        <f t="shared" ca="1" si="178"/>
        <v/>
      </c>
      <c r="S1787" s="10" t="str">
        <f>IF(OR(Prospecting!N1789&lt;&gt;"",Prospecting!N1789&lt;&gt;0),Prospecting!N1789,"")</f>
        <v/>
      </c>
      <c r="T1787" s="11" t="str">
        <f>IF(Prospecting!O1789&lt;&gt;"",Prospecting!O1789,"")</f>
        <v/>
      </c>
      <c r="U1787" s="2" t="str">
        <f t="shared" si="179"/>
        <v/>
      </c>
      <c r="V1787" s="2" t="str">
        <f t="shared" si="180"/>
        <v/>
      </c>
      <c r="W1787" s="2" t="str" cm="1">
        <f t="array" ref="W1787">IF(V1787&lt;&gt;"",_xlfn.IFS(OR(V1787=1,V1787=2,V1787=3),1,OR(V1787=4,V1787=5,V1787=6),2,OR(V1787=7,V1787=8,V1787=9),3,OR(V1787=10,V1787=11,V1787=12),4),"")</f>
        <v/>
      </c>
      <c r="X1787" s="2" t="str">
        <f t="shared" si="181"/>
        <v/>
      </c>
      <c r="Y1787" s="2" t="str">
        <f t="shared" si="182"/>
        <v/>
      </c>
    </row>
    <row r="1788" spans="7:25" x14ac:dyDescent="0.3">
      <c r="G1788" s="2" t="str">
        <f>IF(Prospecting!D1790&lt;&gt;"", Prospecting!D1790, "")</f>
        <v/>
      </c>
      <c r="H1788" s="2" t="str">
        <f>IF(Prospecting!E1790&lt;&gt;"",Prospecting!E1790, "")</f>
        <v/>
      </c>
      <c r="I1788" s="2" t="str">
        <f t="shared" ca="1" si="177"/>
        <v/>
      </c>
      <c r="J1788" s="2" t="str">
        <f>IF(Prospecting!F1790="Completed", 1, "")</f>
        <v/>
      </c>
      <c r="K1788" s="2" t="str">
        <f>IF(Prospecting!G1790="Completed", 1, "")</f>
        <v/>
      </c>
      <c r="L1788" s="2" t="str">
        <f>IF(Prospecting!H1790="Completed", 1, "")</f>
        <v/>
      </c>
      <c r="M1788" s="2" t="str">
        <f>IF(Prospecting!I1790="Completed", 1, "")</f>
        <v/>
      </c>
      <c r="N1788" s="2" t="str">
        <f>IF(Prospecting!J1790="Completed", 1, "")</f>
        <v/>
      </c>
      <c r="O1788" s="2" t="str">
        <f>IF(Prospecting!K1790="Completed", 1, "")</f>
        <v/>
      </c>
      <c r="P1788" s="2" t="str">
        <f>IF(Prospecting!L1790&lt;&gt;"",Prospecting!L1790,"")</f>
        <v/>
      </c>
      <c r="Q1788" s="2" t="str">
        <f>IF(Prospecting!M1790&lt;&gt;"",Prospecting!M1790,"")</f>
        <v/>
      </c>
      <c r="R1788" s="2" t="str">
        <f t="shared" ca="1" si="178"/>
        <v/>
      </c>
      <c r="S1788" s="10" t="str">
        <f>IF(OR(Prospecting!N1790&lt;&gt;"",Prospecting!N1790&lt;&gt;0),Prospecting!N1790,"")</f>
        <v/>
      </c>
      <c r="T1788" s="11" t="str">
        <f>IF(Prospecting!O1790&lt;&gt;"",Prospecting!O1790,"")</f>
        <v/>
      </c>
      <c r="U1788" s="2" t="str">
        <f t="shared" si="179"/>
        <v/>
      </c>
      <c r="V1788" s="2" t="str">
        <f t="shared" si="180"/>
        <v/>
      </c>
      <c r="W1788" s="2" t="str" cm="1">
        <f t="array" ref="W1788">IF(V1788&lt;&gt;"",_xlfn.IFS(OR(V1788=1,V1788=2,V1788=3),1,OR(V1788=4,V1788=5,V1788=6),2,OR(V1788=7,V1788=8,V1788=9),3,OR(V1788=10,V1788=11,V1788=12),4),"")</f>
        <v/>
      </c>
      <c r="X1788" s="2" t="str">
        <f t="shared" si="181"/>
        <v/>
      </c>
      <c r="Y1788" s="2" t="str">
        <f t="shared" si="182"/>
        <v/>
      </c>
    </row>
    <row r="1789" spans="7:25" x14ac:dyDescent="0.3">
      <c r="G1789" s="2" t="str">
        <f>IF(Prospecting!D1791&lt;&gt;"", Prospecting!D1791, "")</f>
        <v/>
      </c>
      <c r="H1789" s="2" t="str">
        <f>IF(Prospecting!E1791&lt;&gt;"",Prospecting!E1791, "")</f>
        <v/>
      </c>
      <c r="I1789" s="2" t="str">
        <f t="shared" ca="1" si="177"/>
        <v/>
      </c>
      <c r="J1789" s="2" t="str">
        <f>IF(Prospecting!F1791="Completed", 1, "")</f>
        <v/>
      </c>
      <c r="K1789" s="2" t="str">
        <f>IF(Prospecting!G1791="Completed", 1, "")</f>
        <v/>
      </c>
      <c r="L1789" s="2" t="str">
        <f>IF(Prospecting!H1791="Completed", 1, "")</f>
        <v/>
      </c>
      <c r="M1789" s="2" t="str">
        <f>IF(Prospecting!I1791="Completed", 1, "")</f>
        <v/>
      </c>
      <c r="N1789" s="2" t="str">
        <f>IF(Prospecting!J1791="Completed", 1, "")</f>
        <v/>
      </c>
      <c r="O1789" s="2" t="str">
        <f>IF(Prospecting!K1791="Completed", 1, "")</f>
        <v/>
      </c>
      <c r="P1789" s="2" t="str">
        <f>IF(Prospecting!L1791&lt;&gt;"",Prospecting!L1791,"")</f>
        <v/>
      </c>
      <c r="Q1789" s="2" t="str">
        <f>IF(Prospecting!M1791&lt;&gt;"",Prospecting!M1791,"")</f>
        <v/>
      </c>
      <c r="R1789" s="2" t="str">
        <f t="shared" ca="1" si="178"/>
        <v/>
      </c>
      <c r="S1789" s="10" t="str">
        <f>IF(OR(Prospecting!N1791&lt;&gt;"",Prospecting!N1791&lt;&gt;0),Prospecting!N1791,"")</f>
        <v/>
      </c>
      <c r="T1789" s="11" t="str">
        <f>IF(Prospecting!O1791&lt;&gt;"",Prospecting!O1791,"")</f>
        <v/>
      </c>
      <c r="U1789" s="2" t="str">
        <f t="shared" si="179"/>
        <v/>
      </c>
      <c r="V1789" s="2" t="str">
        <f t="shared" si="180"/>
        <v/>
      </c>
      <c r="W1789" s="2" t="str" cm="1">
        <f t="array" ref="W1789">IF(V1789&lt;&gt;"",_xlfn.IFS(OR(V1789=1,V1789=2,V1789=3),1,OR(V1789=4,V1789=5,V1789=6),2,OR(V1789=7,V1789=8,V1789=9),3,OR(V1789=10,V1789=11,V1789=12),4),"")</f>
        <v/>
      </c>
      <c r="X1789" s="2" t="str">
        <f t="shared" si="181"/>
        <v/>
      </c>
      <c r="Y1789" s="2" t="str">
        <f t="shared" si="182"/>
        <v/>
      </c>
    </row>
    <row r="1790" spans="7:25" x14ac:dyDescent="0.3">
      <c r="G1790" s="2" t="str">
        <f>IF(Prospecting!D1792&lt;&gt;"", Prospecting!D1792, "")</f>
        <v/>
      </c>
      <c r="H1790" s="2" t="str">
        <f>IF(Prospecting!E1792&lt;&gt;"",Prospecting!E1792, "")</f>
        <v/>
      </c>
      <c r="I1790" s="2" t="str">
        <f t="shared" ca="1" si="177"/>
        <v/>
      </c>
      <c r="J1790" s="2" t="str">
        <f>IF(Prospecting!F1792="Completed", 1, "")</f>
        <v/>
      </c>
      <c r="K1790" s="2" t="str">
        <f>IF(Prospecting!G1792="Completed", 1, "")</f>
        <v/>
      </c>
      <c r="L1790" s="2" t="str">
        <f>IF(Prospecting!H1792="Completed", 1, "")</f>
        <v/>
      </c>
      <c r="M1790" s="2" t="str">
        <f>IF(Prospecting!I1792="Completed", 1, "")</f>
        <v/>
      </c>
      <c r="N1790" s="2" t="str">
        <f>IF(Prospecting!J1792="Completed", 1, "")</f>
        <v/>
      </c>
      <c r="O1790" s="2" t="str">
        <f>IF(Prospecting!K1792="Completed", 1, "")</f>
        <v/>
      </c>
      <c r="P1790" s="2" t="str">
        <f>IF(Prospecting!L1792&lt;&gt;"",Prospecting!L1792,"")</f>
        <v/>
      </c>
      <c r="Q1790" s="2" t="str">
        <f>IF(Prospecting!M1792&lt;&gt;"",Prospecting!M1792,"")</f>
        <v/>
      </c>
      <c r="R1790" s="2" t="str">
        <f t="shared" ca="1" si="178"/>
        <v/>
      </c>
      <c r="S1790" s="10" t="str">
        <f>IF(OR(Prospecting!N1792&lt;&gt;"",Prospecting!N1792&lt;&gt;0),Prospecting!N1792,"")</f>
        <v/>
      </c>
      <c r="T1790" s="11" t="str">
        <f>IF(Prospecting!O1792&lt;&gt;"",Prospecting!O1792,"")</f>
        <v/>
      </c>
      <c r="U1790" s="2" t="str">
        <f t="shared" si="179"/>
        <v/>
      </c>
      <c r="V1790" s="2" t="str">
        <f t="shared" si="180"/>
        <v/>
      </c>
      <c r="W1790" s="2" t="str" cm="1">
        <f t="array" ref="W1790">IF(V1790&lt;&gt;"",_xlfn.IFS(OR(V1790=1,V1790=2,V1790=3),1,OR(V1790=4,V1790=5,V1790=6),2,OR(V1790=7,V1790=8,V1790=9),3,OR(V1790=10,V1790=11,V1790=12),4),"")</f>
        <v/>
      </c>
      <c r="X1790" s="2" t="str">
        <f t="shared" si="181"/>
        <v/>
      </c>
      <c r="Y1790" s="2" t="str">
        <f t="shared" si="182"/>
        <v/>
      </c>
    </row>
    <row r="1791" spans="7:25" x14ac:dyDescent="0.3">
      <c r="G1791" s="2" t="str">
        <f>IF(Prospecting!D1793&lt;&gt;"", Prospecting!D1793, "")</f>
        <v/>
      </c>
      <c r="H1791" s="2" t="str">
        <f>IF(Prospecting!E1793&lt;&gt;"",Prospecting!E1793, "")</f>
        <v/>
      </c>
      <c r="I1791" s="2" t="str">
        <f t="shared" ca="1" si="177"/>
        <v/>
      </c>
      <c r="J1791" s="2" t="str">
        <f>IF(Prospecting!F1793="Completed", 1, "")</f>
        <v/>
      </c>
      <c r="K1791" s="2" t="str">
        <f>IF(Prospecting!G1793="Completed", 1, "")</f>
        <v/>
      </c>
      <c r="L1791" s="2" t="str">
        <f>IF(Prospecting!H1793="Completed", 1, "")</f>
        <v/>
      </c>
      <c r="M1791" s="2" t="str">
        <f>IF(Prospecting!I1793="Completed", 1, "")</f>
        <v/>
      </c>
      <c r="N1791" s="2" t="str">
        <f>IF(Prospecting!J1793="Completed", 1, "")</f>
        <v/>
      </c>
      <c r="O1791" s="2" t="str">
        <f>IF(Prospecting!K1793="Completed", 1, "")</f>
        <v/>
      </c>
      <c r="P1791" s="2" t="str">
        <f>IF(Prospecting!L1793&lt;&gt;"",Prospecting!L1793,"")</f>
        <v/>
      </c>
      <c r="Q1791" s="2" t="str">
        <f>IF(Prospecting!M1793&lt;&gt;"",Prospecting!M1793,"")</f>
        <v/>
      </c>
      <c r="R1791" s="2" t="str">
        <f t="shared" ca="1" si="178"/>
        <v/>
      </c>
      <c r="S1791" s="10" t="str">
        <f>IF(OR(Prospecting!N1793&lt;&gt;"",Prospecting!N1793&lt;&gt;0),Prospecting!N1793,"")</f>
        <v/>
      </c>
      <c r="T1791" s="11" t="str">
        <f>IF(Prospecting!O1793&lt;&gt;"",Prospecting!O1793,"")</f>
        <v/>
      </c>
      <c r="U1791" s="2" t="str">
        <f t="shared" si="179"/>
        <v/>
      </c>
      <c r="V1791" s="2" t="str">
        <f t="shared" si="180"/>
        <v/>
      </c>
      <c r="W1791" s="2" t="str" cm="1">
        <f t="array" ref="W1791">IF(V1791&lt;&gt;"",_xlfn.IFS(OR(V1791=1,V1791=2,V1791=3),1,OR(V1791=4,V1791=5,V1791=6),2,OR(V1791=7,V1791=8,V1791=9),3,OR(V1791=10,V1791=11,V1791=12),4),"")</f>
        <v/>
      </c>
      <c r="X1791" s="2" t="str">
        <f t="shared" si="181"/>
        <v/>
      </c>
      <c r="Y1791" s="2" t="str">
        <f t="shared" si="182"/>
        <v/>
      </c>
    </row>
    <row r="1792" spans="7:25" x14ac:dyDescent="0.3">
      <c r="G1792" s="2" t="str">
        <f>IF(Prospecting!D1794&lt;&gt;"", Prospecting!D1794, "")</f>
        <v/>
      </c>
      <c r="H1792" s="2" t="str">
        <f>IF(Prospecting!E1794&lt;&gt;"",Prospecting!E1794, "")</f>
        <v/>
      </c>
      <c r="I1792" s="2" t="str">
        <f t="shared" ca="1" si="177"/>
        <v/>
      </c>
      <c r="J1792" s="2" t="str">
        <f>IF(Prospecting!F1794="Completed", 1, "")</f>
        <v/>
      </c>
      <c r="K1792" s="2" t="str">
        <f>IF(Prospecting!G1794="Completed", 1, "")</f>
        <v/>
      </c>
      <c r="L1792" s="2" t="str">
        <f>IF(Prospecting!H1794="Completed", 1, "")</f>
        <v/>
      </c>
      <c r="M1792" s="2" t="str">
        <f>IF(Prospecting!I1794="Completed", 1, "")</f>
        <v/>
      </c>
      <c r="N1792" s="2" t="str">
        <f>IF(Prospecting!J1794="Completed", 1, "")</f>
        <v/>
      </c>
      <c r="O1792" s="2" t="str">
        <f>IF(Prospecting!K1794="Completed", 1, "")</f>
        <v/>
      </c>
      <c r="P1792" s="2" t="str">
        <f>IF(Prospecting!L1794&lt;&gt;"",Prospecting!L1794,"")</f>
        <v/>
      </c>
      <c r="Q1792" s="2" t="str">
        <f>IF(Prospecting!M1794&lt;&gt;"",Prospecting!M1794,"")</f>
        <v/>
      </c>
      <c r="R1792" s="2" t="str">
        <f t="shared" ca="1" si="178"/>
        <v/>
      </c>
      <c r="S1792" s="10" t="str">
        <f>IF(OR(Prospecting!N1794&lt;&gt;"",Prospecting!N1794&lt;&gt;0),Prospecting!N1794,"")</f>
        <v/>
      </c>
      <c r="T1792" s="11" t="str">
        <f>IF(Prospecting!O1794&lt;&gt;"",Prospecting!O1794,"")</f>
        <v/>
      </c>
      <c r="U1792" s="2" t="str">
        <f t="shared" si="179"/>
        <v/>
      </c>
      <c r="V1792" s="2" t="str">
        <f t="shared" si="180"/>
        <v/>
      </c>
      <c r="W1792" s="2" t="str" cm="1">
        <f t="array" ref="W1792">IF(V1792&lt;&gt;"",_xlfn.IFS(OR(V1792=1,V1792=2,V1792=3),1,OR(V1792=4,V1792=5,V1792=6),2,OR(V1792=7,V1792=8,V1792=9),3,OR(V1792=10,V1792=11,V1792=12),4),"")</f>
        <v/>
      </c>
      <c r="X1792" s="2" t="str">
        <f t="shared" si="181"/>
        <v/>
      </c>
      <c r="Y1792" s="2" t="str">
        <f t="shared" si="182"/>
        <v/>
      </c>
    </row>
    <row r="1793" spans="7:25" x14ac:dyDescent="0.3">
      <c r="G1793" s="2" t="str">
        <f>IF(Prospecting!D1795&lt;&gt;"", Prospecting!D1795, "")</f>
        <v/>
      </c>
      <c r="H1793" s="2" t="str">
        <f>IF(Prospecting!E1795&lt;&gt;"",Prospecting!E1795, "")</f>
        <v/>
      </c>
      <c r="I1793" s="2" t="str">
        <f t="shared" ca="1" si="177"/>
        <v/>
      </c>
      <c r="J1793" s="2" t="str">
        <f>IF(Prospecting!F1795="Completed", 1, "")</f>
        <v/>
      </c>
      <c r="K1793" s="2" t="str">
        <f>IF(Prospecting!G1795="Completed", 1, "")</f>
        <v/>
      </c>
      <c r="L1793" s="2" t="str">
        <f>IF(Prospecting!H1795="Completed", 1, "")</f>
        <v/>
      </c>
      <c r="M1793" s="2" t="str">
        <f>IF(Prospecting!I1795="Completed", 1, "")</f>
        <v/>
      </c>
      <c r="N1793" s="2" t="str">
        <f>IF(Prospecting!J1795="Completed", 1, "")</f>
        <v/>
      </c>
      <c r="O1793" s="2" t="str">
        <f>IF(Prospecting!K1795="Completed", 1, "")</f>
        <v/>
      </c>
      <c r="P1793" s="2" t="str">
        <f>IF(Prospecting!L1795&lt;&gt;"",Prospecting!L1795,"")</f>
        <v/>
      </c>
      <c r="Q1793" s="2" t="str">
        <f>IF(Prospecting!M1795&lt;&gt;"",Prospecting!M1795,"")</f>
        <v/>
      </c>
      <c r="R1793" s="2" t="str">
        <f t="shared" ca="1" si="178"/>
        <v/>
      </c>
      <c r="S1793" s="10" t="str">
        <f>IF(OR(Prospecting!N1795&lt;&gt;"",Prospecting!N1795&lt;&gt;0),Prospecting!N1795,"")</f>
        <v/>
      </c>
      <c r="T1793" s="11" t="str">
        <f>IF(Prospecting!O1795&lt;&gt;"",Prospecting!O1795,"")</f>
        <v/>
      </c>
      <c r="U1793" s="2" t="str">
        <f t="shared" si="179"/>
        <v/>
      </c>
      <c r="V1793" s="2" t="str">
        <f t="shared" si="180"/>
        <v/>
      </c>
      <c r="W1793" s="2" t="str" cm="1">
        <f t="array" ref="W1793">IF(V1793&lt;&gt;"",_xlfn.IFS(OR(V1793=1,V1793=2,V1793=3),1,OR(V1793=4,V1793=5,V1793=6),2,OR(V1793=7,V1793=8,V1793=9),3,OR(V1793=10,V1793=11,V1793=12),4),"")</f>
        <v/>
      </c>
      <c r="X1793" s="2" t="str">
        <f t="shared" si="181"/>
        <v/>
      </c>
      <c r="Y1793" s="2" t="str">
        <f t="shared" si="182"/>
        <v/>
      </c>
    </row>
    <row r="1794" spans="7:25" x14ac:dyDescent="0.3">
      <c r="G1794" s="2" t="str">
        <f>IF(Prospecting!D1796&lt;&gt;"", Prospecting!D1796, "")</f>
        <v/>
      </c>
      <c r="H1794" s="2" t="str">
        <f>IF(Prospecting!E1796&lt;&gt;"",Prospecting!E1796, "")</f>
        <v/>
      </c>
      <c r="I1794" s="2" t="str">
        <f t="shared" ca="1" si="177"/>
        <v/>
      </c>
      <c r="J1794" s="2" t="str">
        <f>IF(Prospecting!F1796="Completed", 1, "")</f>
        <v/>
      </c>
      <c r="K1794" s="2" t="str">
        <f>IF(Prospecting!G1796="Completed", 1, "")</f>
        <v/>
      </c>
      <c r="L1794" s="2" t="str">
        <f>IF(Prospecting!H1796="Completed", 1, "")</f>
        <v/>
      </c>
      <c r="M1794" s="2" t="str">
        <f>IF(Prospecting!I1796="Completed", 1, "")</f>
        <v/>
      </c>
      <c r="N1794" s="2" t="str">
        <f>IF(Prospecting!J1796="Completed", 1, "")</f>
        <v/>
      </c>
      <c r="O1794" s="2" t="str">
        <f>IF(Prospecting!K1796="Completed", 1, "")</f>
        <v/>
      </c>
      <c r="P1794" s="2" t="str">
        <f>IF(Prospecting!L1796&lt;&gt;"",Prospecting!L1796,"")</f>
        <v/>
      </c>
      <c r="Q1794" s="2" t="str">
        <f>IF(Prospecting!M1796&lt;&gt;"",Prospecting!M1796,"")</f>
        <v/>
      </c>
      <c r="R1794" s="2" t="str">
        <f t="shared" ca="1" si="178"/>
        <v/>
      </c>
      <c r="S1794" s="10" t="str">
        <f>IF(OR(Prospecting!N1796&lt;&gt;"",Prospecting!N1796&lt;&gt;0),Prospecting!N1796,"")</f>
        <v/>
      </c>
      <c r="T1794" s="11" t="str">
        <f>IF(Prospecting!O1796&lt;&gt;"",Prospecting!O1796,"")</f>
        <v/>
      </c>
      <c r="U1794" s="2" t="str">
        <f t="shared" si="179"/>
        <v/>
      </c>
      <c r="V1794" s="2" t="str">
        <f t="shared" si="180"/>
        <v/>
      </c>
      <c r="W1794" s="2" t="str" cm="1">
        <f t="array" ref="W1794">IF(V1794&lt;&gt;"",_xlfn.IFS(OR(V1794=1,V1794=2,V1794=3),1,OR(V1794=4,V1794=5,V1794=6),2,OR(V1794=7,V1794=8,V1794=9),3,OR(V1794=10,V1794=11,V1794=12),4),"")</f>
        <v/>
      </c>
      <c r="X1794" s="2" t="str">
        <f t="shared" si="181"/>
        <v/>
      </c>
      <c r="Y1794" s="2" t="str">
        <f t="shared" si="182"/>
        <v/>
      </c>
    </row>
    <row r="1795" spans="7:25" x14ac:dyDescent="0.3">
      <c r="G1795" s="2" t="str">
        <f>IF(Prospecting!D1797&lt;&gt;"", Prospecting!D1797, "")</f>
        <v/>
      </c>
      <c r="H1795" s="2" t="str">
        <f>IF(Prospecting!E1797&lt;&gt;"",Prospecting!E1797, "")</f>
        <v/>
      </c>
      <c r="I1795" s="2" t="str">
        <f t="shared" ca="1" si="177"/>
        <v/>
      </c>
      <c r="J1795" s="2" t="str">
        <f>IF(Prospecting!F1797="Completed", 1, "")</f>
        <v/>
      </c>
      <c r="K1795" s="2" t="str">
        <f>IF(Prospecting!G1797="Completed", 1, "")</f>
        <v/>
      </c>
      <c r="L1795" s="2" t="str">
        <f>IF(Prospecting!H1797="Completed", 1, "")</f>
        <v/>
      </c>
      <c r="M1795" s="2" t="str">
        <f>IF(Prospecting!I1797="Completed", 1, "")</f>
        <v/>
      </c>
      <c r="N1795" s="2" t="str">
        <f>IF(Prospecting!J1797="Completed", 1, "")</f>
        <v/>
      </c>
      <c r="O1795" s="2" t="str">
        <f>IF(Prospecting!K1797="Completed", 1, "")</f>
        <v/>
      </c>
      <c r="P1795" s="2" t="str">
        <f>IF(Prospecting!L1797&lt;&gt;"",Prospecting!L1797,"")</f>
        <v/>
      </c>
      <c r="Q1795" s="2" t="str">
        <f>IF(Prospecting!M1797&lt;&gt;"",Prospecting!M1797,"")</f>
        <v/>
      </c>
      <c r="R1795" s="2" t="str">
        <f t="shared" ca="1" si="178"/>
        <v/>
      </c>
      <c r="S1795" s="10" t="str">
        <f>IF(OR(Prospecting!N1797&lt;&gt;"",Prospecting!N1797&lt;&gt;0),Prospecting!N1797,"")</f>
        <v/>
      </c>
      <c r="T1795" s="11" t="str">
        <f>IF(Prospecting!O1797&lt;&gt;"",Prospecting!O1797,"")</f>
        <v/>
      </c>
      <c r="U1795" s="2" t="str">
        <f t="shared" si="179"/>
        <v/>
      </c>
      <c r="V1795" s="2" t="str">
        <f t="shared" si="180"/>
        <v/>
      </c>
      <c r="W1795" s="2" t="str" cm="1">
        <f t="array" ref="W1795">IF(V1795&lt;&gt;"",_xlfn.IFS(OR(V1795=1,V1795=2,V1795=3),1,OR(V1795=4,V1795=5,V1795=6),2,OR(V1795=7,V1795=8,V1795=9),3,OR(V1795=10,V1795=11,V1795=12),4),"")</f>
        <v/>
      </c>
      <c r="X1795" s="2" t="str">
        <f t="shared" si="181"/>
        <v/>
      </c>
      <c r="Y1795" s="2" t="str">
        <f t="shared" si="182"/>
        <v/>
      </c>
    </row>
    <row r="1796" spans="7:25" x14ac:dyDescent="0.3">
      <c r="G1796" s="2" t="str">
        <f>IF(Prospecting!D1798&lt;&gt;"", Prospecting!D1798, "")</f>
        <v/>
      </c>
      <c r="H1796" s="2" t="str">
        <f>IF(Prospecting!E1798&lt;&gt;"",Prospecting!E1798, "")</f>
        <v/>
      </c>
      <c r="I1796" s="2" t="str">
        <f t="shared" ref="I1796:I1859" ca="1" si="183">IF(AND($B$9&gt;$B$10,S1796&lt;&gt;"",S1796&lt;&gt;0,V1796&lt;&gt;"",O1796=1),"Client",IF(V1796&lt;$B$6,"Lead",IF(AND(H1796&lt;&gt;"",S1796&lt;&gt;"",S1796&lt;&gt;0,V1796&lt;=$B$3,O1796=1),"Client",IF(OR(AND(H1796&lt;&gt;"",O1796&lt;&gt;1),AND(H1796&lt;&gt;"",S1796=""),AND(H1796&lt;&gt;"",S1796&lt;&gt;"",V1796&gt;$B$3), AND(H1796&lt;&gt;"",S1796&lt;=0)),"Lead",""))))</f>
        <v/>
      </c>
      <c r="J1796" s="2" t="str">
        <f>IF(Prospecting!F1798="Completed", 1, "")</f>
        <v/>
      </c>
      <c r="K1796" s="2" t="str">
        <f>IF(Prospecting!G1798="Completed", 1, "")</f>
        <v/>
      </c>
      <c r="L1796" s="2" t="str">
        <f>IF(Prospecting!H1798="Completed", 1, "")</f>
        <v/>
      </c>
      <c r="M1796" s="2" t="str">
        <f>IF(Prospecting!I1798="Completed", 1, "")</f>
        <v/>
      </c>
      <c r="N1796" s="2" t="str">
        <f>IF(Prospecting!J1798="Completed", 1, "")</f>
        <v/>
      </c>
      <c r="O1796" s="2" t="str">
        <f>IF(Prospecting!K1798="Completed", 1, "")</f>
        <v/>
      </c>
      <c r="P1796" s="2" t="str">
        <f>IF(Prospecting!L1798&lt;&gt;"",Prospecting!L1798,"")</f>
        <v/>
      </c>
      <c r="Q1796" s="2" t="str">
        <f>IF(Prospecting!M1798&lt;&gt;"",Prospecting!M1798,"")</f>
        <v/>
      </c>
      <c r="R1796" s="2" t="str">
        <f t="shared" ref="R1796:R1859" ca="1" si="184">IF(AND(Q1796&lt;&gt;"",V1796&gt;=$B$6,V1796&lt;=$B$3,Y1796=$B$10),"Valid","")</f>
        <v/>
      </c>
      <c r="S1796" s="10" t="str">
        <f>IF(OR(Prospecting!N1798&lt;&gt;"",Prospecting!N1798&lt;&gt;0),Prospecting!N1798,"")</f>
        <v/>
      </c>
      <c r="T1796" s="11" t="str">
        <f>IF(Prospecting!O1798&lt;&gt;"",Prospecting!O1798,"")</f>
        <v/>
      </c>
      <c r="U1796" s="2" t="str">
        <f t="shared" ref="U1796:U1859" si="185">IF(V1796&lt;&gt;"",CHOOSE(V1796,"January","February","March","April","May","June","July","August","September","October","November","December"),"")</f>
        <v/>
      </c>
      <c r="V1796" s="2" t="str">
        <f t="shared" ref="V1796:V1859" si="186">IF(AND(T1796&lt;&gt;"",Y1796=$B$10),MONTH(T1796),"")</f>
        <v/>
      </c>
      <c r="W1796" s="2" t="str" cm="1">
        <f t="array" ref="W1796">IF(V1796&lt;&gt;"",_xlfn.IFS(OR(V1796=1,V1796=2,V1796=3),1,OR(V1796=4,V1796=5,V1796=6),2,OR(V1796=7,V1796=8,V1796=9),3,OR(V1796=10,V1796=11,V1796=12),4),"")</f>
        <v/>
      </c>
      <c r="X1796" s="2" t="str">
        <f t="shared" ref="X1796:X1859" si="187">IF(AND(Q1796&lt;&gt;"",S1796&lt;&gt;"",S1796&lt;&gt;0,O1796=1),IF(OR(Q1796="AnugerahPlus",Q1796="Anggun"), (S1796-5)*12,S1796*12), "")</f>
        <v/>
      </c>
      <c r="Y1796" s="2" t="str">
        <f t="shared" ref="Y1796:Y1859" si="188">IF(T1796&lt;&gt;"",YEAR(T1796),"")</f>
        <v/>
      </c>
    </row>
    <row r="1797" spans="7:25" x14ac:dyDescent="0.3">
      <c r="G1797" s="2" t="str">
        <f>IF(Prospecting!D1799&lt;&gt;"", Prospecting!D1799, "")</f>
        <v/>
      </c>
      <c r="H1797" s="2" t="str">
        <f>IF(Prospecting!E1799&lt;&gt;"",Prospecting!E1799, "")</f>
        <v/>
      </c>
      <c r="I1797" s="2" t="str">
        <f t="shared" ca="1" si="183"/>
        <v/>
      </c>
      <c r="J1797" s="2" t="str">
        <f>IF(Prospecting!F1799="Completed", 1, "")</f>
        <v/>
      </c>
      <c r="K1797" s="2" t="str">
        <f>IF(Prospecting!G1799="Completed", 1, "")</f>
        <v/>
      </c>
      <c r="L1797" s="2" t="str">
        <f>IF(Prospecting!H1799="Completed", 1, "")</f>
        <v/>
      </c>
      <c r="M1797" s="2" t="str">
        <f>IF(Prospecting!I1799="Completed", 1, "")</f>
        <v/>
      </c>
      <c r="N1797" s="2" t="str">
        <f>IF(Prospecting!J1799="Completed", 1, "")</f>
        <v/>
      </c>
      <c r="O1797" s="2" t="str">
        <f>IF(Prospecting!K1799="Completed", 1, "")</f>
        <v/>
      </c>
      <c r="P1797" s="2" t="str">
        <f>IF(Prospecting!L1799&lt;&gt;"",Prospecting!L1799,"")</f>
        <v/>
      </c>
      <c r="Q1797" s="2" t="str">
        <f>IF(Prospecting!M1799&lt;&gt;"",Prospecting!M1799,"")</f>
        <v/>
      </c>
      <c r="R1797" s="2" t="str">
        <f t="shared" ca="1" si="184"/>
        <v/>
      </c>
      <c r="S1797" s="10" t="str">
        <f>IF(OR(Prospecting!N1799&lt;&gt;"",Prospecting!N1799&lt;&gt;0),Prospecting!N1799,"")</f>
        <v/>
      </c>
      <c r="T1797" s="11" t="str">
        <f>IF(Prospecting!O1799&lt;&gt;"",Prospecting!O1799,"")</f>
        <v/>
      </c>
      <c r="U1797" s="2" t="str">
        <f t="shared" si="185"/>
        <v/>
      </c>
      <c r="V1797" s="2" t="str">
        <f t="shared" si="186"/>
        <v/>
      </c>
      <c r="W1797" s="2" t="str" cm="1">
        <f t="array" ref="W1797">IF(V1797&lt;&gt;"",_xlfn.IFS(OR(V1797=1,V1797=2,V1797=3),1,OR(V1797=4,V1797=5,V1797=6),2,OR(V1797=7,V1797=8,V1797=9),3,OR(V1797=10,V1797=11,V1797=12),4),"")</f>
        <v/>
      </c>
      <c r="X1797" s="2" t="str">
        <f t="shared" si="187"/>
        <v/>
      </c>
      <c r="Y1797" s="2" t="str">
        <f t="shared" si="188"/>
        <v/>
      </c>
    </row>
    <row r="1798" spans="7:25" x14ac:dyDescent="0.3">
      <c r="G1798" s="2" t="str">
        <f>IF(Prospecting!D1800&lt;&gt;"", Prospecting!D1800, "")</f>
        <v/>
      </c>
      <c r="H1798" s="2" t="str">
        <f>IF(Prospecting!E1800&lt;&gt;"",Prospecting!E1800, "")</f>
        <v/>
      </c>
      <c r="I1798" s="2" t="str">
        <f t="shared" ca="1" si="183"/>
        <v/>
      </c>
      <c r="J1798" s="2" t="str">
        <f>IF(Prospecting!F1800="Completed", 1, "")</f>
        <v/>
      </c>
      <c r="K1798" s="2" t="str">
        <f>IF(Prospecting!G1800="Completed", 1, "")</f>
        <v/>
      </c>
      <c r="L1798" s="2" t="str">
        <f>IF(Prospecting!H1800="Completed", 1, "")</f>
        <v/>
      </c>
      <c r="M1798" s="2" t="str">
        <f>IF(Prospecting!I1800="Completed", 1, "")</f>
        <v/>
      </c>
      <c r="N1798" s="2" t="str">
        <f>IF(Prospecting!J1800="Completed", 1, "")</f>
        <v/>
      </c>
      <c r="O1798" s="2" t="str">
        <f>IF(Prospecting!K1800="Completed", 1, "")</f>
        <v/>
      </c>
      <c r="P1798" s="2" t="str">
        <f>IF(Prospecting!L1800&lt;&gt;"",Prospecting!L1800,"")</f>
        <v/>
      </c>
      <c r="Q1798" s="2" t="str">
        <f>IF(Prospecting!M1800&lt;&gt;"",Prospecting!M1800,"")</f>
        <v/>
      </c>
      <c r="R1798" s="2" t="str">
        <f t="shared" ca="1" si="184"/>
        <v/>
      </c>
      <c r="S1798" s="10" t="str">
        <f>IF(OR(Prospecting!N1800&lt;&gt;"",Prospecting!N1800&lt;&gt;0),Prospecting!N1800,"")</f>
        <v/>
      </c>
      <c r="T1798" s="11" t="str">
        <f>IF(Prospecting!O1800&lt;&gt;"",Prospecting!O1800,"")</f>
        <v/>
      </c>
      <c r="U1798" s="2" t="str">
        <f t="shared" si="185"/>
        <v/>
      </c>
      <c r="V1798" s="2" t="str">
        <f t="shared" si="186"/>
        <v/>
      </c>
      <c r="W1798" s="2" t="str" cm="1">
        <f t="array" ref="W1798">IF(V1798&lt;&gt;"",_xlfn.IFS(OR(V1798=1,V1798=2,V1798=3),1,OR(V1798=4,V1798=5,V1798=6),2,OR(V1798=7,V1798=8,V1798=9),3,OR(V1798=10,V1798=11,V1798=12),4),"")</f>
        <v/>
      </c>
      <c r="X1798" s="2" t="str">
        <f t="shared" si="187"/>
        <v/>
      </c>
      <c r="Y1798" s="2" t="str">
        <f t="shared" si="188"/>
        <v/>
      </c>
    </row>
    <row r="1799" spans="7:25" x14ac:dyDescent="0.3">
      <c r="G1799" s="2" t="str">
        <f>IF(Prospecting!D1801&lt;&gt;"", Prospecting!D1801, "")</f>
        <v/>
      </c>
      <c r="H1799" s="2" t="str">
        <f>IF(Prospecting!E1801&lt;&gt;"",Prospecting!E1801, "")</f>
        <v/>
      </c>
      <c r="I1799" s="2" t="str">
        <f t="shared" ca="1" si="183"/>
        <v/>
      </c>
      <c r="J1799" s="2" t="str">
        <f>IF(Prospecting!F1801="Completed", 1, "")</f>
        <v/>
      </c>
      <c r="K1799" s="2" t="str">
        <f>IF(Prospecting!G1801="Completed", 1, "")</f>
        <v/>
      </c>
      <c r="L1799" s="2" t="str">
        <f>IF(Prospecting!H1801="Completed", 1, "")</f>
        <v/>
      </c>
      <c r="M1799" s="2" t="str">
        <f>IF(Prospecting!I1801="Completed", 1, "")</f>
        <v/>
      </c>
      <c r="N1799" s="2" t="str">
        <f>IF(Prospecting!J1801="Completed", 1, "")</f>
        <v/>
      </c>
      <c r="O1799" s="2" t="str">
        <f>IF(Prospecting!K1801="Completed", 1, "")</f>
        <v/>
      </c>
      <c r="P1799" s="2" t="str">
        <f>IF(Prospecting!L1801&lt;&gt;"",Prospecting!L1801,"")</f>
        <v/>
      </c>
      <c r="Q1799" s="2" t="str">
        <f>IF(Prospecting!M1801&lt;&gt;"",Prospecting!M1801,"")</f>
        <v/>
      </c>
      <c r="R1799" s="2" t="str">
        <f t="shared" ca="1" si="184"/>
        <v/>
      </c>
      <c r="S1799" s="10" t="str">
        <f>IF(OR(Prospecting!N1801&lt;&gt;"",Prospecting!N1801&lt;&gt;0),Prospecting!N1801,"")</f>
        <v/>
      </c>
      <c r="T1799" s="11" t="str">
        <f>IF(Prospecting!O1801&lt;&gt;"",Prospecting!O1801,"")</f>
        <v/>
      </c>
      <c r="U1799" s="2" t="str">
        <f t="shared" si="185"/>
        <v/>
      </c>
      <c r="V1799" s="2" t="str">
        <f t="shared" si="186"/>
        <v/>
      </c>
      <c r="W1799" s="2" t="str" cm="1">
        <f t="array" ref="W1799">IF(V1799&lt;&gt;"",_xlfn.IFS(OR(V1799=1,V1799=2,V1799=3),1,OR(V1799=4,V1799=5,V1799=6),2,OR(V1799=7,V1799=8,V1799=9),3,OR(V1799=10,V1799=11,V1799=12),4),"")</f>
        <v/>
      </c>
      <c r="X1799" s="2" t="str">
        <f t="shared" si="187"/>
        <v/>
      </c>
      <c r="Y1799" s="2" t="str">
        <f t="shared" si="188"/>
        <v/>
      </c>
    </row>
    <row r="1800" spans="7:25" x14ac:dyDescent="0.3">
      <c r="G1800" s="2" t="str">
        <f>IF(Prospecting!D1802&lt;&gt;"", Prospecting!D1802, "")</f>
        <v/>
      </c>
      <c r="H1800" s="2" t="str">
        <f>IF(Prospecting!E1802&lt;&gt;"",Prospecting!E1802, "")</f>
        <v/>
      </c>
      <c r="I1800" s="2" t="str">
        <f t="shared" ca="1" si="183"/>
        <v/>
      </c>
      <c r="J1800" s="2" t="str">
        <f>IF(Prospecting!F1802="Completed", 1, "")</f>
        <v/>
      </c>
      <c r="K1800" s="2" t="str">
        <f>IF(Prospecting!G1802="Completed", 1, "")</f>
        <v/>
      </c>
      <c r="L1800" s="2" t="str">
        <f>IF(Prospecting!H1802="Completed", 1, "")</f>
        <v/>
      </c>
      <c r="M1800" s="2" t="str">
        <f>IF(Prospecting!I1802="Completed", 1, "")</f>
        <v/>
      </c>
      <c r="N1800" s="2" t="str">
        <f>IF(Prospecting!J1802="Completed", 1, "")</f>
        <v/>
      </c>
      <c r="O1800" s="2" t="str">
        <f>IF(Prospecting!K1802="Completed", 1, "")</f>
        <v/>
      </c>
      <c r="P1800" s="2" t="str">
        <f>IF(Prospecting!L1802&lt;&gt;"",Prospecting!L1802,"")</f>
        <v/>
      </c>
      <c r="Q1800" s="2" t="str">
        <f>IF(Prospecting!M1802&lt;&gt;"",Prospecting!M1802,"")</f>
        <v/>
      </c>
      <c r="R1800" s="2" t="str">
        <f t="shared" ca="1" si="184"/>
        <v/>
      </c>
      <c r="S1800" s="10" t="str">
        <f>IF(OR(Prospecting!N1802&lt;&gt;"",Prospecting!N1802&lt;&gt;0),Prospecting!N1802,"")</f>
        <v/>
      </c>
      <c r="T1800" s="11" t="str">
        <f>IF(Prospecting!O1802&lt;&gt;"",Prospecting!O1802,"")</f>
        <v/>
      </c>
      <c r="U1800" s="2" t="str">
        <f t="shared" si="185"/>
        <v/>
      </c>
      <c r="V1800" s="2" t="str">
        <f t="shared" si="186"/>
        <v/>
      </c>
      <c r="W1800" s="2" t="str" cm="1">
        <f t="array" ref="W1800">IF(V1800&lt;&gt;"",_xlfn.IFS(OR(V1800=1,V1800=2,V1800=3),1,OR(V1800=4,V1800=5,V1800=6),2,OR(V1800=7,V1800=8,V1800=9),3,OR(V1800=10,V1800=11,V1800=12),4),"")</f>
        <v/>
      </c>
      <c r="X1800" s="2" t="str">
        <f t="shared" si="187"/>
        <v/>
      </c>
      <c r="Y1800" s="2" t="str">
        <f t="shared" si="188"/>
        <v/>
      </c>
    </row>
    <row r="1801" spans="7:25" x14ac:dyDescent="0.3">
      <c r="G1801" s="2" t="str">
        <f>IF(Prospecting!D1803&lt;&gt;"", Prospecting!D1803, "")</f>
        <v/>
      </c>
      <c r="H1801" s="2" t="str">
        <f>IF(Prospecting!E1803&lt;&gt;"",Prospecting!E1803, "")</f>
        <v/>
      </c>
      <c r="I1801" s="2" t="str">
        <f t="shared" ca="1" si="183"/>
        <v/>
      </c>
      <c r="J1801" s="2" t="str">
        <f>IF(Prospecting!F1803="Completed", 1, "")</f>
        <v/>
      </c>
      <c r="K1801" s="2" t="str">
        <f>IF(Prospecting!G1803="Completed", 1, "")</f>
        <v/>
      </c>
      <c r="L1801" s="2" t="str">
        <f>IF(Prospecting!H1803="Completed", 1, "")</f>
        <v/>
      </c>
      <c r="M1801" s="2" t="str">
        <f>IF(Prospecting!I1803="Completed", 1, "")</f>
        <v/>
      </c>
      <c r="N1801" s="2" t="str">
        <f>IF(Prospecting!J1803="Completed", 1, "")</f>
        <v/>
      </c>
      <c r="O1801" s="2" t="str">
        <f>IF(Prospecting!K1803="Completed", 1, "")</f>
        <v/>
      </c>
      <c r="P1801" s="2" t="str">
        <f>IF(Prospecting!L1803&lt;&gt;"",Prospecting!L1803,"")</f>
        <v/>
      </c>
      <c r="Q1801" s="2" t="str">
        <f>IF(Prospecting!M1803&lt;&gt;"",Prospecting!M1803,"")</f>
        <v/>
      </c>
      <c r="R1801" s="2" t="str">
        <f t="shared" ca="1" si="184"/>
        <v/>
      </c>
      <c r="S1801" s="10" t="str">
        <f>IF(OR(Prospecting!N1803&lt;&gt;"",Prospecting!N1803&lt;&gt;0),Prospecting!N1803,"")</f>
        <v/>
      </c>
      <c r="T1801" s="11" t="str">
        <f>IF(Prospecting!O1803&lt;&gt;"",Prospecting!O1803,"")</f>
        <v/>
      </c>
      <c r="U1801" s="2" t="str">
        <f t="shared" si="185"/>
        <v/>
      </c>
      <c r="V1801" s="2" t="str">
        <f t="shared" si="186"/>
        <v/>
      </c>
      <c r="W1801" s="2" t="str" cm="1">
        <f t="array" ref="W1801">IF(V1801&lt;&gt;"",_xlfn.IFS(OR(V1801=1,V1801=2,V1801=3),1,OR(V1801=4,V1801=5,V1801=6),2,OR(V1801=7,V1801=8,V1801=9),3,OR(V1801=10,V1801=11,V1801=12),4),"")</f>
        <v/>
      </c>
      <c r="X1801" s="2" t="str">
        <f t="shared" si="187"/>
        <v/>
      </c>
      <c r="Y1801" s="2" t="str">
        <f t="shared" si="188"/>
        <v/>
      </c>
    </row>
    <row r="1802" spans="7:25" x14ac:dyDescent="0.3">
      <c r="G1802" s="2" t="str">
        <f>IF(Prospecting!D1804&lt;&gt;"", Prospecting!D1804, "")</f>
        <v/>
      </c>
      <c r="H1802" s="2" t="str">
        <f>IF(Prospecting!E1804&lt;&gt;"",Prospecting!E1804, "")</f>
        <v/>
      </c>
      <c r="I1802" s="2" t="str">
        <f t="shared" ca="1" si="183"/>
        <v/>
      </c>
      <c r="J1802" s="2" t="str">
        <f>IF(Prospecting!F1804="Completed", 1, "")</f>
        <v/>
      </c>
      <c r="K1802" s="2" t="str">
        <f>IF(Prospecting!G1804="Completed", 1, "")</f>
        <v/>
      </c>
      <c r="L1802" s="2" t="str">
        <f>IF(Prospecting!H1804="Completed", 1, "")</f>
        <v/>
      </c>
      <c r="M1802" s="2" t="str">
        <f>IF(Prospecting!I1804="Completed", 1, "")</f>
        <v/>
      </c>
      <c r="N1802" s="2" t="str">
        <f>IF(Prospecting!J1804="Completed", 1, "")</f>
        <v/>
      </c>
      <c r="O1802" s="2" t="str">
        <f>IF(Prospecting!K1804="Completed", 1, "")</f>
        <v/>
      </c>
      <c r="P1802" s="2" t="str">
        <f>IF(Prospecting!L1804&lt;&gt;"",Prospecting!L1804,"")</f>
        <v/>
      </c>
      <c r="Q1802" s="2" t="str">
        <f>IF(Prospecting!M1804&lt;&gt;"",Prospecting!M1804,"")</f>
        <v/>
      </c>
      <c r="R1802" s="2" t="str">
        <f t="shared" ca="1" si="184"/>
        <v/>
      </c>
      <c r="S1802" s="10" t="str">
        <f>IF(OR(Prospecting!N1804&lt;&gt;"",Prospecting!N1804&lt;&gt;0),Prospecting!N1804,"")</f>
        <v/>
      </c>
      <c r="T1802" s="11" t="str">
        <f>IF(Prospecting!O1804&lt;&gt;"",Prospecting!O1804,"")</f>
        <v/>
      </c>
      <c r="U1802" s="2" t="str">
        <f t="shared" si="185"/>
        <v/>
      </c>
      <c r="V1802" s="2" t="str">
        <f t="shared" si="186"/>
        <v/>
      </c>
      <c r="W1802" s="2" t="str" cm="1">
        <f t="array" ref="W1802">IF(V1802&lt;&gt;"",_xlfn.IFS(OR(V1802=1,V1802=2,V1802=3),1,OR(V1802=4,V1802=5,V1802=6),2,OR(V1802=7,V1802=8,V1802=9),3,OR(V1802=10,V1802=11,V1802=12),4),"")</f>
        <v/>
      </c>
      <c r="X1802" s="2" t="str">
        <f t="shared" si="187"/>
        <v/>
      </c>
      <c r="Y1802" s="2" t="str">
        <f t="shared" si="188"/>
        <v/>
      </c>
    </row>
    <row r="1803" spans="7:25" x14ac:dyDescent="0.3">
      <c r="G1803" s="2" t="str">
        <f>IF(Prospecting!D1805&lt;&gt;"", Prospecting!D1805, "")</f>
        <v/>
      </c>
      <c r="H1803" s="2" t="str">
        <f>IF(Prospecting!E1805&lt;&gt;"",Prospecting!E1805, "")</f>
        <v/>
      </c>
      <c r="I1803" s="2" t="str">
        <f t="shared" ca="1" si="183"/>
        <v/>
      </c>
      <c r="J1803" s="2" t="str">
        <f>IF(Prospecting!F1805="Completed", 1, "")</f>
        <v/>
      </c>
      <c r="K1803" s="2" t="str">
        <f>IF(Prospecting!G1805="Completed", 1, "")</f>
        <v/>
      </c>
      <c r="L1803" s="2" t="str">
        <f>IF(Prospecting!H1805="Completed", 1, "")</f>
        <v/>
      </c>
      <c r="M1803" s="2" t="str">
        <f>IF(Prospecting!I1805="Completed", 1, "")</f>
        <v/>
      </c>
      <c r="N1803" s="2" t="str">
        <f>IF(Prospecting!J1805="Completed", 1, "")</f>
        <v/>
      </c>
      <c r="O1803" s="2" t="str">
        <f>IF(Prospecting!K1805="Completed", 1, "")</f>
        <v/>
      </c>
      <c r="P1803" s="2" t="str">
        <f>IF(Prospecting!L1805&lt;&gt;"",Prospecting!L1805,"")</f>
        <v/>
      </c>
      <c r="Q1803" s="2" t="str">
        <f>IF(Prospecting!M1805&lt;&gt;"",Prospecting!M1805,"")</f>
        <v/>
      </c>
      <c r="R1803" s="2" t="str">
        <f t="shared" ca="1" si="184"/>
        <v/>
      </c>
      <c r="S1803" s="10" t="str">
        <f>IF(OR(Prospecting!N1805&lt;&gt;"",Prospecting!N1805&lt;&gt;0),Prospecting!N1805,"")</f>
        <v/>
      </c>
      <c r="T1803" s="11" t="str">
        <f>IF(Prospecting!O1805&lt;&gt;"",Prospecting!O1805,"")</f>
        <v/>
      </c>
      <c r="U1803" s="2" t="str">
        <f t="shared" si="185"/>
        <v/>
      </c>
      <c r="V1803" s="2" t="str">
        <f t="shared" si="186"/>
        <v/>
      </c>
      <c r="W1803" s="2" t="str" cm="1">
        <f t="array" ref="W1803">IF(V1803&lt;&gt;"",_xlfn.IFS(OR(V1803=1,V1803=2,V1803=3),1,OR(V1803=4,V1803=5,V1803=6),2,OR(V1803=7,V1803=8,V1803=9),3,OR(V1803=10,V1803=11,V1803=12),4),"")</f>
        <v/>
      </c>
      <c r="X1803" s="2" t="str">
        <f t="shared" si="187"/>
        <v/>
      </c>
      <c r="Y1803" s="2" t="str">
        <f t="shared" si="188"/>
        <v/>
      </c>
    </row>
    <row r="1804" spans="7:25" x14ac:dyDescent="0.3">
      <c r="G1804" s="2" t="str">
        <f>IF(Prospecting!D1806&lt;&gt;"", Prospecting!D1806, "")</f>
        <v/>
      </c>
      <c r="H1804" s="2" t="str">
        <f>IF(Prospecting!E1806&lt;&gt;"",Prospecting!E1806, "")</f>
        <v/>
      </c>
      <c r="I1804" s="2" t="str">
        <f t="shared" ca="1" si="183"/>
        <v/>
      </c>
      <c r="J1804" s="2" t="str">
        <f>IF(Prospecting!F1806="Completed", 1, "")</f>
        <v/>
      </c>
      <c r="K1804" s="2" t="str">
        <f>IF(Prospecting!G1806="Completed", 1, "")</f>
        <v/>
      </c>
      <c r="L1804" s="2" t="str">
        <f>IF(Prospecting!H1806="Completed", 1, "")</f>
        <v/>
      </c>
      <c r="M1804" s="2" t="str">
        <f>IF(Prospecting!I1806="Completed", 1, "")</f>
        <v/>
      </c>
      <c r="N1804" s="2" t="str">
        <f>IF(Prospecting!J1806="Completed", 1, "")</f>
        <v/>
      </c>
      <c r="O1804" s="2" t="str">
        <f>IF(Prospecting!K1806="Completed", 1, "")</f>
        <v/>
      </c>
      <c r="P1804" s="2" t="str">
        <f>IF(Prospecting!L1806&lt;&gt;"",Prospecting!L1806,"")</f>
        <v/>
      </c>
      <c r="Q1804" s="2" t="str">
        <f>IF(Prospecting!M1806&lt;&gt;"",Prospecting!M1806,"")</f>
        <v/>
      </c>
      <c r="R1804" s="2" t="str">
        <f t="shared" ca="1" si="184"/>
        <v/>
      </c>
      <c r="S1804" s="10" t="str">
        <f>IF(OR(Prospecting!N1806&lt;&gt;"",Prospecting!N1806&lt;&gt;0),Prospecting!N1806,"")</f>
        <v/>
      </c>
      <c r="T1804" s="11" t="str">
        <f>IF(Prospecting!O1806&lt;&gt;"",Prospecting!O1806,"")</f>
        <v/>
      </c>
      <c r="U1804" s="2" t="str">
        <f t="shared" si="185"/>
        <v/>
      </c>
      <c r="V1804" s="2" t="str">
        <f t="shared" si="186"/>
        <v/>
      </c>
      <c r="W1804" s="2" t="str" cm="1">
        <f t="array" ref="W1804">IF(V1804&lt;&gt;"",_xlfn.IFS(OR(V1804=1,V1804=2,V1804=3),1,OR(V1804=4,V1804=5,V1804=6),2,OR(V1804=7,V1804=8,V1804=9),3,OR(V1804=10,V1804=11,V1804=12),4),"")</f>
        <v/>
      </c>
      <c r="X1804" s="2" t="str">
        <f t="shared" si="187"/>
        <v/>
      </c>
      <c r="Y1804" s="2" t="str">
        <f t="shared" si="188"/>
        <v/>
      </c>
    </row>
    <row r="1805" spans="7:25" x14ac:dyDescent="0.3">
      <c r="G1805" s="2" t="str">
        <f>IF(Prospecting!D1807&lt;&gt;"", Prospecting!D1807, "")</f>
        <v/>
      </c>
      <c r="H1805" s="2" t="str">
        <f>IF(Prospecting!E1807&lt;&gt;"",Prospecting!E1807, "")</f>
        <v/>
      </c>
      <c r="I1805" s="2" t="str">
        <f t="shared" ca="1" si="183"/>
        <v/>
      </c>
      <c r="J1805" s="2" t="str">
        <f>IF(Prospecting!F1807="Completed", 1, "")</f>
        <v/>
      </c>
      <c r="K1805" s="2" t="str">
        <f>IF(Prospecting!G1807="Completed", 1, "")</f>
        <v/>
      </c>
      <c r="L1805" s="2" t="str">
        <f>IF(Prospecting!H1807="Completed", 1, "")</f>
        <v/>
      </c>
      <c r="M1805" s="2" t="str">
        <f>IF(Prospecting!I1807="Completed", 1, "")</f>
        <v/>
      </c>
      <c r="N1805" s="2" t="str">
        <f>IF(Prospecting!J1807="Completed", 1, "")</f>
        <v/>
      </c>
      <c r="O1805" s="2" t="str">
        <f>IF(Prospecting!K1807="Completed", 1, "")</f>
        <v/>
      </c>
      <c r="P1805" s="2" t="str">
        <f>IF(Prospecting!L1807&lt;&gt;"",Prospecting!L1807,"")</f>
        <v/>
      </c>
      <c r="Q1805" s="2" t="str">
        <f>IF(Prospecting!M1807&lt;&gt;"",Prospecting!M1807,"")</f>
        <v/>
      </c>
      <c r="R1805" s="2" t="str">
        <f t="shared" ca="1" si="184"/>
        <v/>
      </c>
      <c r="S1805" s="10" t="str">
        <f>IF(OR(Prospecting!N1807&lt;&gt;"",Prospecting!N1807&lt;&gt;0),Prospecting!N1807,"")</f>
        <v/>
      </c>
      <c r="T1805" s="11" t="str">
        <f>IF(Prospecting!O1807&lt;&gt;"",Prospecting!O1807,"")</f>
        <v/>
      </c>
      <c r="U1805" s="2" t="str">
        <f t="shared" si="185"/>
        <v/>
      </c>
      <c r="V1805" s="2" t="str">
        <f t="shared" si="186"/>
        <v/>
      </c>
      <c r="W1805" s="2" t="str" cm="1">
        <f t="array" ref="W1805">IF(V1805&lt;&gt;"",_xlfn.IFS(OR(V1805=1,V1805=2,V1805=3),1,OR(V1805=4,V1805=5,V1805=6),2,OR(V1805=7,V1805=8,V1805=9),3,OR(V1805=10,V1805=11,V1805=12),4),"")</f>
        <v/>
      </c>
      <c r="X1805" s="2" t="str">
        <f t="shared" si="187"/>
        <v/>
      </c>
      <c r="Y1805" s="2" t="str">
        <f t="shared" si="188"/>
        <v/>
      </c>
    </row>
    <row r="1806" spans="7:25" x14ac:dyDescent="0.3">
      <c r="G1806" s="2" t="str">
        <f>IF(Prospecting!D1808&lt;&gt;"", Prospecting!D1808, "")</f>
        <v/>
      </c>
      <c r="H1806" s="2" t="str">
        <f>IF(Prospecting!E1808&lt;&gt;"",Prospecting!E1808, "")</f>
        <v/>
      </c>
      <c r="I1806" s="2" t="str">
        <f t="shared" ca="1" si="183"/>
        <v/>
      </c>
      <c r="J1806" s="2" t="str">
        <f>IF(Prospecting!F1808="Completed", 1, "")</f>
        <v/>
      </c>
      <c r="K1806" s="2" t="str">
        <f>IF(Prospecting!G1808="Completed", 1, "")</f>
        <v/>
      </c>
      <c r="L1806" s="2" t="str">
        <f>IF(Prospecting!H1808="Completed", 1, "")</f>
        <v/>
      </c>
      <c r="M1806" s="2" t="str">
        <f>IF(Prospecting!I1808="Completed", 1, "")</f>
        <v/>
      </c>
      <c r="N1806" s="2" t="str">
        <f>IF(Prospecting!J1808="Completed", 1, "")</f>
        <v/>
      </c>
      <c r="O1806" s="2" t="str">
        <f>IF(Prospecting!K1808="Completed", 1, "")</f>
        <v/>
      </c>
      <c r="P1806" s="2" t="str">
        <f>IF(Prospecting!L1808&lt;&gt;"",Prospecting!L1808,"")</f>
        <v/>
      </c>
      <c r="Q1806" s="2" t="str">
        <f>IF(Prospecting!M1808&lt;&gt;"",Prospecting!M1808,"")</f>
        <v/>
      </c>
      <c r="R1806" s="2" t="str">
        <f t="shared" ca="1" si="184"/>
        <v/>
      </c>
      <c r="S1806" s="10" t="str">
        <f>IF(OR(Prospecting!N1808&lt;&gt;"",Prospecting!N1808&lt;&gt;0),Prospecting!N1808,"")</f>
        <v/>
      </c>
      <c r="T1806" s="11" t="str">
        <f>IF(Prospecting!O1808&lt;&gt;"",Prospecting!O1808,"")</f>
        <v/>
      </c>
      <c r="U1806" s="2" t="str">
        <f t="shared" si="185"/>
        <v/>
      </c>
      <c r="V1806" s="2" t="str">
        <f t="shared" si="186"/>
        <v/>
      </c>
      <c r="W1806" s="2" t="str" cm="1">
        <f t="array" ref="W1806">IF(V1806&lt;&gt;"",_xlfn.IFS(OR(V1806=1,V1806=2,V1806=3),1,OR(V1806=4,V1806=5,V1806=6),2,OR(V1806=7,V1806=8,V1806=9),3,OR(V1806=10,V1806=11,V1806=12),4),"")</f>
        <v/>
      </c>
      <c r="X1806" s="2" t="str">
        <f t="shared" si="187"/>
        <v/>
      </c>
      <c r="Y1806" s="2" t="str">
        <f t="shared" si="188"/>
        <v/>
      </c>
    </row>
    <row r="1807" spans="7:25" x14ac:dyDescent="0.3">
      <c r="G1807" s="2" t="str">
        <f>IF(Prospecting!D1809&lt;&gt;"", Prospecting!D1809, "")</f>
        <v/>
      </c>
      <c r="H1807" s="2" t="str">
        <f>IF(Prospecting!E1809&lt;&gt;"",Prospecting!E1809, "")</f>
        <v/>
      </c>
      <c r="I1807" s="2" t="str">
        <f t="shared" ca="1" si="183"/>
        <v/>
      </c>
      <c r="J1807" s="2" t="str">
        <f>IF(Prospecting!F1809="Completed", 1, "")</f>
        <v/>
      </c>
      <c r="K1807" s="2" t="str">
        <f>IF(Prospecting!G1809="Completed", 1, "")</f>
        <v/>
      </c>
      <c r="L1807" s="2" t="str">
        <f>IF(Prospecting!H1809="Completed", 1, "")</f>
        <v/>
      </c>
      <c r="M1807" s="2" t="str">
        <f>IF(Prospecting!I1809="Completed", 1, "")</f>
        <v/>
      </c>
      <c r="N1807" s="2" t="str">
        <f>IF(Prospecting!J1809="Completed", 1, "")</f>
        <v/>
      </c>
      <c r="O1807" s="2" t="str">
        <f>IF(Prospecting!K1809="Completed", 1, "")</f>
        <v/>
      </c>
      <c r="P1807" s="2" t="str">
        <f>IF(Prospecting!L1809&lt;&gt;"",Prospecting!L1809,"")</f>
        <v/>
      </c>
      <c r="Q1807" s="2" t="str">
        <f>IF(Prospecting!M1809&lt;&gt;"",Prospecting!M1809,"")</f>
        <v/>
      </c>
      <c r="R1807" s="2" t="str">
        <f t="shared" ca="1" si="184"/>
        <v/>
      </c>
      <c r="S1807" s="10" t="str">
        <f>IF(OR(Prospecting!N1809&lt;&gt;"",Prospecting!N1809&lt;&gt;0),Prospecting!N1809,"")</f>
        <v/>
      </c>
      <c r="T1807" s="11" t="str">
        <f>IF(Prospecting!O1809&lt;&gt;"",Prospecting!O1809,"")</f>
        <v/>
      </c>
      <c r="U1807" s="2" t="str">
        <f t="shared" si="185"/>
        <v/>
      </c>
      <c r="V1807" s="2" t="str">
        <f t="shared" si="186"/>
        <v/>
      </c>
      <c r="W1807" s="2" t="str" cm="1">
        <f t="array" ref="W1807">IF(V1807&lt;&gt;"",_xlfn.IFS(OR(V1807=1,V1807=2,V1807=3),1,OR(V1807=4,V1807=5,V1807=6),2,OR(V1807=7,V1807=8,V1807=9),3,OR(V1807=10,V1807=11,V1807=12),4),"")</f>
        <v/>
      </c>
      <c r="X1807" s="2" t="str">
        <f t="shared" si="187"/>
        <v/>
      </c>
      <c r="Y1807" s="2" t="str">
        <f t="shared" si="188"/>
        <v/>
      </c>
    </row>
    <row r="1808" spans="7:25" x14ac:dyDescent="0.3">
      <c r="G1808" s="2" t="str">
        <f>IF(Prospecting!D1810&lt;&gt;"", Prospecting!D1810, "")</f>
        <v/>
      </c>
      <c r="H1808" s="2" t="str">
        <f>IF(Prospecting!E1810&lt;&gt;"",Prospecting!E1810, "")</f>
        <v/>
      </c>
      <c r="I1808" s="2" t="str">
        <f t="shared" ca="1" si="183"/>
        <v/>
      </c>
      <c r="J1808" s="2" t="str">
        <f>IF(Prospecting!F1810="Completed", 1, "")</f>
        <v/>
      </c>
      <c r="K1808" s="2" t="str">
        <f>IF(Prospecting!G1810="Completed", 1, "")</f>
        <v/>
      </c>
      <c r="L1808" s="2" t="str">
        <f>IF(Prospecting!H1810="Completed", 1, "")</f>
        <v/>
      </c>
      <c r="M1808" s="2" t="str">
        <f>IF(Prospecting!I1810="Completed", 1, "")</f>
        <v/>
      </c>
      <c r="N1808" s="2" t="str">
        <f>IF(Prospecting!J1810="Completed", 1, "")</f>
        <v/>
      </c>
      <c r="O1808" s="2" t="str">
        <f>IF(Prospecting!K1810="Completed", 1, "")</f>
        <v/>
      </c>
      <c r="P1808" s="2" t="str">
        <f>IF(Prospecting!L1810&lt;&gt;"",Prospecting!L1810,"")</f>
        <v/>
      </c>
      <c r="Q1808" s="2" t="str">
        <f>IF(Prospecting!M1810&lt;&gt;"",Prospecting!M1810,"")</f>
        <v/>
      </c>
      <c r="R1808" s="2" t="str">
        <f t="shared" ca="1" si="184"/>
        <v/>
      </c>
      <c r="S1808" s="10" t="str">
        <f>IF(OR(Prospecting!N1810&lt;&gt;"",Prospecting!N1810&lt;&gt;0),Prospecting!N1810,"")</f>
        <v/>
      </c>
      <c r="T1808" s="11" t="str">
        <f>IF(Prospecting!O1810&lt;&gt;"",Prospecting!O1810,"")</f>
        <v/>
      </c>
      <c r="U1808" s="2" t="str">
        <f t="shared" si="185"/>
        <v/>
      </c>
      <c r="V1808" s="2" t="str">
        <f t="shared" si="186"/>
        <v/>
      </c>
      <c r="W1808" s="2" t="str" cm="1">
        <f t="array" ref="W1808">IF(V1808&lt;&gt;"",_xlfn.IFS(OR(V1808=1,V1808=2,V1808=3),1,OR(V1808=4,V1808=5,V1808=6),2,OR(V1808=7,V1808=8,V1808=9),3,OR(V1808=10,V1808=11,V1808=12),4),"")</f>
        <v/>
      </c>
      <c r="X1808" s="2" t="str">
        <f t="shared" si="187"/>
        <v/>
      </c>
      <c r="Y1808" s="2" t="str">
        <f t="shared" si="188"/>
        <v/>
      </c>
    </row>
    <row r="1809" spans="7:25" x14ac:dyDescent="0.3">
      <c r="G1809" s="2" t="str">
        <f>IF(Prospecting!D1811&lt;&gt;"", Prospecting!D1811, "")</f>
        <v/>
      </c>
      <c r="H1809" s="2" t="str">
        <f>IF(Prospecting!E1811&lt;&gt;"",Prospecting!E1811, "")</f>
        <v/>
      </c>
      <c r="I1809" s="2" t="str">
        <f t="shared" ca="1" si="183"/>
        <v/>
      </c>
      <c r="J1809" s="2" t="str">
        <f>IF(Prospecting!F1811="Completed", 1, "")</f>
        <v/>
      </c>
      <c r="K1809" s="2" t="str">
        <f>IF(Prospecting!G1811="Completed", 1, "")</f>
        <v/>
      </c>
      <c r="L1809" s="2" t="str">
        <f>IF(Prospecting!H1811="Completed", 1, "")</f>
        <v/>
      </c>
      <c r="M1809" s="2" t="str">
        <f>IF(Prospecting!I1811="Completed", 1, "")</f>
        <v/>
      </c>
      <c r="N1809" s="2" t="str">
        <f>IF(Prospecting!J1811="Completed", 1, "")</f>
        <v/>
      </c>
      <c r="O1809" s="2" t="str">
        <f>IF(Prospecting!K1811="Completed", 1, "")</f>
        <v/>
      </c>
      <c r="P1809" s="2" t="str">
        <f>IF(Prospecting!L1811&lt;&gt;"",Prospecting!L1811,"")</f>
        <v/>
      </c>
      <c r="Q1809" s="2" t="str">
        <f>IF(Prospecting!M1811&lt;&gt;"",Prospecting!M1811,"")</f>
        <v/>
      </c>
      <c r="R1809" s="2" t="str">
        <f t="shared" ca="1" si="184"/>
        <v/>
      </c>
      <c r="S1809" s="10" t="str">
        <f>IF(OR(Prospecting!N1811&lt;&gt;"",Prospecting!N1811&lt;&gt;0),Prospecting!N1811,"")</f>
        <v/>
      </c>
      <c r="T1809" s="11" t="str">
        <f>IF(Prospecting!O1811&lt;&gt;"",Prospecting!O1811,"")</f>
        <v/>
      </c>
      <c r="U1809" s="2" t="str">
        <f t="shared" si="185"/>
        <v/>
      </c>
      <c r="V1809" s="2" t="str">
        <f t="shared" si="186"/>
        <v/>
      </c>
      <c r="W1809" s="2" t="str" cm="1">
        <f t="array" ref="W1809">IF(V1809&lt;&gt;"",_xlfn.IFS(OR(V1809=1,V1809=2,V1809=3),1,OR(V1809=4,V1809=5,V1809=6),2,OR(V1809=7,V1809=8,V1809=9),3,OR(V1809=10,V1809=11,V1809=12),4),"")</f>
        <v/>
      </c>
      <c r="X1809" s="2" t="str">
        <f t="shared" si="187"/>
        <v/>
      </c>
      <c r="Y1809" s="2" t="str">
        <f t="shared" si="188"/>
        <v/>
      </c>
    </row>
    <row r="1810" spans="7:25" x14ac:dyDescent="0.3">
      <c r="G1810" s="2" t="str">
        <f>IF(Prospecting!D1812&lt;&gt;"", Prospecting!D1812, "")</f>
        <v/>
      </c>
      <c r="H1810" s="2" t="str">
        <f>IF(Prospecting!E1812&lt;&gt;"",Prospecting!E1812, "")</f>
        <v/>
      </c>
      <c r="I1810" s="2" t="str">
        <f t="shared" ca="1" si="183"/>
        <v/>
      </c>
      <c r="J1810" s="2" t="str">
        <f>IF(Prospecting!F1812="Completed", 1, "")</f>
        <v/>
      </c>
      <c r="K1810" s="2" t="str">
        <f>IF(Prospecting!G1812="Completed", 1, "")</f>
        <v/>
      </c>
      <c r="L1810" s="2" t="str">
        <f>IF(Prospecting!H1812="Completed", 1, "")</f>
        <v/>
      </c>
      <c r="M1810" s="2" t="str">
        <f>IF(Prospecting!I1812="Completed", 1, "")</f>
        <v/>
      </c>
      <c r="N1810" s="2" t="str">
        <f>IF(Prospecting!J1812="Completed", 1, "")</f>
        <v/>
      </c>
      <c r="O1810" s="2" t="str">
        <f>IF(Prospecting!K1812="Completed", 1, "")</f>
        <v/>
      </c>
      <c r="P1810" s="2" t="str">
        <f>IF(Prospecting!L1812&lt;&gt;"",Prospecting!L1812,"")</f>
        <v/>
      </c>
      <c r="Q1810" s="2" t="str">
        <f>IF(Prospecting!M1812&lt;&gt;"",Prospecting!M1812,"")</f>
        <v/>
      </c>
      <c r="R1810" s="2" t="str">
        <f t="shared" ca="1" si="184"/>
        <v/>
      </c>
      <c r="S1810" s="10" t="str">
        <f>IF(OR(Prospecting!N1812&lt;&gt;"",Prospecting!N1812&lt;&gt;0),Prospecting!N1812,"")</f>
        <v/>
      </c>
      <c r="T1810" s="11" t="str">
        <f>IF(Prospecting!O1812&lt;&gt;"",Prospecting!O1812,"")</f>
        <v/>
      </c>
      <c r="U1810" s="2" t="str">
        <f t="shared" si="185"/>
        <v/>
      </c>
      <c r="V1810" s="2" t="str">
        <f t="shared" si="186"/>
        <v/>
      </c>
      <c r="W1810" s="2" t="str" cm="1">
        <f t="array" ref="W1810">IF(V1810&lt;&gt;"",_xlfn.IFS(OR(V1810=1,V1810=2,V1810=3),1,OR(V1810=4,V1810=5,V1810=6),2,OR(V1810=7,V1810=8,V1810=9),3,OR(V1810=10,V1810=11,V1810=12),4),"")</f>
        <v/>
      </c>
      <c r="X1810" s="2" t="str">
        <f t="shared" si="187"/>
        <v/>
      </c>
      <c r="Y1810" s="2" t="str">
        <f t="shared" si="188"/>
        <v/>
      </c>
    </row>
    <row r="1811" spans="7:25" x14ac:dyDescent="0.3">
      <c r="G1811" s="2" t="str">
        <f>IF(Prospecting!D1813&lt;&gt;"", Prospecting!D1813, "")</f>
        <v/>
      </c>
      <c r="H1811" s="2" t="str">
        <f>IF(Prospecting!E1813&lt;&gt;"",Prospecting!E1813, "")</f>
        <v/>
      </c>
      <c r="I1811" s="2" t="str">
        <f t="shared" ca="1" si="183"/>
        <v/>
      </c>
      <c r="J1811" s="2" t="str">
        <f>IF(Prospecting!F1813="Completed", 1, "")</f>
        <v/>
      </c>
      <c r="K1811" s="2" t="str">
        <f>IF(Prospecting!G1813="Completed", 1, "")</f>
        <v/>
      </c>
      <c r="L1811" s="2" t="str">
        <f>IF(Prospecting!H1813="Completed", 1, "")</f>
        <v/>
      </c>
      <c r="M1811" s="2" t="str">
        <f>IF(Prospecting!I1813="Completed", 1, "")</f>
        <v/>
      </c>
      <c r="N1811" s="2" t="str">
        <f>IF(Prospecting!J1813="Completed", 1, "")</f>
        <v/>
      </c>
      <c r="O1811" s="2" t="str">
        <f>IF(Prospecting!K1813="Completed", 1, "")</f>
        <v/>
      </c>
      <c r="P1811" s="2" t="str">
        <f>IF(Prospecting!L1813&lt;&gt;"",Prospecting!L1813,"")</f>
        <v/>
      </c>
      <c r="Q1811" s="2" t="str">
        <f>IF(Prospecting!M1813&lt;&gt;"",Prospecting!M1813,"")</f>
        <v/>
      </c>
      <c r="R1811" s="2" t="str">
        <f t="shared" ca="1" si="184"/>
        <v/>
      </c>
      <c r="S1811" s="10" t="str">
        <f>IF(OR(Prospecting!N1813&lt;&gt;"",Prospecting!N1813&lt;&gt;0),Prospecting!N1813,"")</f>
        <v/>
      </c>
      <c r="T1811" s="11" t="str">
        <f>IF(Prospecting!O1813&lt;&gt;"",Prospecting!O1813,"")</f>
        <v/>
      </c>
      <c r="U1811" s="2" t="str">
        <f t="shared" si="185"/>
        <v/>
      </c>
      <c r="V1811" s="2" t="str">
        <f t="shared" si="186"/>
        <v/>
      </c>
      <c r="W1811" s="2" t="str" cm="1">
        <f t="array" ref="W1811">IF(V1811&lt;&gt;"",_xlfn.IFS(OR(V1811=1,V1811=2,V1811=3),1,OR(V1811=4,V1811=5,V1811=6),2,OR(V1811=7,V1811=8,V1811=9),3,OR(V1811=10,V1811=11,V1811=12),4),"")</f>
        <v/>
      </c>
      <c r="X1811" s="2" t="str">
        <f t="shared" si="187"/>
        <v/>
      </c>
      <c r="Y1811" s="2" t="str">
        <f t="shared" si="188"/>
        <v/>
      </c>
    </row>
    <row r="1812" spans="7:25" x14ac:dyDescent="0.3">
      <c r="G1812" s="2" t="str">
        <f>IF(Prospecting!D1814&lt;&gt;"", Prospecting!D1814, "")</f>
        <v/>
      </c>
      <c r="H1812" s="2" t="str">
        <f>IF(Prospecting!E1814&lt;&gt;"",Prospecting!E1814, "")</f>
        <v/>
      </c>
      <c r="I1812" s="2" t="str">
        <f t="shared" ca="1" si="183"/>
        <v/>
      </c>
      <c r="J1812" s="2" t="str">
        <f>IF(Prospecting!F1814="Completed", 1, "")</f>
        <v/>
      </c>
      <c r="K1812" s="2" t="str">
        <f>IF(Prospecting!G1814="Completed", 1, "")</f>
        <v/>
      </c>
      <c r="L1812" s="2" t="str">
        <f>IF(Prospecting!H1814="Completed", 1, "")</f>
        <v/>
      </c>
      <c r="M1812" s="2" t="str">
        <f>IF(Prospecting!I1814="Completed", 1, "")</f>
        <v/>
      </c>
      <c r="N1812" s="2" t="str">
        <f>IF(Prospecting!J1814="Completed", 1, "")</f>
        <v/>
      </c>
      <c r="O1812" s="2" t="str">
        <f>IF(Prospecting!K1814="Completed", 1, "")</f>
        <v/>
      </c>
      <c r="P1812" s="2" t="str">
        <f>IF(Prospecting!L1814&lt;&gt;"",Prospecting!L1814,"")</f>
        <v/>
      </c>
      <c r="Q1812" s="2" t="str">
        <f>IF(Prospecting!M1814&lt;&gt;"",Prospecting!M1814,"")</f>
        <v/>
      </c>
      <c r="R1812" s="2" t="str">
        <f t="shared" ca="1" si="184"/>
        <v/>
      </c>
      <c r="S1812" s="10" t="str">
        <f>IF(OR(Prospecting!N1814&lt;&gt;"",Prospecting!N1814&lt;&gt;0),Prospecting!N1814,"")</f>
        <v/>
      </c>
      <c r="T1812" s="11" t="str">
        <f>IF(Prospecting!O1814&lt;&gt;"",Prospecting!O1814,"")</f>
        <v/>
      </c>
      <c r="U1812" s="2" t="str">
        <f t="shared" si="185"/>
        <v/>
      </c>
      <c r="V1812" s="2" t="str">
        <f t="shared" si="186"/>
        <v/>
      </c>
      <c r="W1812" s="2" t="str" cm="1">
        <f t="array" ref="W1812">IF(V1812&lt;&gt;"",_xlfn.IFS(OR(V1812=1,V1812=2,V1812=3),1,OR(V1812=4,V1812=5,V1812=6),2,OR(V1812=7,V1812=8,V1812=9),3,OR(V1812=10,V1812=11,V1812=12),4),"")</f>
        <v/>
      </c>
      <c r="X1812" s="2" t="str">
        <f t="shared" si="187"/>
        <v/>
      </c>
      <c r="Y1812" s="2" t="str">
        <f t="shared" si="188"/>
        <v/>
      </c>
    </row>
    <row r="1813" spans="7:25" x14ac:dyDescent="0.3">
      <c r="G1813" s="2" t="str">
        <f>IF(Prospecting!D1815&lt;&gt;"", Prospecting!D1815, "")</f>
        <v/>
      </c>
      <c r="H1813" s="2" t="str">
        <f>IF(Prospecting!E1815&lt;&gt;"",Prospecting!E1815, "")</f>
        <v/>
      </c>
      <c r="I1813" s="2" t="str">
        <f t="shared" ca="1" si="183"/>
        <v/>
      </c>
      <c r="J1813" s="2" t="str">
        <f>IF(Prospecting!F1815="Completed", 1, "")</f>
        <v/>
      </c>
      <c r="K1813" s="2" t="str">
        <f>IF(Prospecting!G1815="Completed", 1, "")</f>
        <v/>
      </c>
      <c r="L1813" s="2" t="str">
        <f>IF(Prospecting!H1815="Completed", 1, "")</f>
        <v/>
      </c>
      <c r="M1813" s="2" t="str">
        <f>IF(Prospecting!I1815="Completed", 1, "")</f>
        <v/>
      </c>
      <c r="N1813" s="2" t="str">
        <f>IF(Prospecting!J1815="Completed", 1, "")</f>
        <v/>
      </c>
      <c r="O1813" s="2" t="str">
        <f>IF(Prospecting!K1815="Completed", 1, "")</f>
        <v/>
      </c>
      <c r="P1813" s="2" t="str">
        <f>IF(Prospecting!L1815&lt;&gt;"",Prospecting!L1815,"")</f>
        <v/>
      </c>
      <c r="Q1813" s="2" t="str">
        <f>IF(Prospecting!M1815&lt;&gt;"",Prospecting!M1815,"")</f>
        <v/>
      </c>
      <c r="R1813" s="2" t="str">
        <f t="shared" ca="1" si="184"/>
        <v/>
      </c>
      <c r="S1813" s="10" t="str">
        <f>IF(OR(Prospecting!N1815&lt;&gt;"",Prospecting!N1815&lt;&gt;0),Prospecting!N1815,"")</f>
        <v/>
      </c>
      <c r="T1813" s="11" t="str">
        <f>IF(Prospecting!O1815&lt;&gt;"",Prospecting!O1815,"")</f>
        <v/>
      </c>
      <c r="U1813" s="2" t="str">
        <f t="shared" si="185"/>
        <v/>
      </c>
      <c r="V1813" s="2" t="str">
        <f t="shared" si="186"/>
        <v/>
      </c>
      <c r="W1813" s="2" t="str" cm="1">
        <f t="array" ref="W1813">IF(V1813&lt;&gt;"",_xlfn.IFS(OR(V1813=1,V1813=2,V1813=3),1,OR(V1813=4,V1813=5,V1813=6),2,OR(V1813=7,V1813=8,V1813=9),3,OR(V1813=10,V1813=11,V1813=12),4),"")</f>
        <v/>
      </c>
      <c r="X1813" s="2" t="str">
        <f t="shared" si="187"/>
        <v/>
      </c>
      <c r="Y1813" s="2" t="str">
        <f t="shared" si="188"/>
        <v/>
      </c>
    </row>
    <row r="1814" spans="7:25" x14ac:dyDescent="0.3">
      <c r="G1814" s="2" t="str">
        <f>IF(Prospecting!D1816&lt;&gt;"", Prospecting!D1816, "")</f>
        <v/>
      </c>
      <c r="H1814" s="2" t="str">
        <f>IF(Prospecting!E1816&lt;&gt;"",Prospecting!E1816, "")</f>
        <v/>
      </c>
      <c r="I1814" s="2" t="str">
        <f t="shared" ca="1" si="183"/>
        <v/>
      </c>
      <c r="J1814" s="2" t="str">
        <f>IF(Prospecting!F1816="Completed", 1, "")</f>
        <v/>
      </c>
      <c r="K1814" s="2" t="str">
        <f>IF(Prospecting!G1816="Completed", 1, "")</f>
        <v/>
      </c>
      <c r="L1814" s="2" t="str">
        <f>IF(Prospecting!H1816="Completed", 1, "")</f>
        <v/>
      </c>
      <c r="M1814" s="2" t="str">
        <f>IF(Prospecting!I1816="Completed", 1, "")</f>
        <v/>
      </c>
      <c r="N1814" s="2" t="str">
        <f>IF(Prospecting!J1816="Completed", 1, "")</f>
        <v/>
      </c>
      <c r="O1814" s="2" t="str">
        <f>IF(Prospecting!K1816="Completed", 1, "")</f>
        <v/>
      </c>
      <c r="P1814" s="2" t="str">
        <f>IF(Prospecting!L1816&lt;&gt;"",Prospecting!L1816,"")</f>
        <v/>
      </c>
      <c r="Q1814" s="2" t="str">
        <f>IF(Prospecting!M1816&lt;&gt;"",Prospecting!M1816,"")</f>
        <v/>
      </c>
      <c r="R1814" s="2" t="str">
        <f t="shared" ca="1" si="184"/>
        <v/>
      </c>
      <c r="S1814" s="10" t="str">
        <f>IF(OR(Prospecting!N1816&lt;&gt;"",Prospecting!N1816&lt;&gt;0),Prospecting!N1816,"")</f>
        <v/>
      </c>
      <c r="T1814" s="11" t="str">
        <f>IF(Prospecting!O1816&lt;&gt;"",Prospecting!O1816,"")</f>
        <v/>
      </c>
      <c r="U1814" s="2" t="str">
        <f t="shared" si="185"/>
        <v/>
      </c>
      <c r="V1814" s="2" t="str">
        <f t="shared" si="186"/>
        <v/>
      </c>
      <c r="W1814" s="2" t="str" cm="1">
        <f t="array" ref="W1814">IF(V1814&lt;&gt;"",_xlfn.IFS(OR(V1814=1,V1814=2,V1814=3),1,OR(V1814=4,V1814=5,V1814=6),2,OR(V1814=7,V1814=8,V1814=9),3,OR(V1814=10,V1814=11,V1814=12),4),"")</f>
        <v/>
      </c>
      <c r="X1814" s="2" t="str">
        <f t="shared" si="187"/>
        <v/>
      </c>
      <c r="Y1814" s="2" t="str">
        <f t="shared" si="188"/>
        <v/>
      </c>
    </row>
    <row r="1815" spans="7:25" x14ac:dyDescent="0.3">
      <c r="G1815" s="2" t="str">
        <f>IF(Prospecting!D1817&lt;&gt;"", Prospecting!D1817, "")</f>
        <v/>
      </c>
      <c r="H1815" s="2" t="str">
        <f>IF(Prospecting!E1817&lt;&gt;"",Prospecting!E1817, "")</f>
        <v/>
      </c>
      <c r="I1815" s="2" t="str">
        <f t="shared" ca="1" si="183"/>
        <v/>
      </c>
      <c r="J1815" s="2" t="str">
        <f>IF(Prospecting!F1817="Completed", 1, "")</f>
        <v/>
      </c>
      <c r="K1815" s="2" t="str">
        <f>IF(Prospecting!G1817="Completed", 1, "")</f>
        <v/>
      </c>
      <c r="L1815" s="2" t="str">
        <f>IF(Prospecting!H1817="Completed", 1, "")</f>
        <v/>
      </c>
      <c r="M1815" s="2" t="str">
        <f>IF(Prospecting!I1817="Completed", 1, "")</f>
        <v/>
      </c>
      <c r="N1815" s="2" t="str">
        <f>IF(Prospecting!J1817="Completed", 1, "")</f>
        <v/>
      </c>
      <c r="O1815" s="2" t="str">
        <f>IF(Prospecting!K1817="Completed", 1, "")</f>
        <v/>
      </c>
      <c r="P1815" s="2" t="str">
        <f>IF(Prospecting!L1817&lt;&gt;"",Prospecting!L1817,"")</f>
        <v/>
      </c>
      <c r="Q1815" s="2" t="str">
        <f>IF(Prospecting!M1817&lt;&gt;"",Prospecting!M1817,"")</f>
        <v/>
      </c>
      <c r="R1815" s="2" t="str">
        <f t="shared" ca="1" si="184"/>
        <v/>
      </c>
      <c r="S1815" s="10" t="str">
        <f>IF(OR(Prospecting!N1817&lt;&gt;"",Prospecting!N1817&lt;&gt;0),Prospecting!N1817,"")</f>
        <v/>
      </c>
      <c r="T1815" s="11" t="str">
        <f>IF(Prospecting!O1817&lt;&gt;"",Prospecting!O1817,"")</f>
        <v/>
      </c>
      <c r="U1815" s="2" t="str">
        <f t="shared" si="185"/>
        <v/>
      </c>
      <c r="V1815" s="2" t="str">
        <f t="shared" si="186"/>
        <v/>
      </c>
      <c r="W1815" s="2" t="str" cm="1">
        <f t="array" ref="W1815">IF(V1815&lt;&gt;"",_xlfn.IFS(OR(V1815=1,V1815=2,V1815=3),1,OR(V1815=4,V1815=5,V1815=6),2,OR(V1815=7,V1815=8,V1815=9),3,OR(V1815=10,V1815=11,V1815=12),4),"")</f>
        <v/>
      </c>
      <c r="X1815" s="2" t="str">
        <f t="shared" si="187"/>
        <v/>
      </c>
      <c r="Y1815" s="2" t="str">
        <f t="shared" si="188"/>
        <v/>
      </c>
    </row>
    <row r="1816" spans="7:25" x14ac:dyDescent="0.3">
      <c r="G1816" s="2" t="str">
        <f>IF(Prospecting!D1818&lt;&gt;"", Prospecting!D1818, "")</f>
        <v/>
      </c>
      <c r="H1816" s="2" t="str">
        <f>IF(Prospecting!E1818&lt;&gt;"",Prospecting!E1818, "")</f>
        <v/>
      </c>
      <c r="I1816" s="2" t="str">
        <f t="shared" ca="1" si="183"/>
        <v/>
      </c>
      <c r="J1816" s="2" t="str">
        <f>IF(Prospecting!F1818="Completed", 1, "")</f>
        <v/>
      </c>
      <c r="K1816" s="2" t="str">
        <f>IF(Prospecting!G1818="Completed", 1, "")</f>
        <v/>
      </c>
      <c r="L1816" s="2" t="str">
        <f>IF(Prospecting!H1818="Completed", 1, "")</f>
        <v/>
      </c>
      <c r="M1816" s="2" t="str">
        <f>IF(Prospecting!I1818="Completed", 1, "")</f>
        <v/>
      </c>
      <c r="N1816" s="2" t="str">
        <f>IF(Prospecting!J1818="Completed", 1, "")</f>
        <v/>
      </c>
      <c r="O1816" s="2" t="str">
        <f>IF(Prospecting!K1818="Completed", 1, "")</f>
        <v/>
      </c>
      <c r="P1816" s="2" t="str">
        <f>IF(Prospecting!L1818&lt;&gt;"",Prospecting!L1818,"")</f>
        <v/>
      </c>
      <c r="Q1816" s="2" t="str">
        <f>IF(Prospecting!M1818&lt;&gt;"",Prospecting!M1818,"")</f>
        <v/>
      </c>
      <c r="R1816" s="2" t="str">
        <f t="shared" ca="1" si="184"/>
        <v/>
      </c>
      <c r="S1816" s="10" t="str">
        <f>IF(OR(Prospecting!N1818&lt;&gt;"",Prospecting!N1818&lt;&gt;0),Prospecting!N1818,"")</f>
        <v/>
      </c>
      <c r="T1816" s="11" t="str">
        <f>IF(Prospecting!O1818&lt;&gt;"",Prospecting!O1818,"")</f>
        <v/>
      </c>
      <c r="U1816" s="2" t="str">
        <f t="shared" si="185"/>
        <v/>
      </c>
      <c r="V1816" s="2" t="str">
        <f t="shared" si="186"/>
        <v/>
      </c>
      <c r="W1816" s="2" t="str" cm="1">
        <f t="array" ref="W1816">IF(V1816&lt;&gt;"",_xlfn.IFS(OR(V1816=1,V1816=2,V1816=3),1,OR(V1816=4,V1816=5,V1816=6),2,OR(V1816=7,V1816=8,V1816=9),3,OR(V1816=10,V1816=11,V1816=12),4),"")</f>
        <v/>
      </c>
      <c r="X1816" s="2" t="str">
        <f t="shared" si="187"/>
        <v/>
      </c>
      <c r="Y1816" s="2" t="str">
        <f t="shared" si="188"/>
        <v/>
      </c>
    </row>
    <row r="1817" spans="7:25" x14ac:dyDescent="0.3">
      <c r="G1817" s="2" t="str">
        <f>IF(Prospecting!D1819&lt;&gt;"", Prospecting!D1819, "")</f>
        <v/>
      </c>
      <c r="H1817" s="2" t="str">
        <f>IF(Prospecting!E1819&lt;&gt;"",Prospecting!E1819, "")</f>
        <v/>
      </c>
      <c r="I1817" s="2" t="str">
        <f t="shared" ca="1" si="183"/>
        <v/>
      </c>
      <c r="J1817" s="2" t="str">
        <f>IF(Prospecting!F1819="Completed", 1, "")</f>
        <v/>
      </c>
      <c r="K1817" s="2" t="str">
        <f>IF(Prospecting!G1819="Completed", 1, "")</f>
        <v/>
      </c>
      <c r="L1817" s="2" t="str">
        <f>IF(Prospecting!H1819="Completed", 1, "")</f>
        <v/>
      </c>
      <c r="M1817" s="2" t="str">
        <f>IF(Prospecting!I1819="Completed", 1, "")</f>
        <v/>
      </c>
      <c r="N1817" s="2" t="str">
        <f>IF(Prospecting!J1819="Completed", 1, "")</f>
        <v/>
      </c>
      <c r="O1817" s="2" t="str">
        <f>IF(Prospecting!K1819="Completed", 1, "")</f>
        <v/>
      </c>
      <c r="P1817" s="2" t="str">
        <f>IF(Prospecting!L1819&lt;&gt;"",Prospecting!L1819,"")</f>
        <v/>
      </c>
      <c r="Q1817" s="2" t="str">
        <f>IF(Prospecting!M1819&lt;&gt;"",Prospecting!M1819,"")</f>
        <v/>
      </c>
      <c r="R1817" s="2" t="str">
        <f t="shared" ca="1" si="184"/>
        <v/>
      </c>
      <c r="S1817" s="10" t="str">
        <f>IF(OR(Prospecting!N1819&lt;&gt;"",Prospecting!N1819&lt;&gt;0),Prospecting!N1819,"")</f>
        <v/>
      </c>
      <c r="T1817" s="11" t="str">
        <f>IF(Prospecting!O1819&lt;&gt;"",Prospecting!O1819,"")</f>
        <v/>
      </c>
      <c r="U1817" s="2" t="str">
        <f t="shared" si="185"/>
        <v/>
      </c>
      <c r="V1817" s="2" t="str">
        <f t="shared" si="186"/>
        <v/>
      </c>
      <c r="W1817" s="2" t="str" cm="1">
        <f t="array" ref="W1817">IF(V1817&lt;&gt;"",_xlfn.IFS(OR(V1817=1,V1817=2,V1817=3),1,OR(V1817=4,V1817=5,V1817=6),2,OR(V1817=7,V1817=8,V1817=9),3,OR(V1817=10,V1817=11,V1817=12),4),"")</f>
        <v/>
      </c>
      <c r="X1817" s="2" t="str">
        <f t="shared" si="187"/>
        <v/>
      </c>
      <c r="Y1817" s="2" t="str">
        <f t="shared" si="188"/>
        <v/>
      </c>
    </row>
    <row r="1818" spans="7:25" x14ac:dyDescent="0.3">
      <c r="G1818" s="2" t="str">
        <f>IF(Prospecting!D1820&lt;&gt;"", Prospecting!D1820, "")</f>
        <v/>
      </c>
      <c r="H1818" s="2" t="str">
        <f>IF(Prospecting!E1820&lt;&gt;"",Prospecting!E1820, "")</f>
        <v/>
      </c>
      <c r="I1818" s="2" t="str">
        <f t="shared" ca="1" si="183"/>
        <v/>
      </c>
      <c r="J1818" s="2" t="str">
        <f>IF(Prospecting!F1820="Completed", 1, "")</f>
        <v/>
      </c>
      <c r="K1818" s="2" t="str">
        <f>IF(Prospecting!G1820="Completed", 1, "")</f>
        <v/>
      </c>
      <c r="L1818" s="2" t="str">
        <f>IF(Prospecting!H1820="Completed", 1, "")</f>
        <v/>
      </c>
      <c r="M1818" s="2" t="str">
        <f>IF(Prospecting!I1820="Completed", 1, "")</f>
        <v/>
      </c>
      <c r="N1818" s="2" t="str">
        <f>IF(Prospecting!J1820="Completed", 1, "")</f>
        <v/>
      </c>
      <c r="O1818" s="2" t="str">
        <f>IF(Prospecting!K1820="Completed", 1, "")</f>
        <v/>
      </c>
      <c r="P1818" s="2" t="str">
        <f>IF(Prospecting!L1820&lt;&gt;"",Prospecting!L1820,"")</f>
        <v/>
      </c>
      <c r="Q1818" s="2" t="str">
        <f>IF(Prospecting!M1820&lt;&gt;"",Prospecting!M1820,"")</f>
        <v/>
      </c>
      <c r="R1818" s="2" t="str">
        <f t="shared" ca="1" si="184"/>
        <v/>
      </c>
      <c r="S1818" s="10" t="str">
        <f>IF(OR(Prospecting!N1820&lt;&gt;"",Prospecting!N1820&lt;&gt;0),Prospecting!N1820,"")</f>
        <v/>
      </c>
      <c r="T1818" s="11" t="str">
        <f>IF(Prospecting!O1820&lt;&gt;"",Prospecting!O1820,"")</f>
        <v/>
      </c>
      <c r="U1818" s="2" t="str">
        <f t="shared" si="185"/>
        <v/>
      </c>
      <c r="V1818" s="2" t="str">
        <f t="shared" si="186"/>
        <v/>
      </c>
      <c r="W1818" s="2" t="str" cm="1">
        <f t="array" ref="W1818">IF(V1818&lt;&gt;"",_xlfn.IFS(OR(V1818=1,V1818=2,V1818=3),1,OR(V1818=4,V1818=5,V1818=6),2,OR(V1818=7,V1818=8,V1818=9),3,OR(V1818=10,V1818=11,V1818=12),4),"")</f>
        <v/>
      </c>
      <c r="X1818" s="2" t="str">
        <f t="shared" si="187"/>
        <v/>
      </c>
      <c r="Y1818" s="2" t="str">
        <f t="shared" si="188"/>
        <v/>
      </c>
    </row>
    <row r="1819" spans="7:25" x14ac:dyDescent="0.3">
      <c r="G1819" s="2" t="str">
        <f>IF(Prospecting!D1821&lt;&gt;"", Prospecting!D1821, "")</f>
        <v/>
      </c>
      <c r="H1819" s="2" t="str">
        <f>IF(Prospecting!E1821&lt;&gt;"",Prospecting!E1821, "")</f>
        <v/>
      </c>
      <c r="I1819" s="2" t="str">
        <f t="shared" ca="1" si="183"/>
        <v/>
      </c>
      <c r="J1819" s="2" t="str">
        <f>IF(Prospecting!F1821="Completed", 1, "")</f>
        <v/>
      </c>
      <c r="K1819" s="2" t="str">
        <f>IF(Prospecting!G1821="Completed", 1, "")</f>
        <v/>
      </c>
      <c r="L1819" s="2" t="str">
        <f>IF(Prospecting!H1821="Completed", 1, "")</f>
        <v/>
      </c>
      <c r="M1819" s="2" t="str">
        <f>IF(Prospecting!I1821="Completed", 1, "")</f>
        <v/>
      </c>
      <c r="N1819" s="2" t="str">
        <f>IF(Prospecting!J1821="Completed", 1, "")</f>
        <v/>
      </c>
      <c r="O1819" s="2" t="str">
        <f>IF(Prospecting!K1821="Completed", 1, "")</f>
        <v/>
      </c>
      <c r="P1819" s="2" t="str">
        <f>IF(Prospecting!L1821&lt;&gt;"",Prospecting!L1821,"")</f>
        <v/>
      </c>
      <c r="Q1819" s="2" t="str">
        <f>IF(Prospecting!M1821&lt;&gt;"",Prospecting!M1821,"")</f>
        <v/>
      </c>
      <c r="R1819" s="2" t="str">
        <f t="shared" ca="1" si="184"/>
        <v/>
      </c>
      <c r="S1819" s="10" t="str">
        <f>IF(OR(Prospecting!N1821&lt;&gt;"",Prospecting!N1821&lt;&gt;0),Prospecting!N1821,"")</f>
        <v/>
      </c>
      <c r="T1819" s="11" t="str">
        <f>IF(Prospecting!O1821&lt;&gt;"",Prospecting!O1821,"")</f>
        <v/>
      </c>
      <c r="U1819" s="2" t="str">
        <f t="shared" si="185"/>
        <v/>
      </c>
      <c r="V1819" s="2" t="str">
        <f t="shared" si="186"/>
        <v/>
      </c>
      <c r="W1819" s="2" t="str" cm="1">
        <f t="array" ref="W1819">IF(V1819&lt;&gt;"",_xlfn.IFS(OR(V1819=1,V1819=2,V1819=3),1,OR(V1819=4,V1819=5,V1819=6),2,OR(V1819=7,V1819=8,V1819=9),3,OR(V1819=10,V1819=11,V1819=12),4),"")</f>
        <v/>
      </c>
      <c r="X1819" s="2" t="str">
        <f t="shared" si="187"/>
        <v/>
      </c>
      <c r="Y1819" s="2" t="str">
        <f t="shared" si="188"/>
        <v/>
      </c>
    </row>
    <row r="1820" spans="7:25" x14ac:dyDescent="0.3">
      <c r="G1820" s="2" t="str">
        <f>IF(Prospecting!D1822&lt;&gt;"", Prospecting!D1822, "")</f>
        <v/>
      </c>
      <c r="H1820" s="2" t="str">
        <f>IF(Prospecting!E1822&lt;&gt;"",Prospecting!E1822, "")</f>
        <v/>
      </c>
      <c r="I1820" s="2" t="str">
        <f t="shared" ca="1" si="183"/>
        <v/>
      </c>
      <c r="J1820" s="2" t="str">
        <f>IF(Prospecting!F1822="Completed", 1, "")</f>
        <v/>
      </c>
      <c r="K1820" s="2" t="str">
        <f>IF(Prospecting!G1822="Completed", 1, "")</f>
        <v/>
      </c>
      <c r="L1820" s="2" t="str">
        <f>IF(Prospecting!H1822="Completed", 1, "")</f>
        <v/>
      </c>
      <c r="M1820" s="2" t="str">
        <f>IF(Prospecting!I1822="Completed", 1, "")</f>
        <v/>
      </c>
      <c r="N1820" s="2" t="str">
        <f>IF(Prospecting!J1822="Completed", 1, "")</f>
        <v/>
      </c>
      <c r="O1820" s="2" t="str">
        <f>IF(Prospecting!K1822="Completed", 1, "")</f>
        <v/>
      </c>
      <c r="P1820" s="2" t="str">
        <f>IF(Prospecting!L1822&lt;&gt;"",Prospecting!L1822,"")</f>
        <v/>
      </c>
      <c r="Q1820" s="2" t="str">
        <f>IF(Prospecting!M1822&lt;&gt;"",Prospecting!M1822,"")</f>
        <v/>
      </c>
      <c r="R1820" s="2" t="str">
        <f t="shared" ca="1" si="184"/>
        <v/>
      </c>
      <c r="S1820" s="10" t="str">
        <f>IF(OR(Prospecting!N1822&lt;&gt;"",Prospecting!N1822&lt;&gt;0),Prospecting!N1822,"")</f>
        <v/>
      </c>
      <c r="T1820" s="11" t="str">
        <f>IF(Prospecting!O1822&lt;&gt;"",Prospecting!O1822,"")</f>
        <v/>
      </c>
      <c r="U1820" s="2" t="str">
        <f t="shared" si="185"/>
        <v/>
      </c>
      <c r="V1820" s="2" t="str">
        <f t="shared" si="186"/>
        <v/>
      </c>
      <c r="W1820" s="2" t="str" cm="1">
        <f t="array" ref="W1820">IF(V1820&lt;&gt;"",_xlfn.IFS(OR(V1820=1,V1820=2,V1820=3),1,OR(V1820=4,V1820=5,V1820=6),2,OR(V1820=7,V1820=8,V1820=9),3,OR(V1820=10,V1820=11,V1820=12),4),"")</f>
        <v/>
      </c>
      <c r="X1820" s="2" t="str">
        <f t="shared" si="187"/>
        <v/>
      </c>
      <c r="Y1820" s="2" t="str">
        <f t="shared" si="188"/>
        <v/>
      </c>
    </row>
    <row r="1821" spans="7:25" x14ac:dyDescent="0.3">
      <c r="G1821" s="2" t="str">
        <f>IF(Prospecting!D1823&lt;&gt;"", Prospecting!D1823, "")</f>
        <v/>
      </c>
      <c r="H1821" s="2" t="str">
        <f>IF(Prospecting!E1823&lt;&gt;"",Prospecting!E1823, "")</f>
        <v/>
      </c>
      <c r="I1821" s="2" t="str">
        <f t="shared" ca="1" si="183"/>
        <v/>
      </c>
      <c r="J1821" s="2" t="str">
        <f>IF(Prospecting!F1823="Completed", 1, "")</f>
        <v/>
      </c>
      <c r="K1821" s="2" t="str">
        <f>IF(Prospecting!G1823="Completed", 1, "")</f>
        <v/>
      </c>
      <c r="L1821" s="2" t="str">
        <f>IF(Prospecting!H1823="Completed", 1, "")</f>
        <v/>
      </c>
      <c r="M1821" s="2" t="str">
        <f>IF(Prospecting!I1823="Completed", 1, "")</f>
        <v/>
      </c>
      <c r="N1821" s="2" t="str">
        <f>IF(Prospecting!J1823="Completed", 1, "")</f>
        <v/>
      </c>
      <c r="O1821" s="2" t="str">
        <f>IF(Prospecting!K1823="Completed", 1, "")</f>
        <v/>
      </c>
      <c r="P1821" s="2" t="str">
        <f>IF(Prospecting!L1823&lt;&gt;"",Prospecting!L1823,"")</f>
        <v/>
      </c>
      <c r="Q1821" s="2" t="str">
        <f>IF(Prospecting!M1823&lt;&gt;"",Prospecting!M1823,"")</f>
        <v/>
      </c>
      <c r="R1821" s="2" t="str">
        <f t="shared" ca="1" si="184"/>
        <v/>
      </c>
      <c r="S1821" s="10" t="str">
        <f>IF(OR(Prospecting!N1823&lt;&gt;"",Prospecting!N1823&lt;&gt;0),Prospecting!N1823,"")</f>
        <v/>
      </c>
      <c r="T1821" s="11" t="str">
        <f>IF(Prospecting!O1823&lt;&gt;"",Prospecting!O1823,"")</f>
        <v/>
      </c>
      <c r="U1821" s="2" t="str">
        <f t="shared" si="185"/>
        <v/>
      </c>
      <c r="V1821" s="2" t="str">
        <f t="shared" si="186"/>
        <v/>
      </c>
      <c r="W1821" s="2" t="str" cm="1">
        <f t="array" ref="W1821">IF(V1821&lt;&gt;"",_xlfn.IFS(OR(V1821=1,V1821=2,V1821=3),1,OR(V1821=4,V1821=5,V1821=6),2,OR(V1821=7,V1821=8,V1821=9),3,OR(V1821=10,V1821=11,V1821=12),4),"")</f>
        <v/>
      </c>
      <c r="X1821" s="2" t="str">
        <f t="shared" si="187"/>
        <v/>
      </c>
      <c r="Y1821" s="2" t="str">
        <f t="shared" si="188"/>
        <v/>
      </c>
    </row>
    <row r="1822" spans="7:25" x14ac:dyDescent="0.3">
      <c r="G1822" s="2" t="str">
        <f>IF(Prospecting!D1824&lt;&gt;"", Prospecting!D1824, "")</f>
        <v/>
      </c>
      <c r="H1822" s="2" t="str">
        <f>IF(Prospecting!E1824&lt;&gt;"",Prospecting!E1824, "")</f>
        <v/>
      </c>
      <c r="I1822" s="2" t="str">
        <f t="shared" ca="1" si="183"/>
        <v/>
      </c>
      <c r="J1822" s="2" t="str">
        <f>IF(Prospecting!F1824="Completed", 1, "")</f>
        <v/>
      </c>
      <c r="K1822" s="2" t="str">
        <f>IF(Prospecting!G1824="Completed", 1, "")</f>
        <v/>
      </c>
      <c r="L1822" s="2" t="str">
        <f>IF(Prospecting!H1824="Completed", 1, "")</f>
        <v/>
      </c>
      <c r="M1822" s="2" t="str">
        <f>IF(Prospecting!I1824="Completed", 1, "")</f>
        <v/>
      </c>
      <c r="N1822" s="2" t="str">
        <f>IF(Prospecting!J1824="Completed", 1, "")</f>
        <v/>
      </c>
      <c r="O1822" s="2" t="str">
        <f>IF(Prospecting!K1824="Completed", 1, "")</f>
        <v/>
      </c>
      <c r="P1822" s="2" t="str">
        <f>IF(Prospecting!L1824&lt;&gt;"",Prospecting!L1824,"")</f>
        <v/>
      </c>
      <c r="Q1822" s="2" t="str">
        <f>IF(Prospecting!M1824&lt;&gt;"",Prospecting!M1824,"")</f>
        <v/>
      </c>
      <c r="R1822" s="2" t="str">
        <f t="shared" ca="1" si="184"/>
        <v/>
      </c>
      <c r="S1822" s="10" t="str">
        <f>IF(OR(Prospecting!N1824&lt;&gt;"",Prospecting!N1824&lt;&gt;0),Prospecting!N1824,"")</f>
        <v/>
      </c>
      <c r="T1822" s="11" t="str">
        <f>IF(Prospecting!O1824&lt;&gt;"",Prospecting!O1824,"")</f>
        <v/>
      </c>
      <c r="U1822" s="2" t="str">
        <f t="shared" si="185"/>
        <v/>
      </c>
      <c r="V1822" s="2" t="str">
        <f t="shared" si="186"/>
        <v/>
      </c>
      <c r="W1822" s="2" t="str" cm="1">
        <f t="array" ref="W1822">IF(V1822&lt;&gt;"",_xlfn.IFS(OR(V1822=1,V1822=2,V1822=3),1,OR(V1822=4,V1822=5,V1822=6),2,OR(V1822=7,V1822=8,V1822=9),3,OR(V1822=10,V1822=11,V1822=12),4),"")</f>
        <v/>
      </c>
      <c r="X1822" s="2" t="str">
        <f t="shared" si="187"/>
        <v/>
      </c>
      <c r="Y1822" s="2" t="str">
        <f t="shared" si="188"/>
        <v/>
      </c>
    </row>
    <row r="1823" spans="7:25" x14ac:dyDescent="0.3">
      <c r="G1823" s="2" t="str">
        <f>IF(Prospecting!D1825&lt;&gt;"", Prospecting!D1825, "")</f>
        <v/>
      </c>
      <c r="H1823" s="2" t="str">
        <f>IF(Prospecting!E1825&lt;&gt;"",Prospecting!E1825, "")</f>
        <v/>
      </c>
      <c r="I1823" s="2" t="str">
        <f t="shared" ca="1" si="183"/>
        <v/>
      </c>
      <c r="J1823" s="2" t="str">
        <f>IF(Prospecting!F1825="Completed", 1, "")</f>
        <v/>
      </c>
      <c r="K1823" s="2" t="str">
        <f>IF(Prospecting!G1825="Completed", 1, "")</f>
        <v/>
      </c>
      <c r="L1823" s="2" t="str">
        <f>IF(Prospecting!H1825="Completed", 1, "")</f>
        <v/>
      </c>
      <c r="M1823" s="2" t="str">
        <f>IF(Prospecting!I1825="Completed", 1, "")</f>
        <v/>
      </c>
      <c r="N1823" s="2" t="str">
        <f>IF(Prospecting!J1825="Completed", 1, "")</f>
        <v/>
      </c>
      <c r="O1823" s="2" t="str">
        <f>IF(Prospecting!K1825="Completed", 1, "")</f>
        <v/>
      </c>
      <c r="P1823" s="2" t="str">
        <f>IF(Prospecting!L1825&lt;&gt;"",Prospecting!L1825,"")</f>
        <v/>
      </c>
      <c r="Q1823" s="2" t="str">
        <f>IF(Prospecting!M1825&lt;&gt;"",Prospecting!M1825,"")</f>
        <v/>
      </c>
      <c r="R1823" s="2" t="str">
        <f t="shared" ca="1" si="184"/>
        <v/>
      </c>
      <c r="S1823" s="10" t="str">
        <f>IF(OR(Prospecting!N1825&lt;&gt;"",Prospecting!N1825&lt;&gt;0),Prospecting!N1825,"")</f>
        <v/>
      </c>
      <c r="T1823" s="11" t="str">
        <f>IF(Prospecting!O1825&lt;&gt;"",Prospecting!O1825,"")</f>
        <v/>
      </c>
      <c r="U1823" s="2" t="str">
        <f t="shared" si="185"/>
        <v/>
      </c>
      <c r="V1823" s="2" t="str">
        <f t="shared" si="186"/>
        <v/>
      </c>
      <c r="W1823" s="2" t="str" cm="1">
        <f t="array" ref="W1823">IF(V1823&lt;&gt;"",_xlfn.IFS(OR(V1823=1,V1823=2,V1823=3),1,OR(V1823=4,V1823=5,V1823=6),2,OR(V1823=7,V1823=8,V1823=9),3,OR(V1823=10,V1823=11,V1823=12),4),"")</f>
        <v/>
      </c>
      <c r="X1823" s="2" t="str">
        <f t="shared" si="187"/>
        <v/>
      </c>
      <c r="Y1823" s="2" t="str">
        <f t="shared" si="188"/>
        <v/>
      </c>
    </row>
    <row r="1824" spans="7:25" x14ac:dyDescent="0.3">
      <c r="G1824" s="2" t="str">
        <f>IF(Prospecting!D1826&lt;&gt;"", Prospecting!D1826, "")</f>
        <v/>
      </c>
      <c r="H1824" s="2" t="str">
        <f>IF(Prospecting!E1826&lt;&gt;"",Prospecting!E1826, "")</f>
        <v/>
      </c>
      <c r="I1824" s="2" t="str">
        <f t="shared" ca="1" si="183"/>
        <v/>
      </c>
      <c r="J1824" s="2" t="str">
        <f>IF(Prospecting!F1826="Completed", 1, "")</f>
        <v/>
      </c>
      <c r="K1824" s="2" t="str">
        <f>IF(Prospecting!G1826="Completed", 1, "")</f>
        <v/>
      </c>
      <c r="L1824" s="2" t="str">
        <f>IF(Prospecting!H1826="Completed", 1, "")</f>
        <v/>
      </c>
      <c r="M1824" s="2" t="str">
        <f>IF(Prospecting!I1826="Completed", 1, "")</f>
        <v/>
      </c>
      <c r="N1824" s="2" t="str">
        <f>IF(Prospecting!J1826="Completed", 1, "")</f>
        <v/>
      </c>
      <c r="O1824" s="2" t="str">
        <f>IF(Prospecting!K1826="Completed", 1, "")</f>
        <v/>
      </c>
      <c r="P1824" s="2" t="str">
        <f>IF(Prospecting!L1826&lt;&gt;"",Prospecting!L1826,"")</f>
        <v/>
      </c>
      <c r="Q1824" s="2" t="str">
        <f>IF(Prospecting!M1826&lt;&gt;"",Prospecting!M1826,"")</f>
        <v/>
      </c>
      <c r="R1824" s="2" t="str">
        <f t="shared" ca="1" si="184"/>
        <v/>
      </c>
      <c r="S1824" s="10" t="str">
        <f>IF(OR(Prospecting!N1826&lt;&gt;"",Prospecting!N1826&lt;&gt;0),Prospecting!N1826,"")</f>
        <v/>
      </c>
      <c r="T1824" s="11" t="str">
        <f>IF(Prospecting!O1826&lt;&gt;"",Prospecting!O1826,"")</f>
        <v/>
      </c>
      <c r="U1824" s="2" t="str">
        <f t="shared" si="185"/>
        <v/>
      </c>
      <c r="V1824" s="2" t="str">
        <f t="shared" si="186"/>
        <v/>
      </c>
      <c r="W1824" s="2" t="str" cm="1">
        <f t="array" ref="W1824">IF(V1824&lt;&gt;"",_xlfn.IFS(OR(V1824=1,V1824=2,V1824=3),1,OR(V1824=4,V1824=5,V1824=6),2,OR(V1824=7,V1824=8,V1824=9),3,OR(V1824=10,V1824=11,V1824=12),4),"")</f>
        <v/>
      </c>
      <c r="X1824" s="2" t="str">
        <f t="shared" si="187"/>
        <v/>
      </c>
      <c r="Y1824" s="2" t="str">
        <f t="shared" si="188"/>
        <v/>
      </c>
    </row>
    <row r="1825" spans="7:25" x14ac:dyDescent="0.3">
      <c r="G1825" s="2" t="str">
        <f>IF(Prospecting!D1827&lt;&gt;"", Prospecting!D1827, "")</f>
        <v/>
      </c>
      <c r="H1825" s="2" t="str">
        <f>IF(Prospecting!E1827&lt;&gt;"",Prospecting!E1827, "")</f>
        <v/>
      </c>
      <c r="I1825" s="2" t="str">
        <f t="shared" ca="1" si="183"/>
        <v/>
      </c>
      <c r="J1825" s="2" t="str">
        <f>IF(Prospecting!F1827="Completed", 1, "")</f>
        <v/>
      </c>
      <c r="K1825" s="2" t="str">
        <f>IF(Prospecting!G1827="Completed", 1, "")</f>
        <v/>
      </c>
      <c r="L1825" s="2" t="str">
        <f>IF(Prospecting!H1827="Completed", 1, "")</f>
        <v/>
      </c>
      <c r="M1825" s="2" t="str">
        <f>IF(Prospecting!I1827="Completed", 1, "")</f>
        <v/>
      </c>
      <c r="N1825" s="2" t="str">
        <f>IF(Prospecting!J1827="Completed", 1, "")</f>
        <v/>
      </c>
      <c r="O1825" s="2" t="str">
        <f>IF(Prospecting!K1827="Completed", 1, "")</f>
        <v/>
      </c>
      <c r="P1825" s="2" t="str">
        <f>IF(Prospecting!L1827&lt;&gt;"",Prospecting!L1827,"")</f>
        <v/>
      </c>
      <c r="Q1825" s="2" t="str">
        <f>IF(Prospecting!M1827&lt;&gt;"",Prospecting!M1827,"")</f>
        <v/>
      </c>
      <c r="R1825" s="2" t="str">
        <f t="shared" ca="1" si="184"/>
        <v/>
      </c>
      <c r="S1825" s="10" t="str">
        <f>IF(OR(Prospecting!N1827&lt;&gt;"",Prospecting!N1827&lt;&gt;0),Prospecting!N1827,"")</f>
        <v/>
      </c>
      <c r="T1825" s="11" t="str">
        <f>IF(Prospecting!O1827&lt;&gt;"",Prospecting!O1827,"")</f>
        <v/>
      </c>
      <c r="U1825" s="2" t="str">
        <f t="shared" si="185"/>
        <v/>
      </c>
      <c r="V1825" s="2" t="str">
        <f t="shared" si="186"/>
        <v/>
      </c>
      <c r="W1825" s="2" t="str" cm="1">
        <f t="array" ref="W1825">IF(V1825&lt;&gt;"",_xlfn.IFS(OR(V1825=1,V1825=2,V1825=3),1,OR(V1825=4,V1825=5,V1825=6),2,OR(V1825=7,V1825=8,V1825=9),3,OR(V1825=10,V1825=11,V1825=12),4),"")</f>
        <v/>
      </c>
      <c r="X1825" s="2" t="str">
        <f t="shared" si="187"/>
        <v/>
      </c>
      <c r="Y1825" s="2" t="str">
        <f t="shared" si="188"/>
        <v/>
      </c>
    </row>
    <row r="1826" spans="7:25" x14ac:dyDescent="0.3">
      <c r="G1826" s="2" t="str">
        <f>IF(Prospecting!D1828&lt;&gt;"", Prospecting!D1828, "")</f>
        <v/>
      </c>
      <c r="H1826" s="2" t="str">
        <f>IF(Prospecting!E1828&lt;&gt;"",Prospecting!E1828, "")</f>
        <v/>
      </c>
      <c r="I1826" s="2" t="str">
        <f t="shared" ca="1" si="183"/>
        <v/>
      </c>
      <c r="J1826" s="2" t="str">
        <f>IF(Prospecting!F1828="Completed", 1, "")</f>
        <v/>
      </c>
      <c r="K1826" s="2" t="str">
        <f>IF(Prospecting!G1828="Completed", 1, "")</f>
        <v/>
      </c>
      <c r="L1826" s="2" t="str">
        <f>IF(Prospecting!H1828="Completed", 1, "")</f>
        <v/>
      </c>
      <c r="M1826" s="2" t="str">
        <f>IF(Prospecting!I1828="Completed", 1, "")</f>
        <v/>
      </c>
      <c r="N1826" s="2" t="str">
        <f>IF(Prospecting!J1828="Completed", 1, "")</f>
        <v/>
      </c>
      <c r="O1826" s="2" t="str">
        <f>IF(Prospecting!K1828="Completed", 1, "")</f>
        <v/>
      </c>
      <c r="P1826" s="2" t="str">
        <f>IF(Prospecting!L1828&lt;&gt;"",Prospecting!L1828,"")</f>
        <v/>
      </c>
      <c r="Q1826" s="2" t="str">
        <f>IF(Prospecting!M1828&lt;&gt;"",Prospecting!M1828,"")</f>
        <v/>
      </c>
      <c r="R1826" s="2" t="str">
        <f t="shared" ca="1" si="184"/>
        <v/>
      </c>
      <c r="S1826" s="10" t="str">
        <f>IF(OR(Prospecting!N1828&lt;&gt;"",Prospecting!N1828&lt;&gt;0),Prospecting!N1828,"")</f>
        <v/>
      </c>
      <c r="T1826" s="11" t="str">
        <f>IF(Prospecting!O1828&lt;&gt;"",Prospecting!O1828,"")</f>
        <v/>
      </c>
      <c r="U1826" s="2" t="str">
        <f t="shared" si="185"/>
        <v/>
      </c>
      <c r="V1826" s="2" t="str">
        <f t="shared" si="186"/>
        <v/>
      </c>
      <c r="W1826" s="2" t="str" cm="1">
        <f t="array" ref="W1826">IF(V1826&lt;&gt;"",_xlfn.IFS(OR(V1826=1,V1826=2,V1826=3),1,OR(V1826=4,V1826=5,V1826=6),2,OR(V1826=7,V1826=8,V1826=9),3,OR(V1826=10,V1826=11,V1826=12),4),"")</f>
        <v/>
      </c>
      <c r="X1826" s="2" t="str">
        <f t="shared" si="187"/>
        <v/>
      </c>
      <c r="Y1826" s="2" t="str">
        <f t="shared" si="188"/>
        <v/>
      </c>
    </row>
    <row r="1827" spans="7:25" x14ac:dyDescent="0.3">
      <c r="G1827" s="2" t="str">
        <f>IF(Prospecting!D1829&lt;&gt;"", Prospecting!D1829, "")</f>
        <v/>
      </c>
      <c r="H1827" s="2" t="str">
        <f>IF(Prospecting!E1829&lt;&gt;"",Prospecting!E1829, "")</f>
        <v/>
      </c>
      <c r="I1827" s="2" t="str">
        <f t="shared" ca="1" si="183"/>
        <v/>
      </c>
      <c r="J1827" s="2" t="str">
        <f>IF(Prospecting!F1829="Completed", 1, "")</f>
        <v/>
      </c>
      <c r="K1827" s="2" t="str">
        <f>IF(Prospecting!G1829="Completed", 1, "")</f>
        <v/>
      </c>
      <c r="L1827" s="2" t="str">
        <f>IF(Prospecting!H1829="Completed", 1, "")</f>
        <v/>
      </c>
      <c r="M1827" s="2" t="str">
        <f>IF(Prospecting!I1829="Completed", 1, "")</f>
        <v/>
      </c>
      <c r="N1827" s="2" t="str">
        <f>IF(Prospecting!J1829="Completed", 1, "")</f>
        <v/>
      </c>
      <c r="O1827" s="2" t="str">
        <f>IF(Prospecting!K1829="Completed", 1, "")</f>
        <v/>
      </c>
      <c r="P1827" s="2" t="str">
        <f>IF(Prospecting!L1829&lt;&gt;"",Prospecting!L1829,"")</f>
        <v/>
      </c>
      <c r="Q1827" s="2" t="str">
        <f>IF(Prospecting!M1829&lt;&gt;"",Prospecting!M1829,"")</f>
        <v/>
      </c>
      <c r="R1827" s="2" t="str">
        <f t="shared" ca="1" si="184"/>
        <v/>
      </c>
      <c r="S1827" s="10" t="str">
        <f>IF(OR(Prospecting!N1829&lt;&gt;"",Prospecting!N1829&lt;&gt;0),Prospecting!N1829,"")</f>
        <v/>
      </c>
      <c r="T1827" s="11" t="str">
        <f>IF(Prospecting!O1829&lt;&gt;"",Prospecting!O1829,"")</f>
        <v/>
      </c>
      <c r="U1827" s="2" t="str">
        <f t="shared" si="185"/>
        <v/>
      </c>
      <c r="V1827" s="2" t="str">
        <f t="shared" si="186"/>
        <v/>
      </c>
      <c r="W1827" s="2" t="str" cm="1">
        <f t="array" ref="W1827">IF(V1827&lt;&gt;"",_xlfn.IFS(OR(V1827=1,V1827=2,V1827=3),1,OR(V1827=4,V1827=5,V1827=6),2,OR(V1827=7,V1827=8,V1827=9),3,OR(V1827=10,V1827=11,V1827=12),4),"")</f>
        <v/>
      </c>
      <c r="X1827" s="2" t="str">
        <f t="shared" si="187"/>
        <v/>
      </c>
      <c r="Y1827" s="2" t="str">
        <f t="shared" si="188"/>
        <v/>
      </c>
    </row>
    <row r="1828" spans="7:25" x14ac:dyDescent="0.3">
      <c r="G1828" s="2" t="str">
        <f>IF(Prospecting!D1830&lt;&gt;"", Prospecting!D1830, "")</f>
        <v/>
      </c>
      <c r="H1828" s="2" t="str">
        <f>IF(Prospecting!E1830&lt;&gt;"",Prospecting!E1830, "")</f>
        <v/>
      </c>
      <c r="I1828" s="2" t="str">
        <f t="shared" ca="1" si="183"/>
        <v/>
      </c>
      <c r="J1828" s="2" t="str">
        <f>IF(Prospecting!F1830="Completed", 1, "")</f>
        <v/>
      </c>
      <c r="K1828" s="2" t="str">
        <f>IF(Prospecting!G1830="Completed", 1, "")</f>
        <v/>
      </c>
      <c r="L1828" s="2" t="str">
        <f>IF(Prospecting!H1830="Completed", 1, "")</f>
        <v/>
      </c>
      <c r="M1828" s="2" t="str">
        <f>IF(Prospecting!I1830="Completed", 1, "")</f>
        <v/>
      </c>
      <c r="N1828" s="2" t="str">
        <f>IF(Prospecting!J1830="Completed", 1, "")</f>
        <v/>
      </c>
      <c r="O1828" s="2" t="str">
        <f>IF(Prospecting!K1830="Completed", 1, "")</f>
        <v/>
      </c>
      <c r="P1828" s="2" t="str">
        <f>IF(Prospecting!L1830&lt;&gt;"",Prospecting!L1830,"")</f>
        <v/>
      </c>
      <c r="Q1828" s="2" t="str">
        <f>IF(Prospecting!M1830&lt;&gt;"",Prospecting!M1830,"")</f>
        <v/>
      </c>
      <c r="R1828" s="2" t="str">
        <f t="shared" ca="1" si="184"/>
        <v/>
      </c>
      <c r="S1828" s="10" t="str">
        <f>IF(OR(Prospecting!N1830&lt;&gt;"",Prospecting!N1830&lt;&gt;0),Prospecting!N1830,"")</f>
        <v/>
      </c>
      <c r="T1828" s="11" t="str">
        <f>IF(Prospecting!O1830&lt;&gt;"",Prospecting!O1830,"")</f>
        <v/>
      </c>
      <c r="U1828" s="2" t="str">
        <f t="shared" si="185"/>
        <v/>
      </c>
      <c r="V1828" s="2" t="str">
        <f t="shared" si="186"/>
        <v/>
      </c>
      <c r="W1828" s="2" t="str" cm="1">
        <f t="array" ref="W1828">IF(V1828&lt;&gt;"",_xlfn.IFS(OR(V1828=1,V1828=2,V1828=3),1,OR(V1828=4,V1828=5,V1828=6),2,OR(V1828=7,V1828=8,V1828=9),3,OR(V1828=10,V1828=11,V1828=12),4),"")</f>
        <v/>
      </c>
      <c r="X1828" s="2" t="str">
        <f t="shared" si="187"/>
        <v/>
      </c>
      <c r="Y1828" s="2" t="str">
        <f t="shared" si="188"/>
        <v/>
      </c>
    </row>
    <row r="1829" spans="7:25" x14ac:dyDescent="0.3">
      <c r="G1829" s="2" t="str">
        <f>IF(Prospecting!D1831&lt;&gt;"", Prospecting!D1831, "")</f>
        <v/>
      </c>
      <c r="H1829" s="2" t="str">
        <f>IF(Prospecting!E1831&lt;&gt;"",Prospecting!E1831, "")</f>
        <v/>
      </c>
      <c r="I1829" s="2" t="str">
        <f t="shared" ca="1" si="183"/>
        <v/>
      </c>
      <c r="J1829" s="2" t="str">
        <f>IF(Prospecting!F1831="Completed", 1, "")</f>
        <v/>
      </c>
      <c r="K1829" s="2" t="str">
        <f>IF(Prospecting!G1831="Completed", 1, "")</f>
        <v/>
      </c>
      <c r="L1829" s="2" t="str">
        <f>IF(Prospecting!H1831="Completed", 1, "")</f>
        <v/>
      </c>
      <c r="M1829" s="2" t="str">
        <f>IF(Prospecting!I1831="Completed", 1, "")</f>
        <v/>
      </c>
      <c r="N1829" s="2" t="str">
        <f>IF(Prospecting!J1831="Completed", 1, "")</f>
        <v/>
      </c>
      <c r="O1829" s="2" t="str">
        <f>IF(Prospecting!K1831="Completed", 1, "")</f>
        <v/>
      </c>
      <c r="P1829" s="2" t="str">
        <f>IF(Prospecting!L1831&lt;&gt;"",Prospecting!L1831,"")</f>
        <v/>
      </c>
      <c r="Q1829" s="2" t="str">
        <f>IF(Prospecting!M1831&lt;&gt;"",Prospecting!M1831,"")</f>
        <v/>
      </c>
      <c r="R1829" s="2" t="str">
        <f t="shared" ca="1" si="184"/>
        <v/>
      </c>
      <c r="S1829" s="10" t="str">
        <f>IF(OR(Prospecting!N1831&lt;&gt;"",Prospecting!N1831&lt;&gt;0),Prospecting!N1831,"")</f>
        <v/>
      </c>
      <c r="T1829" s="11" t="str">
        <f>IF(Prospecting!O1831&lt;&gt;"",Prospecting!O1831,"")</f>
        <v/>
      </c>
      <c r="U1829" s="2" t="str">
        <f t="shared" si="185"/>
        <v/>
      </c>
      <c r="V1829" s="2" t="str">
        <f t="shared" si="186"/>
        <v/>
      </c>
      <c r="W1829" s="2" t="str" cm="1">
        <f t="array" ref="W1829">IF(V1829&lt;&gt;"",_xlfn.IFS(OR(V1829=1,V1829=2,V1829=3),1,OR(V1829=4,V1829=5,V1829=6),2,OR(V1829=7,V1829=8,V1829=9),3,OR(V1829=10,V1829=11,V1829=12),4),"")</f>
        <v/>
      </c>
      <c r="X1829" s="2" t="str">
        <f t="shared" si="187"/>
        <v/>
      </c>
      <c r="Y1829" s="2" t="str">
        <f t="shared" si="188"/>
        <v/>
      </c>
    </row>
    <row r="1830" spans="7:25" x14ac:dyDescent="0.3">
      <c r="G1830" s="2" t="str">
        <f>IF(Prospecting!D1832&lt;&gt;"", Prospecting!D1832, "")</f>
        <v/>
      </c>
      <c r="H1830" s="2" t="str">
        <f>IF(Prospecting!E1832&lt;&gt;"",Prospecting!E1832, "")</f>
        <v/>
      </c>
      <c r="I1830" s="2" t="str">
        <f t="shared" ca="1" si="183"/>
        <v/>
      </c>
      <c r="J1830" s="2" t="str">
        <f>IF(Prospecting!F1832="Completed", 1, "")</f>
        <v/>
      </c>
      <c r="K1830" s="2" t="str">
        <f>IF(Prospecting!G1832="Completed", 1, "")</f>
        <v/>
      </c>
      <c r="L1830" s="2" t="str">
        <f>IF(Prospecting!H1832="Completed", 1, "")</f>
        <v/>
      </c>
      <c r="M1830" s="2" t="str">
        <f>IF(Prospecting!I1832="Completed", 1, "")</f>
        <v/>
      </c>
      <c r="N1830" s="2" t="str">
        <f>IF(Prospecting!J1832="Completed", 1, "")</f>
        <v/>
      </c>
      <c r="O1830" s="2" t="str">
        <f>IF(Prospecting!K1832="Completed", 1, "")</f>
        <v/>
      </c>
      <c r="P1830" s="2" t="str">
        <f>IF(Prospecting!L1832&lt;&gt;"",Prospecting!L1832,"")</f>
        <v/>
      </c>
      <c r="Q1830" s="2" t="str">
        <f>IF(Prospecting!M1832&lt;&gt;"",Prospecting!M1832,"")</f>
        <v/>
      </c>
      <c r="R1830" s="2" t="str">
        <f t="shared" ca="1" si="184"/>
        <v/>
      </c>
      <c r="S1830" s="10" t="str">
        <f>IF(OR(Prospecting!N1832&lt;&gt;"",Prospecting!N1832&lt;&gt;0),Prospecting!N1832,"")</f>
        <v/>
      </c>
      <c r="T1830" s="11" t="str">
        <f>IF(Prospecting!O1832&lt;&gt;"",Prospecting!O1832,"")</f>
        <v/>
      </c>
      <c r="U1830" s="2" t="str">
        <f t="shared" si="185"/>
        <v/>
      </c>
      <c r="V1830" s="2" t="str">
        <f t="shared" si="186"/>
        <v/>
      </c>
      <c r="W1830" s="2" t="str" cm="1">
        <f t="array" ref="W1830">IF(V1830&lt;&gt;"",_xlfn.IFS(OR(V1830=1,V1830=2,V1830=3),1,OR(V1830=4,V1830=5,V1830=6),2,OR(V1830=7,V1830=8,V1830=9),3,OR(V1830=10,V1830=11,V1830=12),4),"")</f>
        <v/>
      </c>
      <c r="X1830" s="2" t="str">
        <f t="shared" si="187"/>
        <v/>
      </c>
      <c r="Y1830" s="2" t="str">
        <f t="shared" si="188"/>
        <v/>
      </c>
    </row>
    <row r="1831" spans="7:25" x14ac:dyDescent="0.3">
      <c r="G1831" s="2" t="str">
        <f>IF(Prospecting!D1833&lt;&gt;"", Prospecting!D1833, "")</f>
        <v/>
      </c>
      <c r="H1831" s="2" t="str">
        <f>IF(Prospecting!E1833&lt;&gt;"",Prospecting!E1833, "")</f>
        <v/>
      </c>
      <c r="I1831" s="2" t="str">
        <f t="shared" ca="1" si="183"/>
        <v/>
      </c>
      <c r="J1831" s="2" t="str">
        <f>IF(Prospecting!F1833="Completed", 1, "")</f>
        <v/>
      </c>
      <c r="K1831" s="2" t="str">
        <f>IF(Prospecting!G1833="Completed", 1, "")</f>
        <v/>
      </c>
      <c r="L1831" s="2" t="str">
        <f>IF(Prospecting!H1833="Completed", 1, "")</f>
        <v/>
      </c>
      <c r="M1831" s="2" t="str">
        <f>IF(Prospecting!I1833="Completed", 1, "")</f>
        <v/>
      </c>
      <c r="N1831" s="2" t="str">
        <f>IF(Prospecting!J1833="Completed", 1, "")</f>
        <v/>
      </c>
      <c r="O1831" s="2" t="str">
        <f>IF(Prospecting!K1833="Completed", 1, "")</f>
        <v/>
      </c>
      <c r="P1831" s="2" t="str">
        <f>IF(Prospecting!L1833&lt;&gt;"",Prospecting!L1833,"")</f>
        <v/>
      </c>
      <c r="Q1831" s="2" t="str">
        <f>IF(Prospecting!M1833&lt;&gt;"",Prospecting!M1833,"")</f>
        <v/>
      </c>
      <c r="R1831" s="2" t="str">
        <f t="shared" ca="1" si="184"/>
        <v/>
      </c>
      <c r="S1831" s="10" t="str">
        <f>IF(OR(Prospecting!N1833&lt;&gt;"",Prospecting!N1833&lt;&gt;0),Prospecting!N1833,"")</f>
        <v/>
      </c>
      <c r="T1831" s="11" t="str">
        <f>IF(Prospecting!O1833&lt;&gt;"",Prospecting!O1833,"")</f>
        <v/>
      </c>
      <c r="U1831" s="2" t="str">
        <f t="shared" si="185"/>
        <v/>
      </c>
      <c r="V1831" s="2" t="str">
        <f t="shared" si="186"/>
        <v/>
      </c>
      <c r="W1831" s="2" t="str" cm="1">
        <f t="array" ref="W1831">IF(V1831&lt;&gt;"",_xlfn.IFS(OR(V1831=1,V1831=2,V1831=3),1,OR(V1831=4,V1831=5,V1831=6),2,OR(V1831=7,V1831=8,V1831=9),3,OR(V1831=10,V1831=11,V1831=12),4),"")</f>
        <v/>
      </c>
      <c r="X1831" s="2" t="str">
        <f t="shared" si="187"/>
        <v/>
      </c>
      <c r="Y1831" s="2" t="str">
        <f t="shared" si="188"/>
        <v/>
      </c>
    </row>
    <row r="1832" spans="7:25" x14ac:dyDescent="0.3">
      <c r="G1832" s="2" t="str">
        <f>IF(Prospecting!D1834&lt;&gt;"", Prospecting!D1834, "")</f>
        <v/>
      </c>
      <c r="H1832" s="2" t="str">
        <f>IF(Prospecting!E1834&lt;&gt;"",Prospecting!E1834, "")</f>
        <v/>
      </c>
      <c r="I1832" s="2" t="str">
        <f t="shared" ca="1" si="183"/>
        <v/>
      </c>
      <c r="J1832" s="2" t="str">
        <f>IF(Prospecting!F1834="Completed", 1, "")</f>
        <v/>
      </c>
      <c r="K1832" s="2" t="str">
        <f>IF(Prospecting!G1834="Completed", 1, "")</f>
        <v/>
      </c>
      <c r="L1832" s="2" t="str">
        <f>IF(Prospecting!H1834="Completed", 1, "")</f>
        <v/>
      </c>
      <c r="M1832" s="2" t="str">
        <f>IF(Prospecting!I1834="Completed", 1, "")</f>
        <v/>
      </c>
      <c r="N1832" s="2" t="str">
        <f>IF(Prospecting!J1834="Completed", 1, "")</f>
        <v/>
      </c>
      <c r="O1832" s="2" t="str">
        <f>IF(Prospecting!K1834="Completed", 1, "")</f>
        <v/>
      </c>
      <c r="P1832" s="2" t="str">
        <f>IF(Prospecting!L1834&lt;&gt;"",Prospecting!L1834,"")</f>
        <v/>
      </c>
      <c r="Q1832" s="2" t="str">
        <f>IF(Prospecting!M1834&lt;&gt;"",Prospecting!M1834,"")</f>
        <v/>
      </c>
      <c r="R1832" s="2" t="str">
        <f t="shared" ca="1" si="184"/>
        <v/>
      </c>
      <c r="S1832" s="10" t="str">
        <f>IF(OR(Prospecting!N1834&lt;&gt;"",Prospecting!N1834&lt;&gt;0),Prospecting!N1834,"")</f>
        <v/>
      </c>
      <c r="T1832" s="11" t="str">
        <f>IF(Prospecting!O1834&lt;&gt;"",Prospecting!O1834,"")</f>
        <v/>
      </c>
      <c r="U1832" s="2" t="str">
        <f t="shared" si="185"/>
        <v/>
      </c>
      <c r="V1832" s="2" t="str">
        <f t="shared" si="186"/>
        <v/>
      </c>
      <c r="W1832" s="2" t="str" cm="1">
        <f t="array" ref="W1832">IF(V1832&lt;&gt;"",_xlfn.IFS(OR(V1832=1,V1832=2,V1832=3),1,OR(V1832=4,V1832=5,V1832=6),2,OR(V1832=7,V1832=8,V1832=9),3,OR(V1832=10,V1832=11,V1832=12),4),"")</f>
        <v/>
      </c>
      <c r="X1832" s="2" t="str">
        <f t="shared" si="187"/>
        <v/>
      </c>
      <c r="Y1832" s="2" t="str">
        <f t="shared" si="188"/>
        <v/>
      </c>
    </row>
    <row r="1833" spans="7:25" x14ac:dyDescent="0.3">
      <c r="G1833" s="2" t="str">
        <f>IF(Prospecting!D1835&lt;&gt;"", Prospecting!D1835, "")</f>
        <v/>
      </c>
      <c r="H1833" s="2" t="str">
        <f>IF(Prospecting!E1835&lt;&gt;"",Prospecting!E1835, "")</f>
        <v/>
      </c>
      <c r="I1833" s="2" t="str">
        <f t="shared" ca="1" si="183"/>
        <v/>
      </c>
      <c r="J1833" s="2" t="str">
        <f>IF(Prospecting!F1835="Completed", 1, "")</f>
        <v/>
      </c>
      <c r="K1833" s="2" t="str">
        <f>IF(Prospecting!G1835="Completed", 1, "")</f>
        <v/>
      </c>
      <c r="L1833" s="2" t="str">
        <f>IF(Prospecting!H1835="Completed", 1, "")</f>
        <v/>
      </c>
      <c r="M1833" s="2" t="str">
        <f>IF(Prospecting!I1835="Completed", 1, "")</f>
        <v/>
      </c>
      <c r="N1833" s="2" t="str">
        <f>IF(Prospecting!J1835="Completed", 1, "")</f>
        <v/>
      </c>
      <c r="O1833" s="2" t="str">
        <f>IF(Prospecting!K1835="Completed", 1, "")</f>
        <v/>
      </c>
      <c r="P1833" s="2" t="str">
        <f>IF(Prospecting!L1835&lt;&gt;"",Prospecting!L1835,"")</f>
        <v/>
      </c>
      <c r="Q1833" s="2" t="str">
        <f>IF(Prospecting!M1835&lt;&gt;"",Prospecting!M1835,"")</f>
        <v/>
      </c>
      <c r="R1833" s="2" t="str">
        <f t="shared" ca="1" si="184"/>
        <v/>
      </c>
      <c r="S1833" s="10" t="str">
        <f>IF(OR(Prospecting!N1835&lt;&gt;"",Prospecting!N1835&lt;&gt;0),Prospecting!N1835,"")</f>
        <v/>
      </c>
      <c r="T1833" s="11" t="str">
        <f>IF(Prospecting!O1835&lt;&gt;"",Prospecting!O1835,"")</f>
        <v/>
      </c>
      <c r="U1833" s="2" t="str">
        <f t="shared" si="185"/>
        <v/>
      </c>
      <c r="V1833" s="2" t="str">
        <f t="shared" si="186"/>
        <v/>
      </c>
      <c r="W1833" s="2" t="str" cm="1">
        <f t="array" ref="W1833">IF(V1833&lt;&gt;"",_xlfn.IFS(OR(V1833=1,V1833=2,V1833=3),1,OR(V1833=4,V1833=5,V1833=6),2,OR(V1833=7,V1833=8,V1833=9),3,OR(V1833=10,V1833=11,V1833=12),4),"")</f>
        <v/>
      </c>
      <c r="X1833" s="2" t="str">
        <f t="shared" si="187"/>
        <v/>
      </c>
      <c r="Y1833" s="2" t="str">
        <f t="shared" si="188"/>
        <v/>
      </c>
    </row>
    <row r="1834" spans="7:25" x14ac:dyDescent="0.3">
      <c r="G1834" s="2" t="str">
        <f>IF(Prospecting!D1836&lt;&gt;"", Prospecting!D1836, "")</f>
        <v/>
      </c>
      <c r="H1834" s="2" t="str">
        <f>IF(Prospecting!E1836&lt;&gt;"",Prospecting!E1836, "")</f>
        <v/>
      </c>
      <c r="I1834" s="2" t="str">
        <f t="shared" ca="1" si="183"/>
        <v/>
      </c>
      <c r="J1834" s="2" t="str">
        <f>IF(Prospecting!F1836="Completed", 1, "")</f>
        <v/>
      </c>
      <c r="K1834" s="2" t="str">
        <f>IF(Prospecting!G1836="Completed", 1, "")</f>
        <v/>
      </c>
      <c r="L1834" s="2" t="str">
        <f>IF(Prospecting!H1836="Completed", 1, "")</f>
        <v/>
      </c>
      <c r="M1834" s="2" t="str">
        <f>IF(Prospecting!I1836="Completed", 1, "")</f>
        <v/>
      </c>
      <c r="N1834" s="2" t="str">
        <f>IF(Prospecting!J1836="Completed", 1, "")</f>
        <v/>
      </c>
      <c r="O1834" s="2" t="str">
        <f>IF(Prospecting!K1836="Completed", 1, "")</f>
        <v/>
      </c>
      <c r="P1834" s="2" t="str">
        <f>IF(Prospecting!L1836&lt;&gt;"",Prospecting!L1836,"")</f>
        <v/>
      </c>
      <c r="Q1834" s="2" t="str">
        <f>IF(Prospecting!M1836&lt;&gt;"",Prospecting!M1836,"")</f>
        <v/>
      </c>
      <c r="R1834" s="2" t="str">
        <f t="shared" ca="1" si="184"/>
        <v/>
      </c>
      <c r="S1834" s="10" t="str">
        <f>IF(OR(Prospecting!N1836&lt;&gt;"",Prospecting!N1836&lt;&gt;0),Prospecting!N1836,"")</f>
        <v/>
      </c>
      <c r="T1834" s="11" t="str">
        <f>IF(Prospecting!O1836&lt;&gt;"",Prospecting!O1836,"")</f>
        <v/>
      </c>
      <c r="U1834" s="2" t="str">
        <f t="shared" si="185"/>
        <v/>
      </c>
      <c r="V1834" s="2" t="str">
        <f t="shared" si="186"/>
        <v/>
      </c>
      <c r="W1834" s="2" t="str" cm="1">
        <f t="array" ref="W1834">IF(V1834&lt;&gt;"",_xlfn.IFS(OR(V1834=1,V1834=2,V1834=3),1,OR(V1834=4,V1834=5,V1834=6),2,OR(V1834=7,V1834=8,V1834=9),3,OR(V1834=10,V1834=11,V1834=12),4),"")</f>
        <v/>
      </c>
      <c r="X1834" s="2" t="str">
        <f t="shared" si="187"/>
        <v/>
      </c>
      <c r="Y1834" s="2" t="str">
        <f t="shared" si="188"/>
        <v/>
      </c>
    </row>
    <row r="1835" spans="7:25" x14ac:dyDescent="0.3">
      <c r="G1835" s="2" t="str">
        <f>IF(Prospecting!D1837&lt;&gt;"", Prospecting!D1837, "")</f>
        <v/>
      </c>
      <c r="H1835" s="2" t="str">
        <f>IF(Prospecting!E1837&lt;&gt;"",Prospecting!E1837, "")</f>
        <v/>
      </c>
      <c r="I1835" s="2" t="str">
        <f t="shared" ca="1" si="183"/>
        <v/>
      </c>
      <c r="J1835" s="2" t="str">
        <f>IF(Prospecting!F1837="Completed", 1, "")</f>
        <v/>
      </c>
      <c r="K1835" s="2" t="str">
        <f>IF(Prospecting!G1837="Completed", 1, "")</f>
        <v/>
      </c>
      <c r="L1835" s="2" t="str">
        <f>IF(Prospecting!H1837="Completed", 1, "")</f>
        <v/>
      </c>
      <c r="M1835" s="2" t="str">
        <f>IF(Prospecting!I1837="Completed", 1, "")</f>
        <v/>
      </c>
      <c r="N1835" s="2" t="str">
        <f>IF(Prospecting!J1837="Completed", 1, "")</f>
        <v/>
      </c>
      <c r="O1835" s="2" t="str">
        <f>IF(Prospecting!K1837="Completed", 1, "")</f>
        <v/>
      </c>
      <c r="P1835" s="2" t="str">
        <f>IF(Prospecting!L1837&lt;&gt;"",Prospecting!L1837,"")</f>
        <v/>
      </c>
      <c r="Q1835" s="2" t="str">
        <f>IF(Prospecting!M1837&lt;&gt;"",Prospecting!M1837,"")</f>
        <v/>
      </c>
      <c r="R1835" s="2" t="str">
        <f t="shared" ca="1" si="184"/>
        <v/>
      </c>
      <c r="S1835" s="10" t="str">
        <f>IF(OR(Prospecting!N1837&lt;&gt;"",Prospecting!N1837&lt;&gt;0),Prospecting!N1837,"")</f>
        <v/>
      </c>
      <c r="T1835" s="11" t="str">
        <f>IF(Prospecting!O1837&lt;&gt;"",Prospecting!O1837,"")</f>
        <v/>
      </c>
      <c r="U1835" s="2" t="str">
        <f t="shared" si="185"/>
        <v/>
      </c>
      <c r="V1835" s="2" t="str">
        <f t="shared" si="186"/>
        <v/>
      </c>
      <c r="W1835" s="2" t="str" cm="1">
        <f t="array" ref="W1835">IF(V1835&lt;&gt;"",_xlfn.IFS(OR(V1835=1,V1835=2,V1835=3),1,OR(V1835=4,V1835=5,V1835=6),2,OR(V1835=7,V1835=8,V1835=9),3,OR(V1835=10,V1835=11,V1835=12),4),"")</f>
        <v/>
      </c>
      <c r="X1835" s="2" t="str">
        <f t="shared" si="187"/>
        <v/>
      </c>
      <c r="Y1835" s="2" t="str">
        <f t="shared" si="188"/>
        <v/>
      </c>
    </row>
    <row r="1836" spans="7:25" x14ac:dyDescent="0.3">
      <c r="G1836" s="2" t="str">
        <f>IF(Prospecting!D1838&lt;&gt;"", Prospecting!D1838, "")</f>
        <v/>
      </c>
      <c r="H1836" s="2" t="str">
        <f>IF(Prospecting!E1838&lt;&gt;"",Prospecting!E1838, "")</f>
        <v/>
      </c>
      <c r="I1836" s="2" t="str">
        <f t="shared" ca="1" si="183"/>
        <v/>
      </c>
      <c r="J1836" s="2" t="str">
        <f>IF(Prospecting!F1838="Completed", 1, "")</f>
        <v/>
      </c>
      <c r="K1836" s="2" t="str">
        <f>IF(Prospecting!G1838="Completed", 1, "")</f>
        <v/>
      </c>
      <c r="L1836" s="2" t="str">
        <f>IF(Prospecting!H1838="Completed", 1, "")</f>
        <v/>
      </c>
      <c r="M1836" s="2" t="str">
        <f>IF(Prospecting!I1838="Completed", 1, "")</f>
        <v/>
      </c>
      <c r="N1836" s="2" t="str">
        <f>IF(Prospecting!J1838="Completed", 1, "")</f>
        <v/>
      </c>
      <c r="O1836" s="2" t="str">
        <f>IF(Prospecting!K1838="Completed", 1, "")</f>
        <v/>
      </c>
      <c r="P1836" s="2" t="str">
        <f>IF(Prospecting!L1838&lt;&gt;"",Prospecting!L1838,"")</f>
        <v/>
      </c>
      <c r="Q1836" s="2" t="str">
        <f>IF(Prospecting!M1838&lt;&gt;"",Prospecting!M1838,"")</f>
        <v/>
      </c>
      <c r="R1836" s="2" t="str">
        <f t="shared" ca="1" si="184"/>
        <v/>
      </c>
      <c r="S1836" s="10" t="str">
        <f>IF(OR(Prospecting!N1838&lt;&gt;"",Prospecting!N1838&lt;&gt;0),Prospecting!N1838,"")</f>
        <v/>
      </c>
      <c r="T1836" s="11" t="str">
        <f>IF(Prospecting!O1838&lt;&gt;"",Prospecting!O1838,"")</f>
        <v/>
      </c>
      <c r="U1836" s="2" t="str">
        <f t="shared" si="185"/>
        <v/>
      </c>
      <c r="V1836" s="2" t="str">
        <f t="shared" si="186"/>
        <v/>
      </c>
      <c r="W1836" s="2" t="str" cm="1">
        <f t="array" ref="W1836">IF(V1836&lt;&gt;"",_xlfn.IFS(OR(V1836=1,V1836=2,V1836=3),1,OR(V1836=4,V1836=5,V1836=6),2,OR(V1836=7,V1836=8,V1836=9),3,OR(V1836=10,V1836=11,V1836=12),4),"")</f>
        <v/>
      </c>
      <c r="X1836" s="2" t="str">
        <f t="shared" si="187"/>
        <v/>
      </c>
      <c r="Y1836" s="2" t="str">
        <f t="shared" si="188"/>
        <v/>
      </c>
    </row>
    <row r="1837" spans="7:25" x14ac:dyDescent="0.3">
      <c r="G1837" s="2" t="str">
        <f>IF(Prospecting!D1839&lt;&gt;"", Prospecting!D1839, "")</f>
        <v/>
      </c>
      <c r="H1837" s="2" t="str">
        <f>IF(Prospecting!E1839&lt;&gt;"",Prospecting!E1839, "")</f>
        <v/>
      </c>
      <c r="I1837" s="2" t="str">
        <f t="shared" ca="1" si="183"/>
        <v/>
      </c>
      <c r="J1837" s="2" t="str">
        <f>IF(Prospecting!F1839="Completed", 1, "")</f>
        <v/>
      </c>
      <c r="K1837" s="2" t="str">
        <f>IF(Prospecting!G1839="Completed", 1, "")</f>
        <v/>
      </c>
      <c r="L1837" s="2" t="str">
        <f>IF(Prospecting!H1839="Completed", 1, "")</f>
        <v/>
      </c>
      <c r="M1837" s="2" t="str">
        <f>IF(Prospecting!I1839="Completed", 1, "")</f>
        <v/>
      </c>
      <c r="N1837" s="2" t="str">
        <f>IF(Prospecting!J1839="Completed", 1, "")</f>
        <v/>
      </c>
      <c r="O1837" s="2" t="str">
        <f>IF(Prospecting!K1839="Completed", 1, "")</f>
        <v/>
      </c>
      <c r="P1837" s="2" t="str">
        <f>IF(Prospecting!L1839&lt;&gt;"",Prospecting!L1839,"")</f>
        <v/>
      </c>
      <c r="Q1837" s="2" t="str">
        <f>IF(Prospecting!M1839&lt;&gt;"",Prospecting!M1839,"")</f>
        <v/>
      </c>
      <c r="R1837" s="2" t="str">
        <f t="shared" ca="1" si="184"/>
        <v/>
      </c>
      <c r="S1837" s="10" t="str">
        <f>IF(OR(Prospecting!N1839&lt;&gt;"",Prospecting!N1839&lt;&gt;0),Prospecting!N1839,"")</f>
        <v/>
      </c>
      <c r="T1837" s="11" t="str">
        <f>IF(Prospecting!O1839&lt;&gt;"",Prospecting!O1839,"")</f>
        <v/>
      </c>
      <c r="U1837" s="2" t="str">
        <f t="shared" si="185"/>
        <v/>
      </c>
      <c r="V1837" s="2" t="str">
        <f t="shared" si="186"/>
        <v/>
      </c>
      <c r="W1837" s="2" t="str" cm="1">
        <f t="array" ref="W1837">IF(V1837&lt;&gt;"",_xlfn.IFS(OR(V1837=1,V1837=2,V1837=3),1,OR(V1837=4,V1837=5,V1837=6),2,OR(V1837=7,V1837=8,V1837=9),3,OR(V1837=10,V1837=11,V1837=12),4),"")</f>
        <v/>
      </c>
      <c r="X1837" s="2" t="str">
        <f t="shared" si="187"/>
        <v/>
      </c>
      <c r="Y1837" s="2" t="str">
        <f t="shared" si="188"/>
        <v/>
      </c>
    </row>
    <row r="1838" spans="7:25" x14ac:dyDescent="0.3">
      <c r="G1838" s="2" t="str">
        <f>IF(Prospecting!D1840&lt;&gt;"", Prospecting!D1840, "")</f>
        <v/>
      </c>
      <c r="H1838" s="2" t="str">
        <f>IF(Prospecting!E1840&lt;&gt;"",Prospecting!E1840, "")</f>
        <v/>
      </c>
      <c r="I1838" s="2" t="str">
        <f t="shared" ca="1" si="183"/>
        <v/>
      </c>
      <c r="J1838" s="2" t="str">
        <f>IF(Prospecting!F1840="Completed", 1, "")</f>
        <v/>
      </c>
      <c r="K1838" s="2" t="str">
        <f>IF(Prospecting!G1840="Completed", 1, "")</f>
        <v/>
      </c>
      <c r="L1838" s="2" t="str">
        <f>IF(Prospecting!H1840="Completed", 1, "")</f>
        <v/>
      </c>
      <c r="M1838" s="2" t="str">
        <f>IF(Prospecting!I1840="Completed", 1, "")</f>
        <v/>
      </c>
      <c r="N1838" s="2" t="str">
        <f>IF(Prospecting!J1840="Completed", 1, "")</f>
        <v/>
      </c>
      <c r="O1838" s="2" t="str">
        <f>IF(Prospecting!K1840="Completed", 1, "")</f>
        <v/>
      </c>
      <c r="P1838" s="2" t="str">
        <f>IF(Prospecting!L1840&lt;&gt;"",Prospecting!L1840,"")</f>
        <v/>
      </c>
      <c r="Q1838" s="2" t="str">
        <f>IF(Prospecting!M1840&lt;&gt;"",Prospecting!M1840,"")</f>
        <v/>
      </c>
      <c r="R1838" s="2" t="str">
        <f t="shared" ca="1" si="184"/>
        <v/>
      </c>
      <c r="S1838" s="10" t="str">
        <f>IF(OR(Prospecting!N1840&lt;&gt;"",Prospecting!N1840&lt;&gt;0),Prospecting!N1840,"")</f>
        <v/>
      </c>
      <c r="T1838" s="11" t="str">
        <f>IF(Prospecting!O1840&lt;&gt;"",Prospecting!O1840,"")</f>
        <v/>
      </c>
      <c r="U1838" s="2" t="str">
        <f t="shared" si="185"/>
        <v/>
      </c>
      <c r="V1838" s="2" t="str">
        <f t="shared" si="186"/>
        <v/>
      </c>
      <c r="W1838" s="2" t="str" cm="1">
        <f t="array" ref="W1838">IF(V1838&lt;&gt;"",_xlfn.IFS(OR(V1838=1,V1838=2,V1838=3),1,OR(V1838=4,V1838=5,V1838=6),2,OR(V1838=7,V1838=8,V1838=9),3,OR(V1838=10,V1838=11,V1838=12),4),"")</f>
        <v/>
      </c>
      <c r="X1838" s="2" t="str">
        <f t="shared" si="187"/>
        <v/>
      </c>
      <c r="Y1838" s="2" t="str">
        <f t="shared" si="188"/>
        <v/>
      </c>
    </row>
    <row r="1839" spans="7:25" x14ac:dyDescent="0.3">
      <c r="G1839" s="2" t="str">
        <f>IF(Prospecting!D1841&lt;&gt;"", Prospecting!D1841, "")</f>
        <v/>
      </c>
      <c r="H1839" s="2" t="str">
        <f>IF(Prospecting!E1841&lt;&gt;"",Prospecting!E1841, "")</f>
        <v/>
      </c>
      <c r="I1839" s="2" t="str">
        <f t="shared" ca="1" si="183"/>
        <v/>
      </c>
      <c r="J1839" s="2" t="str">
        <f>IF(Prospecting!F1841="Completed", 1, "")</f>
        <v/>
      </c>
      <c r="K1839" s="2" t="str">
        <f>IF(Prospecting!G1841="Completed", 1, "")</f>
        <v/>
      </c>
      <c r="L1839" s="2" t="str">
        <f>IF(Prospecting!H1841="Completed", 1, "")</f>
        <v/>
      </c>
      <c r="M1839" s="2" t="str">
        <f>IF(Prospecting!I1841="Completed", 1, "")</f>
        <v/>
      </c>
      <c r="N1839" s="2" t="str">
        <f>IF(Prospecting!J1841="Completed", 1, "")</f>
        <v/>
      </c>
      <c r="O1839" s="2" t="str">
        <f>IF(Prospecting!K1841="Completed", 1, "")</f>
        <v/>
      </c>
      <c r="P1839" s="2" t="str">
        <f>IF(Prospecting!L1841&lt;&gt;"",Prospecting!L1841,"")</f>
        <v/>
      </c>
      <c r="Q1839" s="2" t="str">
        <f>IF(Prospecting!M1841&lt;&gt;"",Prospecting!M1841,"")</f>
        <v/>
      </c>
      <c r="R1839" s="2" t="str">
        <f t="shared" ca="1" si="184"/>
        <v/>
      </c>
      <c r="S1839" s="10" t="str">
        <f>IF(OR(Prospecting!N1841&lt;&gt;"",Prospecting!N1841&lt;&gt;0),Prospecting!N1841,"")</f>
        <v/>
      </c>
      <c r="T1839" s="11" t="str">
        <f>IF(Prospecting!O1841&lt;&gt;"",Prospecting!O1841,"")</f>
        <v/>
      </c>
      <c r="U1839" s="2" t="str">
        <f t="shared" si="185"/>
        <v/>
      </c>
      <c r="V1839" s="2" t="str">
        <f t="shared" si="186"/>
        <v/>
      </c>
      <c r="W1839" s="2" t="str" cm="1">
        <f t="array" ref="W1839">IF(V1839&lt;&gt;"",_xlfn.IFS(OR(V1839=1,V1839=2,V1839=3),1,OR(V1839=4,V1839=5,V1839=6),2,OR(V1839=7,V1839=8,V1839=9),3,OR(V1839=10,V1839=11,V1839=12),4),"")</f>
        <v/>
      </c>
      <c r="X1839" s="2" t="str">
        <f t="shared" si="187"/>
        <v/>
      </c>
      <c r="Y1839" s="2" t="str">
        <f t="shared" si="188"/>
        <v/>
      </c>
    </row>
    <row r="1840" spans="7:25" x14ac:dyDescent="0.3">
      <c r="G1840" s="2" t="str">
        <f>IF(Prospecting!D1842&lt;&gt;"", Prospecting!D1842, "")</f>
        <v/>
      </c>
      <c r="H1840" s="2" t="str">
        <f>IF(Prospecting!E1842&lt;&gt;"",Prospecting!E1842, "")</f>
        <v/>
      </c>
      <c r="I1840" s="2" t="str">
        <f t="shared" ca="1" si="183"/>
        <v/>
      </c>
      <c r="J1840" s="2" t="str">
        <f>IF(Prospecting!F1842="Completed", 1, "")</f>
        <v/>
      </c>
      <c r="K1840" s="2" t="str">
        <f>IF(Prospecting!G1842="Completed", 1, "")</f>
        <v/>
      </c>
      <c r="L1840" s="2" t="str">
        <f>IF(Prospecting!H1842="Completed", 1, "")</f>
        <v/>
      </c>
      <c r="M1840" s="2" t="str">
        <f>IF(Prospecting!I1842="Completed", 1, "")</f>
        <v/>
      </c>
      <c r="N1840" s="2" t="str">
        <f>IF(Prospecting!J1842="Completed", 1, "")</f>
        <v/>
      </c>
      <c r="O1840" s="2" t="str">
        <f>IF(Prospecting!K1842="Completed", 1, "")</f>
        <v/>
      </c>
      <c r="P1840" s="2" t="str">
        <f>IF(Prospecting!L1842&lt;&gt;"",Prospecting!L1842,"")</f>
        <v/>
      </c>
      <c r="Q1840" s="2" t="str">
        <f>IF(Prospecting!M1842&lt;&gt;"",Prospecting!M1842,"")</f>
        <v/>
      </c>
      <c r="R1840" s="2" t="str">
        <f t="shared" ca="1" si="184"/>
        <v/>
      </c>
      <c r="S1840" s="10" t="str">
        <f>IF(OR(Prospecting!N1842&lt;&gt;"",Prospecting!N1842&lt;&gt;0),Prospecting!N1842,"")</f>
        <v/>
      </c>
      <c r="T1840" s="11" t="str">
        <f>IF(Prospecting!O1842&lt;&gt;"",Prospecting!O1842,"")</f>
        <v/>
      </c>
      <c r="U1840" s="2" t="str">
        <f t="shared" si="185"/>
        <v/>
      </c>
      <c r="V1840" s="2" t="str">
        <f t="shared" si="186"/>
        <v/>
      </c>
      <c r="W1840" s="2" t="str" cm="1">
        <f t="array" ref="W1840">IF(V1840&lt;&gt;"",_xlfn.IFS(OR(V1840=1,V1840=2,V1840=3),1,OR(V1840=4,V1840=5,V1840=6),2,OR(V1840=7,V1840=8,V1840=9),3,OR(V1840=10,V1840=11,V1840=12),4),"")</f>
        <v/>
      </c>
      <c r="X1840" s="2" t="str">
        <f t="shared" si="187"/>
        <v/>
      </c>
      <c r="Y1840" s="2" t="str">
        <f t="shared" si="188"/>
        <v/>
      </c>
    </row>
    <row r="1841" spans="7:25" x14ac:dyDescent="0.3">
      <c r="G1841" s="2" t="str">
        <f>IF(Prospecting!D1843&lt;&gt;"", Prospecting!D1843, "")</f>
        <v/>
      </c>
      <c r="H1841" s="2" t="str">
        <f>IF(Prospecting!E1843&lt;&gt;"",Prospecting!E1843, "")</f>
        <v/>
      </c>
      <c r="I1841" s="2" t="str">
        <f t="shared" ca="1" si="183"/>
        <v/>
      </c>
      <c r="J1841" s="2" t="str">
        <f>IF(Prospecting!F1843="Completed", 1, "")</f>
        <v/>
      </c>
      <c r="K1841" s="2" t="str">
        <f>IF(Prospecting!G1843="Completed", 1, "")</f>
        <v/>
      </c>
      <c r="L1841" s="2" t="str">
        <f>IF(Prospecting!H1843="Completed", 1, "")</f>
        <v/>
      </c>
      <c r="M1841" s="2" t="str">
        <f>IF(Prospecting!I1843="Completed", 1, "")</f>
        <v/>
      </c>
      <c r="N1841" s="2" t="str">
        <f>IF(Prospecting!J1843="Completed", 1, "")</f>
        <v/>
      </c>
      <c r="O1841" s="2" t="str">
        <f>IF(Prospecting!K1843="Completed", 1, "")</f>
        <v/>
      </c>
      <c r="P1841" s="2" t="str">
        <f>IF(Prospecting!L1843&lt;&gt;"",Prospecting!L1843,"")</f>
        <v/>
      </c>
      <c r="Q1841" s="2" t="str">
        <f>IF(Prospecting!M1843&lt;&gt;"",Prospecting!M1843,"")</f>
        <v/>
      </c>
      <c r="R1841" s="2" t="str">
        <f t="shared" ca="1" si="184"/>
        <v/>
      </c>
      <c r="S1841" s="10" t="str">
        <f>IF(OR(Prospecting!N1843&lt;&gt;"",Prospecting!N1843&lt;&gt;0),Prospecting!N1843,"")</f>
        <v/>
      </c>
      <c r="T1841" s="11" t="str">
        <f>IF(Prospecting!O1843&lt;&gt;"",Prospecting!O1843,"")</f>
        <v/>
      </c>
      <c r="U1841" s="2" t="str">
        <f t="shared" si="185"/>
        <v/>
      </c>
      <c r="V1841" s="2" t="str">
        <f t="shared" si="186"/>
        <v/>
      </c>
      <c r="W1841" s="2" t="str" cm="1">
        <f t="array" ref="W1841">IF(V1841&lt;&gt;"",_xlfn.IFS(OR(V1841=1,V1841=2,V1841=3),1,OR(V1841=4,V1841=5,V1841=6),2,OR(V1841=7,V1841=8,V1841=9),3,OR(V1841=10,V1841=11,V1841=12),4),"")</f>
        <v/>
      </c>
      <c r="X1841" s="2" t="str">
        <f t="shared" si="187"/>
        <v/>
      </c>
      <c r="Y1841" s="2" t="str">
        <f t="shared" si="188"/>
        <v/>
      </c>
    </row>
    <row r="1842" spans="7:25" x14ac:dyDescent="0.3">
      <c r="G1842" s="2" t="str">
        <f>IF(Prospecting!D1844&lt;&gt;"", Prospecting!D1844, "")</f>
        <v/>
      </c>
      <c r="H1842" s="2" t="str">
        <f>IF(Prospecting!E1844&lt;&gt;"",Prospecting!E1844, "")</f>
        <v/>
      </c>
      <c r="I1842" s="2" t="str">
        <f t="shared" ca="1" si="183"/>
        <v/>
      </c>
      <c r="J1842" s="2" t="str">
        <f>IF(Prospecting!F1844="Completed", 1, "")</f>
        <v/>
      </c>
      <c r="K1842" s="2" t="str">
        <f>IF(Prospecting!G1844="Completed", 1, "")</f>
        <v/>
      </c>
      <c r="L1842" s="2" t="str">
        <f>IF(Prospecting!H1844="Completed", 1, "")</f>
        <v/>
      </c>
      <c r="M1842" s="2" t="str">
        <f>IF(Prospecting!I1844="Completed", 1, "")</f>
        <v/>
      </c>
      <c r="N1842" s="2" t="str">
        <f>IF(Prospecting!J1844="Completed", 1, "")</f>
        <v/>
      </c>
      <c r="O1842" s="2" t="str">
        <f>IF(Prospecting!K1844="Completed", 1, "")</f>
        <v/>
      </c>
      <c r="P1842" s="2" t="str">
        <f>IF(Prospecting!L1844&lt;&gt;"",Prospecting!L1844,"")</f>
        <v/>
      </c>
      <c r="Q1842" s="2" t="str">
        <f>IF(Prospecting!M1844&lt;&gt;"",Prospecting!M1844,"")</f>
        <v/>
      </c>
      <c r="R1842" s="2" t="str">
        <f t="shared" ca="1" si="184"/>
        <v/>
      </c>
      <c r="S1842" s="10" t="str">
        <f>IF(OR(Prospecting!N1844&lt;&gt;"",Prospecting!N1844&lt;&gt;0),Prospecting!N1844,"")</f>
        <v/>
      </c>
      <c r="T1842" s="11" t="str">
        <f>IF(Prospecting!O1844&lt;&gt;"",Prospecting!O1844,"")</f>
        <v/>
      </c>
      <c r="U1842" s="2" t="str">
        <f t="shared" si="185"/>
        <v/>
      </c>
      <c r="V1842" s="2" t="str">
        <f t="shared" si="186"/>
        <v/>
      </c>
      <c r="W1842" s="2" t="str" cm="1">
        <f t="array" ref="W1842">IF(V1842&lt;&gt;"",_xlfn.IFS(OR(V1842=1,V1842=2,V1842=3),1,OR(V1842=4,V1842=5,V1842=6),2,OR(V1842=7,V1842=8,V1842=9),3,OR(V1842=10,V1842=11,V1842=12),4),"")</f>
        <v/>
      </c>
      <c r="X1842" s="2" t="str">
        <f t="shared" si="187"/>
        <v/>
      </c>
      <c r="Y1842" s="2" t="str">
        <f t="shared" si="188"/>
        <v/>
      </c>
    </row>
    <row r="1843" spans="7:25" x14ac:dyDescent="0.3">
      <c r="G1843" s="2" t="str">
        <f>IF(Prospecting!D1845&lt;&gt;"", Prospecting!D1845, "")</f>
        <v/>
      </c>
      <c r="H1843" s="2" t="str">
        <f>IF(Prospecting!E1845&lt;&gt;"",Prospecting!E1845, "")</f>
        <v/>
      </c>
      <c r="I1843" s="2" t="str">
        <f t="shared" ca="1" si="183"/>
        <v/>
      </c>
      <c r="J1843" s="2" t="str">
        <f>IF(Prospecting!F1845="Completed", 1, "")</f>
        <v/>
      </c>
      <c r="K1843" s="2" t="str">
        <f>IF(Prospecting!G1845="Completed", 1, "")</f>
        <v/>
      </c>
      <c r="L1843" s="2" t="str">
        <f>IF(Prospecting!H1845="Completed", 1, "")</f>
        <v/>
      </c>
      <c r="M1843" s="2" t="str">
        <f>IF(Prospecting!I1845="Completed", 1, "")</f>
        <v/>
      </c>
      <c r="N1843" s="2" t="str">
        <f>IF(Prospecting!J1845="Completed", 1, "")</f>
        <v/>
      </c>
      <c r="O1843" s="2" t="str">
        <f>IF(Prospecting!K1845="Completed", 1, "")</f>
        <v/>
      </c>
      <c r="P1843" s="2" t="str">
        <f>IF(Prospecting!L1845&lt;&gt;"",Prospecting!L1845,"")</f>
        <v/>
      </c>
      <c r="Q1843" s="2" t="str">
        <f>IF(Prospecting!M1845&lt;&gt;"",Prospecting!M1845,"")</f>
        <v/>
      </c>
      <c r="R1843" s="2" t="str">
        <f t="shared" ca="1" si="184"/>
        <v/>
      </c>
      <c r="S1843" s="10" t="str">
        <f>IF(OR(Prospecting!N1845&lt;&gt;"",Prospecting!N1845&lt;&gt;0),Prospecting!N1845,"")</f>
        <v/>
      </c>
      <c r="T1843" s="11" t="str">
        <f>IF(Prospecting!O1845&lt;&gt;"",Prospecting!O1845,"")</f>
        <v/>
      </c>
      <c r="U1843" s="2" t="str">
        <f t="shared" si="185"/>
        <v/>
      </c>
      <c r="V1843" s="2" t="str">
        <f t="shared" si="186"/>
        <v/>
      </c>
      <c r="W1843" s="2" t="str" cm="1">
        <f t="array" ref="W1843">IF(V1843&lt;&gt;"",_xlfn.IFS(OR(V1843=1,V1843=2,V1843=3),1,OR(V1843=4,V1843=5,V1843=6),2,OR(V1843=7,V1843=8,V1843=9),3,OR(V1843=10,V1843=11,V1843=12),4),"")</f>
        <v/>
      </c>
      <c r="X1843" s="2" t="str">
        <f t="shared" si="187"/>
        <v/>
      </c>
      <c r="Y1843" s="2" t="str">
        <f t="shared" si="188"/>
        <v/>
      </c>
    </row>
    <row r="1844" spans="7:25" x14ac:dyDescent="0.3">
      <c r="G1844" s="2" t="str">
        <f>IF(Prospecting!D1846&lt;&gt;"", Prospecting!D1846, "")</f>
        <v/>
      </c>
      <c r="H1844" s="2" t="str">
        <f>IF(Prospecting!E1846&lt;&gt;"",Prospecting!E1846, "")</f>
        <v/>
      </c>
      <c r="I1844" s="2" t="str">
        <f t="shared" ca="1" si="183"/>
        <v/>
      </c>
      <c r="J1844" s="2" t="str">
        <f>IF(Prospecting!F1846="Completed", 1, "")</f>
        <v/>
      </c>
      <c r="K1844" s="2" t="str">
        <f>IF(Prospecting!G1846="Completed", 1, "")</f>
        <v/>
      </c>
      <c r="L1844" s="2" t="str">
        <f>IF(Prospecting!H1846="Completed", 1, "")</f>
        <v/>
      </c>
      <c r="M1844" s="2" t="str">
        <f>IF(Prospecting!I1846="Completed", 1, "")</f>
        <v/>
      </c>
      <c r="N1844" s="2" t="str">
        <f>IF(Prospecting!J1846="Completed", 1, "")</f>
        <v/>
      </c>
      <c r="O1844" s="2" t="str">
        <f>IF(Prospecting!K1846="Completed", 1, "")</f>
        <v/>
      </c>
      <c r="P1844" s="2" t="str">
        <f>IF(Prospecting!L1846&lt;&gt;"",Prospecting!L1846,"")</f>
        <v/>
      </c>
      <c r="Q1844" s="2" t="str">
        <f>IF(Prospecting!M1846&lt;&gt;"",Prospecting!M1846,"")</f>
        <v/>
      </c>
      <c r="R1844" s="2" t="str">
        <f t="shared" ca="1" si="184"/>
        <v/>
      </c>
      <c r="S1844" s="10" t="str">
        <f>IF(OR(Prospecting!N1846&lt;&gt;"",Prospecting!N1846&lt;&gt;0),Prospecting!N1846,"")</f>
        <v/>
      </c>
      <c r="T1844" s="11" t="str">
        <f>IF(Prospecting!O1846&lt;&gt;"",Prospecting!O1846,"")</f>
        <v/>
      </c>
      <c r="U1844" s="2" t="str">
        <f t="shared" si="185"/>
        <v/>
      </c>
      <c r="V1844" s="2" t="str">
        <f t="shared" si="186"/>
        <v/>
      </c>
      <c r="W1844" s="2" t="str" cm="1">
        <f t="array" ref="W1844">IF(V1844&lt;&gt;"",_xlfn.IFS(OR(V1844=1,V1844=2,V1844=3),1,OR(V1844=4,V1844=5,V1844=6),2,OR(V1844=7,V1844=8,V1844=9),3,OR(V1844=10,V1844=11,V1844=12),4),"")</f>
        <v/>
      </c>
      <c r="X1844" s="2" t="str">
        <f t="shared" si="187"/>
        <v/>
      </c>
      <c r="Y1844" s="2" t="str">
        <f t="shared" si="188"/>
        <v/>
      </c>
    </row>
    <row r="1845" spans="7:25" x14ac:dyDescent="0.3">
      <c r="G1845" s="2" t="str">
        <f>IF(Prospecting!D1847&lt;&gt;"", Prospecting!D1847, "")</f>
        <v/>
      </c>
      <c r="H1845" s="2" t="str">
        <f>IF(Prospecting!E1847&lt;&gt;"",Prospecting!E1847, "")</f>
        <v/>
      </c>
      <c r="I1845" s="2" t="str">
        <f t="shared" ca="1" si="183"/>
        <v/>
      </c>
      <c r="J1845" s="2" t="str">
        <f>IF(Prospecting!F1847="Completed", 1, "")</f>
        <v/>
      </c>
      <c r="K1845" s="2" t="str">
        <f>IF(Prospecting!G1847="Completed", 1, "")</f>
        <v/>
      </c>
      <c r="L1845" s="2" t="str">
        <f>IF(Prospecting!H1847="Completed", 1, "")</f>
        <v/>
      </c>
      <c r="M1845" s="2" t="str">
        <f>IF(Prospecting!I1847="Completed", 1, "")</f>
        <v/>
      </c>
      <c r="N1845" s="2" t="str">
        <f>IF(Prospecting!J1847="Completed", 1, "")</f>
        <v/>
      </c>
      <c r="O1845" s="2" t="str">
        <f>IF(Prospecting!K1847="Completed", 1, "")</f>
        <v/>
      </c>
      <c r="P1845" s="2" t="str">
        <f>IF(Prospecting!L1847&lt;&gt;"",Prospecting!L1847,"")</f>
        <v/>
      </c>
      <c r="Q1845" s="2" t="str">
        <f>IF(Prospecting!M1847&lt;&gt;"",Prospecting!M1847,"")</f>
        <v/>
      </c>
      <c r="R1845" s="2" t="str">
        <f t="shared" ca="1" si="184"/>
        <v/>
      </c>
      <c r="S1845" s="10" t="str">
        <f>IF(OR(Prospecting!N1847&lt;&gt;"",Prospecting!N1847&lt;&gt;0),Prospecting!N1847,"")</f>
        <v/>
      </c>
      <c r="T1845" s="11" t="str">
        <f>IF(Prospecting!O1847&lt;&gt;"",Prospecting!O1847,"")</f>
        <v/>
      </c>
      <c r="U1845" s="2" t="str">
        <f t="shared" si="185"/>
        <v/>
      </c>
      <c r="V1845" s="2" t="str">
        <f t="shared" si="186"/>
        <v/>
      </c>
      <c r="W1845" s="2" t="str" cm="1">
        <f t="array" ref="W1845">IF(V1845&lt;&gt;"",_xlfn.IFS(OR(V1845=1,V1845=2,V1845=3),1,OR(V1845=4,V1845=5,V1845=6),2,OR(V1845=7,V1845=8,V1845=9),3,OR(V1845=10,V1845=11,V1845=12),4),"")</f>
        <v/>
      </c>
      <c r="X1845" s="2" t="str">
        <f t="shared" si="187"/>
        <v/>
      </c>
      <c r="Y1845" s="2" t="str">
        <f t="shared" si="188"/>
        <v/>
      </c>
    </row>
    <row r="1846" spans="7:25" x14ac:dyDescent="0.3">
      <c r="G1846" s="2" t="str">
        <f>IF(Prospecting!D1848&lt;&gt;"", Prospecting!D1848, "")</f>
        <v/>
      </c>
      <c r="H1846" s="2" t="str">
        <f>IF(Prospecting!E1848&lt;&gt;"",Prospecting!E1848, "")</f>
        <v/>
      </c>
      <c r="I1846" s="2" t="str">
        <f t="shared" ca="1" si="183"/>
        <v/>
      </c>
      <c r="J1846" s="2" t="str">
        <f>IF(Prospecting!F1848="Completed", 1, "")</f>
        <v/>
      </c>
      <c r="K1846" s="2" t="str">
        <f>IF(Prospecting!G1848="Completed", 1, "")</f>
        <v/>
      </c>
      <c r="L1846" s="2" t="str">
        <f>IF(Prospecting!H1848="Completed", 1, "")</f>
        <v/>
      </c>
      <c r="M1846" s="2" t="str">
        <f>IF(Prospecting!I1848="Completed", 1, "")</f>
        <v/>
      </c>
      <c r="N1846" s="2" t="str">
        <f>IF(Prospecting!J1848="Completed", 1, "")</f>
        <v/>
      </c>
      <c r="O1846" s="2" t="str">
        <f>IF(Prospecting!K1848="Completed", 1, "")</f>
        <v/>
      </c>
      <c r="P1846" s="2" t="str">
        <f>IF(Prospecting!L1848&lt;&gt;"",Prospecting!L1848,"")</f>
        <v/>
      </c>
      <c r="Q1846" s="2" t="str">
        <f>IF(Prospecting!M1848&lt;&gt;"",Prospecting!M1848,"")</f>
        <v/>
      </c>
      <c r="R1846" s="2" t="str">
        <f t="shared" ca="1" si="184"/>
        <v/>
      </c>
      <c r="S1846" s="10" t="str">
        <f>IF(OR(Prospecting!N1848&lt;&gt;"",Prospecting!N1848&lt;&gt;0),Prospecting!N1848,"")</f>
        <v/>
      </c>
      <c r="T1846" s="11" t="str">
        <f>IF(Prospecting!O1848&lt;&gt;"",Prospecting!O1848,"")</f>
        <v/>
      </c>
      <c r="U1846" s="2" t="str">
        <f t="shared" si="185"/>
        <v/>
      </c>
      <c r="V1846" s="2" t="str">
        <f t="shared" si="186"/>
        <v/>
      </c>
      <c r="W1846" s="2" t="str" cm="1">
        <f t="array" ref="W1846">IF(V1846&lt;&gt;"",_xlfn.IFS(OR(V1846=1,V1846=2,V1846=3),1,OR(V1846=4,V1846=5,V1846=6),2,OR(V1846=7,V1846=8,V1846=9),3,OR(V1846=10,V1846=11,V1846=12),4),"")</f>
        <v/>
      </c>
      <c r="X1846" s="2" t="str">
        <f t="shared" si="187"/>
        <v/>
      </c>
      <c r="Y1846" s="2" t="str">
        <f t="shared" si="188"/>
        <v/>
      </c>
    </row>
    <row r="1847" spans="7:25" x14ac:dyDescent="0.3">
      <c r="G1847" s="2" t="str">
        <f>IF(Prospecting!D1849&lt;&gt;"", Prospecting!D1849, "")</f>
        <v/>
      </c>
      <c r="H1847" s="2" t="str">
        <f>IF(Prospecting!E1849&lt;&gt;"",Prospecting!E1849, "")</f>
        <v/>
      </c>
      <c r="I1847" s="2" t="str">
        <f t="shared" ca="1" si="183"/>
        <v/>
      </c>
      <c r="J1847" s="2" t="str">
        <f>IF(Prospecting!F1849="Completed", 1, "")</f>
        <v/>
      </c>
      <c r="K1847" s="2" t="str">
        <f>IF(Prospecting!G1849="Completed", 1, "")</f>
        <v/>
      </c>
      <c r="L1847" s="2" t="str">
        <f>IF(Prospecting!H1849="Completed", 1, "")</f>
        <v/>
      </c>
      <c r="M1847" s="2" t="str">
        <f>IF(Prospecting!I1849="Completed", 1, "")</f>
        <v/>
      </c>
      <c r="N1847" s="2" t="str">
        <f>IF(Prospecting!J1849="Completed", 1, "")</f>
        <v/>
      </c>
      <c r="O1847" s="2" t="str">
        <f>IF(Prospecting!K1849="Completed", 1, "")</f>
        <v/>
      </c>
      <c r="P1847" s="2" t="str">
        <f>IF(Prospecting!L1849&lt;&gt;"",Prospecting!L1849,"")</f>
        <v/>
      </c>
      <c r="Q1847" s="2" t="str">
        <f>IF(Prospecting!M1849&lt;&gt;"",Prospecting!M1849,"")</f>
        <v/>
      </c>
      <c r="R1847" s="2" t="str">
        <f t="shared" ca="1" si="184"/>
        <v/>
      </c>
      <c r="S1847" s="10" t="str">
        <f>IF(OR(Prospecting!N1849&lt;&gt;"",Prospecting!N1849&lt;&gt;0),Prospecting!N1849,"")</f>
        <v/>
      </c>
      <c r="T1847" s="11" t="str">
        <f>IF(Prospecting!O1849&lt;&gt;"",Prospecting!O1849,"")</f>
        <v/>
      </c>
      <c r="U1847" s="2" t="str">
        <f t="shared" si="185"/>
        <v/>
      </c>
      <c r="V1847" s="2" t="str">
        <f t="shared" si="186"/>
        <v/>
      </c>
      <c r="W1847" s="2" t="str" cm="1">
        <f t="array" ref="W1847">IF(V1847&lt;&gt;"",_xlfn.IFS(OR(V1847=1,V1847=2,V1847=3),1,OR(V1847=4,V1847=5,V1847=6),2,OR(V1847=7,V1847=8,V1847=9),3,OR(V1847=10,V1847=11,V1847=12),4),"")</f>
        <v/>
      </c>
      <c r="X1847" s="2" t="str">
        <f t="shared" si="187"/>
        <v/>
      </c>
      <c r="Y1847" s="2" t="str">
        <f t="shared" si="188"/>
        <v/>
      </c>
    </row>
    <row r="1848" spans="7:25" x14ac:dyDescent="0.3">
      <c r="G1848" s="2" t="str">
        <f>IF(Prospecting!D1850&lt;&gt;"", Prospecting!D1850, "")</f>
        <v/>
      </c>
      <c r="H1848" s="2" t="str">
        <f>IF(Prospecting!E1850&lt;&gt;"",Prospecting!E1850, "")</f>
        <v/>
      </c>
      <c r="I1848" s="2" t="str">
        <f t="shared" ca="1" si="183"/>
        <v/>
      </c>
      <c r="J1848" s="2" t="str">
        <f>IF(Prospecting!F1850="Completed", 1, "")</f>
        <v/>
      </c>
      <c r="K1848" s="2" t="str">
        <f>IF(Prospecting!G1850="Completed", 1, "")</f>
        <v/>
      </c>
      <c r="L1848" s="2" t="str">
        <f>IF(Prospecting!H1850="Completed", 1, "")</f>
        <v/>
      </c>
      <c r="M1848" s="2" t="str">
        <f>IF(Prospecting!I1850="Completed", 1, "")</f>
        <v/>
      </c>
      <c r="N1848" s="2" t="str">
        <f>IF(Prospecting!J1850="Completed", 1, "")</f>
        <v/>
      </c>
      <c r="O1848" s="2" t="str">
        <f>IF(Prospecting!K1850="Completed", 1, "")</f>
        <v/>
      </c>
      <c r="P1848" s="2" t="str">
        <f>IF(Prospecting!L1850&lt;&gt;"",Prospecting!L1850,"")</f>
        <v/>
      </c>
      <c r="Q1848" s="2" t="str">
        <f>IF(Prospecting!M1850&lt;&gt;"",Prospecting!M1850,"")</f>
        <v/>
      </c>
      <c r="R1848" s="2" t="str">
        <f t="shared" ca="1" si="184"/>
        <v/>
      </c>
      <c r="S1848" s="10" t="str">
        <f>IF(OR(Prospecting!N1850&lt;&gt;"",Prospecting!N1850&lt;&gt;0),Prospecting!N1850,"")</f>
        <v/>
      </c>
      <c r="T1848" s="11" t="str">
        <f>IF(Prospecting!O1850&lt;&gt;"",Prospecting!O1850,"")</f>
        <v/>
      </c>
      <c r="U1848" s="2" t="str">
        <f t="shared" si="185"/>
        <v/>
      </c>
      <c r="V1848" s="2" t="str">
        <f t="shared" si="186"/>
        <v/>
      </c>
      <c r="W1848" s="2" t="str" cm="1">
        <f t="array" ref="W1848">IF(V1848&lt;&gt;"",_xlfn.IFS(OR(V1848=1,V1848=2,V1848=3),1,OR(V1848=4,V1848=5,V1848=6),2,OR(V1848=7,V1848=8,V1848=9),3,OR(V1848=10,V1848=11,V1848=12),4),"")</f>
        <v/>
      </c>
      <c r="X1848" s="2" t="str">
        <f t="shared" si="187"/>
        <v/>
      </c>
      <c r="Y1848" s="2" t="str">
        <f t="shared" si="188"/>
        <v/>
      </c>
    </row>
    <row r="1849" spans="7:25" x14ac:dyDescent="0.3">
      <c r="G1849" s="2" t="str">
        <f>IF(Prospecting!D1851&lt;&gt;"", Prospecting!D1851, "")</f>
        <v/>
      </c>
      <c r="H1849" s="2" t="str">
        <f>IF(Prospecting!E1851&lt;&gt;"",Prospecting!E1851, "")</f>
        <v/>
      </c>
      <c r="I1849" s="2" t="str">
        <f t="shared" ca="1" si="183"/>
        <v/>
      </c>
      <c r="J1849" s="2" t="str">
        <f>IF(Prospecting!F1851="Completed", 1, "")</f>
        <v/>
      </c>
      <c r="K1849" s="2" t="str">
        <f>IF(Prospecting!G1851="Completed", 1, "")</f>
        <v/>
      </c>
      <c r="L1849" s="2" t="str">
        <f>IF(Prospecting!H1851="Completed", 1, "")</f>
        <v/>
      </c>
      <c r="M1849" s="2" t="str">
        <f>IF(Prospecting!I1851="Completed", 1, "")</f>
        <v/>
      </c>
      <c r="N1849" s="2" t="str">
        <f>IF(Prospecting!J1851="Completed", 1, "")</f>
        <v/>
      </c>
      <c r="O1849" s="2" t="str">
        <f>IF(Prospecting!K1851="Completed", 1, "")</f>
        <v/>
      </c>
      <c r="P1849" s="2" t="str">
        <f>IF(Prospecting!L1851&lt;&gt;"",Prospecting!L1851,"")</f>
        <v/>
      </c>
      <c r="Q1849" s="2" t="str">
        <f>IF(Prospecting!M1851&lt;&gt;"",Prospecting!M1851,"")</f>
        <v/>
      </c>
      <c r="R1849" s="2" t="str">
        <f t="shared" ca="1" si="184"/>
        <v/>
      </c>
      <c r="S1849" s="10" t="str">
        <f>IF(OR(Prospecting!N1851&lt;&gt;"",Prospecting!N1851&lt;&gt;0),Prospecting!N1851,"")</f>
        <v/>
      </c>
      <c r="T1849" s="11" t="str">
        <f>IF(Prospecting!O1851&lt;&gt;"",Prospecting!O1851,"")</f>
        <v/>
      </c>
      <c r="U1849" s="2" t="str">
        <f t="shared" si="185"/>
        <v/>
      </c>
      <c r="V1849" s="2" t="str">
        <f t="shared" si="186"/>
        <v/>
      </c>
      <c r="W1849" s="2" t="str" cm="1">
        <f t="array" ref="W1849">IF(V1849&lt;&gt;"",_xlfn.IFS(OR(V1849=1,V1849=2,V1849=3),1,OR(V1849=4,V1849=5,V1849=6),2,OR(V1849=7,V1849=8,V1849=9),3,OR(V1849=10,V1849=11,V1849=12),4),"")</f>
        <v/>
      </c>
      <c r="X1849" s="2" t="str">
        <f t="shared" si="187"/>
        <v/>
      </c>
      <c r="Y1849" s="2" t="str">
        <f t="shared" si="188"/>
        <v/>
      </c>
    </row>
    <row r="1850" spans="7:25" x14ac:dyDescent="0.3">
      <c r="G1850" s="2" t="str">
        <f>IF(Prospecting!D1852&lt;&gt;"", Prospecting!D1852, "")</f>
        <v/>
      </c>
      <c r="H1850" s="2" t="str">
        <f>IF(Prospecting!E1852&lt;&gt;"",Prospecting!E1852, "")</f>
        <v/>
      </c>
      <c r="I1850" s="2" t="str">
        <f t="shared" ca="1" si="183"/>
        <v/>
      </c>
      <c r="J1850" s="2" t="str">
        <f>IF(Prospecting!F1852="Completed", 1, "")</f>
        <v/>
      </c>
      <c r="K1850" s="2" t="str">
        <f>IF(Prospecting!G1852="Completed", 1, "")</f>
        <v/>
      </c>
      <c r="L1850" s="2" t="str">
        <f>IF(Prospecting!H1852="Completed", 1, "")</f>
        <v/>
      </c>
      <c r="M1850" s="2" t="str">
        <f>IF(Prospecting!I1852="Completed", 1, "")</f>
        <v/>
      </c>
      <c r="N1850" s="2" t="str">
        <f>IF(Prospecting!J1852="Completed", 1, "")</f>
        <v/>
      </c>
      <c r="O1850" s="2" t="str">
        <f>IF(Prospecting!K1852="Completed", 1, "")</f>
        <v/>
      </c>
      <c r="P1850" s="2" t="str">
        <f>IF(Prospecting!L1852&lt;&gt;"",Prospecting!L1852,"")</f>
        <v/>
      </c>
      <c r="Q1850" s="2" t="str">
        <f>IF(Prospecting!M1852&lt;&gt;"",Prospecting!M1852,"")</f>
        <v/>
      </c>
      <c r="R1850" s="2" t="str">
        <f t="shared" ca="1" si="184"/>
        <v/>
      </c>
      <c r="S1850" s="10" t="str">
        <f>IF(OR(Prospecting!N1852&lt;&gt;"",Prospecting!N1852&lt;&gt;0),Prospecting!N1852,"")</f>
        <v/>
      </c>
      <c r="T1850" s="11" t="str">
        <f>IF(Prospecting!O1852&lt;&gt;"",Prospecting!O1852,"")</f>
        <v/>
      </c>
      <c r="U1850" s="2" t="str">
        <f t="shared" si="185"/>
        <v/>
      </c>
      <c r="V1850" s="2" t="str">
        <f t="shared" si="186"/>
        <v/>
      </c>
      <c r="W1850" s="2" t="str" cm="1">
        <f t="array" ref="W1850">IF(V1850&lt;&gt;"",_xlfn.IFS(OR(V1850=1,V1850=2,V1850=3),1,OR(V1850=4,V1850=5,V1850=6),2,OR(V1850=7,V1850=8,V1850=9),3,OR(V1850=10,V1850=11,V1850=12),4),"")</f>
        <v/>
      </c>
      <c r="X1850" s="2" t="str">
        <f t="shared" si="187"/>
        <v/>
      </c>
      <c r="Y1850" s="2" t="str">
        <f t="shared" si="188"/>
        <v/>
      </c>
    </row>
    <row r="1851" spans="7:25" x14ac:dyDescent="0.3">
      <c r="G1851" s="2" t="str">
        <f>IF(Prospecting!D1853&lt;&gt;"", Prospecting!D1853, "")</f>
        <v/>
      </c>
      <c r="H1851" s="2" t="str">
        <f>IF(Prospecting!E1853&lt;&gt;"",Prospecting!E1853, "")</f>
        <v/>
      </c>
      <c r="I1851" s="2" t="str">
        <f t="shared" ca="1" si="183"/>
        <v/>
      </c>
      <c r="J1851" s="2" t="str">
        <f>IF(Prospecting!F1853="Completed", 1, "")</f>
        <v/>
      </c>
      <c r="K1851" s="2" t="str">
        <f>IF(Prospecting!G1853="Completed", 1, "")</f>
        <v/>
      </c>
      <c r="L1851" s="2" t="str">
        <f>IF(Prospecting!H1853="Completed", 1, "")</f>
        <v/>
      </c>
      <c r="M1851" s="2" t="str">
        <f>IF(Prospecting!I1853="Completed", 1, "")</f>
        <v/>
      </c>
      <c r="N1851" s="2" t="str">
        <f>IF(Prospecting!J1853="Completed", 1, "")</f>
        <v/>
      </c>
      <c r="O1851" s="2" t="str">
        <f>IF(Prospecting!K1853="Completed", 1, "")</f>
        <v/>
      </c>
      <c r="P1851" s="2" t="str">
        <f>IF(Prospecting!L1853&lt;&gt;"",Prospecting!L1853,"")</f>
        <v/>
      </c>
      <c r="Q1851" s="2" t="str">
        <f>IF(Prospecting!M1853&lt;&gt;"",Prospecting!M1853,"")</f>
        <v/>
      </c>
      <c r="R1851" s="2" t="str">
        <f t="shared" ca="1" si="184"/>
        <v/>
      </c>
      <c r="S1851" s="10" t="str">
        <f>IF(OR(Prospecting!N1853&lt;&gt;"",Prospecting!N1853&lt;&gt;0),Prospecting!N1853,"")</f>
        <v/>
      </c>
      <c r="T1851" s="11" t="str">
        <f>IF(Prospecting!O1853&lt;&gt;"",Prospecting!O1853,"")</f>
        <v/>
      </c>
      <c r="U1851" s="2" t="str">
        <f t="shared" si="185"/>
        <v/>
      </c>
      <c r="V1851" s="2" t="str">
        <f t="shared" si="186"/>
        <v/>
      </c>
      <c r="W1851" s="2" t="str" cm="1">
        <f t="array" ref="W1851">IF(V1851&lt;&gt;"",_xlfn.IFS(OR(V1851=1,V1851=2,V1851=3),1,OR(V1851=4,V1851=5,V1851=6),2,OR(V1851=7,V1851=8,V1851=9),3,OR(V1851=10,V1851=11,V1851=12),4),"")</f>
        <v/>
      </c>
      <c r="X1851" s="2" t="str">
        <f t="shared" si="187"/>
        <v/>
      </c>
      <c r="Y1851" s="2" t="str">
        <f t="shared" si="188"/>
        <v/>
      </c>
    </row>
    <row r="1852" spans="7:25" x14ac:dyDescent="0.3">
      <c r="G1852" s="2" t="str">
        <f>IF(Prospecting!D1854&lt;&gt;"", Prospecting!D1854, "")</f>
        <v/>
      </c>
      <c r="H1852" s="2" t="str">
        <f>IF(Prospecting!E1854&lt;&gt;"",Prospecting!E1854, "")</f>
        <v/>
      </c>
      <c r="I1852" s="2" t="str">
        <f t="shared" ca="1" si="183"/>
        <v/>
      </c>
      <c r="J1852" s="2" t="str">
        <f>IF(Prospecting!F1854="Completed", 1, "")</f>
        <v/>
      </c>
      <c r="K1852" s="2" t="str">
        <f>IF(Prospecting!G1854="Completed", 1, "")</f>
        <v/>
      </c>
      <c r="L1852" s="2" t="str">
        <f>IF(Prospecting!H1854="Completed", 1, "")</f>
        <v/>
      </c>
      <c r="M1852" s="2" t="str">
        <f>IF(Prospecting!I1854="Completed", 1, "")</f>
        <v/>
      </c>
      <c r="N1852" s="2" t="str">
        <f>IF(Prospecting!J1854="Completed", 1, "")</f>
        <v/>
      </c>
      <c r="O1852" s="2" t="str">
        <f>IF(Prospecting!K1854="Completed", 1, "")</f>
        <v/>
      </c>
      <c r="P1852" s="2" t="str">
        <f>IF(Prospecting!L1854&lt;&gt;"",Prospecting!L1854,"")</f>
        <v/>
      </c>
      <c r="Q1852" s="2" t="str">
        <f>IF(Prospecting!M1854&lt;&gt;"",Prospecting!M1854,"")</f>
        <v/>
      </c>
      <c r="R1852" s="2" t="str">
        <f t="shared" ca="1" si="184"/>
        <v/>
      </c>
      <c r="S1852" s="10" t="str">
        <f>IF(OR(Prospecting!N1854&lt;&gt;"",Prospecting!N1854&lt;&gt;0),Prospecting!N1854,"")</f>
        <v/>
      </c>
      <c r="T1852" s="11" t="str">
        <f>IF(Prospecting!O1854&lt;&gt;"",Prospecting!O1854,"")</f>
        <v/>
      </c>
      <c r="U1852" s="2" t="str">
        <f t="shared" si="185"/>
        <v/>
      </c>
      <c r="V1852" s="2" t="str">
        <f t="shared" si="186"/>
        <v/>
      </c>
      <c r="W1852" s="2" t="str" cm="1">
        <f t="array" ref="W1852">IF(V1852&lt;&gt;"",_xlfn.IFS(OR(V1852=1,V1852=2,V1852=3),1,OR(V1852=4,V1852=5,V1852=6),2,OR(V1852=7,V1852=8,V1852=9),3,OR(V1852=10,V1852=11,V1852=12),4),"")</f>
        <v/>
      </c>
      <c r="X1852" s="2" t="str">
        <f t="shared" si="187"/>
        <v/>
      </c>
      <c r="Y1852" s="2" t="str">
        <f t="shared" si="188"/>
        <v/>
      </c>
    </row>
    <row r="1853" spans="7:25" x14ac:dyDescent="0.3">
      <c r="G1853" s="2" t="str">
        <f>IF(Prospecting!D1855&lt;&gt;"", Prospecting!D1855, "")</f>
        <v/>
      </c>
      <c r="H1853" s="2" t="str">
        <f>IF(Prospecting!E1855&lt;&gt;"",Prospecting!E1855, "")</f>
        <v/>
      </c>
      <c r="I1853" s="2" t="str">
        <f t="shared" ca="1" si="183"/>
        <v/>
      </c>
      <c r="J1853" s="2" t="str">
        <f>IF(Prospecting!F1855="Completed", 1, "")</f>
        <v/>
      </c>
      <c r="K1853" s="2" t="str">
        <f>IF(Prospecting!G1855="Completed", 1, "")</f>
        <v/>
      </c>
      <c r="L1853" s="2" t="str">
        <f>IF(Prospecting!H1855="Completed", 1, "")</f>
        <v/>
      </c>
      <c r="M1853" s="2" t="str">
        <f>IF(Prospecting!I1855="Completed", 1, "")</f>
        <v/>
      </c>
      <c r="N1853" s="2" t="str">
        <f>IF(Prospecting!J1855="Completed", 1, "")</f>
        <v/>
      </c>
      <c r="O1853" s="2" t="str">
        <f>IF(Prospecting!K1855="Completed", 1, "")</f>
        <v/>
      </c>
      <c r="P1853" s="2" t="str">
        <f>IF(Prospecting!L1855&lt;&gt;"",Prospecting!L1855,"")</f>
        <v/>
      </c>
      <c r="Q1853" s="2" t="str">
        <f>IF(Prospecting!M1855&lt;&gt;"",Prospecting!M1855,"")</f>
        <v/>
      </c>
      <c r="R1853" s="2" t="str">
        <f t="shared" ca="1" si="184"/>
        <v/>
      </c>
      <c r="S1853" s="10" t="str">
        <f>IF(OR(Prospecting!N1855&lt;&gt;"",Prospecting!N1855&lt;&gt;0),Prospecting!N1855,"")</f>
        <v/>
      </c>
      <c r="T1853" s="11" t="str">
        <f>IF(Prospecting!O1855&lt;&gt;"",Prospecting!O1855,"")</f>
        <v/>
      </c>
      <c r="U1853" s="2" t="str">
        <f t="shared" si="185"/>
        <v/>
      </c>
      <c r="V1853" s="2" t="str">
        <f t="shared" si="186"/>
        <v/>
      </c>
      <c r="W1853" s="2" t="str" cm="1">
        <f t="array" ref="W1853">IF(V1853&lt;&gt;"",_xlfn.IFS(OR(V1853=1,V1853=2,V1853=3),1,OR(V1853=4,V1853=5,V1853=6),2,OR(V1853=7,V1853=8,V1853=9),3,OR(V1853=10,V1853=11,V1853=12),4),"")</f>
        <v/>
      </c>
      <c r="X1853" s="2" t="str">
        <f t="shared" si="187"/>
        <v/>
      </c>
      <c r="Y1853" s="2" t="str">
        <f t="shared" si="188"/>
        <v/>
      </c>
    </row>
    <row r="1854" spans="7:25" x14ac:dyDescent="0.3">
      <c r="G1854" s="2" t="str">
        <f>IF(Prospecting!D1856&lt;&gt;"", Prospecting!D1856, "")</f>
        <v/>
      </c>
      <c r="H1854" s="2" t="str">
        <f>IF(Prospecting!E1856&lt;&gt;"",Prospecting!E1856, "")</f>
        <v/>
      </c>
      <c r="I1854" s="2" t="str">
        <f t="shared" ca="1" si="183"/>
        <v/>
      </c>
      <c r="J1854" s="2" t="str">
        <f>IF(Prospecting!F1856="Completed", 1, "")</f>
        <v/>
      </c>
      <c r="K1854" s="2" t="str">
        <f>IF(Prospecting!G1856="Completed", 1, "")</f>
        <v/>
      </c>
      <c r="L1854" s="2" t="str">
        <f>IF(Prospecting!H1856="Completed", 1, "")</f>
        <v/>
      </c>
      <c r="M1854" s="2" t="str">
        <f>IF(Prospecting!I1856="Completed", 1, "")</f>
        <v/>
      </c>
      <c r="N1854" s="2" t="str">
        <f>IF(Prospecting!J1856="Completed", 1, "")</f>
        <v/>
      </c>
      <c r="O1854" s="2" t="str">
        <f>IF(Prospecting!K1856="Completed", 1, "")</f>
        <v/>
      </c>
      <c r="P1854" s="2" t="str">
        <f>IF(Prospecting!L1856&lt;&gt;"",Prospecting!L1856,"")</f>
        <v/>
      </c>
      <c r="Q1854" s="2" t="str">
        <f>IF(Prospecting!M1856&lt;&gt;"",Prospecting!M1856,"")</f>
        <v/>
      </c>
      <c r="R1854" s="2" t="str">
        <f t="shared" ca="1" si="184"/>
        <v/>
      </c>
      <c r="S1854" s="10" t="str">
        <f>IF(OR(Prospecting!N1856&lt;&gt;"",Prospecting!N1856&lt;&gt;0),Prospecting!N1856,"")</f>
        <v/>
      </c>
      <c r="T1854" s="11" t="str">
        <f>IF(Prospecting!O1856&lt;&gt;"",Prospecting!O1856,"")</f>
        <v/>
      </c>
      <c r="U1854" s="2" t="str">
        <f t="shared" si="185"/>
        <v/>
      </c>
      <c r="V1854" s="2" t="str">
        <f t="shared" si="186"/>
        <v/>
      </c>
      <c r="W1854" s="2" t="str" cm="1">
        <f t="array" ref="W1854">IF(V1854&lt;&gt;"",_xlfn.IFS(OR(V1854=1,V1854=2,V1854=3),1,OR(V1854=4,V1854=5,V1854=6),2,OR(V1854=7,V1854=8,V1854=9),3,OR(V1854=10,V1854=11,V1854=12),4),"")</f>
        <v/>
      </c>
      <c r="X1854" s="2" t="str">
        <f t="shared" si="187"/>
        <v/>
      </c>
      <c r="Y1854" s="2" t="str">
        <f t="shared" si="188"/>
        <v/>
      </c>
    </row>
    <row r="1855" spans="7:25" x14ac:dyDescent="0.3">
      <c r="G1855" s="2" t="str">
        <f>IF(Prospecting!D1857&lt;&gt;"", Prospecting!D1857, "")</f>
        <v/>
      </c>
      <c r="H1855" s="2" t="str">
        <f>IF(Prospecting!E1857&lt;&gt;"",Prospecting!E1857, "")</f>
        <v/>
      </c>
      <c r="I1855" s="2" t="str">
        <f t="shared" ca="1" si="183"/>
        <v/>
      </c>
      <c r="J1855" s="2" t="str">
        <f>IF(Prospecting!F1857="Completed", 1, "")</f>
        <v/>
      </c>
      <c r="K1855" s="2" t="str">
        <f>IF(Prospecting!G1857="Completed", 1, "")</f>
        <v/>
      </c>
      <c r="L1855" s="2" t="str">
        <f>IF(Prospecting!H1857="Completed", 1, "")</f>
        <v/>
      </c>
      <c r="M1855" s="2" t="str">
        <f>IF(Prospecting!I1857="Completed", 1, "")</f>
        <v/>
      </c>
      <c r="N1855" s="2" t="str">
        <f>IF(Prospecting!J1857="Completed", 1, "")</f>
        <v/>
      </c>
      <c r="O1855" s="2" t="str">
        <f>IF(Prospecting!K1857="Completed", 1, "")</f>
        <v/>
      </c>
      <c r="P1855" s="2" t="str">
        <f>IF(Prospecting!L1857&lt;&gt;"",Prospecting!L1857,"")</f>
        <v/>
      </c>
      <c r="Q1855" s="2" t="str">
        <f>IF(Prospecting!M1857&lt;&gt;"",Prospecting!M1857,"")</f>
        <v/>
      </c>
      <c r="R1855" s="2" t="str">
        <f t="shared" ca="1" si="184"/>
        <v/>
      </c>
      <c r="S1855" s="10" t="str">
        <f>IF(OR(Prospecting!N1857&lt;&gt;"",Prospecting!N1857&lt;&gt;0),Prospecting!N1857,"")</f>
        <v/>
      </c>
      <c r="T1855" s="11" t="str">
        <f>IF(Prospecting!O1857&lt;&gt;"",Prospecting!O1857,"")</f>
        <v/>
      </c>
      <c r="U1855" s="2" t="str">
        <f t="shared" si="185"/>
        <v/>
      </c>
      <c r="V1855" s="2" t="str">
        <f t="shared" si="186"/>
        <v/>
      </c>
      <c r="W1855" s="2" t="str" cm="1">
        <f t="array" ref="W1855">IF(V1855&lt;&gt;"",_xlfn.IFS(OR(V1855=1,V1855=2,V1855=3),1,OR(V1855=4,V1855=5,V1855=6),2,OR(V1855=7,V1855=8,V1855=9),3,OR(V1855=10,V1855=11,V1855=12),4),"")</f>
        <v/>
      </c>
      <c r="X1855" s="2" t="str">
        <f t="shared" si="187"/>
        <v/>
      </c>
      <c r="Y1855" s="2" t="str">
        <f t="shared" si="188"/>
        <v/>
      </c>
    </row>
    <row r="1856" spans="7:25" x14ac:dyDescent="0.3">
      <c r="G1856" s="2" t="str">
        <f>IF(Prospecting!D1858&lt;&gt;"", Prospecting!D1858, "")</f>
        <v/>
      </c>
      <c r="H1856" s="2" t="str">
        <f>IF(Prospecting!E1858&lt;&gt;"",Prospecting!E1858, "")</f>
        <v/>
      </c>
      <c r="I1856" s="2" t="str">
        <f t="shared" ca="1" si="183"/>
        <v/>
      </c>
      <c r="J1856" s="2" t="str">
        <f>IF(Prospecting!F1858="Completed", 1, "")</f>
        <v/>
      </c>
      <c r="K1856" s="2" t="str">
        <f>IF(Prospecting!G1858="Completed", 1, "")</f>
        <v/>
      </c>
      <c r="L1856" s="2" t="str">
        <f>IF(Prospecting!H1858="Completed", 1, "")</f>
        <v/>
      </c>
      <c r="M1856" s="2" t="str">
        <f>IF(Prospecting!I1858="Completed", 1, "")</f>
        <v/>
      </c>
      <c r="N1856" s="2" t="str">
        <f>IF(Prospecting!J1858="Completed", 1, "")</f>
        <v/>
      </c>
      <c r="O1856" s="2" t="str">
        <f>IF(Prospecting!K1858="Completed", 1, "")</f>
        <v/>
      </c>
      <c r="P1856" s="2" t="str">
        <f>IF(Prospecting!L1858&lt;&gt;"",Prospecting!L1858,"")</f>
        <v/>
      </c>
      <c r="Q1856" s="2" t="str">
        <f>IF(Prospecting!M1858&lt;&gt;"",Prospecting!M1858,"")</f>
        <v/>
      </c>
      <c r="R1856" s="2" t="str">
        <f t="shared" ca="1" si="184"/>
        <v/>
      </c>
      <c r="S1856" s="10" t="str">
        <f>IF(OR(Prospecting!N1858&lt;&gt;"",Prospecting!N1858&lt;&gt;0),Prospecting!N1858,"")</f>
        <v/>
      </c>
      <c r="T1856" s="11" t="str">
        <f>IF(Prospecting!O1858&lt;&gt;"",Prospecting!O1858,"")</f>
        <v/>
      </c>
      <c r="U1856" s="2" t="str">
        <f t="shared" si="185"/>
        <v/>
      </c>
      <c r="V1856" s="2" t="str">
        <f t="shared" si="186"/>
        <v/>
      </c>
      <c r="W1856" s="2" t="str" cm="1">
        <f t="array" ref="W1856">IF(V1856&lt;&gt;"",_xlfn.IFS(OR(V1856=1,V1856=2,V1856=3),1,OR(V1856=4,V1856=5,V1856=6),2,OR(V1856=7,V1856=8,V1856=9),3,OR(V1856=10,V1856=11,V1856=12),4),"")</f>
        <v/>
      </c>
      <c r="X1856" s="2" t="str">
        <f t="shared" si="187"/>
        <v/>
      </c>
      <c r="Y1856" s="2" t="str">
        <f t="shared" si="188"/>
        <v/>
      </c>
    </row>
    <row r="1857" spans="7:25" x14ac:dyDescent="0.3">
      <c r="G1857" s="2" t="str">
        <f>IF(Prospecting!D1859&lt;&gt;"", Prospecting!D1859, "")</f>
        <v/>
      </c>
      <c r="H1857" s="2" t="str">
        <f>IF(Prospecting!E1859&lt;&gt;"",Prospecting!E1859, "")</f>
        <v/>
      </c>
      <c r="I1857" s="2" t="str">
        <f t="shared" ca="1" si="183"/>
        <v/>
      </c>
      <c r="J1857" s="2" t="str">
        <f>IF(Prospecting!F1859="Completed", 1, "")</f>
        <v/>
      </c>
      <c r="K1857" s="2" t="str">
        <f>IF(Prospecting!G1859="Completed", 1, "")</f>
        <v/>
      </c>
      <c r="L1857" s="2" t="str">
        <f>IF(Prospecting!H1859="Completed", 1, "")</f>
        <v/>
      </c>
      <c r="M1857" s="2" t="str">
        <f>IF(Prospecting!I1859="Completed", 1, "")</f>
        <v/>
      </c>
      <c r="N1857" s="2" t="str">
        <f>IF(Prospecting!J1859="Completed", 1, "")</f>
        <v/>
      </c>
      <c r="O1857" s="2" t="str">
        <f>IF(Prospecting!K1859="Completed", 1, "")</f>
        <v/>
      </c>
      <c r="P1857" s="2" t="str">
        <f>IF(Prospecting!L1859&lt;&gt;"",Prospecting!L1859,"")</f>
        <v/>
      </c>
      <c r="Q1857" s="2" t="str">
        <f>IF(Prospecting!M1859&lt;&gt;"",Prospecting!M1859,"")</f>
        <v/>
      </c>
      <c r="R1857" s="2" t="str">
        <f t="shared" ca="1" si="184"/>
        <v/>
      </c>
      <c r="S1857" s="10" t="str">
        <f>IF(OR(Prospecting!N1859&lt;&gt;"",Prospecting!N1859&lt;&gt;0),Prospecting!N1859,"")</f>
        <v/>
      </c>
      <c r="T1857" s="11" t="str">
        <f>IF(Prospecting!O1859&lt;&gt;"",Prospecting!O1859,"")</f>
        <v/>
      </c>
      <c r="U1857" s="2" t="str">
        <f t="shared" si="185"/>
        <v/>
      </c>
      <c r="V1857" s="2" t="str">
        <f t="shared" si="186"/>
        <v/>
      </c>
      <c r="W1857" s="2" t="str" cm="1">
        <f t="array" ref="W1857">IF(V1857&lt;&gt;"",_xlfn.IFS(OR(V1857=1,V1857=2,V1857=3),1,OR(V1857=4,V1857=5,V1857=6),2,OR(V1857=7,V1857=8,V1857=9),3,OR(V1857=10,V1857=11,V1857=12),4),"")</f>
        <v/>
      </c>
      <c r="X1857" s="2" t="str">
        <f t="shared" si="187"/>
        <v/>
      </c>
      <c r="Y1857" s="2" t="str">
        <f t="shared" si="188"/>
        <v/>
      </c>
    </row>
    <row r="1858" spans="7:25" x14ac:dyDescent="0.3">
      <c r="G1858" s="2" t="str">
        <f>IF(Prospecting!D1860&lt;&gt;"", Prospecting!D1860, "")</f>
        <v/>
      </c>
      <c r="H1858" s="2" t="str">
        <f>IF(Prospecting!E1860&lt;&gt;"",Prospecting!E1860, "")</f>
        <v/>
      </c>
      <c r="I1858" s="2" t="str">
        <f t="shared" ca="1" si="183"/>
        <v/>
      </c>
      <c r="J1858" s="2" t="str">
        <f>IF(Prospecting!F1860="Completed", 1, "")</f>
        <v/>
      </c>
      <c r="K1858" s="2" t="str">
        <f>IF(Prospecting!G1860="Completed", 1, "")</f>
        <v/>
      </c>
      <c r="L1858" s="2" t="str">
        <f>IF(Prospecting!H1860="Completed", 1, "")</f>
        <v/>
      </c>
      <c r="M1858" s="2" t="str">
        <f>IF(Prospecting!I1860="Completed", 1, "")</f>
        <v/>
      </c>
      <c r="N1858" s="2" t="str">
        <f>IF(Prospecting!J1860="Completed", 1, "")</f>
        <v/>
      </c>
      <c r="O1858" s="2" t="str">
        <f>IF(Prospecting!K1860="Completed", 1, "")</f>
        <v/>
      </c>
      <c r="P1858" s="2" t="str">
        <f>IF(Prospecting!L1860&lt;&gt;"",Prospecting!L1860,"")</f>
        <v/>
      </c>
      <c r="Q1858" s="2" t="str">
        <f>IF(Prospecting!M1860&lt;&gt;"",Prospecting!M1860,"")</f>
        <v/>
      </c>
      <c r="R1858" s="2" t="str">
        <f t="shared" ca="1" si="184"/>
        <v/>
      </c>
      <c r="S1858" s="10" t="str">
        <f>IF(OR(Prospecting!N1860&lt;&gt;"",Prospecting!N1860&lt;&gt;0),Prospecting!N1860,"")</f>
        <v/>
      </c>
      <c r="T1858" s="11" t="str">
        <f>IF(Prospecting!O1860&lt;&gt;"",Prospecting!O1860,"")</f>
        <v/>
      </c>
      <c r="U1858" s="2" t="str">
        <f t="shared" si="185"/>
        <v/>
      </c>
      <c r="V1858" s="2" t="str">
        <f t="shared" si="186"/>
        <v/>
      </c>
      <c r="W1858" s="2" t="str" cm="1">
        <f t="array" ref="W1858">IF(V1858&lt;&gt;"",_xlfn.IFS(OR(V1858=1,V1858=2,V1858=3),1,OR(V1858=4,V1858=5,V1858=6),2,OR(V1858=7,V1858=8,V1858=9),3,OR(V1858=10,V1858=11,V1858=12),4),"")</f>
        <v/>
      </c>
      <c r="X1858" s="2" t="str">
        <f t="shared" si="187"/>
        <v/>
      </c>
      <c r="Y1858" s="2" t="str">
        <f t="shared" si="188"/>
        <v/>
      </c>
    </row>
    <row r="1859" spans="7:25" x14ac:dyDescent="0.3">
      <c r="G1859" s="2" t="str">
        <f>IF(Prospecting!D1861&lt;&gt;"", Prospecting!D1861, "")</f>
        <v/>
      </c>
      <c r="H1859" s="2" t="str">
        <f>IF(Prospecting!E1861&lt;&gt;"",Prospecting!E1861, "")</f>
        <v/>
      </c>
      <c r="I1859" s="2" t="str">
        <f t="shared" ca="1" si="183"/>
        <v/>
      </c>
      <c r="J1859" s="2" t="str">
        <f>IF(Prospecting!F1861="Completed", 1, "")</f>
        <v/>
      </c>
      <c r="K1859" s="2" t="str">
        <f>IF(Prospecting!G1861="Completed", 1, "")</f>
        <v/>
      </c>
      <c r="L1859" s="2" t="str">
        <f>IF(Prospecting!H1861="Completed", 1, "")</f>
        <v/>
      </c>
      <c r="M1859" s="2" t="str">
        <f>IF(Prospecting!I1861="Completed", 1, "")</f>
        <v/>
      </c>
      <c r="N1859" s="2" t="str">
        <f>IF(Prospecting!J1861="Completed", 1, "")</f>
        <v/>
      </c>
      <c r="O1859" s="2" t="str">
        <f>IF(Prospecting!K1861="Completed", 1, "")</f>
        <v/>
      </c>
      <c r="P1859" s="2" t="str">
        <f>IF(Prospecting!L1861&lt;&gt;"",Prospecting!L1861,"")</f>
        <v/>
      </c>
      <c r="Q1859" s="2" t="str">
        <f>IF(Prospecting!M1861&lt;&gt;"",Prospecting!M1861,"")</f>
        <v/>
      </c>
      <c r="R1859" s="2" t="str">
        <f t="shared" ca="1" si="184"/>
        <v/>
      </c>
      <c r="S1859" s="10" t="str">
        <f>IF(OR(Prospecting!N1861&lt;&gt;"",Prospecting!N1861&lt;&gt;0),Prospecting!N1861,"")</f>
        <v/>
      </c>
      <c r="T1859" s="11" t="str">
        <f>IF(Prospecting!O1861&lt;&gt;"",Prospecting!O1861,"")</f>
        <v/>
      </c>
      <c r="U1859" s="2" t="str">
        <f t="shared" si="185"/>
        <v/>
      </c>
      <c r="V1859" s="2" t="str">
        <f t="shared" si="186"/>
        <v/>
      </c>
      <c r="W1859" s="2" t="str" cm="1">
        <f t="array" ref="W1859">IF(V1859&lt;&gt;"",_xlfn.IFS(OR(V1859=1,V1859=2,V1859=3),1,OR(V1859=4,V1859=5,V1859=6),2,OR(V1859=7,V1859=8,V1859=9),3,OR(V1859=10,V1859=11,V1859=12),4),"")</f>
        <v/>
      </c>
      <c r="X1859" s="2" t="str">
        <f t="shared" si="187"/>
        <v/>
      </c>
      <c r="Y1859" s="2" t="str">
        <f t="shared" si="188"/>
        <v/>
      </c>
    </row>
    <row r="1860" spans="7:25" x14ac:dyDescent="0.3">
      <c r="G1860" s="2" t="str">
        <f>IF(Prospecting!D1862&lt;&gt;"", Prospecting!D1862, "")</f>
        <v/>
      </c>
      <c r="H1860" s="2" t="str">
        <f>IF(Prospecting!E1862&lt;&gt;"",Prospecting!E1862, "")</f>
        <v/>
      </c>
      <c r="I1860" s="2" t="str">
        <f t="shared" ref="I1860:I1923" ca="1" si="189">IF(AND($B$9&gt;$B$10,S1860&lt;&gt;"",S1860&lt;&gt;0,V1860&lt;&gt;"",O1860=1),"Client",IF(V1860&lt;$B$6,"Lead",IF(AND(H1860&lt;&gt;"",S1860&lt;&gt;"",S1860&lt;&gt;0,V1860&lt;=$B$3,O1860=1),"Client",IF(OR(AND(H1860&lt;&gt;"",O1860&lt;&gt;1),AND(H1860&lt;&gt;"",S1860=""),AND(H1860&lt;&gt;"",S1860&lt;&gt;"",V1860&gt;$B$3), AND(H1860&lt;&gt;"",S1860&lt;=0)),"Lead",""))))</f>
        <v/>
      </c>
      <c r="J1860" s="2" t="str">
        <f>IF(Prospecting!F1862="Completed", 1, "")</f>
        <v/>
      </c>
      <c r="K1860" s="2" t="str">
        <f>IF(Prospecting!G1862="Completed", 1, "")</f>
        <v/>
      </c>
      <c r="L1860" s="2" t="str">
        <f>IF(Prospecting!H1862="Completed", 1, "")</f>
        <v/>
      </c>
      <c r="M1860" s="2" t="str">
        <f>IF(Prospecting!I1862="Completed", 1, "")</f>
        <v/>
      </c>
      <c r="N1860" s="2" t="str">
        <f>IF(Prospecting!J1862="Completed", 1, "")</f>
        <v/>
      </c>
      <c r="O1860" s="2" t="str">
        <f>IF(Prospecting!K1862="Completed", 1, "")</f>
        <v/>
      </c>
      <c r="P1860" s="2" t="str">
        <f>IF(Prospecting!L1862&lt;&gt;"",Prospecting!L1862,"")</f>
        <v/>
      </c>
      <c r="Q1860" s="2" t="str">
        <f>IF(Prospecting!M1862&lt;&gt;"",Prospecting!M1862,"")</f>
        <v/>
      </c>
      <c r="R1860" s="2" t="str">
        <f t="shared" ref="R1860:R1923" ca="1" si="190">IF(AND(Q1860&lt;&gt;"",V1860&gt;=$B$6,V1860&lt;=$B$3,Y1860=$B$10),"Valid","")</f>
        <v/>
      </c>
      <c r="S1860" s="10" t="str">
        <f>IF(OR(Prospecting!N1862&lt;&gt;"",Prospecting!N1862&lt;&gt;0),Prospecting!N1862,"")</f>
        <v/>
      </c>
      <c r="T1860" s="11" t="str">
        <f>IF(Prospecting!O1862&lt;&gt;"",Prospecting!O1862,"")</f>
        <v/>
      </c>
      <c r="U1860" s="2" t="str">
        <f t="shared" ref="U1860:U1923" si="191">IF(V1860&lt;&gt;"",CHOOSE(V1860,"January","February","March","April","May","June","July","August","September","October","November","December"),"")</f>
        <v/>
      </c>
      <c r="V1860" s="2" t="str">
        <f t="shared" ref="V1860:V1923" si="192">IF(AND(T1860&lt;&gt;"",Y1860=$B$10),MONTH(T1860),"")</f>
        <v/>
      </c>
      <c r="W1860" s="2" t="str" cm="1">
        <f t="array" ref="W1860">IF(V1860&lt;&gt;"",_xlfn.IFS(OR(V1860=1,V1860=2,V1860=3),1,OR(V1860=4,V1860=5,V1860=6),2,OR(V1860=7,V1860=8,V1860=9),3,OR(V1860=10,V1860=11,V1860=12),4),"")</f>
        <v/>
      </c>
      <c r="X1860" s="2" t="str">
        <f t="shared" ref="X1860:X1923" si="193">IF(AND(Q1860&lt;&gt;"",S1860&lt;&gt;"",S1860&lt;&gt;0,O1860=1),IF(OR(Q1860="AnugerahPlus",Q1860="Anggun"), (S1860-5)*12,S1860*12), "")</f>
        <v/>
      </c>
      <c r="Y1860" s="2" t="str">
        <f t="shared" ref="Y1860:Y1923" si="194">IF(T1860&lt;&gt;"",YEAR(T1860),"")</f>
        <v/>
      </c>
    </row>
    <row r="1861" spans="7:25" x14ac:dyDescent="0.3">
      <c r="G1861" s="2" t="str">
        <f>IF(Prospecting!D1863&lt;&gt;"", Prospecting!D1863, "")</f>
        <v/>
      </c>
      <c r="H1861" s="2" t="str">
        <f>IF(Prospecting!E1863&lt;&gt;"",Prospecting!E1863, "")</f>
        <v/>
      </c>
      <c r="I1861" s="2" t="str">
        <f t="shared" ca="1" si="189"/>
        <v/>
      </c>
      <c r="J1861" s="2" t="str">
        <f>IF(Prospecting!F1863="Completed", 1, "")</f>
        <v/>
      </c>
      <c r="K1861" s="2" t="str">
        <f>IF(Prospecting!G1863="Completed", 1, "")</f>
        <v/>
      </c>
      <c r="L1861" s="2" t="str">
        <f>IF(Prospecting!H1863="Completed", 1, "")</f>
        <v/>
      </c>
      <c r="M1861" s="2" t="str">
        <f>IF(Prospecting!I1863="Completed", 1, "")</f>
        <v/>
      </c>
      <c r="N1861" s="2" t="str">
        <f>IF(Prospecting!J1863="Completed", 1, "")</f>
        <v/>
      </c>
      <c r="O1861" s="2" t="str">
        <f>IF(Prospecting!K1863="Completed", 1, "")</f>
        <v/>
      </c>
      <c r="P1861" s="2" t="str">
        <f>IF(Prospecting!L1863&lt;&gt;"",Prospecting!L1863,"")</f>
        <v/>
      </c>
      <c r="Q1861" s="2" t="str">
        <f>IF(Prospecting!M1863&lt;&gt;"",Prospecting!M1863,"")</f>
        <v/>
      </c>
      <c r="R1861" s="2" t="str">
        <f t="shared" ca="1" si="190"/>
        <v/>
      </c>
      <c r="S1861" s="10" t="str">
        <f>IF(OR(Prospecting!N1863&lt;&gt;"",Prospecting!N1863&lt;&gt;0),Prospecting!N1863,"")</f>
        <v/>
      </c>
      <c r="T1861" s="11" t="str">
        <f>IF(Prospecting!O1863&lt;&gt;"",Prospecting!O1863,"")</f>
        <v/>
      </c>
      <c r="U1861" s="2" t="str">
        <f t="shared" si="191"/>
        <v/>
      </c>
      <c r="V1861" s="2" t="str">
        <f t="shared" si="192"/>
        <v/>
      </c>
      <c r="W1861" s="2" t="str" cm="1">
        <f t="array" ref="W1861">IF(V1861&lt;&gt;"",_xlfn.IFS(OR(V1861=1,V1861=2,V1861=3),1,OR(V1861=4,V1861=5,V1861=6),2,OR(V1861=7,V1861=8,V1861=9),3,OR(V1861=10,V1861=11,V1861=12),4),"")</f>
        <v/>
      </c>
      <c r="X1861" s="2" t="str">
        <f t="shared" si="193"/>
        <v/>
      </c>
      <c r="Y1861" s="2" t="str">
        <f t="shared" si="194"/>
        <v/>
      </c>
    </row>
    <row r="1862" spans="7:25" x14ac:dyDescent="0.3">
      <c r="G1862" s="2" t="str">
        <f>IF(Prospecting!D1864&lt;&gt;"", Prospecting!D1864, "")</f>
        <v/>
      </c>
      <c r="H1862" s="2" t="str">
        <f>IF(Prospecting!E1864&lt;&gt;"",Prospecting!E1864, "")</f>
        <v/>
      </c>
      <c r="I1862" s="2" t="str">
        <f t="shared" ca="1" si="189"/>
        <v/>
      </c>
      <c r="J1862" s="2" t="str">
        <f>IF(Prospecting!F1864="Completed", 1, "")</f>
        <v/>
      </c>
      <c r="K1862" s="2" t="str">
        <f>IF(Prospecting!G1864="Completed", 1, "")</f>
        <v/>
      </c>
      <c r="L1862" s="2" t="str">
        <f>IF(Prospecting!H1864="Completed", 1, "")</f>
        <v/>
      </c>
      <c r="M1862" s="2" t="str">
        <f>IF(Prospecting!I1864="Completed", 1, "")</f>
        <v/>
      </c>
      <c r="N1862" s="2" t="str">
        <f>IF(Prospecting!J1864="Completed", 1, "")</f>
        <v/>
      </c>
      <c r="O1862" s="2" t="str">
        <f>IF(Prospecting!K1864="Completed", 1, "")</f>
        <v/>
      </c>
      <c r="P1862" s="2" t="str">
        <f>IF(Prospecting!L1864&lt;&gt;"",Prospecting!L1864,"")</f>
        <v/>
      </c>
      <c r="Q1862" s="2" t="str">
        <f>IF(Prospecting!M1864&lt;&gt;"",Prospecting!M1864,"")</f>
        <v/>
      </c>
      <c r="R1862" s="2" t="str">
        <f t="shared" ca="1" si="190"/>
        <v/>
      </c>
      <c r="S1862" s="10" t="str">
        <f>IF(OR(Prospecting!N1864&lt;&gt;"",Prospecting!N1864&lt;&gt;0),Prospecting!N1864,"")</f>
        <v/>
      </c>
      <c r="T1862" s="11" t="str">
        <f>IF(Prospecting!O1864&lt;&gt;"",Prospecting!O1864,"")</f>
        <v/>
      </c>
      <c r="U1862" s="2" t="str">
        <f t="shared" si="191"/>
        <v/>
      </c>
      <c r="V1862" s="2" t="str">
        <f t="shared" si="192"/>
        <v/>
      </c>
      <c r="W1862" s="2" t="str" cm="1">
        <f t="array" ref="W1862">IF(V1862&lt;&gt;"",_xlfn.IFS(OR(V1862=1,V1862=2,V1862=3),1,OR(V1862=4,V1862=5,V1862=6),2,OR(V1862=7,V1862=8,V1862=9),3,OR(V1862=10,V1862=11,V1862=12),4),"")</f>
        <v/>
      </c>
      <c r="X1862" s="2" t="str">
        <f t="shared" si="193"/>
        <v/>
      </c>
      <c r="Y1862" s="2" t="str">
        <f t="shared" si="194"/>
        <v/>
      </c>
    </row>
    <row r="1863" spans="7:25" x14ac:dyDescent="0.3">
      <c r="G1863" s="2" t="str">
        <f>IF(Prospecting!D1865&lt;&gt;"", Prospecting!D1865, "")</f>
        <v/>
      </c>
      <c r="H1863" s="2" t="str">
        <f>IF(Prospecting!E1865&lt;&gt;"",Prospecting!E1865, "")</f>
        <v/>
      </c>
      <c r="I1863" s="2" t="str">
        <f t="shared" ca="1" si="189"/>
        <v/>
      </c>
      <c r="J1863" s="2" t="str">
        <f>IF(Prospecting!F1865="Completed", 1, "")</f>
        <v/>
      </c>
      <c r="K1863" s="2" t="str">
        <f>IF(Prospecting!G1865="Completed", 1, "")</f>
        <v/>
      </c>
      <c r="L1863" s="2" t="str">
        <f>IF(Prospecting!H1865="Completed", 1, "")</f>
        <v/>
      </c>
      <c r="M1863" s="2" t="str">
        <f>IF(Prospecting!I1865="Completed", 1, "")</f>
        <v/>
      </c>
      <c r="N1863" s="2" t="str">
        <f>IF(Prospecting!J1865="Completed", 1, "")</f>
        <v/>
      </c>
      <c r="O1863" s="2" t="str">
        <f>IF(Prospecting!K1865="Completed", 1, "")</f>
        <v/>
      </c>
      <c r="P1863" s="2" t="str">
        <f>IF(Prospecting!L1865&lt;&gt;"",Prospecting!L1865,"")</f>
        <v/>
      </c>
      <c r="Q1863" s="2" t="str">
        <f>IF(Prospecting!M1865&lt;&gt;"",Prospecting!M1865,"")</f>
        <v/>
      </c>
      <c r="R1863" s="2" t="str">
        <f t="shared" ca="1" si="190"/>
        <v/>
      </c>
      <c r="S1863" s="10" t="str">
        <f>IF(OR(Prospecting!N1865&lt;&gt;"",Prospecting!N1865&lt;&gt;0),Prospecting!N1865,"")</f>
        <v/>
      </c>
      <c r="T1863" s="11" t="str">
        <f>IF(Prospecting!O1865&lt;&gt;"",Prospecting!O1865,"")</f>
        <v/>
      </c>
      <c r="U1863" s="2" t="str">
        <f t="shared" si="191"/>
        <v/>
      </c>
      <c r="V1863" s="2" t="str">
        <f t="shared" si="192"/>
        <v/>
      </c>
      <c r="W1863" s="2" t="str" cm="1">
        <f t="array" ref="W1863">IF(V1863&lt;&gt;"",_xlfn.IFS(OR(V1863=1,V1863=2,V1863=3),1,OR(V1863=4,V1863=5,V1863=6),2,OR(V1863=7,V1863=8,V1863=9),3,OR(V1863=10,V1863=11,V1863=12),4),"")</f>
        <v/>
      </c>
      <c r="X1863" s="2" t="str">
        <f t="shared" si="193"/>
        <v/>
      </c>
      <c r="Y1863" s="2" t="str">
        <f t="shared" si="194"/>
        <v/>
      </c>
    </row>
    <row r="1864" spans="7:25" x14ac:dyDescent="0.3">
      <c r="G1864" s="2" t="str">
        <f>IF(Prospecting!D1866&lt;&gt;"", Prospecting!D1866, "")</f>
        <v/>
      </c>
      <c r="H1864" s="2" t="str">
        <f>IF(Prospecting!E1866&lt;&gt;"",Prospecting!E1866, "")</f>
        <v/>
      </c>
      <c r="I1864" s="2" t="str">
        <f t="shared" ca="1" si="189"/>
        <v/>
      </c>
      <c r="J1864" s="2" t="str">
        <f>IF(Prospecting!F1866="Completed", 1, "")</f>
        <v/>
      </c>
      <c r="K1864" s="2" t="str">
        <f>IF(Prospecting!G1866="Completed", 1, "")</f>
        <v/>
      </c>
      <c r="L1864" s="2" t="str">
        <f>IF(Prospecting!H1866="Completed", 1, "")</f>
        <v/>
      </c>
      <c r="M1864" s="2" t="str">
        <f>IF(Prospecting!I1866="Completed", 1, "")</f>
        <v/>
      </c>
      <c r="N1864" s="2" t="str">
        <f>IF(Prospecting!J1866="Completed", 1, "")</f>
        <v/>
      </c>
      <c r="O1864" s="2" t="str">
        <f>IF(Prospecting!K1866="Completed", 1, "")</f>
        <v/>
      </c>
      <c r="P1864" s="2" t="str">
        <f>IF(Prospecting!L1866&lt;&gt;"",Prospecting!L1866,"")</f>
        <v/>
      </c>
      <c r="Q1864" s="2" t="str">
        <f>IF(Prospecting!M1866&lt;&gt;"",Prospecting!M1866,"")</f>
        <v/>
      </c>
      <c r="R1864" s="2" t="str">
        <f t="shared" ca="1" si="190"/>
        <v/>
      </c>
      <c r="S1864" s="10" t="str">
        <f>IF(OR(Prospecting!N1866&lt;&gt;"",Prospecting!N1866&lt;&gt;0),Prospecting!N1866,"")</f>
        <v/>
      </c>
      <c r="T1864" s="11" t="str">
        <f>IF(Prospecting!O1866&lt;&gt;"",Prospecting!O1866,"")</f>
        <v/>
      </c>
      <c r="U1864" s="2" t="str">
        <f t="shared" si="191"/>
        <v/>
      </c>
      <c r="V1864" s="2" t="str">
        <f t="shared" si="192"/>
        <v/>
      </c>
      <c r="W1864" s="2" t="str" cm="1">
        <f t="array" ref="W1864">IF(V1864&lt;&gt;"",_xlfn.IFS(OR(V1864=1,V1864=2,V1864=3),1,OR(V1864=4,V1864=5,V1864=6),2,OR(V1864=7,V1864=8,V1864=9),3,OR(V1864=10,V1864=11,V1864=12),4),"")</f>
        <v/>
      </c>
      <c r="X1864" s="2" t="str">
        <f t="shared" si="193"/>
        <v/>
      </c>
      <c r="Y1864" s="2" t="str">
        <f t="shared" si="194"/>
        <v/>
      </c>
    </row>
    <row r="1865" spans="7:25" x14ac:dyDescent="0.3">
      <c r="G1865" s="2" t="str">
        <f>IF(Prospecting!D1867&lt;&gt;"", Prospecting!D1867, "")</f>
        <v/>
      </c>
      <c r="H1865" s="2" t="str">
        <f>IF(Prospecting!E1867&lt;&gt;"",Prospecting!E1867, "")</f>
        <v/>
      </c>
      <c r="I1865" s="2" t="str">
        <f t="shared" ca="1" si="189"/>
        <v/>
      </c>
      <c r="J1865" s="2" t="str">
        <f>IF(Prospecting!F1867="Completed", 1, "")</f>
        <v/>
      </c>
      <c r="K1865" s="2" t="str">
        <f>IF(Prospecting!G1867="Completed", 1, "")</f>
        <v/>
      </c>
      <c r="L1865" s="2" t="str">
        <f>IF(Prospecting!H1867="Completed", 1, "")</f>
        <v/>
      </c>
      <c r="M1865" s="2" t="str">
        <f>IF(Prospecting!I1867="Completed", 1, "")</f>
        <v/>
      </c>
      <c r="N1865" s="2" t="str">
        <f>IF(Prospecting!J1867="Completed", 1, "")</f>
        <v/>
      </c>
      <c r="O1865" s="2" t="str">
        <f>IF(Prospecting!K1867="Completed", 1, "")</f>
        <v/>
      </c>
      <c r="P1865" s="2" t="str">
        <f>IF(Prospecting!L1867&lt;&gt;"",Prospecting!L1867,"")</f>
        <v/>
      </c>
      <c r="Q1865" s="2" t="str">
        <f>IF(Prospecting!M1867&lt;&gt;"",Prospecting!M1867,"")</f>
        <v/>
      </c>
      <c r="R1865" s="2" t="str">
        <f t="shared" ca="1" si="190"/>
        <v/>
      </c>
      <c r="S1865" s="10" t="str">
        <f>IF(OR(Prospecting!N1867&lt;&gt;"",Prospecting!N1867&lt;&gt;0),Prospecting!N1867,"")</f>
        <v/>
      </c>
      <c r="T1865" s="11" t="str">
        <f>IF(Prospecting!O1867&lt;&gt;"",Prospecting!O1867,"")</f>
        <v/>
      </c>
      <c r="U1865" s="2" t="str">
        <f t="shared" si="191"/>
        <v/>
      </c>
      <c r="V1865" s="2" t="str">
        <f t="shared" si="192"/>
        <v/>
      </c>
      <c r="W1865" s="2" t="str" cm="1">
        <f t="array" ref="W1865">IF(V1865&lt;&gt;"",_xlfn.IFS(OR(V1865=1,V1865=2,V1865=3),1,OR(V1865=4,V1865=5,V1865=6),2,OR(V1865=7,V1865=8,V1865=9),3,OR(V1865=10,V1865=11,V1865=12),4),"")</f>
        <v/>
      </c>
      <c r="X1865" s="2" t="str">
        <f t="shared" si="193"/>
        <v/>
      </c>
      <c r="Y1865" s="2" t="str">
        <f t="shared" si="194"/>
        <v/>
      </c>
    </row>
    <row r="1866" spans="7:25" x14ac:dyDescent="0.3">
      <c r="G1866" s="2" t="str">
        <f>IF(Prospecting!D1868&lt;&gt;"", Prospecting!D1868, "")</f>
        <v/>
      </c>
      <c r="H1866" s="2" t="str">
        <f>IF(Prospecting!E1868&lt;&gt;"",Prospecting!E1868, "")</f>
        <v/>
      </c>
      <c r="I1866" s="2" t="str">
        <f t="shared" ca="1" si="189"/>
        <v/>
      </c>
      <c r="J1866" s="2" t="str">
        <f>IF(Prospecting!F1868="Completed", 1, "")</f>
        <v/>
      </c>
      <c r="K1866" s="2" t="str">
        <f>IF(Prospecting!G1868="Completed", 1, "")</f>
        <v/>
      </c>
      <c r="L1866" s="2" t="str">
        <f>IF(Prospecting!H1868="Completed", 1, "")</f>
        <v/>
      </c>
      <c r="M1866" s="2" t="str">
        <f>IF(Prospecting!I1868="Completed", 1, "")</f>
        <v/>
      </c>
      <c r="N1866" s="2" t="str">
        <f>IF(Prospecting!J1868="Completed", 1, "")</f>
        <v/>
      </c>
      <c r="O1866" s="2" t="str">
        <f>IF(Prospecting!K1868="Completed", 1, "")</f>
        <v/>
      </c>
      <c r="P1866" s="2" t="str">
        <f>IF(Prospecting!L1868&lt;&gt;"",Prospecting!L1868,"")</f>
        <v/>
      </c>
      <c r="Q1866" s="2" t="str">
        <f>IF(Prospecting!M1868&lt;&gt;"",Prospecting!M1868,"")</f>
        <v/>
      </c>
      <c r="R1866" s="2" t="str">
        <f t="shared" ca="1" si="190"/>
        <v/>
      </c>
      <c r="S1866" s="10" t="str">
        <f>IF(OR(Prospecting!N1868&lt;&gt;"",Prospecting!N1868&lt;&gt;0),Prospecting!N1868,"")</f>
        <v/>
      </c>
      <c r="T1866" s="11" t="str">
        <f>IF(Prospecting!O1868&lt;&gt;"",Prospecting!O1868,"")</f>
        <v/>
      </c>
      <c r="U1866" s="2" t="str">
        <f t="shared" si="191"/>
        <v/>
      </c>
      <c r="V1866" s="2" t="str">
        <f t="shared" si="192"/>
        <v/>
      </c>
      <c r="W1866" s="2" t="str" cm="1">
        <f t="array" ref="W1866">IF(V1866&lt;&gt;"",_xlfn.IFS(OR(V1866=1,V1866=2,V1866=3),1,OR(V1866=4,V1866=5,V1866=6),2,OR(V1866=7,V1866=8,V1866=9),3,OR(V1866=10,V1866=11,V1866=12),4),"")</f>
        <v/>
      </c>
      <c r="X1866" s="2" t="str">
        <f t="shared" si="193"/>
        <v/>
      </c>
      <c r="Y1866" s="2" t="str">
        <f t="shared" si="194"/>
        <v/>
      </c>
    </row>
    <row r="1867" spans="7:25" x14ac:dyDescent="0.3">
      <c r="G1867" s="2" t="str">
        <f>IF(Prospecting!D1869&lt;&gt;"", Prospecting!D1869, "")</f>
        <v/>
      </c>
      <c r="H1867" s="2" t="str">
        <f>IF(Prospecting!E1869&lt;&gt;"",Prospecting!E1869, "")</f>
        <v/>
      </c>
      <c r="I1867" s="2" t="str">
        <f t="shared" ca="1" si="189"/>
        <v/>
      </c>
      <c r="J1867" s="2" t="str">
        <f>IF(Prospecting!F1869="Completed", 1, "")</f>
        <v/>
      </c>
      <c r="K1867" s="2" t="str">
        <f>IF(Prospecting!G1869="Completed", 1, "")</f>
        <v/>
      </c>
      <c r="L1867" s="2" t="str">
        <f>IF(Prospecting!H1869="Completed", 1, "")</f>
        <v/>
      </c>
      <c r="M1867" s="2" t="str">
        <f>IF(Prospecting!I1869="Completed", 1, "")</f>
        <v/>
      </c>
      <c r="N1867" s="2" t="str">
        <f>IF(Prospecting!J1869="Completed", 1, "")</f>
        <v/>
      </c>
      <c r="O1867" s="2" t="str">
        <f>IF(Prospecting!K1869="Completed", 1, "")</f>
        <v/>
      </c>
      <c r="P1867" s="2" t="str">
        <f>IF(Prospecting!L1869&lt;&gt;"",Prospecting!L1869,"")</f>
        <v/>
      </c>
      <c r="Q1867" s="2" t="str">
        <f>IF(Prospecting!M1869&lt;&gt;"",Prospecting!M1869,"")</f>
        <v/>
      </c>
      <c r="R1867" s="2" t="str">
        <f t="shared" ca="1" si="190"/>
        <v/>
      </c>
      <c r="S1867" s="10" t="str">
        <f>IF(OR(Prospecting!N1869&lt;&gt;"",Prospecting!N1869&lt;&gt;0),Prospecting!N1869,"")</f>
        <v/>
      </c>
      <c r="T1867" s="11" t="str">
        <f>IF(Prospecting!O1869&lt;&gt;"",Prospecting!O1869,"")</f>
        <v/>
      </c>
      <c r="U1867" s="2" t="str">
        <f t="shared" si="191"/>
        <v/>
      </c>
      <c r="V1867" s="2" t="str">
        <f t="shared" si="192"/>
        <v/>
      </c>
      <c r="W1867" s="2" t="str" cm="1">
        <f t="array" ref="W1867">IF(V1867&lt;&gt;"",_xlfn.IFS(OR(V1867=1,V1867=2,V1867=3),1,OR(V1867=4,V1867=5,V1867=6),2,OR(V1867=7,V1867=8,V1867=9),3,OR(V1867=10,V1867=11,V1867=12),4),"")</f>
        <v/>
      </c>
      <c r="X1867" s="2" t="str">
        <f t="shared" si="193"/>
        <v/>
      </c>
      <c r="Y1867" s="2" t="str">
        <f t="shared" si="194"/>
        <v/>
      </c>
    </row>
    <row r="1868" spans="7:25" x14ac:dyDescent="0.3">
      <c r="G1868" s="2" t="str">
        <f>IF(Prospecting!D1870&lt;&gt;"", Prospecting!D1870, "")</f>
        <v/>
      </c>
      <c r="H1868" s="2" t="str">
        <f>IF(Prospecting!E1870&lt;&gt;"",Prospecting!E1870, "")</f>
        <v/>
      </c>
      <c r="I1868" s="2" t="str">
        <f t="shared" ca="1" si="189"/>
        <v/>
      </c>
      <c r="J1868" s="2" t="str">
        <f>IF(Prospecting!F1870="Completed", 1, "")</f>
        <v/>
      </c>
      <c r="K1868" s="2" t="str">
        <f>IF(Prospecting!G1870="Completed", 1, "")</f>
        <v/>
      </c>
      <c r="L1868" s="2" t="str">
        <f>IF(Prospecting!H1870="Completed", 1, "")</f>
        <v/>
      </c>
      <c r="M1868" s="2" t="str">
        <f>IF(Prospecting!I1870="Completed", 1, "")</f>
        <v/>
      </c>
      <c r="N1868" s="2" t="str">
        <f>IF(Prospecting!J1870="Completed", 1, "")</f>
        <v/>
      </c>
      <c r="O1868" s="2" t="str">
        <f>IF(Prospecting!K1870="Completed", 1, "")</f>
        <v/>
      </c>
      <c r="P1868" s="2" t="str">
        <f>IF(Prospecting!L1870&lt;&gt;"",Prospecting!L1870,"")</f>
        <v/>
      </c>
      <c r="Q1868" s="2" t="str">
        <f>IF(Prospecting!M1870&lt;&gt;"",Prospecting!M1870,"")</f>
        <v/>
      </c>
      <c r="R1868" s="2" t="str">
        <f t="shared" ca="1" si="190"/>
        <v/>
      </c>
      <c r="S1868" s="10" t="str">
        <f>IF(OR(Prospecting!N1870&lt;&gt;"",Prospecting!N1870&lt;&gt;0),Prospecting!N1870,"")</f>
        <v/>
      </c>
      <c r="T1868" s="11" t="str">
        <f>IF(Prospecting!O1870&lt;&gt;"",Prospecting!O1870,"")</f>
        <v/>
      </c>
      <c r="U1868" s="2" t="str">
        <f t="shared" si="191"/>
        <v/>
      </c>
      <c r="V1868" s="2" t="str">
        <f t="shared" si="192"/>
        <v/>
      </c>
      <c r="W1868" s="2" t="str" cm="1">
        <f t="array" ref="W1868">IF(V1868&lt;&gt;"",_xlfn.IFS(OR(V1868=1,V1868=2,V1868=3),1,OR(V1868=4,V1868=5,V1868=6),2,OR(V1868=7,V1868=8,V1868=9),3,OR(V1868=10,V1868=11,V1868=12),4),"")</f>
        <v/>
      </c>
      <c r="X1868" s="2" t="str">
        <f t="shared" si="193"/>
        <v/>
      </c>
      <c r="Y1868" s="2" t="str">
        <f t="shared" si="194"/>
        <v/>
      </c>
    </row>
    <row r="1869" spans="7:25" x14ac:dyDescent="0.3">
      <c r="G1869" s="2" t="str">
        <f>IF(Prospecting!D1871&lt;&gt;"", Prospecting!D1871, "")</f>
        <v/>
      </c>
      <c r="H1869" s="2" t="str">
        <f>IF(Prospecting!E1871&lt;&gt;"",Prospecting!E1871, "")</f>
        <v/>
      </c>
      <c r="I1869" s="2" t="str">
        <f t="shared" ca="1" si="189"/>
        <v/>
      </c>
      <c r="J1869" s="2" t="str">
        <f>IF(Prospecting!F1871="Completed", 1, "")</f>
        <v/>
      </c>
      <c r="K1869" s="2" t="str">
        <f>IF(Prospecting!G1871="Completed", 1, "")</f>
        <v/>
      </c>
      <c r="L1869" s="2" t="str">
        <f>IF(Prospecting!H1871="Completed", 1, "")</f>
        <v/>
      </c>
      <c r="M1869" s="2" t="str">
        <f>IF(Prospecting!I1871="Completed", 1, "")</f>
        <v/>
      </c>
      <c r="N1869" s="2" t="str">
        <f>IF(Prospecting!J1871="Completed", 1, "")</f>
        <v/>
      </c>
      <c r="O1869" s="2" t="str">
        <f>IF(Prospecting!K1871="Completed", 1, "")</f>
        <v/>
      </c>
      <c r="P1869" s="2" t="str">
        <f>IF(Prospecting!L1871&lt;&gt;"",Prospecting!L1871,"")</f>
        <v/>
      </c>
      <c r="Q1869" s="2" t="str">
        <f>IF(Prospecting!M1871&lt;&gt;"",Prospecting!M1871,"")</f>
        <v/>
      </c>
      <c r="R1869" s="2" t="str">
        <f t="shared" ca="1" si="190"/>
        <v/>
      </c>
      <c r="S1869" s="10" t="str">
        <f>IF(OR(Prospecting!N1871&lt;&gt;"",Prospecting!N1871&lt;&gt;0),Prospecting!N1871,"")</f>
        <v/>
      </c>
      <c r="T1869" s="11" t="str">
        <f>IF(Prospecting!O1871&lt;&gt;"",Prospecting!O1871,"")</f>
        <v/>
      </c>
      <c r="U1869" s="2" t="str">
        <f t="shared" si="191"/>
        <v/>
      </c>
      <c r="V1869" s="2" t="str">
        <f t="shared" si="192"/>
        <v/>
      </c>
      <c r="W1869" s="2" t="str" cm="1">
        <f t="array" ref="W1869">IF(V1869&lt;&gt;"",_xlfn.IFS(OR(V1869=1,V1869=2,V1869=3),1,OR(V1869=4,V1869=5,V1869=6),2,OR(V1869=7,V1869=8,V1869=9),3,OR(V1869=10,V1869=11,V1869=12),4),"")</f>
        <v/>
      </c>
      <c r="X1869" s="2" t="str">
        <f t="shared" si="193"/>
        <v/>
      </c>
      <c r="Y1869" s="2" t="str">
        <f t="shared" si="194"/>
        <v/>
      </c>
    </row>
    <row r="1870" spans="7:25" x14ac:dyDescent="0.3">
      <c r="G1870" s="2" t="str">
        <f>IF(Prospecting!D1872&lt;&gt;"", Prospecting!D1872, "")</f>
        <v/>
      </c>
      <c r="H1870" s="2" t="str">
        <f>IF(Prospecting!E1872&lt;&gt;"",Prospecting!E1872, "")</f>
        <v/>
      </c>
      <c r="I1870" s="2" t="str">
        <f t="shared" ca="1" si="189"/>
        <v/>
      </c>
      <c r="J1870" s="2" t="str">
        <f>IF(Prospecting!F1872="Completed", 1, "")</f>
        <v/>
      </c>
      <c r="K1870" s="2" t="str">
        <f>IF(Prospecting!G1872="Completed", 1, "")</f>
        <v/>
      </c>
      <c r="L1870" s="2" t="str">
        <f>IF(Prospecting!H1872="Completed", 1, "")</f>
        <v/>
      </c>
      <c r="M1870" s="2" t="str">
        <f>IF(Prospecting!I1872="Completed", 1, "")</f>
        <v/>
      </c>
      <c r="N1870" s="2" t="str">
        <f>IF(Prospecting!J1872="Completed", 1, "")</f>
        <v/>
      </c>
      <c r="O1870" s="2" t="str">
        <f>IF(Prospecting!K1872="Completed", 1, "")</f>
        <v/>
      </c>
      <c r="P1870" s="2" t="str">
        <f>IF(Prospecting!L1872&lt;&gt;"",Prospecting!L1872,"")</f>
        <v/>
      </c>
      <c r="Q1870" s="2" t="str">
        <f>IF(Prospecting!M1872&lt;&gt;"",Prospecting!M1872,"")</f>
        <v/>
      </c>
      <c r="R1870" s="2" t="str">
        <f t="shared" ca="1" si="190"/>
        <v/>
      </c>
      <c r="S1870" s="10" t="str">
        <f>IF(OR(Prospecting!N1872&lt;&gt;"",Prospecting!N1872&lt;&gt;0),Prospecting!N1872,"")</f>
        <v/>
      </c>
      <c r="T1870" s="11" t="str">
        <f>IF(Prospecting!O1872&lt;&gt;"",Prospecting!O1872,"")</f>
        <v/>
      </c>
      <c r="U1870" s="2" t="str">
        <f t="shared" si="191"/>
        <v/>
      </c>
      <c r="V1870" s="2" t="str">
        <f t="shared" si="192"/>
        <v/>
      </c>
      <c r="W1870" s="2" t="str" cm="1">
        <f t="array" ref="W1870">IF(V1870&lt;&gt;"",_xlfn.IFS(OR(V1870=1,V1870=2,V1870=3),1,OR(V1870=4,V1870=5,V1870=6),2,OR(V1870=7,V1870=8,V1870=9),3,OR(V1870=10,V1870=11,V1870=12),4),"")</f>
        <v/>
      </c>
      <c r="X1870" s="2" t="str">
        <f t="shared" si="193"/>
        <v/>
      </c>
      <c r="Y1870" s="2" t="str">
        <f t="shared" si="194"/>
        <v/>
      </c>
    </row>
    <row r="1871" spans="7:25" x14ac:dyDescent="0.3">
      <c r="G1871" s="2" t="str">
        <f>IF(Prospecting!D1873&lt;&gt;"", Prospecting!D1873, "")</f>
        <v/>
      </c>
      <c r="H1871" s="2" t="str">
        <f>IF(Prospecting!E1873&lt;&gt;"",Prospecting!E1873, "")</f>
        <v/>
      </c>
      <c r="I1871" s="2" t="str">
        <f t="shared" ca="1" si="189"/>
        <v/>
      </c>
      <c r="J1871" s="2" t="str">
        <f>IF(Prospecting!F1873="Completed", 1, "")</f>
        <v/>
      </c>
      <c r="K1871" s="2" t="str">
        <f>IF(Prospecting!G1873="Completed", 1, "")</f>
        <v/>
      </c>
      <c r="L1871" s="2" t="str">
        <f>IF(Prospecting!H1873="Completed", 1, "")</f>
        <v/>
      </c>
      <c r="M1871" s="2" t="str">
        <f>IF(Prospecting!I1873="Completed", 1, "")</f>
        <v/>
      </c>
      <c r="N1871" s="2" t="str">
        <f>IF(Prospecting!J1873="Completed", 1, "")</f>
        <v/>
      </c>
      <c r="O1871" s="2" t="str">
        <f>IF(Prospecting!K1873="Completed", 1, "")</f>
        <v/>
      </c>
      <c r="P1871" s="2" t="str">
        <f>IF(Prospecting!L1873&lt;&gt;"",Prospecting!L1873,"")</f>
        <v/>
      </c>
      <c r="Q1871" s="2" t="str">
        <f>IF(Prospecting!M1873&lt;&gt;"",Prospecting!M1873,"")</f>
        <v/>
      </c>
      <c r="R1871" s="2" t="str">
        <f t="shared" ca="1" si="190"/>
        <v/>
      </c>
      <c r="S1871" s="10" t="str">
        <f>IF(OR(Prospecting!N1873&lt;&gt;"",Prospecting!N1873&lt;&gt;0),Prospecting!N1873,"")</f>
        <v/>
      </c>
      <c r="T1871" s="11" t="str">
        <f>IF(Prospecting!O1873&lt;&gt;"",Prospecting!O1873,"")</f>
        <v/>
      </c>
      <c r="U1871" s="2" t="str">
        <f t="shared" si="191"/>
        <v/>
      </c>
      <c r="V1871" s="2" t="str">
        <f t="shared" si="192"/>
        <v/>
      </c>
      <c r="W1871" s="2" t="str" cm="1">
        <f t="array" ref="W1871">IF(V1871&lt;&gt;"",_xlfn.IFS(OR(V1871=1,V1871=2,V1871=3),1,OR(V1871=4,V1871=5,V1871=6),2,OR(V1871=7,V1871=8,V1871=9),3,OR(V1871=10,V1871=11,V1871=12),4),"")</f>
        <v/>
      </c>
      <c r="X1871" s="2" t="str">
        <f t="shared" si="193"/>
        <v/>
      </c>
      <c r="Y1871" s="2" t="str">
        <f t="shared" si="194"/>
        <v/>
      </c>
    </row>
    <row r="1872" spans="7:25" x14ac:dyDescent="0.3">
      <c r="G1872" s="2" t="str">
        <f>IF(Prospecting!D1874&lt;&gt;"", Prospecting!D1874, "")</f>
        <v/>
      </c>
      <c r="H1872" s="2" t="str">
        <f>IF(Prospecting!E1874&lt;&gt;"",Prospecting!E1874, "")</f>
        <v/>
      </c>
      <c r="I1872" s="2" t="str">
        <f t="shared" ca="1" si="189"/>
        <v/>
      </c>
      <c r="J1872" s="2" t="str">
        <f>IF(Prospecting!F1874="Completed", 1, "")</f>
        <v/>
      </c>
      <c r="K1872" s="2" t="str">
        <f>IF(Prospecting!G1874="Completed", 1, "")</f>
        <v/>
      </c>
      <c r="L1872" s="2" t="str">
        <f>IF(Prospecting!H1874="Completed", 1, "")</f>
        <v/>
      </c>
      <c r="M1872" s="2" t="str">
        <f>IF(Prospecting!I1874="Completed", 1, "")</f>
        <v/>
      </c>
      <c r="N1872" s="2" t="str">
        <f>IF(Prospecting!J1874="Completed", 1, "")</f>
        <v/>
      </c>
      <c r="O1872" s="2" t="str">
        <f>IF(Prospecting!K1874="Completed", 1, "")</f>
        <v/>
      </c>
      <c r="P1872" s="2" t="str">
        <f>IF(Prospecting!L1874&lt;&gt;"",Prospecting!L1874,"")</f>
        <v/>
      </c>
      <c r="Q1872" s="2" t="str">
        <f>IF(Prospecting!M1874&lt;&gt;"",Prospecting!M1874,"")</f>
        <v/>
      </c>
      <c r="R1872" s="2" t="str">
        <f t="shared" ca="1" si="190"/>
        <v/>
      </c>
      <c r="S1872" s="10" t="str">
        <f>IF(OR(Prospecting!N1874&lt;&gt;"",Prospecting!N1874&lt;&gt;0),Prospecting!N1874,"")</f>
        <v/>
      </c>
      <c r="T1872" s="11" t="str">
        <f>IF(Prospecting!O1874&lt;&gt;"",Prospecting!O1874,"")</f>
        <v/>
      </c>
      <c r="U1872" s="2" t="str">
        <f t="shared" si="191"/>
        <v/>
      </c>
      <c r="V1872" s="2" t="str">
        <f t="shared" si="192"/>
        <v/>
      </c>
      <c r="W1872" s="2" t="str" cm="1">
        <f t="array" ref="W1872">IF(V1872&lt;&gt;"",_xlfn.IFS(OR(V1872=1,V1872=2,V1872=3),1,OR(V1872=4,V1872=5,V1872=6),2,OR(V1872=7,V1872=8,V1872=9),3,OR(V1872=10,V1872=11,V1872=12),4),"")</f>
        <v/>
      </c>
      <c r="X1872" s="2" t="str">
        <f t="shared" si="193"/>
        <v/>
      </c>
      <c r="Y1872" s="2" t="str">
        <f t="shared" si="194"/>
        <v/>
      </c>
    </row>
    <row r="1873" spans="7:25" x14ac:dyDescent="0.3">
      <c r="G1873" s="2" t="str">
        <f>IF(Prospecting!D1875&lt;&gt;"", Prospecting!D1875, "")</f>
        <v/>
      </c>
      <c r="H1873" s="2" t="str">
        <f>IF(Prospecting!E1875&lt;&gt;"",Prospecting!E1875, "")</f>
        <v/>
      </c>
      <c r="I1873" s="2" t="str">
        <f t="shared" ca="1" si="189"/>
        <v/>
      </c>
      <c r="J1873" s="2" t="str">
        <f>IF(Prospecting!F1875="Completed", 1, "")</f>
        <v/>
      </c>
      <c r="K1873" s="2" t="str">
        <f>IF(Prospecting!G1875="Completed", 1, "")</f>
        <v/>
      </c>
      <c r="L1873" s="2" t="str">
        <f>IF(Prospecting!H1875="Completed", 1, "")</f>
        <v/>
      </c>
      <c r="M1873" s="2" t="str">
        <f>IF(Prospecting!I1875="Completed", 1, "")</f>
        <v/>
      </c>
      <c r="N1873" s="2" t="str">
        <f>IF(Prospecting!J1875="Completed", 1, "")</f>
        <v/>
      </c>
      <c r="O1873" s="2" t="str">
        <f>IF(Prospecting!K1875="Completed", 1, "")</f>
        <v/>
      </c>
      <c r="P1873" s="2" t="str">
        <f>IF(Prospecting!L1875&lt;&gt;"",Prospecting!L1875,"")</f>
        <v/>
      </c>
      <c r="Q1873" s="2" t="str">
        <f>IF(Prospecting!M1875&lt;&gt;"",Prospecting!M1875,"")</f>
        <v/>
      </c>
      <c r="R1873" s="2" t="str">
        <f t="shared" ca="1" si="190"/>
        <v/>
      </c>
      <c r="S1873" s="10" t="str">
        <f>IF(OR(Prospecting!N1875&lt;&gt;"",Prospecting!N1875&lt;&gt;0),Prospecting!N1875,"")</f>
        <v/>
      </c>
      <c r="T1873" s="11" t="str">
        <f>IF(Prospecting!O1875&lt;&gt;"",Prospecting!O1875,"")</f>
        <v/>
      </c>
      <c r="U1873" s="2" t="str">
        <f t="shared" si="191"/>
        <v/>
      </c>
      <c r="V1873" s="2" t="str">
        <f t="shared" si="192"/>
        <v/>
      </c>
      <c r="W1873" s="2" t="str" cm="1">
        <f t="array" ref="W1873">IF(V1873&lt;&gt;"",_xlfn.IFS(OR(V1873=1,V1873=2,V1873=3),1,OR(V1873=4,V1873=5,V1873=6),2,OR(V1873=7,V1873=8,V1873=9),3,OR(V1873=10,V1873=11,V1873=12),4),"")</f>
        <v/>
      </c>
      <c r="X1873" s="2" t="str">
        <f t="shared" si="193"/>
        <v/>
      </c>
      <c r="Y1873" s="2" t="str">
        <f t="shared" si="194"/>
        <v/>
      </c>
    </row>
    <row r="1874" spans="7:25" x14ac:dyDescent="0.3">
      <c r="G1874" s="2" t="str">
        <f>IF(Prospecting!D1876&lt;&gt;"", Prospecting!D1876, "")</f>
        <v/>
      </c>
      <c r="H1874" s="2" t="str">
        <f>IF(Prospecting!E1876&lt;&gt;"",Prospecting!E1876, "")</f>
        <v/>
      </c>
      <c r="I1874" s="2" t="str">
        <f t="shared" ca="1" si="189"/>
        <v/>
      </c>
      <c r="J1874" s="2" t="str">
        <f>IF(Prospecting!F1876="Completed", 1, "")</f>
        <v/>
      </c>
      <c r="K1874" s="2" t="str">
        <f>IF(Prospecting!G1876="Completed", 1, "")</f>
        <v/>
      </c>
      <c r="L1874" s="2" t="str">
        <f>IF(Prospecting!H1876="Completed", 1, "")</f>
        <v/>
      </c>
      <c r="M1874" s="2" t="str">
        <f>IF(Prospecting!I1876="Completed", 1, "")</f>
        <v/>
      </c>
      <c r="N1874" s="2" t="str">
        <f>IF(Prospecting!J1876="Completed", 1, "")</f>
        <v/>
      </c>
      <c r="O1874" s="2" t="str">
        <f>IF(Prospecting!K1876="Completed", 1, "")</f>
        <v/>
      </c>
      <c r="P1874" s="2" t="str">
        <f>IF(Prospecting!L1876&lt;&gt;"",Prospecting!L1876,"")</f>
        <v/>
      </c>
      <c r="Q1874" s="2" t="str">
        <f>IF(Prospecting!M1876&lt;&gt;"",Prospecting!M1876,"")</f>
        <v/>
      </c>
      <c r="R1874" s="2" t="str">
        <f t="shared" ca="1" si="190"/>
        <v/>
      </c>
      <c r="S1874" s="10" t="str">
        <f>IF(OR(Prospecting!N1876&lt;&gt;"",Prospecting!N1876&lt;&gt;0),Prospecting!N1876,"")</f>
        <v/>
      </c>
      <c r="T1874" s="11" t="str">
        <f>IF(Prospecting!O1876&lt;&gt;"",Prospecting!O1876,"")</f>
        <v/>
      </c>
      <c r="U1874" s="2" t="str">
        <f t="shared" si="191"/>
        <v/>
      </c>
      <c r="V1874" s="2" t="str">
        <f t="shared" si="192"/>
        <v/>
      </c>
      <c r="W1874" s="2" t="str" cm="1">
        <f t="array" ref="W1874">IF(V1874&lt;&gt;"",_xlfn.IFS(OR(V1874=1,V1874=2,V1874=3),1,OR(V1874=4,V1874=5,V1874=6),2,OR(V1874=7,V1874=8,V1874=9),3,OR(V1874=10,V1874=11,V1874=12),4),"")</f>
        <v/>
      </c>
      <c r="X1874" s="2" t="str">
        <f t="shared" si="193"/>
        <v/>
      </c>
      <c r="Y1874" s="2" t="str">
        <f t="shared" si="194"/>
        <v/>
      </c>
    </row>
    <row r="1875" spans="7:25" x14ac:dyDescent="0.3">
      <c r="G1875" s="2" t="str">
        <f>IF(Prospecting!D1877&lt;&gt;"", Prospecting!D1877, "")</f>
        <v/>
      </c>
      <c r="H1875" s="2" t="str">
        <f>IF(Prospecting!E1877&lt;&gt;"",Prospecting!E1877, "")</f>
        <v/>
      </c>
      <c r="I1875" s="2" t="str">
        <f t="shared" ca="1" si="189"/>
        <v/>
      </c>
      <c r="J1875" s="2" t="str">
        <f>IF(Prospecting!F1877="Completed", 1, "")</f>
        <v/>
      </c>
      <c r="K1875" s="2" t="str">
        <f>IF(Prospecting!G1877="Completed", 1, "")</f>
        <v/>
      </c>
      <c r="L1875" s="2" t="str">
        <f>IF(Prospecting!H1877="Completed", 1, "")</f>
        <v/>
      </c>
      <c r="M1875" s="2" t="str">
        <f>IF(Prospecting!I1877="Completed", 1, "")</f>
        <v/>
      </c>
      <c r="N1875" s="2" t="str">
        <f>IF(Prospecting!J1877="Completed", 1, "")</f>
        <v/>
      </c>
      <c r="O1875" s="2" t="str">
        <f>IF(Prospecting!K1877="Completed", 1, "")</f>
        <v/>
      </c>
      <c r="P1875" s="2" t="str">
        <f>IF(Prospecting!L1877&lt;&gt;"",Prospecting!L1877,"")</f>
        <v/>
      </c>
      <c r="Q1875" s="2" t="str">
        <f>IF(Prospecting!M1877&lt;&gt;"",Prospecting!M1877,"")</f>
        <v/>
      </c>
      <c r="R1875" s="2" t="str">
        <f t="shared" ca="1" si="190"/>
        <v/>
      </c>
      <c r="S1875" s="10" t="str">
        <f>IF(OR(Prospecting!N1877&lt;&gt;"",Prospecting!N1877&lt;&gt;0),Prospecting!N1877,"")</f>
        <v/>
      </c>
      <c r="T1875" s="11" t="str">
        <f>IF(Prospecting!O1877&lt;&gt;"",Prospecting!O1877,"")</f>
        <v/>
      </c>
      <c r="U1875" s="2" t="str">
        <f t="shared" si="191"/>
        <v/>
      </c>
      <c r="V1875" s="2" t="str">
        <f t="shared" si="192"/>
        <v/>
      </c>
      <c r="W1875" s="2" t="str" cm="1">
        <f t="array" ref="W1875">IF(V1875&lt;&gt;"",_xlfn.IFS(OR(V1875=1,V1875=2,V1875=3),1,OR(V1875=4,V1875=5,V1875=6),2,OR(V1875=7,V1875=8,V1875=9),3,OR(V1875=10,V1875=11,V1875=12),4),"")</f>
        <v/>
      </c>
      <c r="X1875" s="2" t="str">
        <f t="shared" si="193"/>
        <v/>
      </c>
      <c r="Y1875" s="2" t="str">
        <f t="shared" si="194"/>
        <v/>
      </c>
    </row>
    <row r="1876" spans="7:25" x14ac:dyDescent="0.3">
      <c r="G1876" s="2" t="str">
        <f>IF(Prospecting!D1878&lt;&gt;"", Prospecting!D1878, "")</f>
        <v/>
      </c>
      <c r="H1876" s="2" t="str">
        <f>IF(Prospecting!E1878&lt;&gt;"",Prospecting!E1878, "")</f>
        <v/>
      </c>
      <c r="I1876" s="2" t="str">
        <f t="shared" ca="1" si="189"/>
        <v/>
      </c>
      <c r="J1876" s="2" t="str">
        <f>IF(Prospecting!F1878="Completed", 1, "")</f>
        <v/>
      </c>
      <c r="K1876" s="2" t="str">
        <f>IF(Prospecting!G1878="Completed", 1, "")</f>
        <v/>
      </c>
      <c r="L1876" s="2" t="str">
        <f>IF(Prospecting!H1878="Completed", 1, "")</f>
        <v/>
      </c>
      <c r="M1876" s="2" t="str">
        <f>IF(Prospecting!I1878="Completed", 1, "")</f>
        <v/>
      </c>
      <c r="N1876" s="2" t="str">
        <f>IF(Prospecting!J1878="Completed", 1, "")</f>
        <v/>
      </c>
      <c r="O1876" s="2" t="str">
        <f>IF(Prospecting!K1878="Completed", 1, "")</f>
        <v/>
      </c>
      <c r="P1876" s="2" t="str">
        <f>IF(Prospecting!L1878&lt;&gt;"",Prospecting!L1878,"")</f>
        <v/>
      </c>
      <c r="Q1876" s="2" t="str">
        <f>IF(Prospecting!M1878&lt;&gt;"",Prospecting!M1878,"")</f>
        <v/>
      </c>
      <c r="R1876" s="2" t="str">
        <f t="shared" ca="1" si="190"/>
        <v/>
      </c>
      <c r="S1876" s="10" t="str">
        <f>IF(OR(Prospecting!N1878&lt;&gt;"",Prospecting!N1878&lt;&gt;0),Prospecting!N1878,"")</f>
        <v/>
      </c>
      <c r="T1876" s="11" t="str">
        <f>IF(Prospecting!O1878&lt;&gt;"",Prospecting!O1878,"")</f>
        <v/>
      </c>
      <c r="U1876" s="2" t="str">
        <f t="shared" si="191"/>
        <v/>
      </c>
      <c r="V1876" s="2" t="str">
        <f t="shared" si="192"/>
        <v/>
      </c>
      <c r="W1876" s="2" t="str" cm="1">
        <f t="array" ref="W1876">IF(V1876&lt;&gt;"",_xlfn.IFS(OR(V1876=1,V1876=2,V1876=3),1,OR(V1876=4,V1876=5,V1876=6),2,OR(V1876=7,V1876=8,V1876=9),3,OR(V1876=10,V1876=11,V1876=12),4),"")</f>
        <v/>
      </c>
      <c r="X1876" s="2" t="str">
        <f t="shared" si="193"/>
        <v/>
      </c>
      <c r="Y1876" s="2" t="str">
        <f t="shared" si="194"/>
        <v/>
      </c>
    </row>
    <row r="1877" spans="7:25" x14ac:dyDescent="0.3">
      <c r="G1877" s="2" t="str">
        <f>IF(Prospecting!D1879&lt;&gt;"", Prospecting!D1879, "")</f>
        <v/>
      </c>
      <c r="H1877" s="2" t="str">
        <f>IF(Prospecting!E1879&lt;&gt;"",Prospecting!E1879, "")</f>
        <v/>
      </c>
      <c r="I1877" s="2" t="str">
        <f t="shared" ca="1" si="189"/>
        <v/>
      </c>
      <c r="J1877" s="2" t="str">
        <f>IF(Prospecting!F1879="Completed", 1, "")</f>
        <v/>
      </c>
      <c r="K1877" s="2" t="str">
        <f>IF(Prospecting!G1879="Completed", 1, "")</f>
        <v/>
      </c>
      <c r="L1877" s="2" t="str">
        <f>IF(Prospecting!H1879="Completed", 1, "")</f>
        <v/>
      </c>
      <c r="M1877" s="2" t="str">
        <f>IF(Prospecting!I1879="Completed", 1, "")</f>
        <v/>
      </c>
      <c r="N1877" s="2" t="str">
        <f>IF(Prospecting!J1879="Completed", 1, "")</f>
        <v/>
      </c>
      <c r="O1877" s="2" t="str">
        <f>IF(Prospecting!K1879="Completed", 1, "")</f>
        <v/>
      </c>
      <c r="P1877" s="2" t="str">
        <f>IF(Prospecting!L1879&lt;&gt;"",Prospecting!L1879,"")</f>
        <v/>
      </c>
      <c r="Q1877" s="2" t="str">
        <f>IF(Prospecting!M1879&lt;&gt;"",Prospecting!M1879,"")</f>
        <v/>
      </c>
      <c r="R1877" s="2" t="str">
        <f t="shared" ca="1" si="190"/>
        <v/>
      </c>
      <c r="S1877" s="10" t="str">
        <f>IF(OR(Prospecting!N1879&lt;&gt;"",Prospecting!N1879&lt;&gt;0),Prospecting!N1879,"")</f>
        <v/>
      </c>
      <c r="T1877" s="11" t="str">
        <f>IF(Prospecting!O1879&lt;&gt;"",Prospecting!O1879,"")</f>
        <v/>
      </c>
      <c r="U1877" s="2" t="str">
        <f t="shared" si="191"/>
        <v/>
      </c>
      <c r="V1877" s="2" t="str">
        <f t="shared" si="192"/>
        <v/>
      </c>
      <c r="W1877" s="2" t="str" cm="1">
        <f t="array" ref="W1877">IF(V1877&lt;&gt;"",_xlfn.IFS(OR(V1877=1,V1877=2,V1877=3),1,OR(V1877=4,V1877=5,V1877=6),2,OR(V1877=7,V1877=8,V1877=9),3,OR(V1877=10,V1877=11,V1877=12),4),"")</f>
        <v/>
      </c>
      <c r="X1877" s="2" t="str">
        <f t="shared" si="193"/>
        <v/>
      </c>
      <c r="Y1877" s="2" t="str">
        <f t="shared" si="194"/>
        <v/>
      </c>
    </row>
    <row r="1878" spans="7:25" x14ac:dyDescent="0.3">
      <c r="G1878" s="2" t="str">
        <f>IF(Prospecting!D1880&lt;&gt;"", Prospecting!D1880, "")</f>
        <v/>
      </c>
      <c r="H1878" s="2" t="str">
        <f>IF(Prospecting!E1880&lt;&gt;"",Prospecting!E1880, "")</f>
        <v/>
      </c>
      <c r="I1878" s="2" t="str">
        <f t="shared" ca="1" si="189"/>
        <v/>
      </c>
      <c r="J1878" s="2" t="str">
        <f>IF(Prospecting!F1880="Completed", 1, "")</f>
        <v/>
      </c>
      <c r="K1878" s="2" t="str">
        <f>IF(Prospecting!G1880="Completed", 1, "")</f>
        <v/>
      </c>
      <c r="L1878" s="2" t="str">
        <f>IF(Prospecting!H1880="Completed", 1, "")</f>
        <v/>
      </c>
      <c r="M1878" s="2" t="str">
        <f>IF(Prospecting!I1880="Completed", 1, "")</f>
        <v/>
      </c>
      <c r="N1878" s="2" t="str">
        <f>IF(Prospecting!J1880="Completed", 1, "")</f>
        <v/>
      </c>
      <c r="O1878" s="2" t="str">
        <f>IF(Prospecting!K1880="Completed", 1, "")</f>
        <v/>
      </c>
      <c r="P1878" s="2" t="str">
        <f>IF(Prospecting!L1880&lt;&gt;"",Prospecting!L1880,"")</f>
        <v/>
      </c>
      <c r="Q1878" s="2" t="str">
        <f>IF(Prospecting!M1880&lt;&gt;"",Prospecting!M1880,"")</f>
        <v/>
      </c>
      <c r="R1878" s="2" t="str">
        <f t="shared" ca="1" si="190"/>
        <v/>
      </c>
      <c r="S1878" s="10" t="str">
        <f>IF(OR(Prospecting!N1880&lt;&gt;"",Prospecting!N1880&lt;&gt;0),Prospecting!N1880,"")</f>
        <v/>
      </c>
      <c r="T1878" s="11" t="str">
        <f>IF(Prospecting!O1880&lt;&gt;"",Prospecting!O1880,"")</f>
        <v/>
      </c>
      <c r="U1878" s="2" t="str">
        <f t="shared" si="191"/>
        <v/>
      </c>
      <c r="V1878" s="2" t="str">
        <f t="shared" si="192"/>
        <v/>
      </c>
      <c r="W1878" s="2" t="str" cm="1">
        <f t="array" ref="W1878">IF(V1878&lt;&gt;"",_xlfn.IFS(OR(V1878=1,V1878=2,V1878=3),1,OR(V1878=4,V1878=5,V1878=6),2,OR(V1878=7,V1878=8,V1878=9),3,OR(V1878=10,V1878=11,V1878=12),4),"")</f>
        <v/>
      </c>
      <c r="X1878" s="2" t="str">
        <f t="shared" si="193"/>
        <v/>
      </c>
      <c r="Y1878" s="2" t="str">
        <f t="shared" si="194"/>
        <v/>
      </c>
    </row>
    <row r="1879" spans="7:25" x14ac:dyDescent="0.3">
      <c r="G1879" s="2" t="str">
        <f>IF(Prospecting!D1881&lt;&gt;"", Prospecting!D1881, "")</f>
        <v/>
      </c>
      <c r="H1879" s="2" t="str">
        <f>IF(Prospecting!E1881&lt;&gt;"",Prospecting!E1881, "")</f>
        <v/>
      </c>
      <c r="I1879" s="2" t="str">
        <f t="shared" ca="1" si="189"/>
        <v/>
      </c>
      <c r="J1879" s="2" t="str">
        <f>IF(Prospecting!F1881="Completed", 1, "")</f>
        <v/>
      </c>
      <c r="K1879" s="2" t="str">
        <f>IF(Prospecting!G1881="Completed", 1, "")</f>
        <v/>
      </c>
      <c r="L1879" s="2" t="str">
        <f>IF(Prospecting!H1881="Completed", 1, "")</f>
        <v/>
      </c>
      <c r="M1879" s="2" t="str">
        <f>IF(Prospecting!I1881="Completed", 1, "")</f>
        <v/>
      </c>
      <c r="N1879" s="2" t="str">
        <f>IF(Prospecting!J1881="Completed", 1, "")</f>
        <v/>
      </c>
      <c r="O1879" s="2" t="str">
        <f>IF(Prospecting!K1881="Completed", 1, "")</f>
        <v/>
      </c>
      <c r="P1879" s="2" t="str">
        <f>IF(Prospecting!L1881&lt;&gt;"",Prospecting!L1881,"")</f>
        <v/>
      </c>
      <c r="Q1879" s="2" t="str">
        <f>IF(Prospecting!M1881&lt;&gt;"",Prospecting!M1881,"")</f>
        <v/>
      </c>
      <c r="R1879" s="2" t="str">
        <f t="shared" ca="1" si="190"/>
        <v/>
      </c>
      <c r="S1879" s="10" t="str">
        <f>IF(OR(Prospecting!N1881&lt;&gt;"",Prospecting!N1881&lt;&gt;0),Prospecting!N1881,"")</f>
        <v/>
      </c>
      <c r="T1879" s="11" t="str">
        <f>IF(Prospecting!O1881&lt;&gt;"",Prospecting!O1881,"")</f>
        <v/>
      </c>
      <c r="U1879" s="2" t="str">
        <f t="shared" si="191"/>
        <v/>
      </c>
      <c r="V1879" s="2" t="str">
        <f t="shared" si="192"/>
        <v/>
      </c>
      <c r="W1879" s="2" t="str" cm="1">
        <f t="array" ref="W1879">IF(V1879&lt;&gt;"",_xlfn.IFS(OR(V1879=1,V1879=2,V1879=3),1,OR(V1879=4,V1879=5,V1879=6),2,OR(V1879=7,V1879=8,V1879=9),3,OR(V1879=10,V1879=11,V1879=12),4),"")</f>
        <v/>
      </c>
      <c r="X1879" s="2" t="str">
        <f t="shared" si="193"/>
        <v/>
      </c>
      <c r="Y1879" s="2" t="str">
        <f t="shared" si="194"/>
        <v/>
      </c>
    </row>
    <row r="1880" spans="7:25" x14ac:dyDescent="0.3">
      <c r="G1880" s="2" t="str">
        <f>IF(Prospecting!D1882&lt;&gt;"", Prospecting!D1882, "")</f>
        <v/>
      </c>
      <c r="H1880" s="2" t="str">
        <f>IF(Prospecting!E1882&lt;&gt;"",Prospecting!E1882, "")</f>
        <v/>
      </c>
      <c r="I1880" s="2" t="str">
        <f t="shared" ca="1" si="189"/>
        <v/>
      </c>
      <c r="J1880" s="2" t="str">
        <f>IF(Prospecting!F1882="Completed", 1, "")</f>
        <v/>
      </c>
      <c r="K1880" s="2" t="str">
        <f>IF(Prospecting!G1882="Completed", 1, "")</f>
        <v/>
      </c>
      <c r="L1880" s="2" t="str">
        <f>IF(Prospecting!H1882="Completed", 1, "")</f>
        <v/>
      </c>
      <c r="M1880" s="2" t="str">
        <f>IF(Prospecting!I1882="Completed", 1, "")</f>
        <v/>
      </c>
      <c r="N1880" s="2" t="str">
        <f>IF(Prospecting!J1882="Completed", 1, "")</f>
        <v/>
      </c>
      <c r="O1880" s="2" t="str">
        <f>IF(Prospecting!K1882="Completed", 1, "")</f>
        <v/>
      </c>
      <c r="P1880" s="2" t="str">
        <f>IF(Prospecting!L1882&lt;&gt;"",Prospecting!L1882,"")</f>
        <v/>
      </c>
      <c r="Q1880" s="2" t="str">
        <f>IF(Prospecting!M1882&lt;&gt;"",Prospecting!M1882,"")</f>
        <v/>
      </c>
      <c r="R1880" s="2" t="str">
        <f t="shared" ca="1" si="190"/>
        <v/>
      </c>
      <c r="S1880" s="10" t="str">
        <f>IF(OR(Prospecting!N1882&lt;&gt;"",Prospecting!N1882&lt;&gt;0),Prospecting!N1882,"")</f>
        <v/>
      </c>
      <c r="T1880" s="11" t="str">
        <f>IF(Prospecting!O1882&lt;&gt;"",Prospecting!O1882,"")</f>
        <v/>
      </c>
      <c r="U1880" s="2" t="str">
        <f t="shared" si="191"/>
        <v/>
      </c>
      <c r="V1880" s="2" t="str">
        <f t="shared" si="192"/>
        <v/>
      </c>
      <c r="W1880" s="2" t="str" cm="1">
        <f t="array" ref="W1880">IF(V1880&lt;&gt;"",_xlfn.IFS(OR(V1880=1,V1880=2,V1880=3),1,OR(V1880=4,V1880=5,V1880=6),2,OR(V1880=7,V1880=8,V1880=9),3,OR(V1880=10,V1880=11,V1880=12),4),"")</f>
        <v/>
      </c>
      <c r="X1880" s="2" t="str">
        <f t="shared" si="193"/>
        <v/>
      </c>
      <c r="Y1880" s="2" t="str">
        <f t="shared" si="194"/>
        <v/>
      </c>
    </row>
    <row r="1881" spans="7:25" x14ac:dyDescent="0.3">
      <c r="G1881" s="2" t="str">
        <f>IF(Prospecting!D1883&lt;&gt;"", Prospecting!D1883, "")</f>
        <v/>
      </c>
      <c r="H1881" s="2" t="str">
        <f>IF(Prospecting!E1883&lt;&gt;"",Prospecting!E1883, "")</f>
        <v/>
      </c>
      <c r="I1881" s="2" t="str">
        <f t="shared" ca="1" si="189"/>
        <v/>
      </c>
      <c r="J1881" s="2" t="str">
        <f>IF(Prospecting!F1883="Completed", 1, "")</f>
        <v/>
      </c>
      <c r="K1881" s="2" t="str">
        <f>IF(Prospecting!G1883="Completed", 1, "")</f>
        <v/>
      </c>
      <c r="L1881" s="2" t="str">
        <f>IF(Prospecting!H1883="Completed", 1, "")</f>
        <v/>
      </c>
      <c r="M1881" s="2" t="str">
        <f>IF(Prospecting!I1883="Completed", 1, "")</f>
        <v/>
      </c>
      <c r="N1881" s="2" t="str">
        <f>IF(Prospecting!J1883="Completed", 1, "")</f>
        <v/>
      </c>
      <c r="O1881" s="2" t="str">
        <f>IF(Prospecting!K1883="Completed", 1, "")</f>
        <v/>
      </c>
      <c r="P1881" s="2" t="str">
        <f>IF(Prospecting!L1883&lt;&gt;"",Prospecting!L1883,"")</f>
        <v/>
      </c>
      <c r="Q1881" s="2" t="str">
        <f>IF(Prospecting!M1883&lt;&gt;"",Prospecting!M1883,"")</f>
        <v/>
      </c>
      <c r="R1881" s="2" t="str">
        <f t="shared" ca="1" si="190"/>
        <v/>
      </c>
      <c r="S1881" s="10" t="str">
        <f>IF(OR(Prospecting!N1883&lt;&gt;"",Prospecting!N1883&lt;&gt;0),Prospecting!N1883,"")</f>
        <v/>
      </c>
      <c r="T1881" s="11" t="str">
        <f>IF(Prospecting!O1883&lt;&gt;"",Prospecting!O1883,"")</f>
        <v/>
      </c>
      <c r="U1881" s="2" t="str">
        <f t="shared" si="191"/>
        <v/>
      </c>
      <c r="V1881" s="2" t="str">
        <f t="shared" si="192"/>
        <v/>
      </c>
      <c r="W1881" s="2" t="str" cm="1">
        <f t="array" ref="W1881">IF(V1881&lt;&gt;"",_xlfn.IFS(OR(V1881=1,V1881=2,V1881=3),1,OR(V1881=4,V1881=5,V1881=6),2,OR(V1881=7,V1881=8,V1881=9),3,OR(V1881=10,V1881=11,V1881=12),4),"")</f>
        <v/>
      </c>
      <c r="X1881" s="2" t="str">
        <f t="shared" si="193"/>
        <v/>
      </c>
      <c r="Y1881" s="2" t="str">
        <f t="shared" si="194"/>
        <v/>
      </c>
    </row>
    <row r="1882" spans="7:25" x14ac:dyDescent="0.3">
      <c r="G1882" s="2" t="str">
        <f>IF(Prospecting!D1884&lt;&gt;"", Prospecting!D1884, "")</f>
        <v/>
      </c>
      <c r="H1882" s="2" t="str">
        <f>IF(Prospecting!E1884&lt;&gt;"",Prospecting!E1884, "")</f>
        <v/>
      </c>
      <c r="I1882" s="2" t="str">
        <f t="shared" ca="1" si="189"/>
        <v/>
      </c>
      <c r="J1882" s="2" t="str">
        <f>IF(Prospecting!F1884="Completed", 1, "")</f>
        <v/>
      </c>
      <c r="K1882" s="2" t="str">
        <f>IF(Prospecting!G1884="Completed", 1, "")</f>
        <v/>
      </c>
      <c r="L1882" s="2" t="str">
        <f>IF(Prospecting!H1884="Completed", 1, "")</f>
        <v/>
      </c>
      <c r="M1882" s="2" t="str">
        <f>IF(Prospecting!I1884="Completed", 1, "")</f>
        <v/>
      </c>
      <c r="N1882" s="2" t="str">
        <f>IF(Prospecting!J1884="Completed", 1, "")</f>
        <v/>
      </c>
      <c r="O1882" s="2" t="str">
        <f>IF(Prospecting!K1884="Completed", 1, "")</f>
        <v/>
      </c>
      <c r="P1882" s="2" t="str">
        <f>IF(Prospecting!L1884&lt;&gt;"",Prospecting!L1884,"")</f>
        <v/>
      </c>
      <c r="Q1882" s="2" t="str">
        <f>IF(Prospecting!M1884&lt;&gt;"",Prospecting!M1884,"")</f>
        <v/>
      </c>
      <c r="R1882" s="2" t="str">
        <f t="shared" ca="1" si="190"/>
        <v/>
      </c>
      <c r="S1882" s="10" t="str">
        <f>IF(OR(Prospecting!N1884&lt;&gt;"",Prospecting!N1884&lt;&gt;0),Prospecting!N1884,"")</f>
        <v/>
      </c>
      <c r="T1882" s="11" t="str">
        <f>IF(Prospecting!O1884&lt;&gt;"",Prospecting!O1884,"")</f>
        <v/>
      </c>
      <c r="U1882" s="2" t="str">
        <f t="shared" si="191"/>
        <v/>
      </c>
      <c r="V1882" s="2" t="str">
        <f t="shared" si="192"/>
        <v/>
      </c>
      <c r="W1882" s="2" t="str" cm="1">
        <f t="array" ref="W1882">IF(V1882&lt;&gt;"",_xlfn.IFS(OR(V1882=1,V1882=2,V1882=3),1,OR(V1882=4,V1882=5,V1882=6),2,OR(V1882=7,V1882=8,V1882=9),3,OR(V1882=10,V1882=11,V1882=12),4),"")</f>
        <v/>
      </c>
      <c r="X1882" s="2" t="str">
        <f t="shared" si="193"/>
        <v/>
      </c>
      <c r="Y1882" s="2" t="str">
        <f t="shared" si="194"/>
        <v/>
      </c>
    </row>
    <row r="1883" spans="7:25" x14ac:dyDescent="0.3">
      <c r="G1883" s="2" t="str">
        <f>IF(Prospecting!D1885&lt;&gt;"", Prospecting!D1885, "")</f>
        <v/>
      </c>
      <c r="H1883" s="2" t="str">
        <f>IF(Prospecting!E1885&lt;&gt;"",Prospecting!E1885, "")</f>
        <v/>
      </c>
      <c r="I1883" s="2" t="str">
        <f t="shared" ca="1" si="189"/>
        <v/>
      </c>
      <c r="J1883" s="2" t="str">
        <f>IF(Prospecting!F1885="Completed", 1, "")</f>
        <v/>
      </c>
      <c r="K1883" s="2" t="str">
        <f>IF(Prospecting!G1885="Completed", 1, "")</f>
        <v/>
      </c>
      <c r="L1883" s="2" t="str">
        <f>IF(Prospecting!H1885="Completed", 1, "")</f>
        <v/>
      </c>
      <c r="M1883" s="2" t="str">
        <f>IF(Prospecting!I1885="Completed", 1, "")</f>
        <v/>
      </c>
      <c r="N1883" s="2" t="str">
        <f>IF(Prospecting!J1885="Completed", 1, "")</f>
        <v/>
      </c>
      <c r="O1883" s="2" t="str">
        <f>IF(Prospecting!K1885="Completed", 1, "")</f>
        <v/>
      </c>
      <c r="P1883" s="2" t="str">
        <f>IF(Prospecting!L1885&lt;&gt;"",Prospecting!L1885,"")</f>
        <v/>
      </c>
      <c r="Q1883" s="2" t="str">
        <f>IF(Prospecting!M1885&lt;&gt;"",Prospecting!M1885,"")</f>
        <v/>
      </c>
      <c r="R1883" s="2" t="str">
        <f t="shared" ca="1" si="190"/>
        <v/>
      </c>
      <c r="S1883" s="10" t="str">
        <f>IF(OR(Prospecting!N1885&lt;&gt;"",Prospecting!N1885&lt;&gt;0),Prospecting!N1885,"")</f>
        <v/>
      </c>
      <c r="T1883" s="11" t="str">
        <f>IF(Prospecting!O1885&lt;&gt;"",Prospecting!O1885,"")</f>
        <v/>
      </c>
      <c r="U1883" s="2" t="str">
        <f t="shared" si="191"/>
        <v/>
      </c>
      <c r="V1883" s="2" t="str">
        <f t="shared" si="192"/>
        <v/>
      </c>
      <c r="W1883" s="2" t="str" cm="1">
        <f t="array" ref="W1883">IF(V1883&lt;&gt;"",_xlfn.IFS(OR(V1883=1,V1883=2,V1883=3),1,OR(V1883=4,V1883=5,V1883=6),2,OR(V1883=7,V1883=8,V1883=9),3,OR(V1883=10,V1883=11,V1883=12),4),"")</f>
        <v/>
      </c>
      <c r="X1883" s="2" t="str">
        <f t="shared" si="193"/>
        <v/>
      </c>
      <c r="Y1883" s="2" t="str">
        <f t="shared" si="194"/>
        <v/>
      </c>
    </row>
    <row r="1884" spans="7:25" x14ac:dyDescent="0.3">
      <c r="G1884" s="2" t="str">
        <f>IF(Prospecting!D1886&lt;&gt;"", Prospecting!D1886, "")</f>
        <v/>
      </c>
      <c r="H1884" s="2" t="str">
        <f>IF(Prospecting!E1886&lt;&gt;"",Prospecting!E1886, "")</f>
        <v/>
      </c>
      <c r="I1884" s="2" t="str">
        <f t="shared" ca="1" si="189"/>
        <v/>
      </c>
      <c r="J1884" s="2" t="str">
        <f>IF(Prospecting!F1886="Completed", 1, "")</f>
        <v/>
      </c>
      <c r="K1884" s="2" t="str">
        <f>IF(Prospecting!G1886="Completed", 1, "")</f>
        <v/>
      </c>
      <c r="L1884" s="2" t="str">
        <f>IF(Prospecting!H1886="Completed", 1, "")</f>
        <v/>
      </c>
      <c r="M1884" s="2" t="str">
        <f>IF(Prospecting!I1886="Completed", 1, "")</f>
        <v/>
      </c>
      <c r="N1884" s="2" t="str">
        <f>IF(Prospecting!J1886="Completed", 1, "")</f>
        <v/>
      </c>
      <c r="O1884" s="2" t="str">
        <f>IF(Prospecting!K1886="Completed", 1, "")</f>
        <v/>
      </c>
      <c r="P1884" s="2" t="str">
        <f>IF(Prospecting!L1886&lt;&gt;"",Prospecting!L1886,"")</f>
        <v/>
      </c>
      <c r="Q1884" s="2" t="str">
        <f>IF(Prospecting!M1886&lt;&gt;"",Prospecting!M1886,"")</f>
        <v/>
      </c>
      <c r="R1884" s="2" t="str">
        <f t="shared" ca="1" si="190"/>
        <v/>
      </c>
      <c r="S1884" s="10" t="str">
        <f>IF(OR(Prospecting!N1886&lt;&gt;"",Prospecting!N1886&lt;&gt;0),Prospecting!N1886,"")</f>
        <v/>
      </c>
      <c r="T1884" s="11" t="str">
        <f>IF(Prospecting!O1886&lt;&gt;"",Prospecting!O1886,"")</f>
        <v/>
      </c>
      <c r="U1884" s="2" t="str">
        <f t="shared" si="191"/>
        <v/>
      </c>
      <c r="V1884" s="2" t="str">
        <f t="shared" si="192"/>
        <v/>
      </c>
      <c r="W1884" s="2" t="str" cm="1">
        <f t="array" ref="W1884">IF(V1884&lt;&gt;"",_xlfn.IFS(OR(V1884=1,V1884=2,V1884=3),1,OR(V1884=4,V1884=5,V1884=6),2,OR(V1884=7,V1884=8,V1884=9),3,OR(V1884=10,V1884=11,V1884=12),4),"")</f>
        <v/>
      </c>
      <c r="X1884" s="2" t="str">
        <f t="shared" si="193"/>
        <v/>
      </c>
      <c r="Y1884" s="2" t="str">
        <f t="shared" si="194"/>
        <v/>
      </c>
    </row>
    <row r="1885" spans="7:25" x14ac:dyDescent="0.3">
      <c r="G1885" s="2" t="str">
        <f>IF(Prospecting!D1887&lt;&gt;"", Prospecting!D1887, "")</f>
        <v/>
      </c>
      <c r="H1885" s="2" t="str">
        <f>IF(Prospecting!E1887&lt;&gt;"",Prospecting!E1887, "")</f>
        <v/>
      </c>
      <c r="I1885" s="2" t="str">
        <f t="shared" ca="1" si="189"/>
        <v/>
      </c>
      <c r="J1885" s="2" t="str">
        <f>IF(Prospecting!F1887="Completed", 1, "")</f>
        <v/>
      </c>
      <c r="K1885" s="2" t="str">
        <f>IF(Prospecting!G1887="Completed", 1, "")</f>
        <v/>
      </c>
      <c r="L1885" s="2" t="str">
        <f>IF(Prospecting!H1887="Completed", 1, "")</f>
        <v/>
      </c>
      <c r="M1885" s="2" t="str">
        <f>IF(Prospecting!I1887="Completed", 1, "")</f>
        <v/>
      </c>
      <c r="N1885" s="2" t="str">
        <f>IF(Prospecting!J1887="Completed", 1, "")</f>
        <v/>
      </c>
      <c r="O1885" s="2" t="str">
        <f>IF(Prospecting!K1887="Completed", 1, "")</f>
        <v/>
      </c>
      <c r="P1885" s="2" t="str">
        <f>IF(Prospecting!L1887&lt;&gt;"",Prospecting!L1887,"")</f>
        <v/>
      </c>
      <c r="Q1885" s="2" t="str">
        <f>IF(Prospecting!M1887&lt;&gt;"",Prospecting!M1887,"")</f>
        <v/>
      </c>
      <c r="R1885" s="2" t="str">
        <f t="shared" ca="1" si="190"/>
        <v/>
      </c>
      <c r="S1885" s="10" t="str">
        <f>IF(OR(Prospecting!N1887&lt;&gt;"",Prospecting!N1887&lt;&gt;0),Prospecting!N1887,"")</f>
        <v/>
      </c>
      <c r="T1885" s="11" t="str">
        <f>IF(Prospecting!O1887&lt;&gt;"",Prospecting!O1887,"")</f>
        <v/>
      </c>
      <c r="U1885" s="2" t="str">
        <f t="shared" si="191"/>
        <v/>
      </c>
      <c r="V1885" s="2" t="str">
        <f t="shared" si="192"/>
        <v/>
      </c>
      <c r="W1885" s="2" t="str" cm="1">
        <f t="array" ref="W1885">IF(V1885&lt;&gt;"",_xlfn.IFS(OR(V1885=1,V1885=2,V1885=3),1,OR(V1885=4,V1885=5,V1885=6),2,OR(V1885=7,V1885=8,V1885=9),3,OR(V1885=10,V1885=11,V1885=12),4),"")</f>
        <v/>
      </c>
      <c r="X1885" s="2" t="str">
        <f t="shared" si="193"/>
        <v/>
      </c>
      <c r="Y1885" s="2" t="str">
        <f t="shared" si="194"/>
        <v/>
      </c>
    </row>
    <row r="1886" spans="7:25" x14ac:dyDescent="0.3">
      <c r="G1886" s="2" t="str">
        <f>IF(Prospecting!D1888&lt;&gt;"", Prospecting!D1888, "")</f>
        <v/>
      </c>
      <c r="H1886" s="2" t="str">
        <f>IF(Prospecting!E1888&lt;&gt;"",Prospecting!E1888, "")</f>
        <v/>
      </c>
      <c r="I1886" s="2" t="str">
        <f t="shared" ca="1" si="189"/>
        <v/>
      </c>
      <c r="J1886" s="2" t="str">
        <f>IF(Prospecting!F1888="Completed", 1, "")</f>
        <v/>
      </c>
      <c r="K1886" s="2" t="str">
        <f>IF(Prospecting!G1888="Completed", 1, "")</f>
        <v/>
      </c>
      <c r="L1886" s="2" t="str">
        <f>IF(Prospecting!H1888="Completed", 1, "")</f>
        <v/>
      </c>
      <c r="M1886" s="2" t="str">
        <f>IF(Prospecting!I1888="Completed", 1, "")</f>
        <v/>
      </c>
      <c r="N1886" s="2" t="str">
        <f>IF(Prospecting!J1888="Completed", 1, "")</f>
        <v/>
      </c>
      <c r="O1886" s="2" t="str">
        <f>IF(Prospecting!K1888="Completed", 1, "")</f>
        <v/>
      </c>
      <c r="P1886" s="2" t="str">
        <f>IF(Prospecting!L1888&lt;&gt;"",Prospecting!L1888,"")</f>
        <v/>
      </c>
      <c r="Q1886" s="2" t="str">
        <f>IF(Prospecting!M1888&lt;&gt;"",Prospecting!M1888,"")</f>
        <v/>
      </c>
      <c r="R1886" s="2" t="str">
        <f t="shared" ca="1" si="190"/>
        <v/>
      </c>
      <c r="S1886" s="10" t="str">
        <f>IF(OR(Prospecting!N1888&lt;&gt;"",Prospecting!N1888&lt;&gt;0),Prospecting!N1888,"")</f>
        <v/>
      </c>
      <c r="T1886" s="11" t="str">
        <f>IF(Prospecting!O1888&lt;&gt;"",Prospecting!O1888,"")</f>
        <v/>
      </c>
      <c r="U1886" s="2" t="str">
        <f t="shared" si="191"/>
        <v/>
      </c>
      <c r="V1886" s="2" t="str">
        <f t="shared" si="192"/>
        <v/>
      </c>
      <c r="W1886" s="2" t="str" cm="1">
        <f t="array" ref="W1886">IF(V1886&lt;&gt;"",_xlfn.IFS(OR(V1886=1,V1886=2,V1886=3),1,OR(V1886=4,V1886=5,V1886=6),2,OR(V1886=7,V1886=8,V1886=9),3,OR(V1886=10,V1886=11,V1886=12),4),"")</f>
        <v/>
      </c>
      <c r="X1886" s="2" t="str">
        <f t="shared" si="193"/>
        <v/>
      </c>
      <c r="Y1886" s="2" t="str">
        <f t="shared" si="194"/>
        <v/>
      </c>
    </row>
    <row r="1887" spans="7:25" x14ac:dyDescent="0.3">
      <c r="G1887" s="2" t="str">
        <f>IF(Prospecting!D1889&lt;&gt;"", Prospecting!D1889, "")</f>
        <v/>
      </c>
      <c r="H1887" s="2" t="str">
        <f>IF(Prospecting!E1889&lt;&gt;"",Prospecting!E1889, "")</f>
        <v/>
      </c>
      <c r="I1887" s="2" t="str">
        <f t="shared" ca="1" si="189"/>
        <v/>
      </c>
      <c r="J1887" s="2" t="str">
        <f>IF(Prospecting!F1889="Completed", 1, "")</f>
        <v/>
      </c>
      <c r="K1887" s="2" t="str">
        <f>IF(Prospecting!G1889="Completed", 1, "")</f>
        <v/>
      </c>
      <c r="L1887" s="2" t="str">
        <f>IF(Prospecting!H1889="Completed", 1, "")</f>
        <v/>
      </c>
      <c r="M1887" s="2" t="str">
        <f>IF(Prospecting!I1889="Completed", 1, "")</f>
        <v/>
      </c>
      <c r="N1887" s="2" t="str">
        <f>IF(Prospecting!J1889="Completed", 1, "")</f>
        <v/>
      </c>
      <c r="O1887" s="2" t="str">
        <f>IF(Prospecting!K1889="Completed", 1, "")</f>
        <v/>
      </c>
      <c r="P1887" s="2" t="str">
        <f>IF(Prospecting!L1889&lt;&gt;"",Prospecting!L1889,"")</f>
        <v/>
      </c>
      <c r="Q1887" s="2" t="str">
        <f>IF(Prospecting!M1889&lt;&gt;"",Prospecting!M1889,"")</f>
        <v/>
      </c>
      <c r="R1887" s="2" t="str">
        <f t="shared" ca="1" si="190"/>
        <v/>
      </c>
      <c r="S1887" s="10" t="str">
        <f>IF(OR(Prospecting!N1889&lt;&gt;"",Prospecting!N1889&lt;&gt;0),Prospecting!N1889,"")</f>
        <v/>
      </c>
      <c r="T1887" s="11" t="str">
        <f>IF(Prospecting!O1889&lt;&gt;"",Prospecting!O1889,"")</f>
        <v/>
      </c>
      <c r="U1887" s="2" t="str">
        <f t="shared" si="191"/>
        <v/>
      </c>
      <c r="V1887" s="2" t="str">
        <f t="shared" si="192"/>
        <v/>
      </c>
      <c r="W1887" s="2" t="str" cm="1">
        <f t="array" ref="W1887">IF(V1887&lt;&gt;"",_xlfn.IFS(OR(V1887=1,V1887=2,V1887=3),1,OR(V1887=4,V1887=5,V1887=6),2,OR(V1887=7,V1887=8,V1887=9),3,OR(V1887=10,V1887=11,V1887=12),4),"")</f>
        <v/>
      </c>
      <c r="X1887" s="2" t="str">
        <f t="shared" si="193"/>
        <v/>
      </c>
      <c r="Y1887" s="2" t="str">
        <f t="shared" si="194"/>
        <v/>
      </c>
    </row>
    <row r="1888" spans="7:25" x14ac:dyDescent="0.3">
      <c r="G1888" s="2" t="str">
        <f>IF(Prospecting!D1890&lt;&gt;"", Prospecting!D1890, "")</f>
        <v/>
      </c>
      <c r="H1888" s="2" t="str">
        <f>IF(Prospecting!E1890&lt;&gt;"",Prospecting!E1890, "")</f>
        <v/>
      </c>
      <c r="I1888" s="2" t="str">
        <f t="shared" ca="1" si="189"/>
        <v/>
      </c>
      <c r="J1888" s="2" t="str">
        <f>IF(Prospecting!F1890="Completed", 1, "")</f>
        <v/>
      </c>
      <c r="K1888" s="2" t="str">
        <f>IF(Prospecting!G1890="Completed", 1, "")</f>
        <v/>
      </c>
      <c r="L1888" s="2" t="str">
        <f>IF(Prospecting!H1890="Completed", 1, "")</f>
        <v/>
      </c>
      <c r="M1888" s="2" t="str">
        <f>IF(Prospecting!I1890="Completed", 1, "")</f>
        <v/>
      </c>
      <c r="N1888" s="2" t="str">
        <f>IF(Prospecting!J1890="Completed", 1, "")</f>
        <v/>
      </c>
      <c r="O1888" s="2" t="str">
        <f>IF(Prospecting!K1890="Completed", 1, "")</f>
        <v/>
      </c>
      <c r="P1888" s="2" t="str">
        <f>IF(Prospecting!L1890&lt;&gt;"",Prospecting!L1890,"")</f>
        <v/>
      </c>
      <c r="Q1888" s="2" t="str">
        <f>IF(Prospecting!M1890&lt;&gt;"",Prospecting!M1890,"")</f>
        <v/>
      </c>
      <c r="R1888" s="2" t="str">
        <f t="shared" ca="1" si="190"/>
        <v/>
      </c>
      <c r="S1888" s="10" t="str">
        <f>IF(OR(Prospecting!N1890&lt;&gt;"",Prospecting!N1890&lt;&gt;0),Prospecting!N1890,"")</f>
        <v/>
      </c>
      <c r="T1888" s="11" t="str">
        <f>IF(Prospecting!O1890&lt;&gt;"",Prospecting!O1890,"")</f>
        <v/>
      </c>
      <c r="U1888" s="2" t="str">
        <f t="shared" si="191"/>
        <v/>
      </c>
      <c r="V1888" s="2" t="str">
        <f t="shared" si="192"/>
        <v/>
      </c>
      <c r="W1888" s="2" t="str" cm="1">
        <f t="array" ref="W1888">IF(V1888&lt;&gt;"",_xlfn.IFS(OR(V1888=1,V1888=2,V1888=3),1,OR(V1888=4,V1888=5,V1888=6),2,OR(V1888=7,V1888=8,V1888=9),3,OR(V1888=10,V1888=11,V1888=12),4),"")</f>
        <v/>
      </c>
      <c r="X1888" s="2" t="str">
        <f t="shared" si="193"/>
        <v/>
      </c>
      <c r="Y1888" s="2" t="str">
        <f t="shared" si="194"/>
        <v/>
      </c>
    </row>
    <row r="1889" spans="7:25" x14ac:dyDescent="0.3">
      <c r="G1889" s="2" t="str">
        <f>IF(Prospecting!D1891&lt;&gt;"", Prospecting!D1891, "")</f>
        <v/>
      </c>
      <c r="H1889" s="2" t="str">
        <f>IF(Prospecting!E1891&lt;&gt;"",Prospecting!E1891, "")</f>
        <v/>
      </c>
      <c r="I1889" s="2" t="str">
        <f t="shared" ca="1" si="189"/>
        <v/>
      </c>
      <c r="J1889" s="2" t="str">
        <f>IF(Prospecting!F1891="Completed", 1, "")</f>
        <v/>
      </c>
      <c r="K1889" s="2" t="str">
        <f>IF(Prospecting!G1891="Completed", 1, "")</f>
        <v/>
      </c>
      <c r="L1889" s="2" t="str">
        <f>IF(Prospecting!H1891="Completed", 1, "")</f>
        <v/>
      </c>
      <c r="M1889" s="2" t="str">
        <f>IF(Prospecting!I1891="Completed", 1, "")</f>
        <v/>
      </c>
      <c r="N1889" s="2" t="str">
        <f>IF(Prospecting!J1891="Completed", 1, "")</f>
        <v/>
      </c>
      <c r="O1889" s="2" t="str">
        <f>IF(Prospecting!K1891="Completed", 1, "")</f>
        <v/>
      </c>
      <c r="P1889" s="2" t="str">
        <f>IF(Prospecting!L1891&lt;&gt;"",Prospecting!L1891,"")</f>
        <v/>
      </c>
      <c r="Q1889" s="2" t="str">
        <f>IF(Prospecting!M1891&lt;&gt;"",Prospecting!M1891,"")</f>
        <v/>
      </c>
      <c r="R1889" s="2" t="str">
        <f t="shared" ca="1" si="190"/>
        <v/>
      </c>
      <c r="S1889" s="10" t="str">
        <f>IF(OR(Prospecting!N1891&lt;&gt;"",Prospecting!N1891&lt;&gt;0),Prospecting!N1891,"")</f>
        <v/>
      </c>
      <c r="T1889" s="11" t="str">
        <f>IF(Prospecting!O1891&lt;&gt;"",Prospecting!O1891,"")</f>
        <v/>
      </c>
      <c r="U1889" s="2" t="str">
        <f t="shared" si="191"/>
        <v/>
      </c>
      <c r="V1889" s="2" t="str">
        <f t="shared" si="192"/>
        <v/>
      </c>
      <c r="W1889" s="2" t="str" cm="1">
        <f t="array" ref="W1889">IF(V1889&lt;&gt;"",_xlfn.IFS(OR(V1889=1,V1889=2,V1889=3),1,OR(V1889=4,V1889=5,V1889=6),2,OR(V1889=7,V1889=8,V1889=9),3,OR(V1889=10,V1889=11,V1889=12),4),"")</f>
        <v/>
      </c>
      <c r="X1889" s="2" t="str">
        <f t="shared" si="193"/>
        <v/>
      </c>
      <c r="Y1889" s="2" t="str">
        <f t="shared" si="194"/>
        <v/>
      </c>
    </row>
    <row r="1890" spans="7:25" x14ac:dyDescent="0.3">
      <c r="G1890" s="2" t="str">
        <f>IF(Prospecting!D1892&lt;&gt;"", Prospecting!D1892, "")</f>
        <v/>
      </c>
      <c r="H1890" s="2" t="str">
        <f>IF(Prospecting!E1892&lt;&gt;"",Prospecting!E1892, "")</f>
        <v/>
      </c>
      <c r="I1890" s="2" t="str">
        <f t="shared" ca="1" si="189"/>
        <v/>
      </c>
      <c r="J1890" s="2" t="str">
        <f>IF(Prospecting!F1892="Completed", 1, "")</f>
        <v/>
      </c>
      <c r="K1890" s="2" t="str">
        <f>IF(Prospecting!G1892="Completed", 1, "")</f>
        <v/>
      </c>
      <c r="L1890" s="2" t="str">
        <f>IF(Prospecting!H1892="Completed", 1, "")</f>
        <v/>
      </c>
      <c r="M1890" s="2" t="str">
        <f>IF(Prospecting!I1892="Completed", 1, "")</f>
        <v/>
      </c>
      <c r="N1890" s="2" t="str">
        <f>IF(Prospecting!J1892="Completed", 1, "")</f>
        <v/>
      </c>
      <c r="O1890" s="2" t="str">
        <f>IF(Prospecting!K1892="Completed", 1, "")</f>
        <v/>
      </c>
      <c r="P1890" s="2" t="str">
        <f>IF(Prospecting!L1892&lt;&gt;"",Prospecting!L1892,"")</f>
        <v/>
      </c>
      <c r="Q1890" s="2" t="str">
        <f>IF(Prospecting!M1892&lt;&gt;"",Prospecting!M1892,"")</f>
        <v/>
      </c>
      <c r="R1890" s="2" t="str">
        <f t="shared" ca="1" si="190"/>
        <v/>
      </c>
      <c r="S1890" s="10" t="str">
        <f>IF(OR(Prospecting!N1892&lt;&gt;"",Prospecting!N1892&lt;&gt;0),Prospecting!N1892,"")</f>
        <v/>
      </c>
      <c r="T1890" s="11" t="str">
        <f>IF(Prospecting!O1892&lt;&gt;"",Prospecting!O1892,"")</f>
        <v/>
      </c>
      <c r="U1890" s="2" t="str">
        <f t="shared" si="191"/>
        <v/>
      </c>
      <c r="V1890" s="2" t="str">
        <f t="shared" si="192"/>
        <v/>
      </c>
      <c r="W1890" s="2" t="str" cm="1">
        <f t="array" ref="W1890">IF(V1890&lt;&gt;"",_xlfn.IFS(OR(V1890=1,V1890=2,V1890=3),1,OR(V1890=4,V1890=5,V1890=6),2,OR(V1890=7,V1890=8,V1890=9),3,OR(V1890=10,V1890=11,V1890=12),4),"")</f>
        <v/>
      </c>
      <c r="X1890" s="2" t="str">
        <f t="shared" si="193"/>
        <v/>
      </c>
      <c r="Y1890" s="2" t="str">
        <f t="shared" si="194"/>
        <v/>
      </c>
    </row>
    <row r="1891" spans="7:25" x14ac:dyDescent="0.3">
      <c r="G1891" s="2" t="str">
        <f>IF(Prospecting!D1893&lt;&gt;"", Prospecting!D1893, "")</f>
        <v/>
      </c>
      <c r="H1891" s="2" t="str">
        <f>IF(Prospecting!E1893&lt;&gt;"",Prospecting!E1893, "")</f>
        <v/>
      </c>
      <c r="I1891" s="2" t="str">
        <f t="shared" ca="1" si="189"/>
        <v/>
      </c>
      <c r="J1891" s="2" t="str">
        <f>IF(Prospecting!F1893="Completed", 1, "")</f>
        <v/>
      </c>
      <c r="K1891" s="2" t="str">
        <f>IF(Prospecting!G1893="Completed", 1, "")</f>
        <v/>
      </c>
      <c r="L1891" s="2" t="str">
        <f>IF(Prospecting!H1893="Completed", 1, "")</f>
        <v/>
      </c>
      <c r="M1891" s="2" t="str">
        <f>IF(Prospecting!I1893="Completed", 1, "")</f>
        <v/>
      </c>
      <c r="N1891" s="2" t="str">
        <f>IF(Prospecting!J1893="Completed", 1, "")</f>
        <v/>
      </c>
      <c r="O1891" s="2" t="str">
        <f>IF(Prospecting!K1893="Completed", 1, "")</f>
        <v/>
      </c>
      <c r="P1891" s="2" t="str">
        <f>IF(Prospecting!L1893&lt;&gt;"",Prospecting!L1893,"")</f>
        <v/>
      </c>
      <c r="Q1891" s="2" t="str">
        <f>IF(Prospecting!M1893&lt;&gt;"",Prospecting!M1893,"")</f>
        <v/>
      </c>
      <c r="R1891" s="2" t="str">
        <f t="shared" ca="1" si="190"/>
        <v/>
      </c>
      <c r="S1891" s="10" t="str">
        <f>IF(OR(Prospecting!N1893&lt;&gt;"",Prospecting!N1893&lt;&gt;0),Prospecting!N1893,"")</f>
        <v/>
      </c>
      <c r="T1891" s="11" t="str">
        <f>IF(Prospecting!O1893&lt;&gt;"",Prospecting!O1893,"")</f>
        <v/>
      </c>
      <c r="U1891" s="2" t="str">
        <f t="shared" si="191"/>
        <v/>
      </c>
      <c r="V1891" s="2" t="str">
        <f t="shared" si="192"/>
        <v/>
      </c>
      <c r="W1891" s="2" t="str" cm="1">
        <f t="array" ref="W1891">IF(V1891&lt;&gt;"",_xlfn.IFS(OR(V1891=1,V1891=2,V1891=3),1,OR(V1891=4,V1891=5,V1891=6),2,OR(V1891=7,V1891=8,V1891=9),3,OR(V1891=10,V1891=11,V1891=12),4),"")</f>
        <v/>
      </c>
      <c r="X1891" s="2" t="str">
        <f t="shared" si="193"/>
        <v/>
      </c>
      <c r="Y1891" s="2" t="str">
        <f t="shared" si="194"/>
        <v/>
      </c>
    </row>
    <row r="1892" spans="7:25" x14ac:dyDescent="0.3">
      <c r="G1892" s="2" t="str">
        <f>IF(Prospecting!D1894&lt;&gt;"", Prospecting!D1894, "")</f>
        <v/>
      </c>
      <c r="H1892" s="2" t="str">
        <f>IF(Prospecting!E1894&lt;&gt;"",Prospecting!E1894, "")</f>
        <v/>
      </c>
      <c r="I1892" s="2" t="str">
        <f t="shared" ca="1" si="189"/>
        <v/>
      </c>
      <c r="J1892" s="2" t="str">
        <f>IF(Prospecting!F1894="Completed", 1, "")</f>
        <v/>
      </c>
      <c r="K1892" s="2" t="str">
        <f>IF(Prospecting!G1894="Completed", 1, "")</f>
        <v/>
      </c>
      <c r="L1892" s="2" t="str">
        <f>IF(Prospecting!H1894="Completed", 1, "")</f>
        <v/>
      </c>
      <c r="M1892" s="2" t="str">
        <f>IF(Prospecting!I1894="Completed", 1, "")</f>
        <v/>
      </c>
      <c r="N1892" s="2" t="str">
        <f>IF(Prospecting!J1894="Completed", 1, "")</f>
        <v/>
      </c>
      <c r="O1892" s="2" t="str">
        <f>IF(Prospecting!K1894="Completed", 1, "")</f>
        <v/>
      </c>
      <c r="P1892" s="2" t="str">
        <f>IF(Prospecting!L1894&lt;&gt;"",Prospecting!L1894,"")</f>
        <v/>
      </c>
      <c r="Q1892" s="2" t="str">
        <f>IF(Prospecting!M1894&lt;&gt;"",Prospecting!M1894,"")</f>
        <v/>
      </c>
      <c r="R1892" s="2" t="str">
        <f t="shared" ca="1" si="190"/>
        <v/>
      </c>
      <c r="S1892" s="10" t="str">
        <f>IF(OR(Prospecting!N1894&lt;&gt;"",Prospecting!N1894&lt;&gt;0),Prospecting!N1894,"")</f>
        <v/>
      </c>
      <c r="T1892" s="11" t="str">
        <f>IF(Prospecting!O1894&lt;&gt;"",Prospecting!O1894,"")</f>
        <v/>
      </c>
      <c r="U1892" s="2" t="str">
        <f t="shared" si="191"/>
        <v/>
      </c>
      <c r="V1892" s="2" t="str">
        <f t="shared" si="192"/>
        <v/>
      </c>
      <c r="W1892" s="2" t="str" cm="1">
        <f t="array" ref="W1892">IF(V1892&lt;&gt;"",_xlfn.IFS(OR(V1892=1,V1892=2,V1892=3),1,OR(V1892=4,V1892=5,V1892=6),2,OR(V1892=7,V1892=8,V1892=9),3,OR(V1892=10,V1892=11,V1892=12),4),"")</f>
        <v/>
      </c>
      <c r="X1892" s="2" t="str">
        <f t="shared" si="193"/>
        <v/>
      </c>
      <c r="Y1892" s="2" t="str">
        <f t="shared" si="194"/>
        <v/>
      </c>
    </row>
    <row r="1893" spans="7:25" x14ac:dyDescent="0.3">
      <c r="G1893" s="2" t="str">
        <f>IF(Prospecting!D1895&lt;&gt;"", Prospecting!D1895, "")</f>
        <v/>
      </c>
      <c r="H1893" s="2" t="str">
        <f>IF(Prospecting!E1895&lt;&gt;"",Prospecting!E1895, "")</f>
        <v/>
      </c>
      <c r="I1893" s="2" t="str">
        <f t="shared" ca="1" si="189"/>
        <v/>
      </c>
      <c r="J1893" s="2" t="str">
        <f>IF(Prospecting!F1895="Completed", 1, "")</f>
        <v/>
      </c>
      <c r="K1893" s="2" t="str">
        <f>IF(Prospecting!G1895="Completed", 1, "")</f>
        <v/>
      </c>
      <c r="L1893" s="2" t="str">
        <f>IF(Prospecting!H1895="Completed", 1, "")</f>
        <v/>
      </c>
      <c r="M1893" s="2" t="str">
        <f>IF(Prospecting!I1895="Completed", 1, "")</f>
        <v/>
      </c>
      <c r="N1893" s="2" t="str">
        <f>IF(Prospecting!J1895="Completed", 1, "")</f>
        <v/>
      </c>
      <c r="O1893" s="2" t="str">
        <f>IF(Prospecting!K1895="Completed", 1, "")</f>
        <v/>
      </c>
      <c r="P1893" s="2" t="str">
        <f>IF(Prospecting!L1895&lt;&gt;"",Prospecting!L1895,"")</f>
        <v/>
      </c>
      <c r="Q1893" s="2" t="str">
        <f>IF(Prospecting!M1895&lt;&gt;"",Prospecting!M1895,"")</f>
        <v/>
      </c>
      <c r="R1893" s="2" t="str">
        <f t="shared" ca="1" si="190"/>
        <v/>
      </c>
      <c r="S1893" s="10" t="str">
        <f>IF(OR(Prospecting!N1895&lt;&gt;"",Prospecting!N1895&lt;&gt;0),Prospecting!N1895,"")</f>
        <v/>
      </c>
      <c r="T1893" s="11" t="str">
        <f>IF(Prospecting!O1895&lt;&gt;"",Prospecting!O1895,"")</f>
        <v/>
      </c>
      <c r="U1893" s="2" t="str">
        <f t="shared" si="191"/>
        <v/>
      </c>
      <c r="V1893" s="2" t="str">
        <f t="shared" si="192"/>
        <v/>
      </c>
      <c r="W1893" s="2" t="str" cm="1">
        <f t="array" ref="W1893">IF(V1893&lt;&gt;"",_xlfn.IFS(OR(V1893=1,V1893=2,V1893=3),1,OR(V1893=4,V1893=5,V1893=6),2,OR(V1893=7,V1893=8,V1893=9),3,OR(V1893=10,V1893=11,V1893=12),4),"")</f>
        <v/>
      </c>
      <c r="X1893" s="2" t="str">
        <f t="shared" si="193"/>
        <v/>
      </c>
      <c r="Y1893" s="2" t="str">
        <f t="shared" si="194"/>
        <v/>
      </c>
    </row>
    <row r="1894" spans="7:25" x14ac:dyDescent="0.3">
      <c r="G1894" s="2" t="str">
        <f>IF(Prospecting!D1896&lt;&gt;"", Prospecting!D1896, "")</f>
        <v/>
      </c>
      <c r="H1894" s="2" t="str">
        <f>IF(Prospecting!E1896&lt;&gt;"",Prospecting!E1896, "")</f>
        <v/>
      </c>
      <c r="I1894" s="2" t="str">
        <f t="shared" ca="1" si="189"/>
        <v/>
      </c>
      <c r="J1894" s="2" t="str">
        <f>IF(Prospecting!F1896="Completed", 1, "")</f>
        <v/>
      </c>
      <c r="K1894" s="2" t="str">
        <f>IF(Prospecting!G1896="Completed", 1, "")</f>
        <v/>
      </c>
      <c r="L1894" s="2" t="str">
        <f>IF(Prospecting!H1896="Completed", 1, "")</f>
        <v/>
      </c>
      <c r="M1894" s="2" t="str">
        <f>IF(Prospecting!I1896="Completed", 1, "")</f>
        <v/>
      </c>
      <c r="N1894" s="2" t="str">
        <f>IF(Prospecting!J1896="Completed", 1, "")</f>
        <v/>
      </c>
      <c r="O1894" s="2" t="str">
        <f>IF(Prospecting!K1896="Completed", 1, "")</f>
        <v/>
      </c>
      <c r="P1894" s="2" t="str">
        <f>IF(Prospecting!L1896&lt;&gt;"",Prospecting!L1896,"")</f>
        <v/>
      </c>
      <c r="Q1894" s="2" t="str">
        <f>IF(Prospecting!M1896&lt;&gt;"",Prospecting!M1896,"")</f>
        <v/>
      </c>
      <c r="R1894" s="2" t="str">
        <f t="shared" ca="1" si="190"/>
        <v/>
      </c>
      <c r="S1894" s="10" t="str">
        <f>IF(OR(Prospecting!N1896&lt;&gt;"",Prospecting!N1896&lt;&gt;0),Prospecting!N1896,"")</f>
        <v/>
      </c>
      <c r="T1894" s="11" t="str">
        <f>IF(Prospecting!O1896&lt;&gt;"",Prospecting!O1896,"")</f>
        <v/>
      </c>
      <c r="U1894" s="2" t="str">
        <f t="shared" si="191"/>
        <v/>
      </c>
      <c r="V1894" s="2" t="str">
        <f t="shared" si="192"/>
        <v/>
      </c>
      <c r="W1894" s="2" t="str" cm="1">
        <f t="array" ref="W1894">IF(V1894&lt;&gt;"",_xlfn.IFS(OR(V1894=1,V1894=2,V1894=3),1,OR(V1894=4,V1894=5,V1894=6),2,OR(V1894=7,V1894=8,V1894=9),3,OR(V1894=10,V1894=11,V1894=12),4),"")</f>
        <v/>
      </c>
      <c r="X1894" s="2" t="str">
        <f t="shared" si="193"/>
        <v/>
      </c>
      <c r="Y1894" s="2" t="str">
        <f t="shared" si="194"/>
        <v/>
      </c>
    </row>
    <row r="1895" spans="7:25" x14ac:dyDescent="0.3">
      <c r="G1895" s="2" t="str">
        <f>IF(Prospecting!D1897&lt;&gt;"", Prospecting!D1897, "")</f>
        <v/>
      </c>
      <c r="H1895" s="2" t="str">
        <f>IF(Prospecting!E1897&lt;&gt;"",Prospecting!E1897, "")</f>
        <v/>
      </c>
      <c r="I1895" s="2" t="str">
        <f t="shared" ca="1" si="189"/>
        <v/>
      </c>
      <c r="J1895" s="2" t="str">
        <f>IF(Prospecting!F1897="Completed", 1, "")</f>
        <v/>
      </c>
      <c r="K1895" s="2" t="str">
        <f>IF(Prospecting!G1897="Completed", 1, "")</f>
        <v/>
      </c>
      <c r="L1895" s="2" t="str">
        <f>IF(Prospecting!H1897="Completed", 1, "")</f>
        <v/>
      </c>
      <c r="M1895" s="2" t="str">
        <f>IF(Prospecting!I1897="Completed", 1, "")</f>
        <v/>
      </c>
      <c r="N1895" s="2" t="str">
        <f>IF(Prospecting!J1897="Completed", 1, "")</f>
        <v/>
      </c>
      <c r="O1895" s="2" t="str">
        <f>IF(Prospecting!K1897="Completed", 1, "")</f>
        <v/>
      </c>
      <c r="P1895" s="2" t="str">
        <f>IF(Prospecting!L1897&lt;&gt;"",Prospecting!L1897,"")</f>
        <v/>
      </c>
      <c r="Q1895" s="2" t="str">
        <f>IF(Prospecting!M1897&lt;&gt;"",Prospecting!M1897,"")</f>
        <v/>
      </c>
      <c r="R1895" s="2" t="str">
        <f t="shared" ca="1" si="190"/>
        <v/>
      </c>
      <c r="S1895" s="10" t="str">
        <f>IF(OR(Prospecting!N1897&lt;&gt;"",Prospecting!N1897&lt;&gt;0),Prospecting!N1897,"")</f>
        <v/>
      </c>
      <c r="T1895" s="11" t="str">
        <f>IF(Prospecting!O1897&lt;&gt;"",Prospecting!O1897,"")</f>
        <v/>
      </c>
      <c r="U1895" s="2" t="str">
        <f t="shared" si="191"/>
        <v/>
      </c>
      <c r="V1895" s="2" t="str">
        <f t="shared" si="192"/>
        <v/>
      </c>
      <c r="W1895" s="2" t="str" cm="1">
        <f t="array" ref="W1895">IF(V1895&lt;&gt;"",_xlfn.IFS(OR(V1895=1,V1895=2,V1895=3),1,OR(V1895=4,V1895=5,V1895=6),2,OR(V1895=7,V1895=8,V1895=9),3,OR(V1895=10,V1895=11,V1895=12),4),"")</f>
        <v/>
      </c>
      <c r="X1895" s="2" t="str">
        <f t="shared" si="193"/>
        <v/>
      </c>
      <c r="Y1895" s="2" t="str">
        <f t="shared" si="194"/>
        <v/>
      </c>
    </row>
    <row r="1896" spans="7:25" x14ac:dyDescent="0.3">
      <c r="G1896" s="2" t="str">
        <f>IF(Prospecting!D1898&lt;&gt;"", Prospecting!D1898, "")</f>
        <v/>
      </c>
      <c r="H1896" s="2" t="str">
        <f>IF(Prospecting!E1898&lt;&gt;"",Prospecting!E1898, "")</f>
        <v/>
      </c>
      <c r="I1896" s="2" t="str">
        <f t="shared" ca="1" si="189"/>
        <v/>
      </c>
      <c r="J1896" s="2" t="str">
        <f>IF(Prospecting!F1898="Completed", 1, "")</f>
        <v/>
      </c>
      <c r="K1896" s="2" t="str">
        <f>IF(Prospecting!G1898="Completed", 1, "")</f>
        <v/>
      </c>
      <c r="L1896" s="2" t="str">
        <f>IF(Prospecting!H1898="Completed", 1, "")</f>
        <v/>
      </c>
      <c r="M1896" s="2" t="str">
        <f>IF(Prospecting!I1898="Completed", 1, "")</f>
        <v/>
      </c>
      <c r="N1896" s="2" t="str">
        <f>IF(Prospecting!J1898="Completed", 1, "")</f>
        <v/>
      </c>
      <c r="O1896" s="2" t="str">
        <f>IF(Prospecting!K1898="Completed", 1, "")</f>
        <v/>
      </c>
      <c r="P1896" s="2" t="str">
        <f>IF(Prospecting!L1898&lt;&gt;"",Prospecting!L1898,"")</f>
        <v/>
      </c>
      <c r="Q1896" s="2" t="str">
        <f>IF(Prospecting!M1898&lt;&gt;"",Prospecting!M1898,"")</f>
        <v/>
      </c>
      <c r="R1896" s="2" t="str">
        <f t="shared" ca="1" si="190"/>
        <v/>
      </c>
      <c r="S1896" s="10" t="str">
        <f>IF(OR(Prospecting!N1898&lt;&gt;"",Prospecting!N1898&lt;&gt;0),Prospecting!N1898,"")</f>
        <v/>
      </c>
      <c r="T1896" s="11" t="str">
        <f>IF(Prospecting!O1898&lt;&gt;"",Prospecting!O1898,"")</f>
        <v/>
      </c>
      <c r="U1896" s="2" t="str">
        <f t="shared" si="191"/>
        <v/>
      </c>
      <c r="V1896" s="2" t="str">
        <f t="shared" si="192"/>
        <v/>
      </c>
      <c r="W1896" s="2" t="str" cm="1">
        <f t="array" ref="W1896">IF(V1896&lt;&gt;"",_xlfn.IFS(OR(V1896=1,V1896=2,V1896=3),1,OR(V1896=4,V1896=5,V1896=6),2,OR(V1896=7,V1896=8,V1896=9),3,OR(V1896=10,V1896=11,V1896=12),4),"")</f>
        <v/>
      </c>
      <c r="X1896" s="2" t="str">
        <f t="shared" si="193"/>
        <v/>
      </c>
      <c r="Y1896" s="2" t="str">
        <f t="shared" si="194"/>
        <v/>
      </c>
    </row>
    <row r="1897" spans="7:25" x14ac:dyDescent="0.3">
      <c r="G1897" s="2" t="str">
        <f>IF(Prospecting!D1899&lt;&gt;"", Prospecting!D1899, "")</f>
        <v/>
      </c>
      <c r="H1897" s="2" t="str">
        <f>IF(Prospecting!E1899&lt;&gt;"",Prospecting!E1899, "")</f>
        <v/>
      </c>
      <c r="I1897" s="2" t="str">
        <f t="shared" ca="1" si="189"/>
        <v/>
      </c>
      <c r="J1897" s="2" t="str">
        <f>IF(Prospecting!F1899="Completed", 1, "")</f>
        <v/>
      </c>
      <c r="K1897" s="2" t="str">
        <f>IF(Prospecting!G1899="Completed", 1, "")</f>
        <v/>
      </c>
      <c r="L1897" s="2" t="str">
        <f>IF(Prospecting!H1899="Completed", 1, "")</f>
        <v/>
      </c>
      <c r="M1897" s="2" t="str">
        <f>IF(Prospecting!I1899="Completed", 1, "")</f>
        <v/>
      </c>
      <c r="N1897" s="2" t="str">
        <f>IF(Prospecting!J1899="Completed", 1, "")</f>
        <v/>
      </c>
      <c r="O1897" s="2" t="str">
        <f>IF(Prospecting!K1899="Completed", 1, "")</f>
        <v/>
      </c>
      <c r="P1897" s="2" t="str">
        <f>IF(Prospecting!L1899&lt;&gt;"",Prospecting!L1899,"")</f>
        <v/>
      </c>
      <c r="Q1897" s="2" t="str">
        <f>IF(Prospecting!M1899&lt;&gt;"",Prospecting!M1899,"")</f>
        <v/>
      </c>
      <c r="R1897" s="2" t="str">
        <f t="shared" ca="1" si="190"/>
        <v/>
      </c>
      <c r="S1897" s="10" t="str">
        <f>IF(OR(Prospecting!N1899&lt;&gt;"",Prospecting!N1899&lt;&gt;0),Prospecting!N1899,"")</f>
        <v/>
      </c>
      <c r="T1897" s="11" t="str">
        <f>IF(Prospecting!O1899&lt;&gt;"",Prospecting!O1899,"")</f>
        <v/>
      </c>
      <c r="U1897" s="2" t="str">
        <f t="shared" si="191"/>
        <v/>
      </c>
      <c r="V1897" s="2" t="str">
        <f t="shared" si="192"/>
        <v/>
      </c>
      <c r="W1897" s="2" t="str" cm="1">
        <f t="array" ref="W1897">IF(V1897&lt;&gt;"",_xlfn.IFS(OR(V1897=1,V1897=2,V1897=3),1,OR(V1897=4,V1897=5,V1897=6),2,OR(V1897=7,V1897=8,V1897=9),3,OR(V1897=10,V1897=11,V1897=12),4),"")</f>
        <v/>
      </c>
      <c r="X1897" s="2" t="str">
        <f t="shared" si="193"/>
        <v/>
      </c>
      <c r="Y1897" s="2" t="str">
        <f t="shared" si="194"/>
        <v/>
      </c>
    </row>
    <row r="1898" spans="7:25" x14ac:dyDescent="0.3">
      <c r="G1898" s="2" t="str">
        <f>IF(Prospecting!D1900&lt;&gt;"", Prospecting!D1900, "")</f>
        <v/>
      </c>
      <c r="H1898" s="2" t="str">
        <f>IF(Prospecting!E1900&lt;&gt;"",Prospecting!E1900, "")</f>
        <v/>
      </c>
      <c r="I1898" s="2" t="str">
        <f t="shared" ca="1" si="189"/>
        <v/>
      </c>
      <c r="J1898" s="2" t="str">
        <f>IF(Prospecting!F1900="Completed", 1, "")</f>
        <v/>
      </c>
      <c r="K1898" s="2" t="str">
        <f>IF(Prospecting!G1900="Completed", 1, "")</f>
        <v/>
      </c>
      <c r="L1898" s="2" t="str">
        <f>IF(Prospecting!H1900="Completed", 1, "")</f>
        <v/>
      </c>
      <c r="M1898" s="2" t="str">
        <f>IF(Prospecting!I1900="Completed", 1, "")</f>
        <v/>
      </c>
      <c r="N1898" s="2" t="str">
        <f>IF(Prospecting!J1900="Completed", 1, "")</f>
        <v/>
      </c>
      <c r="O1898" s="2" t="str">
        <f>IF(Prospecting!K1900="Completed", 1, "")</f>
        <v/>
      </c>
      <c r="P1898" s="2" t="str">
        <f>IF(Prospecting!L1900&lt;&gt;"",Prospecting!L1900,"")</f>
        <v/>
      </c>
      <c r="Q1898" s="2" t="str">
        <f>IF(Prospecting!M1900&lt;&gt;"",Prospecting!M1900,"")</f>
        <v/>
      </c>
      <c r="R1898" s="2" t="str">
        <f t="shared" ca="1" si="190"/>
        <v/>
      </c>
      <c r="S1898" s="10" t="str">
        <f>IF(OR(Prospecting!N1900&lt;&gt;"",Prospecting!N1900&lt;&gt;0),Prospecting!N1900,"")</f>
        <v/>
      </c>
      <c r="T1898" s="11" t="str">
        <f>IF(Prospecting!O1900&lt;&gt;"",Prospecting!O1900,"")</f>
        <v/>
      </c>
      <c r="U1898" s="2" t="str">
        <f t="shared" si="191"/>
        <v/>
      </c>
      <c r="V1898" s="2" t="str">
        <f t="shared" si="192"/>
        <v/>
      </c>
      <c r="W1898" s="2" t="str" cm="1">
        <f t="array" ref="W1898">IF(V1898&lt;&gt;"",_xlfn.IFS(OR(V1898=1,V1898=2,V1898=3),1,OR(V1898=4,V1898=5,V1898=6),2,OR(V1898=7,V1898=8,V1898=9),3,OR(V1898=10,V1898=11,V1898=12),4),"")</f>
        <v/>
      </c>
      <c r="X1898" s="2" t="str">
        <f t="shared" si="193"/>
        <v/>
      </c>
      <c r="Y1898" s="2" t="str">
        <f t="shared" si="194"/>
        <v/>
      </c>
    </row>
    <row r="1899" spans="7:25" x14ac:dyDescent="0.3">
      <c r="G1899" s="2" t="str">
        <f>IF(Prospecting!D1901&lt;&gt;"", Prospecting!D1901, "")</f>
        <v/>
      </c>
      <c r="H1899" s="2" t="str">
        <f>IF(Prospecting!E1901&lt;&gt;"",Prospecting!E1901, "")</f>
        <v/>
      </c>
      <c r="I1899" s="2" t="str">
        <f t="shared" ca="1" si="189"/>
        <v/>
      </c>
      <c r="J1899" s="2" t="str">
        <f>IF(Prospecting!F1901="Completed", 1, "")</f>
        <v/>
      </c>
      <c r="K1899" s="2" t="str">
        <f>IF(Prospecting!G1901="Completed", 1, "")</f>
        <v/>
      </c>
      <c r="L1899" s="2" t="str">
        <f>IF(Prospecting!H1901="Completed", 1, "")</f>
        <v/>
      </c>
      <c r="M1899" s="2" t="str">
        <f>IF(Prospecting!I1901="Completed", 1, "")</f>
        <v/>
      </c>
      <c r="N1899" s="2" t="str">
        <f>IF(Prospecting!J1901="Completed", 1, "")</f>
        <v/>
      </c>
      <c r="O1899" s="2" t="str">
        <f>IF(Prospecting!K1901="Completed", 1, "")</f>
        <v/>
      </c>
      <c r="P1899" s="2" t="str">
        <f>IF(Prospecting!L1901&lt;&gt;"",Prospecting!L1901,"")</f>
        <v/>
      </c>
      <c r="Q1899" s="2" t="str">
        <f>IF(Prospecting!M1901&lt;&gt;"",Prospecting!M1901,"")</f>
        <v/>
      </c>
      <c r="R1899" s="2" t="str">
        <f t="shared" ca="1" si="190"/>
        <v/>
      </c>
      <c r="S1899" s="10" t="str">
        <f>IF(OR(Prospecting!N1901&lt;&gt;"",Prospecting!N1901&lt;&gt;0),Prospecting!N1901,"")</f>
        <v/>
      </c>
      <c r="T1899" s="11" t="str">
        <f>IF(Prospecting!O1901&lt;&gt;"",Prospecting!O1901,"")</f>
        <v/>
      </c>
      <c r="U1899" s="2" t="str">
        <f t="shared" si="191"/>
        <v/>
      </c>
      <c r="V1899" s="2" t="str">
        <f t="shared" si="192"/>
        <v/>
      </c>
      <c r="W1899" s="2" t="str" cm="1">
        <f t="array" ref="W1899">IF(V1899&lt;&gt;"",_xlfn.IFS(OR(V1899=1,V1899=2,V1899=3),1,OR(V1899=4,V1899=5,V1899=6),2,OR(V1899=7,V1899=8,V1899=9),3,OR(V1899=10,V1899=11,V1899=12),4),"")</f>
        <v/>
      </c>
      <c r="X1899" s="2" t="str">
        <f t="shared" si="193"/>
        <v/>
      </c>
      <c r="Y1899" s="2" t="str">
        <f t="shared" si="194"/>
        <v/>
      </c>
    </row>
    <row r="1900" spans="7:25" x14ac:dyDescent="0.3">
      <c r="G1900" s="2" t="str">
        <f>IF(Prospecting!D1902&lt;&gt;"", Prospecting!D1902, "")</f>
        <v/>
      </c>
      <c r="H1900" s="2" t="str">
        <f>IF(Prospecting!E1902&lt;&gt;"",Prospecting!E1902, "")</f>
        <v/>
      </c>
      <c r="I1900" s="2" t="str">
        <f t="shared" ca="1" si="189"/>
        <v/>
      </c>
      <c r="J1900" s="2" t="str">
        <f>IF(Prospecting!F1902="Completed", 1, "")</f>
        <v/>
      </c>
      <c r="K1900" s="2" t="str">
        <f>IF(Prospecting!G1902="Completed", 1, "")</f>
        <v/>
      </c>
      <c r="L1900" s="2" t="str">
        <f>IF(Prospecting!H1902="Completed", 1, "")</f>
        <v/>
      </c>
      <c r="M1900" s="2" t="str">
        <f>IF(Prospecting!I1902="Completed", 1, "")</f>
        <v/>
      </c>
      <c r="N1900" s="2" t="str">
        <f>IF(Prospecting!J1902="Completed", 1, "")</f>
        <v/>
      </c>
      <c r="O1900" s="2" t="str">
        <f>IF(Prospecting!K1902="Completed", 1, "")</f>
        <v/>
      </c>
      <c r="P1900" s="2" t="str">
        <f>IF(Prospecting!L1902&lt;&gt;"",Prospecting!L1902,"")</f>
        <v/>
      </c>
      <c r="Q1900" s="2" t="str">
        <f>IF(Prospecting!M1902&lt;&gt;"",Prospecting!M1902,"")</f>
        <v/>
      </c>
      <c r="R1900" s="2" t="str">
        <f t="shared" ca="1" si="190"/>
        <v/>
      </c>
      <c r="S1900" s="10" t="str">
        <f>IF(OR(Prospecting!N1902&lt;&gt;"",Prospecting!N1902&lt;&gt;0),Prospecting!N1902,"")</f>
        <v/>
      </c>
      <c r="T1900" s="11" t="str">
        <f>IF(Prospecting!O1902&lt;&gt;"",Prospecting!O1902,"")</f>
        <v/>
      </c>
      <c r="U1900" s="2" t="str">
        <f t="shared" si="191"/>
        <v/>
      </c>
      <c r="V1900" s="2" t="str">
        <f t="shared" si="192"/>
        <v/>
      </c>
      <c r="W1900" s="2" t="str" cm="1">
        <f t="array" ref="W1900">IF(V1900&lt;&gt;"",_xlfn.IFS(OR(V1900=1,V1900=2,V1900=3),1,OR(V1900=4,V1900=5,V1900=6),2,OR(V1900=7,V1900=8,V1900=9),3,OR(V1900=10,V1900=11,V1900=12),4),"")</f>
        <v/>
      </c>
      <c r="X1900" s="2" t="str">
        <f t="shared" si="193"/>
        <v/>
      </c>
      <c r="Y1900" s="2" t="str">
        <f t="shared" si="194"/>
        <v/>
      </c>
    </row>
    <row r="1901" spans="7:25" x14ac:dyDescent="0.3">
      <c r="G1901" s="2" t="str">
        <f>IF(Prospecting!D1903&lt;&gt;"", Prospecting!D1903, "")</f>
        <v/>
      </c>
      <c r="H1901" s="2" t="str">
        <f>IF(Prospecting!E1903&lt;&gt;"",Prospecting!E1903, "")</f>
        <v/>
      </c>
      <c r="I1901" s="2" t="str">
        <f t="shared" ca="1" si="189"/>
        <v/>
      </c>
      <c r="J1901" s="2" t="str">
        <f>IF(Prospecting!F1903="Completed", 1, "")</f>
        <v/>
      </c>
      <c r="K1901" s="2" t="str">
        <f>IF(Prospecting!G1903="Completed", 1, "")</f>
        <v/>
      </c>
      <c r="L1901" s="2" t="str">
        <f>IF(Prospecting!H1903="Completed", 1, "")</f>
        <v/>
      </c>
      <c r="M1901" s="2" t="str">
        <f>IF(Prospecting!I1903="Completed", 1, "")</f>
        <v/>
      </c>
      <c r="N1901" s="2" t="str">
        <f>IF(Prospecting!J1903="Completed", 1, "")</f>
        <v/>
      </c>
      <c r="O1901" s="2" t="str">
        <f>IF(Prospecting!K1903="Completed", 1, "")</f>
        <v/>
      </c>
      <c r="P1901" s="2" t="str">
        <f>IF(Prospecting!L1903&lt;&gt;"",Prospecting!L1903,"")</f>
        <v/>
      </c>
      <c r="Q1901" s="2" t="str">
        <f>IF(Prospecting!M1903&lt;&gt;"",Prospecting!M1903,"")</f>
        <v/>
      </c>
      <c r="R1901" s="2" t="str">
        <f t="shared" ca="1" si="190"/>
        <v/>
      </c>
      <c r="S1901" s="10" t="str">
        <f>IF(OR(Prospecting!N1903&lt;&gt;"",Prospecting!N1903&lt;&gt;0),Prospecting!N1903,"")</f>
        <v/>
      </c>
      <c r="T1901" s="11" t="str">
        <f>IF(Prospecting!O1903&lt;&gt;"",Prospecting!O1903,"")</f>
        <v/>
      </c>
      <c r="U1901" s="2" t="str">
        <f t="shared" si="191"/>
        <v/>
      </c>
      <c r="V1901" s="2" t="str">
        <f t="shared" si="192"/>
        <v/>
      </c>
      <c r="W1901" s="2" t="str" cm="1">
        <f t="array" ref="W1901">IF(V1901&lt;&gt;"",_xlfn.IFS(OR(V1901=1,V1901=2,V1901=3),1,OR(V1901=4,V1901=5,V1901=6),2,OR(V1901=7,V1901=8,V1901=9),3,OR(V1901=10,V1901=11,V1901=12),4),"")</f>
        <v/>
      </c>
      <c r="X1901" s="2" t="str">
        <f t="shared" si="193"/>
        <v/>
      </c>
      <c r="Y1901" s="2" t="str">
        <f t="shared" si="194"/>
        <v/>
      </c>
    </row>
    <row r="1902" spans="7:25" x14ac:dyDescent="0.3">
      <c r="G1902" s="2" t="str">
        <f>IF(Prospecting!D1904&lt;&gt;"", Prospecting!D1904, "")</f>
        <v/>
      </c>
      <c r="H1902" s="2" t="str">
        <f>IF(Prospecting!E1904&lt;&gt;"",Prospecting!E1904, "")</f>
        <v/>
      </c>
      <c r="I1902" s="2" t="str">
        <f t="shared" ca="1" si="189"/>
        <v/>
      </c>
      <c r="J1902" s="2" t="str">
        <f>IF(Prospecting!F1904="Completed", 1, "")</f>
        <v/>
      </c>
      <c r="K1902" s="2" t="str">
        <f>IF(Prospecting!G1904="Completed", 1, "")</f>
        <v/>
      </c>
      <c r="L1902" s="2" t="str">
        <f>IF(Prospecting!H1904="Completed", 1, "")</f>
        <v/>
      </c>
      <c r="M1902" s="2" t="str">
        <f>IF(Prospecting!I1904="Completed", 1, "")</f>
        <v/>
      </c>
      <c r="N1902" s="2" t="str">
        <f>IF(Prospecting!J1904="Completed", 1, "")</f>
        <v/>
      </c>
      <c r="O1902" s="2" t="str">
        <f>IF(Prospecting!K1904="Completed", 1, "")</f>
        <v/>
      </c>
      <c r="P1902" s="2" t="str">
        <f>IF(Prospecting!L1904&lt;&gt;"",Prospecting!L1904,"")</f>
        <v/>
      </c>
      <c r="Q1902" s="2" t="str">
        <f>IF(Prospecting!M1904&lt;&gt;"",Prospecting!M1904,"")</f>
        <v/>
      </c>
      <c r="R1902" s="2" t="str">
        <f t="shared" ca="1" si="190"/>
        <v/>
      </c>
      <c r="S1902" s="10" t="str">
        <f>IF(OR(Prospecting!N1904&lt;&gt;"",Prospecting!N1904&lt;&gt;0),Prospecting!N1904,"")</f>
        <v/>
      </c>
      <c r="T1902" s="11" t="str">
        <f>IF(Prospecting!O1904&lt;&gt;"",Prospecting!O1904,"")</f>
        <v/>
      </c>
      <c r="U1902" s="2" t="str">
        <f t="shared" si="191"/>
        <v/>
      </c>
      <c r="V1902" s="2" t="str">
        <f t="shared" si="192"/>
        <v/>
      </c>
      <c r="W1902" s="2" t="str" cm="1">
        <f t="array" ref="W1902">IF(V1902&lt;&gt;"",_xlfn.IFS(OR(V1902=1,V1902=2,V1902=3),1,OR(V1902=4,V1902=5,V1902=6),2,OR(V1902=7,V1902=8,V1902=9),3,OR(V1902=10,V1902=11,V1902=12),4),"")</f>
        <v/>
      </c>
      <c r="X1902" s="2" t="str">
        <f t="shared" si="193"/>
        <v/>
      </c>
      <c r="Y1902" s="2" t="str">
        <f t="shared" si="194"/>
        <v/>
      </c>
    </row>
    <row r="1903" spans="7:25" x14ac:dyDescent="0.3">
      <c r="G1903" s="2" t="str">
        <f>IF(Prospecting!D1905&lt;&gt;"", Prospecting!D1905, "")</f>
        <v/>
      </c>
      <c r="H1903" s="2" t="str">
        <f>IF(Prospecting!E1905&lt;&gt;"",Prospecting!E1905, "")</f>
        <v/>
      </c>
      <c r="I1903" s="2" t="str">
        <f t="shared" ca="1" si="189"/>
        <v/>
      </c>
      <c r="J1903" s="2" t="str">
        <f>IF(Prospecting!F1905="Completed", 1, "")</f>
        <v/>
      </c>
      <c r="K1903" s="2" t="str">
        <f>IF(Prospecting!G1905="Completed", 1, "")</f>
        <v/>
      </c>
      <c r="L1903" s="2" t="str">
        <f>IF(Prospecting!H1905="Completed", 1, "")</f>
        <v/>
      </c>
      <c r="M1903" s="2" t="str">
        <f>IF(Prospecting!I1905="Completed", 1, "")</f>
        <v/>
      </c>
      <c r="N1903" s="2" t="str">
        <f>IF(Prospecting!J1905="Completed", 1, "")</f>
        <v/>
      </c>
      <c r="O1903" s="2" t="str">
        <f>IF(Prospecting!K1905="Completed", 1, "")</f>
        <v/>
      </c>
      <c r="P1903" s="2" t="str">
        <f>IF(Prospecting!L1905&lt;&gt;"",Prospecting!L1905,"")</f>
        <v/>
      </c>
      <c r="Q1903" s="2" t="str">
        <f>IF(Prospecting!M1905&lt;&gt;"",Prospecting!M1905,"")</f>
        <v/>
      </c>
      <c r="R1903" s="2" t="str">
        <f t="shared" ca="1" si="190"/>
        <v/>
      </c>
      <c r="S1903" s="10" t="str">
        <f>IF(OR(Prospecting!N1905&lt;&gt;"",Prospecting!N1905&lt;&gt;0),Prospecting!N1905,"")</f>
        <v/>
      </c>
      <c r="T1903" s="11" t="str">
        <f>IF(Prospecting!O1905&lt;&gt;"",Prospecting!O1905,"")</f>
        <v/>
      </c>
      <c r="U1903" s="2" t="str">
        <f t="shared" si="191"/>
        <v/>
      </c>
      <c r="V1903" s="2" t="str">
        <f t="shared" si="192"/>
        <v/>
      </c>
      <c r="W1903" s="2" t="str" cm="1">
        <f t="array" ref="W1903">IF(V1903&lt;&gt;"",_xlfn.IFS(OR(V1903=1,V1903=2,V1903=3),1,OR(V1903=4,V1903=5,V1903=6),2,OR(V1903=7,V1903=8,V1903=9),3,OR(V1903=10,V1903=11,V1903=12),4),"")</f>
        <v/>
      </c>
      <c r="X1903" s="2" t="str">
        <f t="shared" si="193"/>
        <v/>
      </c>
      <c r="Y1903" s="2" t="str">
        <f t="shared" si="194"/>
        <v/>
      </c>
    </row>
    <row r="1904" spans="7:25" x14ac:dyDescent="0.3">
      <c r="G1904" s="2" t="str">
        <f>IF(Prospecting!D1906&lt;&gt;"", Prospecting!D1906, "")</f>
        <v/>
      </c>
      <c r="H1904" s="2" t="str">
        <f>IF(Prospecting!E1906&lt;&gt;"",Prospecting!E1906, "")</f>
        <v/>
      </c>
      <c r="I1904" s="2" t="str">
        <f t="shared" ca="1" si="189"/>
        <v/>
      </c>
      <c r="J1904" s="2" t="str">
        <f>IF(Prospecting!F1906="Completed", 1, "")</f>
        <v/>
      </c>
      <c r="K1904" s="2" t="str">
        <f>IF(Prospecting!G1906="Completed", 1, "")</f>
        <v/>
      </c>
      <c r="L1904" s="2" t="str">
        <f>IF(Prospecting!H1906="Completed", 1, "")</f>
        <v/>
      </c>
      <c r="M1904" s="2" t="str">
        <f>IF(Prospecting!I1906="Completed", 1, "")</f>
        <v/>
      </c>
      <c r="N1904" s="2" t="str">
        <f>IF(Prospecting!J1906="Completed", 1, "")</f>
        <v/>
      </c>
      <c r="O1904" s="2" t="str">
        <f>IF(Prospecting!K1906="Completed", 1, "")</f>
        <v/>
      </c>
      <c r="P1904" s="2" t="str">
        <f>IF(Prospecting!L1906&lt;&gt;"",Prospecting!L1906,"")</f>
        <v/>
      </c>
      <c r="Q1904" s="2" t="str">
        <f>IF(Prospecting!M1906&lt;&gt;"",Prospecting!M1906,"")</f>
        <v/>
      </c>
      <c r="R1904" s="2" t="str">
        <f t="shared" ca="1" si="190"/>
        <v/>
      </c>
      <c r="S1904" s="10" t="str">
        <f>IF(OR(Prospecting!N1906&lt;&gt;"",Prospecting!N1906&lt;&gt;0),Prospecting!N1906,"")</f>
        <v/>
      </c>
      <c r="T1904" s="11" t="str">
        <f>IF(Prospecting!O1906&lt;&gt;"",Prospecting!O1906,"")</f>
        <v/>
      </c>
      <c r="U1904" s="2" t="str">
        <f t="shared" si="191"/>
        <v/>
      </c>
      <c r="V1904" s="2" t="str">
        <f t="shared" si="192"/>
        <v/>
      </c>
      <c r="W1904" s="2" t="str" cm="1">
        <f t="array" ref="W1904">IF(V1904&lt;&gt;"",_xlfn.IFS(OR(V1904=1,V1904=2,V1904=3),1,OR(V1904=4,V1904=5,V1904=6),2,OR(V1904=7,V1904=8,V1904=9),3,OR(V1904=10,V1904=11,V1904=12),4),"")</f>
        <v/>
      </c>
      <c r="X1904" s="2" t="str">
        <f t="shared" si="193"/>
        <v/>
      </c>
      <c r="Y1904" s="2" t="str">
        <f t="shared" si="194"/>
        <v/>
      </c>
    </row>
    <row r="1905" spans="7:25" x14ac:dyDescent="0.3">
      <c r="G1905" s="2" t="str">
        <f>IF(Prospecting!D1907&lt;&gt;"", Prospecting!D1907, "")</f>
        <v/>
      </c>
      <c r="H1905" s="2" t="str">
        <f>IF(Prospecting!E1907&lt;&gt;"",Prospecting!E1907, "")</f>
        <v/>
      </c>
      <c r="I1905" s="2" t="str">
        <f t="shared" ca="1" si="189"/>
        <v/>
      </c>
      <c r="J1905" s="2" t="str">
        <f>IF(Prospecting!F1907="Completed", 1, "")</f>
        <v/>
      </c>
      <c r="K1905" s="2" t="str">
        <f>IF(Prospecting!G1907="Completed", 1, "")</f>
        <v/>
      </c>
      <c r="L1905" s="2" t="str">
        <f>IF(Prospecting!H1907="Completed", 1, "")</f>
        <v/>
      </c>
      <c r="M1905" s="2" t="str">
        <f>IF(Prospecting!I1907="Completed", 1, "")</f>
        <v/>
      </c>
      <c r="N1905" s="2" t="str">
        <f>IF(Prospecting!J1907="Completed", 1, "")</f>
        <v/>
      </c>
      <c r="O1905" s="2" t="str">
        <f>IF(Prospecting!K1907="Completed", 1, "")</f>
        <v/>
      </c>
      <c r="P1905" s="2" t="str">
        <f>IF(Prospecting!L1907&lt;&gt;"",Prospecting!L1907,"")</f>
        <v/>
      </c>
      <c r="Q1905" s="2" t="str">
        <f>IF(Prospecting!M1907&lt;&gt;"",Prospecting!M1907,"")</f>
        <v/>
      </c>
      <c r="R1905" s="2" t="str">
        <f t="shared" ca="1" si="190"/>
        <v/>
      </c>
      <c r="S1905" s="10" t="str">
        <f>IF(OR(Prospecting!N1907&lt;&gt;"",Prospecting!N1907&lt;&gt;0),Prospecting!N1907,"")</f>
        <v/>
      </c>
      <c r="T1905" s="11" t="str">
        <f>IF(Prospecting!O1907&lt;&gt;"",Prospecting!O1907,"")</f>
        <v/>
      </c>
      <c r="U1905" s="2" t="str">
        <f t="shared" si="191"/>
        <v/>
      </c>
      <c r="V1905" s="2" t="str">
        <f t="shared" si="192"/>
        <v/>
      </c>
      <c r="W1905" s="2" t="str" cm="1">
        <f t="array" ref="W1905">IF(V1905&lt;&gt;"",_xlfn.IFS(OR(V1905=1,V1905=2,V1905=3),1,OR(V1905=4,V1905=5,V1905=6),2,OR(V1905=7,V1905=8,V1905=9),3,OR(V1905=10,V1905=11,V1905=12),4),"")</f>
        <v/>
      </c>
      <c r="X1905" s="2" t="str">
        <f t="shared" si="193"/>
        <v/>
      </c>
      <c r="Y1905" s="2" t="str">
        <f t="shared" si="194"/>
        <v/>
      </c>
    </row>
    <row r="1906" spans="7:25" x14ac:dyDescent="0.3">
      <c r="G1906" s="2" t="str">
        <f>IF(Prospecting!D1908&lt;&gt;"", Prospecting!D1908, "")</f>
        <v/>
      </c>
      <c r="H1906" s="2" t="str">
        <f>IF(Prospecting!E1908&lt;&gt;"",Prospecting!E1908, "")</f>
        <v/>
      </c>
      <c r="I1906" s="2" t="str">
        <f t="shared" ca="1" si="189"/>
        <v/>
      </c>
      <c r="J1906" s="2" t="str">
        <f>IF(Prospecting!F1908="Completed", 1, "")</f>
        <v/>
      </c>
      <c r="K1906" s="2" t="str">
        <f>IF(Prospecting!G1908="Completed", 1, "")</f>
        <v/>
      </c>
      <c r="L1906" s="2" t="str">
        <f>IF(Prospecting!H1908="Completed", 1, "")</f>
        <v/>
      </c>
      <c r="M1906" s="2" t="str">
        <f>IF(Prospecting!I1908="Completed", 1, "")</f>
        <v/>
      </c>
      <c r="N1906" s="2" t="str">
        <f>IF(Prospecting!J1908="Completed", 1, "")</f>
        <v/>
      </c>
      <c r="O1906" s="2" t="str">
        <f>IF(Prospecting!K1908="Completed", 1, "")</f>
        <v/>
      </c>
      <c r="P1906" s="2" t="str">
        <f>IF(Prospecting!L1908&lt;&gt;"",Prospecting!L1908,"")</f>
        <v/>
      </c>
      <c r="Q1906" s="2" t="str">
        <f>IF(Prospecting!M1908&lt;&gt;"",Prospecting!M1908,"")</f>
        <v/>
      </c>
      <c r="R1906" s="2" t="str">
        <f t="shared" ca="1" si="190"/>
        <v/>
      </c>
      <c r="S1906" s="10" t="str">
        <f>IF(OR(Prospecting!N1908&lt;&gt;"",Prospecting!N1908&lt;&gt;0),Prospecting!N1908,"")</f>
        <v/>
      </c>
      <c r="T1906" s="11" t="str">
        <f>IF(Prospecting!O1908&lt;&gt;"",Prospecting!O1908,"")</f>
        <v/>
      </c>
      <c r="U1906" s="2" t="str">
        <f t="shared" si="191"/>
        <v/>
      </c>
      <c r="V1906" s="2" t="str">
        <f t="shared" si="192"/>
        <v/>
      </c>
      <c r="W1906" s="2" t="str" cm="1">
        <f t="array" ref="W1906">IF(V1906&lt;&gt;"",_xlfn.IFS(OR(V1906=1,V1906=2,V1906=3),1,OR(V1906=4,V1906=5,V1906=6),2,OR(V1906=7,V1906=8,V1906=9),3,OR(V1906=10,V1906=11,V1906=12),4),"")</f>
        <v/>
      </c>
      <c r="X1906" s="2" t="str">
        <f t="shared" si="193"/>
        <v/>
      </c>
      <c r="Y1906" s="2" t="str">
        <f t="shared" si="194"/>
        <v/>
      </c>
    </row>
    <row r="1907" spans="7:25" x14ac:dyDescent="0.3">
      <c r="G1907" s="2" t="str">
        <f>IF(Prospecting!D1909&lt;&gt;"", Prospecting!D1909, "")</f>
        <v/>
      </c>
      <c r="H1907" s="2" t="str">
        <f>IF(Prospecting!E1909&lt;&gt;"",Prospecting!E1909, "")</f>
        <v/>
      </c>
      <c r="I1907" s="2" t="str">
        <f t="shared" ca="1" si="189"/>
        <v/>
      </c>
      <c r="J1907" s="2" t="str">
        <f>IF(Prospecting!F1909="Completed", 1, "")</f>
        <v/>
      </c>
      <c r="K1907" s="2" t="str">
        <f>IF(Prospecting!G1909="Completed", 1, "")</f>
        <v/>
      </c>
      <c r="L1907" s="2" t="str">
        <f>IF(Prospecting!H1909="Completed", 1, "")</f>
        <v/>
      </c>
      <c r="M1907" s="2" t="str">
        <f>IF(Prospecting!I1909="Completed", 1, "")</f>
        <v/>
      </c>
      <c r="N1907" s="2" t="str">
        <f>IF(Prospecting!J1909="Completed", 1, "")</f>
        <v/>
      </c>
      <c r="O1907" s="2" t="str">
        <f>IF(Prospecting!K1909="Completed", 1, "")</f>
        <v/>
      </c>
      <c r="P1907" s="2" t="str">
        <f>IF(Prospecting!L1909&lt;&gt;"",Prospecting!L1909,"")</f>
        <v/>
      </c>
      <c r="Q1907" s="2" t="str">
        <f>IF(Prospecting!M1909&lt;&gt;"",Prospecting!M1909,"")</f>
        <v/>
      </c>
      <c r="R1907" s="2" t="str">
        <f t="shared" ca="1" si="190"/>
        <v/>
      </c>
      <c r="S1907" s="10" t="str">
        <f>IF(OR(Prospecting!N1909&lt;&gt;"",Prospecting!N1909&lt;&gt;0),Prospecting!N1909,"")</f>
        <v/>
      </c>
      <c r="T1907" s="11" t="str">
        <f>IF(Prospecting!O1909&lt;&gt;"",Prospecting!O1909,"")</f>
        <v/>
      </c>
      <c r="U1907" s="2" t="str">
        <f t="shared" si="191"/>
        <v/>
      </c>
      <c r="V1907" s="2" t="str">
        <f t="shared" si="192"/>
        <v/>
      </c>
      <c r="W1907" s="2" t="str" cm="1">
        <f t="array" ref="W1907">IF(V1907&lt;&gt;"",_xlfn.IFS(OR(V1907=1,V1907=2,V1907=3),1,OR(V1907=4,V1907=5,V1907=6),2,OR(V1907=7,V1907=8,V1907=9),3,OR(V1907=10,V1907=11,V1907=12),4),"")</f>
        <v/>
      </c>
      <c r="X1907" s="2" t="str">
        <f t="shared" si="193"/>
        <v/>
      </c>
      <c r="Y1907" s="2" t="str">
        <f t="shared" si="194"/>
        <v/>
      </c>
    </row>
    <row r="1908" spans="7:25" x14ac:dyDescent="0.3">
      <c r="G1908" s="2" t="str">
        <f>IF(Prospecting!D1910&lt;&gt;"", Prospecting!D1910, "")</f>
        <v/>
      </c>
      <c r="H1908" s="2" t="str">
        <f>IF(Prospecting!E1910&lt;&gt;"",Prospecting!E1910, "")</f>
        <v/>
      </c>
      <c r="I1908" s="2" t="str">
        <f t="shared" ca="1" si="189"/>
        <v/>
      </c>
      <c r="J1908" s="2" t="str">
        <f>IF(Prospecting!F1910="Completed", 1, "")</f>
        <v/>
      </c>
      <c r="K1908" s="2" t="str">
        <f>IF(Prospecting!G1910="Completed", 1, "")</f>
        <v/>
      </c>
      <c r="L1908" s="2" t="str">
        <f>IF(Prospecting!H1910="Completed", 1, "")</f>
        <v/>
      </c>
      <c r="M1908" s="2" t="str">
        <f>IF(Prospecting!I1910="Completed", 1, "")</f>
        <v/>
      </c>
      <c r="N1908" s="2" t="str">
        <f>IF(Prospecting!J1910="Completed", 1, "")</f>
        <v/>
      </c>
      <c r="O1908" s="2" t="str">
        <f>IF(Prospecting!K1910="Completed", 1, "")</f>
        <v/>
      </c>
      <c r="P1908" s="2" t="str">
        <f>IF(Prospecting!L1910&lt;&gt;"",Prospecting!L1910,"")</f>
        <v/>
      </c>
      <c r="Q1908" s="2" t="str">
        <f>IF(Prospecting!M1910&lt;&gt;"",Prospecting!M1910,"")</f>
        <v/>
      </c>
      <c r="R1908" s="2" t="str">
        <f t="shared" ca="1" si="190"/>
        <v/>
      </c>
      <c r="S1908" s="10" t="str">
        <f>IF(OR(Prospecting!N1910&lt;&gt;"",Prospecting!N1910&lt;&gt;0),Prospecting!N1910,"")</f>
        <v/>
      </c>
      <c r="T1908" s="11" t="str">
        <f>IF(Prospecting!O1910&lt;&gt;"",Prospecting!O1910,"")</f>
        <v/>
      </c>
      <c r="U1908" s="2" t="str">
        <f t="shared" si="191"/>
        <v/>
      </c>
      <c r="V1908" s="2" t="str">
        <f t="shared" si="192"/>
        <v/>
      </c>
      <c r="W1908" s="2" t="str" cm="1">
        <f t="array" ref="W1908">IF(V1908&lt;&gt;"",_xlfn.IFS(OR(V1908=1,V1908=2,V1908=3),1,OR(V1908=4,V1908=5,V1908=6),2,OR(V1908=7,V1908=8,V1908=9),3,OR(V1908=10,V1908=11,V1908=12),4),"")</f>
        <v/>
      </c>
      <c r="X1908" s="2" t="str">
        <f t="shared" si="193"/>
        <v/>
      </c>
      <c r="Y1908" s="2" t="str">
        <f t="shared" si="194"/>
        <v/>
      </c>
    </row>
    <row r="1909" spans="7:25" x14ac:dyDescent="0.3">
      <c r="G1909" s="2" t="str">
        <f>IF(Prospecting!D1911&lt;&gt;"", Prospecting!D1911, "")</f>
        <v/>
      </c>
      <c r="H1909" s="2" t="str">
        <f>IF(Prospecting!E1911&lt;&gt;"",Prospecting!E1911, "")</f>
        <v/>
      </c>
      <c r="I1909" s="2" t="str">
        <f t="shared" ca="1" si="189"/>
        <v/>
      </c>
      <c r="J1909" s="2" t="str">
        <f>IF(Prospecting!F1911="Completed", 1, "")</f>
        <v/>
      </c>
      <c r="K1909" s="2" t="str">
        <f>IF(Prospecting!G1911="Completed", 1, "")</f>
        <v/>
      </c>
      <c r="L1909" s="2" t="str">
        <f>IF(Prospecting!H1911="Completed", 1, "")</f>
        <v/>
      </c>
      <c r="M1909" s="2" t="str">
        <f>IF(Prospecting!I1911="Completed", 1, "")</f>
        <v/>
      </c>
      <c r="N1909" s="2" t="str">
        <f>IF(Prospecting!J1911="Completed", 1, "")</f>
        <v/>
      </c>
      <c r="O1909" s="2" t="str">
        <f>IF(Prospecting!K1911="Completed", 1, "")</f>
        <v/>
      </c>
      <c r="P1909" s="2" t="str">
        <f>IF(Prospecting!L1911&lt;&gt;"",Prospecting!L1911,"")</f>
        <v/>
      </c>
      <c r="Q1909" s="2" t="str">
        <f>IF(Prospecting!M1911&lt;&gt;"",Prospecting!M1911,"")</f>
        <v/>
      </c>
      <c r="R1909" s="2" t="str">
        <f t="shared" ca="1" si="190"/>
        <v/>
      </c>
      <c r="S1909" s="10" t="str">
        <f>IF(OR(Prospecting!N1911&lt;&gt;"",Prospecting!N1911&lt;&gt;0),Prospecting!N1911,"")</f>
        <v/>
      </c>
      <c r="T1909" s="11" t="str">
        <f>IF(Prospecting!O1911&lt;&gt;"",Prospecting!O1911,"")</f>
        <v/>
      </c>
      <c r="U1909" s="2" t="str">
        <f t="shared" si="191"/>
        <v/>
      </c>
      <c r="V1909" s="2" t="str">
        <f t="shared" si="192"/>
        <v/>
      </c>
      <c r="W1909" s="2" t="str" cm="1">
        <f t="array" ref="W1909">IF(V1909&lt;&gt;"",_xlfn.IFS(OR(V1909=1,V1909=2,V1909=3),1,OR(V1909=4,V1909=5,V1909=6),2,OR(V1909=7,V1909=8,V1909=9),3,OR(V1909=10,V1909=11,V1909=12),4),"")</f>
        <v/>
      </c>
      <c r="X1909" s="2" t="str">
        <f t="shared" si="193"/>
        <v/>
      </c>
      <c r="Y1909" s="2" t="str">
        <f t="shared" si="194"/>
        <v/>
      </c>
    </row>
    <row r="1910" spans="7:25" x14ac:dyDescent="0.3">
      <c r="G1910" s="2" t="str">
        <f>IF(Prospecting!D1912&lt;&gt;"", Prospecting!D1912, "")</f>
        <v/>
      </c>
      <c r="H1910" s="2" t="str">
        <f>IF(Prospecting!E1912&lt;&gt;"",Prospecting!E1912, "")</f>
        <v/>
      </c>
      <c r="I1910" s="2" t="str">
        <f t="shared" ca="1" si="189"/>
        <v/>
      </c>
      <c r="J1910" s="2" t="str">
        <f>IF(Prospecting!F1912="Completed", 1, "")</f>
        <v/>
      </c>
      <c r="K1910" s="2" t="str">
        <f>IF(Prospecting!G1912="Completed", 1, "")</f>
        <v/>
      </c>
      <c r="L1910" s="2" t="str">
        <f>IF(Prospecting!H1912="Completed", 1, "")</f>
        <v/>
      </c>
      <c r="M1910" s="2" t="str">
        <f>IF(Prospecting!I1912="Completed", 1, "")</f>
        <v/>
      </c>
      <c r="N1910" s="2" t="str">
        <f>IF(Prospecting!J1912="Completed", 1, "")</f>
        <v/>
      </c>
      <c r="O1910" s="2" t="str">
        <f>IF(Prospecting!K1912="Completed", 1, "")</f>
        <v/>
      </c>
      <c r="P1910" s="2" t="str">
        <f>IF(Prospecting!L1912&lt;&gt;"",Prospecting!L1912,"")</f>
        <v/>
      </c>
      <c r="Q1910" s="2" t="str">
        <f>IF(Prospecting!M1912&lt;&gt;"",Prospecting!M1912,"")</f>
        <v/>
      </c>
      <c r="R1910" s="2" t="str">
        <f t="shared" ca="1" si="190"/>
        <v/>
      </c>
      <c r="S1910" s="10" t="str">
        <f>IF(OR(Prospecting!N1912&lt;&gt;"",Prospecting!N1912&lt;&gt;0),Prospecting!N1912,"")</f>
        <v/>
      </c>
      <c r="T1910" s="11" t="str">
        <f>IF(Prospecting!O1912&lt;&gt;"",Prospecting!O1912,"")</f>
        <v/>
      </c>
      <c r="U1910" s="2" t="str">
        <f t="shared" si="191"/>
        <v/>
      </c>
      <c r="V1910" s="2" t="str">
        <f t="shared" si="192"/>
        <v/>
      </c>
      <c r="W1910" s="2" t="str" cm="1">
        <f t="array" ref="W1910">IF(V1910&lt;&gt;"",_xlfn.IFS(OR(V1910=1,V1910=2,V1910=3),1,OR(V1910=4,V1910=5,V1910=6),2,OR(V1910=7,V1910=8,V1910=9),3,OR(V1910=10,V1910=11,V1910=12),4),"")</f>
        <v/>
      </c>
      <c r="X1910" s="2" t="str">
        <f t="shared" si="193"/>
        <v/>
      </c>
      <c r="Y1910" s="2" t="str">
        <f t="shared" si="194"/>
        <v/>
      </c>
    </row>
    <row r="1911" spans="7:25" x14ac:dyDescent="0.3">
      <c r="G1911" s="2" t="str">
        <f>IF(Prospecting!D1913&lt;&gt;"", Prospecting!D1913, "")</f>
        <v/>
      </c>
      <c r="H1911" s="2" t="str">
        <f>IF(Prospecting!E1913&lt;&gt;"",Prospecting!E1913, "")</f>
        <v/>
      </c>
      <c r="I1911" s="2" t="str">
        <f t="shared" ca="1" si="189"/>
        <v/>
      </c>
      <c r="J1911" s="2" t="str">
        <f>IF(Prospecting!F1913="Completed", 1, "")</f>
        <v/>
      </c>
      <c r="K1911" s="2" t="str">
        <f>IF(Prospecting!G1913="Completed", 1, "")</f>
        <v/>
      </c>
      <c r="L1911" s="2" t="str">
        <f>IF(Prospecting!H1913="Completed", 1, "")</f>
        <v/>
      </c>
      <c r="M1911" s="2" t="str">
        <f>IF(Prospecting!I1913="Completed", 1, "")</f>
        <v/>
      </c>
      <c r="N1911" s="2" t="str">
        <f>IF(Prospecting!J1913="Completed", 1, "")</f>
        <v/>
      </c>
      <c r="O1911" s="2" t="str">
        <f>IF(Prospecting!K1913="Completed", 1, "")</f>
        <v/>
      </c>
      <c r="P1911" s="2" t="str">
        <f>IF(Prospecting!L1913&lt;&gt;"",Prospecting!L1913,"")</f>
        <v/>
      </c>
      <c r="Q1911" s="2" t="str">
        <f>IF(Prospecting!M1913&lt;&gt;"",Prospecting!M1913,"")</f>
        <v/>
      </c>
      <c r="R1911" s="2" t="str">
        <f t="shared" ca="1" si="190"/>
        <v/>
      </c>
      <c r="S1911" s="10" t="str">
        <f>IF(OR(Prospecting!N1913&lt;&gt;"",Prospecting!N1913&lt;&gt;0),Prospecting!N1913,"")</f>
        <v/>
      </c>
      <c r="T1911" s="11" t="str">
        <f>IF(Prospecting!O1913&lt;&gt;"",Prospecting!O1913,"")</f>
        <v/>
      </c>
      <c r="U1911" s="2" t="str">
        <f t="shared" si="191"/>
        <v/>
      </c>
      <c r="V1911" s="2" t="str">
        <f t="shared" si="192"/>
        <v/>
      </c>
      <c r="W1911" s="2" t="str" cm="1">
        <f t="array" ref="W1911">IF(V1911&lt;&gt;"",_xlfn.IFS(OR(V1911=1,V1911=2,V1911=3),1,OR(V1911=4,V1911=5,V1911=6),2,OR(V1911=7,V1911=8,V1911=9),3,OR(V1911=10,V1911=11,V1911=12),4),"")</f>
        <v/>
      </c>
      <c r="X1911" s="2" t="str">
        <f t="shared" si="193"/>
        <v/>
      </c>
      <c r="Y1911" s="2" t="str">
        <f t="shared" si="194"/>
        <v/>
      </c>
    </row>
    <row r="1912" spans="7:25" x14ac:dyDescent="0.3">
      <c r="G1912" s="2" t="str">
        <f>IF(Prospecting!D1914&lt;&gt;"", Prospecting!D1914, "")</f>
        <v/>
      </c>
      <c r="H1912" s="2" t="str">
        <f>IF(Prospecting!E1914&lt;&gt;"",Prospecting!E1914, "")</f>
        <v/>
      </c>
      <c r="I1912" s="2" t="str">
        <f t="shared" ca="1" si="189"/>
        <v/>
      </c>
      <c r="J1912" s="2" t="str">
        <f>IF(Prospecting!F1914="Completed", 1, "")</f>
        <v/>
      </c>
      <c r="K1912" s="2" t="str">
        <f>IF(Prospecting!G1914="Completed", 1, "")</f>
        <v/>
      </c>
      <c r="L1912" s="2" t="str">
        <f>IF(Prospecting!H1914="Completed", 1, "")</f>
        <v/>
      </c>
      <c r="M1912" s="2" t="str">
        <f>IF(Prospecting!I1914="Completed", 1, "")</f>
        <v/>
      </c>
      <c r="N1912" s="2" t="str">
        <f>IF(Prospecting!J1914="Completed", 1, "")</f>
        <v/>
      </c>
      <c r="O1912" s="2" t="str">
        <f>IF(Prospecting!K1914="Completed", 1, "")</f>
        <v/>
      </c>
      <c r="P1912" s="2" t="str">
        <f>IF(Prospecting!L1914&lt;&gt;"",Prospecting!L1914,"")</f>
        <v/>
      </c>
      <c r="Q1912" s="2" t="str">
        <f>IF(Prospecting!M1914&lt;&gt;"",Prospecting!M1914,"")</f>
        <v/>
      </c>
      <c r="R1912" s="2" t="str">
        <f t="shared" ca="1" si="190"/>
        <v/>
      </c>
      <c r="S1912" s="10" t="str">
        <f>IF(OR(Prospecting!N1914&lt;&gt;"",Prospecting!N1914&lt;&gt;0),Prospecting!N1914,"")</f>
        <v/>
      </c>
      <c r="T1912" s="11" t="str">
        <f>IF(Prospecting!O1914&lt;&gt;"",Prospecting!O1914,"")</f>
        <v/>
      </c>
      <c r="U1912" s="2" t="str">
        <f t="shared" si="191"/>
        <v/>
      </c>
      <c r="V1912" s="2" t="str">
        <f t="shared" si="192"/>
        <v/>
      </c>
      <c r="W1912" s="2" t="str" cm="1">
        <f t="array" ref="W1912">IF(V1912&lt;&gt;"",_xlfn.IFS(OR(V1912=1,V1912=2,V1912=3),1,OR(V1912=4,V1912=5,V1912=6),2,OR(V1912=7,V1912=8,V1912=9),3,OR(V1912=10,V1912=11,V1912=12),4),"")</f>
        <v/>
      </c>
      <c r="X1912" s="2" t="str">
        <f t="shared" si="193"/>
        <v/>
      </c>
      <c r="Y1912" s="2" t="str">
        <f t="shared" si="194"/>
        <v/>
      </c>
    </row>
    <row r="1913" spans="7:25" x14ac:dyDescent="0.3">
      <c r="G1913" s="2" t="str">
        <f>IF(Prospecting!D1915&lt;&gt;"", Prospecting!D1915, "")</f>
        <v/>
      </c>
      <c r="H1913" s="2" t="str">
        <f>IF(Prospecting!E1915&lt;&gt;"",Prospecting!E1915, "")</f>
        <v/>
      </c>
      <c r="I1913" s="2" t="str">
        <f t="shared" ca="1" si="189"/>
        <v/>
      </c>
      <c r="J1913" s="2" t="str">
        <f>IF(Prospecting!F1915="Completed", 1, "")</f>
        <v/>
      </c>
      <c r="K1913" s="2" t="str">
        <f>IF(Prospecting!G1915="Completed", 1, "")</f>
        <v/>
      </c>
      <c r="L1913" s="2" t="str">
        <f>IF(Prospecting!H1915="Completed", 1, "")</f>
        <v/>
      </c>
      <c r="M1913" s="2" t="str">
        <f>IF(Prospecting!I1915="Completed", 1, "")</f>
        <v/>
      </c>
      <c r="N1913" s="2" t="str">
        <f>IF(Prospecting!J1915="Completed", 1, "")</f>
        <v/>
      </c>
      <c r="O1913" s="2" t="str">
        <f>IF(Prospecting!K1915="Completed", 1, "")</f>
        <v/>
      </c>
      <c r="P1913" s="2" t="str">
        <f>IF(Prospecting!L1915&lt;&gt;"",Prospecting!L1915,"")</f>
        <v/>
      </c>
      <c r="Q1913" s="2" t="str">
        <f>IF(Prospecting!M1915&lt;&gt;"",Prospecting!M1915,"")</f>
        <v/>
      </c>
      <c r="R1913" s="2" t="str">
        <f t="shared" ca="1" si="190"/>
        <v/>
      </c>
      <c r="S1913" s="10" t="str">
        <f>IF(OR(Prospecting!N1915&lt;&gt;"",Prospecting!N1915&lt;&gt;0),Prospecting!N1915,"")</f>
        <v/>
      </c>
      <c r="T1913" s="11" t="str">
        <f>IF(Prospecting!O1915&lt;&gt;"",Prospecting!O1915,"")</f>
        <v/>
      </c>
      <c r="U1913" s="2" t="str">
        <f t="shared" si="191"/>
        <v/>
      </c>
      <c r="V1913" s="2" t="str">
        <f t="shared" si="192"/>
        <v/>
      </c>
      <c r="W1913" s="2" t="str" cm="1">
        <f t="array" ref="W1913">IF(V1913&lt;&gt;"",_xlfn.IFS(OR(V1913=1,V1913=2,V1913=3),1,OR(V1913=4,V1913=5,V1913=6),2,OR(V1913=7,V1913=8,V1913=9),3,OR(V1913=10,V1913=11,V1913=12),4),"")</f>
        <v/>
      </c>
      <c r="X1913" s="2" t="str">
        <f t="shared" si="193"/>
        <v/>
      </c>
      <c r="Y1913" s="2" t="str">
        <f t="shared" si="194"/>
        <v/>
      </c>
    </row>
    <row r="1914" spans="7:25" x14ac:dyDescent="0.3">
      <c r="G1914" s="2" t="str">
        <f>IF(Prospecting!D1916&lt;&gt;"", Prospecting!D1916, "")</f>
        <v/>
      </c>
      <c r="H1914" s="2" t="str">
        <f>IF(Prospecting!E1916&lt;&gt;"",Prospecting!E1916, "")</f>
        <v/>
      </c>
      <c r="I1914" s="2" t="str">
        <f t="shared" ca="1" si="189"/>
        <v/>
      </c>
      <c r="J1914" s="2" t="str">
        <f>IF(Prospecting!F1916="Completed", 1, "")</f>
        <v/>
      </c>
      <c r="K1914" s="2" t="str">
        <f>IF(Prospecting!G1916="Completed", 1, "")</f>
        <v/>
      </c>
      <c r="L1914" s="2" t="str">
        <f>IF(Prospecting!H1916="Completed", 1, "")</f>
        <v/>
      </c>
      <c r="M1914" s="2" t="str">
        <f>IF(Prospecting!I1916="Completed", 1, "")</f>
        <v/>
      </c>
      <c r="N1914" s="2" t="str">
        <f>IF(Prospecting!J1916="Completed", 1, "")</f>
        <v/>
      </c>
      <c r="O1914" s="2" t="str">
        <f>IF(Prospecting!K1916="Completed", 1, "")</f>
        <v/>
      </c>
      <c r="P1914" s="2" t="str">
        <f>IF(Prospecting!L1916&lt;&gt;"",Prospecting!L1916,"")</f>
        <v/>
      </c>
      <c r="Q1914" s="2" t="str">
        <f>IF(Prospecting!M1916&lt;&gt;"",Prospecting!M1916,"")</f>
        <v/>
      </c>
      <c r="R1914" s="2" t="str">
        <f t="shared" ca="1" si="190"/>
        <v/>
      </c>
      <c r="S1914" s="10" t="str">
        <f>IF(OR(Prospecting!N1916&lt;&gt;"",Prospecting!N1916&lt;&gt;0),Prospecting!N1916,"")</f>
        <v/>
      </c>
      <c r="T1914" s="11" t="str">
        <f>IF(Prospecting!O1916&lt;&gt;"",Prospecting!O1916,"")</f>
        <v/>
      </c>
      <c r="U1914" s="2" t="str">
        <f t="shared" si="191"/>
        <v/>
      </c>
      <c r="V1914" s="2" t="str">
        <f t="shared" si="192"/>
        <v/>
      </c>
      <c r="W1914" s="2" t="str" cm="1">
        <f t="array" ref="W1914">IF(V1914&lt;&gt;"",_xlfn.IFS(OR(V1914=1,V1914=2,V1914=3),1,OR(V1914=4,V1914=5,V1914=6),2,OR(V1914=7,V1914=8,V1914=9),3,OR(V1914=10,V1914=11,V1914=12),4),"")</f>
        <v/>
      </c>
      <c r="X1914" s="2" t="str">
        <f t="shared" si="193"/>
        <v/>
      </c>
      <c r="Y1914" s="2" t="str">
        <f t="shared" si="194"/>
        <v/>
      </c>
    </row>
    <row r="1915" spans="7:25" x14ac:dyDescent="0.3">
      <c r="G1915" s="2" t="str">
        <f>IF(Prospecting!D1917&lt;&gt;"", Prospecting!D1917, "")</f>
        <v/>
      </c>
      <c r="H1915" s="2" t="str">
        <f>IF(Prospecting!E1917&lt;&gt;"",Prospecting!E1917, "")</f>
        <v/>
      </c>
      <c r="I1915" s="2" t="str">
        <f t="shared" ca="1" si="189"/>
        <v/>
      </c>
      <c r="J1915" s="2" t="str">
        <f>IF(Prospecting!F1917="Completed", 1, "")</f>
        <v/>
      </c>
      <c r="K1915" s="2" t="str">
        <f>IF(Prospecting!G1917="Completed", 1, "")</f>
        <v/>
      </c>
      <c r="L1915" s="2" t="str">
        <f>IF(Prospecting!H1917="Completed", 1, "")</f>
        <v/>
      </c>
      <c r="M1915" s="2" t="str">
        <f>IF(Prospecting!I1917="Completed", 1, "")</f>
        <v/>
      </c>
      <c r="N1915" s="2" t="str">
        <f>IF(Prospecting!J1917="Completed", 1, "")</f>
        <v/>
      </c>
      <c r="O1915" s="2" t="str">
        <f>IF(Prospecting!K1917="Completed", 1, "")</f>
        <v/>
      </c>
      <c r="P1915" s="2" t="str">
        <f>IF(Prospecting!L1917&lt;&gt;"",Prospecting!L1917,"")</f>
        <v/>
      </c>
      <c r="Q1915" s="2" t="str">
        <f>IF(Prospecting!M1917&lt;&gt;"",Prospecting!M1917,"")</f>
        <v/>
      </c>
      <c r="R1915" s="2" t="str">
        <f t="shared" ca="1" si="190"/>
        <v/>
      </c>
      <c r="S1915" s="10" t="str">
        <f>IF(OR(Prospecting!N1917&lt;&gt;"",Prospecting!N1917&lt;&gt;0),Prospecting!N1917,"")</f>
        <v/>
      </c>
      <c r="T1915" s="11" t="str">
        <f>IF(Prospecting!O1917&lt;&gt;"",Prospecting!O1917,"")</f>
        <v/>
      </c>
      <c r="U1915" s="2" t="str">
        <f t="shared" si="191"/>
        <v/>
      </c>
      <c r="V1915" s="2" t="str">
        <f t="shared" si="192"/>
        <v/>
      </c>
      <c r="W1915" s="2" t="str" cm="1">
        <f t="array" ref="W1915">IF(V1915&lt;&gt;"",_xlfn.IFS(OR(V1915=1,V1915=2,V1915=3),1,OR(V1915=4,V1915=5,V1915=6),2,OR(V1915=7,V1915=8,V1915=9),3,OR(V1915=10,V1915=11,V1915=12),4),"")</f>
        <v/>
      </c>
      <c r="X1915" s="2" t="str">
        <f t="shared" si="193"/>
        <v/>
      </c>
      <c r="Y1915" s="2" t="str">
        <f t="shared" si="194"/>
        <v/>
      </c>
    </row>
    <row r="1916" spans="7:25" x14ac:dyDescent="0.3">
      <c r="G1916" s="2" t="str">
        <f>IF(Prospecting!D1918&lt;&gt;"", Prospecting!D1918, "")</f>
        <v/>
      </c>
      <c r="H1916" s="2" t="str">
        <f>IF(Prospecting!E1918&lt;&gt;"",Prospecting!E1918, "")</f>
        <v/>
      </c>
      <c r="I1916" s="2" t="str">
        <f t="shared" ca="1" si="189"/>
        <v/>
      </c>
      <c r="J1916" s="2" t="str">
        <f>IF(Prospecting!F1918="Completed", 1, "")</f>
        <v/>
      </c>
      <c r="K1916" s="2" t="str">
        <f>IF(Prospecting!G1918="Completed", 1, "")</f>
        <v/>
      </c>
      <c r="L1916" s="2" t="str">
        <f>IF(Prospecting!H1918="Completed", 1, "")</f>
        <v/>
      </c>
      <c r="M1916" s="2" t="str">
        <f>IF(Prospecting!I1918="Completed", 1, "")</f>
        <v/>
      </c>
      <c r="N1916" s="2" t="str">
        <f>IF(Prospecting!J1918="Completed", 1, "")</f>
        <v/>
      </c>
      <c r="O1916" s="2" t="str">
        <f>IF(Prospecting!K1918="Completed", 1, "")</f>
        <v/>
      </c>
      <c r="P1916" s="2" t="str">
        <f>IF(Prospecting!L1918&lt;&gt;"",Prospecting!L1918,"")</f>
        <v/>
      </c>
      <c r="Q1916" s="2" t="str">
        <f>IF(Prospecting!M1918&lt;&gt;"",Prospecting!M1918,"")</f>
        <v/>
      </c>
      <c r="R1916" s="2" t="str">
        <f t="shared" ca="1" si="190"/>
        <v/>
      </c>
      <c r="S1916" s="10" t="str">
        <f>IF(OR(Prospecting!N1918&lt;&gt;"",Prospecting!N1918&lt;&gt;0),Prospecting!N1918,"")</f>
        <v/>
      </c>
      <c r="T1916" s="11" t="str">
        <f>IF(Prospecting!O1918&lt;&gt;"",Prospecting!O1918,"")</f>
        <v/>
      </c>
      <c r="U1916" s="2" t="str">
        <f t="shared" si="191"/>
        <v/>
      </c>
      <c r="V1916" s="2" t="str">
        <f t="shared" si="192"/>
        <v/>
      </c>
      <c r="W1916" s="2" t="str" cm="1">
        <f t="array" ref="W1916">IF(V1916&lt;&gt;"",_xlfn.IFS(OR(V1916=1,V1916=2,V1916=3),1,OR(V1916=4,V1916=5,V1916=6),2,OR(V1916=7,V1916=8,V1916=9),3,OR(V1916=10,V1916=11,V1916=12),4),"")</f>
        <v/>
      </c>
      <c r="X1916" s="2" t="str">
        <f t="shared" si="193"/>
        <v/>
      </c>
      <c r="Y1916" s="2" t="str">
        <f t="shared" si="194"/>
        <v/>
      </c>
    </row>
    <row r="1917" spans="7:25" x14ac:dyDescent="0.3">
      <c r="G1917" s="2" t="str">
        <f>IF(Prospecting!D1919&lt;&gt;"", Prospecting!D1919, "")</f>
        <v/>
      </c>
      <c r="H1917" s="2" t="str">
        <f>IF(Prospecting!E1919&lt;&gt;"",Prospecting!E1919, "")</f>
        <v/>
      </c>
      <c r="I1917" s="2" t="str">
        <f t="shared" ca="1" si="189"/>
        <v/>
      </c>
      <c r="J1917" s="2" t="str">
        <f>IF(Prospecting!F1919="Completed", 1, "")</f>
        <v/>
      </c>
      <c r="K1917" s="2" t="str">
        <f>IF(Prospecting!G1919="Completed", 1, "")</f>
        <v/>
      </c>
      <c r="L1917" s="2" t="str">
        <f>IF(Prospecting!H1919="Completed", 1, "")</f>
        <v/>
      </c>
      <c r="M1917" s="2" t="str">
        <f>IF(Prospecting!I1919="Completed", 1, "")</f>
        <v/>
      </c>
      <c r="N1917" s="2" t="str">
        <f>IF(Prospecting!J1919="Completed", 1, "")</f>
        <v/>
      </c>
      <c r="O1917" s="2" t="str">
        <f>IF(Prospecting!K1919="Completed", 1, "")</f>
        <v/>
      </c>
      <c r="P1917" s="2" t="str">
        <f>IF(Prospecting!L1919&lt;&gt;"",Prospecting!L1919,"")</f>
        <v/>
      </c>
      <c r="Q1917" s="2" t="str">
        <f>IF(Prospecting!M1919&lt;&gt;"",Prospecting!M1919,"")</f>
        <v/>
      </c>
      <c r="R1917" s="2" t="str">
        <f t="shared" ca="1" si="190"/>
        <v/>
      </c>
      <c r="S1917" s="10" t="str">
        <f>IF(OR(Prospecting!N1919&lt;&gt;"",Prospecting!N1919&lt;&gt;0),Prospecting!N1919,"")</f>
        <v/>
      </c>
      <c r="T1917" s="11" t="str">
        <f>IF(Prospecting!O1919&lt;&gt;"",Prospecting!O1919,"")</f>
        <v/>
      </c>
      <c r="U1917" s="2" t="str">
        <f t="shared" si="191"/>
        <v/>
      </c>
      <c r="V1917" s="2" t="str">
        <f t="shared" si="192"/>
        <v/>
      </c>
      <c r="W1917" s="2" t="str" cm="1">
        <f t="array" ref="W1917">IF(V1917&lt;&gt;"",_xlfn.IFS(OR(V1917=1,V1917=2,V1917=3),1,OR(V1917=4,V1917=5,V1917=6),2,OR(V1917=7,V1917=8,V1917=9),3,OR(V1917=10,V1917=11,V1917=12),4),"")</f>
        <v/>
      </c>
      <c r="X1917" s="2" t="str">
        <f t="shared" si="193"/>
        <v/>
      </c>
      <c r="Y1917" s="2" t="str">
        <f t="shared" si="194"/>
        <v/>
      </c>
    </row>
    <row r="1918" spans="7:25" x14ac:dyDescent="0.3">
      <c r="G1918" s="2" t="str">
        <f>IF(Prospecting!D1920&lt;&gt;"", Prospecting!D1920, "")</f>
        <v/>
      </c>
      <c r="H1918" s="2" t="str">
        <f>IF(Prospecting!E1920&lt;&gt;"",Prospecting!E1920, "")</f>
        <v/>
      </c>
      <c r="I1918" s="2" t="str">
        <f t="shared" ca="1" si="189"/>
        <v/>
      </c>
      <c r="J1918" s="2" t="str">
        <f>IF(Prospecting!F1920="Completed", 1, "")</f>
        <v/>
      </c>
      <c r="K1918" s="2" t="str">
        <f>IF(Prospecting!G1920="Completed", 1, "")</f>
        <v/>
      </c>
      <c r="L1918" s="2" t="str">
        <f>IF(Prospecting!H1920="Completed", 1, "")</f>
        <v/>
      </c>
      <c r="M1918" s="2" t="str">
        <f>IF(Prospecting!I1920="Completed", 1, "")</f>
        <v/>
      </c>
      <c r="N1918" s="2" t="str">
        <f>IF(Prospecting!J1920="Completed", 1, "")</f>
        <v/>
      </c>
      <c r="O1918" s="2" t="str">
        <f>IF(Prospecting!K1920="Completed", 1, "")</f>
        <v/>
      </c>
      <c r="P1918" s="2" t="str">
        <f>IF(Prospecting!L1920&lt;&gt;"",Prospecting!L1920,"")</f>
        <v/>
      </c>
      <c r="Q1918" s="2" t="str">
        <f>IF(Prospecting!M1920&lt;&gt;"",Prospecting!M1920,"")</f>
        <v/>
      </c>
      <c r="R1918" s="2" t="str">
        <f t="shared" ca="1" si="190"/>
        <v/>
      </c>
      <c r="S1918" s="10" t="str">
        <f>IF(OR(Prospecting!N1920&lt;&gt;"",Prospecting!N1920&lt;&gt;0),Prospecting!N1920,"")</f>
        <v/>
      </c>
      <c r="T1918" s="11" t="str">
        <f>IF(Prospecting!O1920&lt;&gt;"",Prospecting!O1920,"")</f>
        <v/>
      </c>
      <c r="U1918" s="2" t="str">
        <f t="shared" si="191"/>
        <v/>
      </c>
      <c r="V1918" s="2" t="str">
        <f t="shared" si="192"/>
        <v/>
      </c>
      <c r="W1918" s="2" t="str" cm="1">
        <f t="array" ref="W1918">IF(V1918&lt;&gt;"",_xlfn.IFS(OR(V1918=1,V1918=2,V1918=3),1,OR(V1918=4,V1918=5,V1918=6),2,OR(V1918=7,V1918=8,V1918=9),3,OR(V1918=10,V1918=11,V1918=12),4),"")</f>
        <v/>
      </c>
      <c r="X1918" s="2" t="str">
        <f t="shared" si="193"/>
        <v/>
      </c>
      <c r="Y1918" s="2" t="str">
        <f t="shared" si="194"/>
        <v/>
      </c>
    </row>
    <row r="1919" spans="7:25" x14ac:dyDescent="0.3">
      <c r="G1919" s="2" t="str">
        <f>IF(Prospecting!D1921&lt;&gt;"", Prospecting!D1921, "")</f>
        <v/>
      </c>
      <c r="H1919" s="2" t="str">
        <f>IF(Prospecting!E1921&lt;&gt;"",Prospecting!E1921, "")</f>
        <v/>
      </c>
      <c r="I1919" s="2" t="str">
        <f t="shared" ca="1" si="189"/>
        <v/>
      </c>
      <c r="J1919" s="2" t="str">
        <f>IF(Prospecting!F1921="Completed", 1, "")</f>
        <v/>
      </c>
      <c r="K1919" s="2" t="str">
        <f>IF(Prospecting!G1921="Completed", 1, "")</f>
        <v/>
      </c>
      <c r="L1919" s="2" t="str">
        <f>IF(Prospecting!H1921="Completed", 1, "")</f>
        <v/>
      </c>
      <c r="M1919" s="2" t="str">
        <f>IF(Prospecting!I1921="Completed", 1, "")</f>
        <v/>
      </c>
      <c r="N1919" s="2" t="str">
        <f>IF(Prospecting!J1921="Completed", 1, "")</f>
        <v/>
      </c>
      <c r="O1919" s="2" t="str">
        <f>IF(Prospecting!K1921="Completed", 1, "")</f>
        <v/>
      </c>
      <c r="P1919" s="2" t="str">
        <f>IF(Prospecting!L1921&lt;&gt;"",Prospecting!L1921,"")</f>
        <v/>
      </c>
      <c r="Q1919" s="2" t="str">
        <f>IF(Prospecting!M1921&lt;&gt;"",Prospecting!M1921,"")</f>
        <v/>
      </c>
      <c r="R1919" s="2" t="str">
        <f t="shared" ca="1" si="190"/>
        <v/>
      </c>
      <c r="S1919" s="10" t="str">
        <f>IF(OR(Prospecting!N1921&lt;&gt;"",Prospecting!N1921&lt;&gt;0),Prospecting!N1921,"")</f>
        <v/>
      </c>
      <c r="T1919" s="11" t="str">
        <f>IF(Prospecting!O1921&lt;&gt;"",Prospecting!O1921,"")</f>
        <v/>
      </c>
      <c r="U1919" s="2" t="str">
        <f t="shared" si="191"/>
        <v/>
      </c>
      <c r="V1919" s="2" t="str">
        <f t="shared" si="192"/>
        <v/>
      </c>
      <c r="W1919" s="2" t="str" cm="1">
        <f t="array" ref="W1919">IF(V1919&lt;&gt;"",_xlfn.IFS(OR(V1919=1,V1919=2,V1919=3),1,OR(V1919=4,V1919=5,V1919=6),2,OR(V1919=7,V1919=8,V1919=9),3,OR(V1919=10,V1919=11,V1919=12),4),"")</f>
        <v/>
      </c>
      <c r="X1919" s="2" t="str">
        <f t="shared" si="193"/>
        <v/>
      </c>
      <c r="Y1919" s="2" t="str">
        <f t="shared" si="194"/>
        <v/>
      </c>
    </row>
    <row r="1920" spans="7:25" x14ac:dyDescent="0.3">
      <c r="G1920" s="2" t="str">
        <f>IF(Prospecting!D1922&lt;&gt;"", Prospecting!D1922, "")</f>
        <v/>
      </c>
      <c r="H1920" s="2" t="str">
        <f>IF(Prospecting!E1922&lt;&gt;"",Prospecting!E1922, "")</f>
        <v/>
      </c>
      <c r="I1920" s="2" t="str">
        <f t="shared" ca="1" si="189"/>
        <v/>
      </c>
      <c r="J1920" s="2" t="str">
        <f>IF(Prospecting!F1922="Completed", 1, "")</f>
        <v/>
      </c>
      <c r="K1920" s="2" t="str">
        <f>IF(Prospecting!G1922="Completed", 1, "")</f>
        <v/>
      </c>
      <c r="L1920" s="2" t="str">
        <f>IF(Prospecting!H1922="Completed", 1, "")</f>
        <v/>
      </c>
      <c r="M1920" s="2" t="str">
        <f>IF(Prospecting!I1922="Completed", 1, "")</f>
        <v/>
      </c>
      <c r="N1920" s="2" t="str">
        <f>IF(Prospecting!J1922="Completed", 1, "")</f>
        <v/>
      </c>
      <c r="O1920" s="2" t="str">
        <f>IF(Prospecting!K1922="Completed", 1, "")</f>
        <v/>
      </c>
      <c r="P1920" s="2" t="str">
        <f>IF(Prospecting!L1922&lt;&gt;"",Prospecting!L1922,"")</f>
        <v/>
      </c>
      <c r="Q1920" s="2" t="str">
        <f>IF(Prospecting!M1922&lt;&gt;"",Prospecting!M1922,"")</f>
        <v/>
      </c>
      <c r="R1920" s="2" t="str">
        <f t="shared" ca="1" si="190"/>
        <v/>
      </c>
      <c r="S1920" s="10" t="str">
        <f>IF(OR(Prospecting!N1922&lt;&gt;"",Prospecting!N1922&lt;&gt;0),Prospecting!N1922,"")</f>
        <v/>
      </c>
      <c r="T1920" s="11" t="str">
        <f>IF(Prospecting!O1922&lt;&gt;"",Prospecting!O1922,"")</f>
        <v/>
      </c>
      <c r="U1920" s="2" t="str">
        <f t="shared" si="191"/>
        <v/>
      </c>
      <c r="V1920" s="2" t="str">
        <f t="shared" si="192"/>
        <v/>
      </c>
      <c r="W1920" s="2" t="str" cm="1">
        <f t="array" ref="W1920">IF(V1920&lt;&gt;"",_xlfn.IFS(OR(V1920=1,V1920=2,V1920=3),1,OR(V1920=4,V1920=5,V1920=6),2,OR(V1920=7,V1920=8,V1920=9),3,OR(V1920=10,V1920=11,V1920=12),4),"")</f>
        <v/>
      </c>
      <c r="X1920" s="2" t="str">
        <f t="shared" si="193"/>
        <v/>
      </c>
      <c r="Y1920" s="2" t="str">
        <f t="shared" si="194"/>
        <v/>
      </c>
    </row>
    <row r="1921" spans="7:25" x14ac:dyDescent="0.3">
      <c r="G1921" s="2" t="str">
        <f>IF(Prospecting!D1923&lt;&gt;"", Prospecting!D1923, "")</f>
        <v/>
      </c>
      <c r="H1921" s="2" t="str">
        <f>IF(Prospecting!E1923&lt;&gt;"",Prospecting!E1923, "")</f>
        <v/>
      </c>
      <c r="I1921" s="2" t="str">
        <f t="shared" ca="1" si="189"/>
        <v/>
      </c>
      <c r="J1921" s="2" t="str">
        <f>IF(Prospecting!F1923="Completed", 1, "")</f>
        <v/>
      </c>
      <c r="K1921" s="2" t="str">
        <f>IF(Prospecting!G1923="Completed", 1, "")</f>
        <v/>
      </c>
      <c r="L1921" s="2" t="str">
        <f>IF(Prospecting!H1923="Completed", 1, "")</f>
        <v/>
      </c>
      <c r="M1921" s="2" t="str">
        <f>IF(Prospecting!I1923="Completed", 1, "")</f>
        <v/>
      </c>
      <c r="N1921" s="2" t="str">
        <f>IF(Prospecting!J1923="Completed", 1, "")</f>
        <v/>
      </c>
      <c r="O1921" s="2" t="str">
        <f>IF(Prospecting!K1923="Completed", 1, "")</f>
        <v/>
      </c>
      <c r="P1921" s="2" t="str">
        <f>IF(Prospecting!L1923&lt;&gt;"",Prospecting!L1923,"")</f>
        <v/>
      </c>
      <c r="Q1921" s="2" t="str">
        <f>IF(Prospecting!M1923&lt;&gt;"",Prospecting!M1923,"")</f>
        <v/>
      </c>
      <c r="R1921" s="2" t="str">
        <f t="shared" ca="1" si="190"/>
        <v/>
      </c>
      <c r="S1921" s="10" t="str">
        <f>IF(OR(Prospecting!N1923&lt;&gt;"",Prospecting!N1923&lt;&gt;0),Prospecting!N1923,"")</f>
        <v/>
      </c>
      <c r="T1921" s="11" t="str">
        <f>IF(Prospecting!O1923&lt;&gt;"",Prospecting!O1923,"")</f>
        <v/>
      </c>
      <c r="U1921" s="2" t="str">
        <f t="shared" si="191"/>
        <v/>
      </c>
      <c r="V1921" s="2" t="str">
        <f t="shared" si="192"/>
        <v/>
      </c>
      <c r="W1921" s="2" t="str" cm="1">
        <f t="array" ref="W1921">IF(V1921&lt;&gt;"",_xlfn.IFS(OR(V1921=1,V1921=2,V1921=3),1,OR(V1921=4,V1921=5,V1921=6),2,OR(V1921=7,V1921=8,V1921=9),3,OR(V1921=10,V1921=11,V1921=12),4),"")</f>
        <v/>
      </c>
      <c r="X1921" s="2" t="str">
        <f t="shared" si="193"/>
        <v/>
      </c>
      <c r="Y1921" s="2" t="str">
        <f t="shared" si="194"/>
        <v/>
      </c>
    </row>
    <row r="1922" spans="7:25" x14ac:dyDescent="0.3">
      <c r="G1922" s="2" t="str">
        <f>IF(Prospecting!D1924&lt;&gt;"", Prospecting!D1924, "")</f>
        <v/>
      </c>
      <c r="H1922" s="2" t="str">
        <f>IF(Prospecting!E1924&lt;&gt;"",Prospecting!E1924, "")</f>
        <v/>
      </c>
      <c r="I1922" s="2" t="str">
        <f t="shared" ca="1" si="189"/>
        <v/>
      </c>
      <c r="J1922" s="2" t="str">
        <f>IF(Prospecting!F1924="Completed", 1, "")</f>
        <v/>
      </c>
      <c r="K1922" s="2" t="str">
        <f>IF(Prospecting!G1924="Completed", 1, "")</f>
        <v/>
      </c>
      <c r="L1922" s="2" t="str">
        <f>IF(Prospecting!H1924="Completed", 1, "")</f>
        <v/>
      </c>
      <c r="M1922" s="2" t="str">
        <f>IF(Prospecting!I1924="Completed", 1, "")</f>
        <v/>
      </c>
      <c r="N1922" s="2" t="str">
        <f>IF(Prospecting!J1924="Completed", 1, "")</f>
        <v/>
      </c>
      <c r="O1922" s="2" t="str">
        <f>IF(Prospecting!K1924="Completed", 1, "")</f>
        <v/>
      </c>
      <c r="P1922" s="2" t="str">
        <f>IF(Prospecting!L1924&lt;&gt;"",Prospecting!L1924,"")</f>
        <v/>
      </c>
      <c r="Q1922" s="2" t="str">
        <f>IF(Prospecting!M1924&lt;&gt;"",Prospecting!M1924,"")</f>
        <v/>
      </c>
      <c r="R1922" s="2" t="str">
        <f t="shared" ca="1" si="190"/>
        <v/>
      </c>
      <c r="S1922" s="10" t="str">
        <f>IF(OR(Prospecting!N1924&lt;&gt;"",Prospecting!N1924&lt;&gt;0),Prospecting!N1924,"")</f>
        <v/>
      </c>
      <c r="T1922" s="11" t="str">
        <f>IF(Prospecting!O1924&lt;&gt;"",Prospecting!O1924,"")</f>
        <v/>
      </c>
      <c r="U1922" s="2" t="str">
        <f t="shared" si="191"/>
        <v/>
      </c>
      <c r="V1922" s="2" t="str">
        <f t="shared" si="192"/>
        <v/>
      </c>
      <c r="W1922" s="2" t="str" cm="1">
        <f t="array" ref="W1922">IF(V1922&lt;&gt;"",_xlfn.IFS(OR(V1922=1,V1922=2,V1922=3),1,OR(V1922=4,V1922=5,V1922=6),2,OR(V1922=7,V1922=8,V1922=9),3,OR(V1922=10,V1922=11,V1922=12),4),"")</f>
        <v/>
      </c>
      <c r="X1922" s="2" t="str">
        <f t="shared" si="193"/>
        <v/>
      </c>
      <c r="Y1922" s="2" t="str">
        <f t="shared" si="194"/>
        <v/>
      </c>
    </row>
    <row r="1923" spans="7:25" x14ac:dyDescent="0.3">
      <c r="G1923" s="2" t="str">
        <f>IF(Prospecting!D1925&lt;&gt;"", Prospecting!D1925, "")</f>
        <v/>
      </c>
      <c r="H1923" s="2" t="str">
        <f>IF(Prospecting!E1925&lt;&gt;"",Prospecting!E1925, "")</f>
        <v/>
      </c>
      <c r="I1923" s="2" t="str">
        <f t="shared" ca="1" si="189"/>
        <v/>
      </c>
      <c r="J1923" s="2" t="str">
        <f>IF(Prospecting!F1925="Completed", 1, "")</f>
        <v/>
      </c>
      <c r="K1923" s="2" t="str">
        <f>IF(Prospecting!G1925="Completed", 1, "")</f>
        <v/>
      </c>
      <c r="L1923" s="2" t="str">
        <f>IF(Prospecting!H1925="Completed", 1, "")</f>
        <v/>
      </c>
      <c r="M1923" s="2" t="str">
        <f>IF(Prospecting!I1925="Completed", 1, "")</f>
        <v/>
      </c>
      <c r="N1923" s="2" t="str">
        <f>IF(Prospecting!J1925="Completed", 1, "")</f>
        <v/>
      </c>
      <c r="O1923" s="2" t="str">
        <f>IF(Prospecting!K1925="Completed", 1, "")</f>
        <v/>
      </c>
      <c r="P1923" s="2" t="str">
        <f>IF(Prospecting!L1925&lt;&gt;"",Prospecting!L1925,"")</f>
        <v/>
      </c>
      <c r="Q1923" s="2" t="str">
        <f>IF(Prospecting!M1925&lt;&gt;"",Prospecting!M1925,"")</f>
        <v/>
      </c>
      <c r="R1923" s="2" t="str">
        <f t="shared" ca="1" si="190"/>
        <v/>
      </c>
      <c r="S1923" s="10" t="str">
        <f>IF(OR(Prospecting!N1925&lt;&gt;"",Prospecting!N1925&lt;&gt;0),Prospecting!N1925,"")</f>
        <v/>
      </c>
      <c r="T1923" s="11" t="str">
        <f>IF(Prospecting!O1925&lt;&gt;"",Prospecting!O1925,"")</f>
        <v/>
      </c>
      <c r="U1923" s="2" t="str">
        <f t="shared" si="191"/>
        <v/>
      </c>
      <c r="V1923" s="2" t="str">
        <f t="shared" si="192"/>
        <v/>
      </c>
      <c r="W1923" s="2" t="str" cm="1">
        <f t="array" ref="W1923">IF(V1923&lt;&gt;"",_xlfn.IFS(OR(V1923=1,V1923=2,V1923=3),1,OR(V1923=4,V1923=5,V1923=6),2,OR(V1923=7,V1923=8,V1923=9),3,OR(V1923=10,V1923=11,V1923=12),4),"")</f>
        <v/>
      </c>
      <c r="X1923" s="2" t="str">
        <f t="shared" si="193"/>
        <v/>
      </c>
      <c r="Y1923" s="2" t="str">
        <f t="shared" si="194"/>
        <v/>
      </c>
    </row>
    <row r="1924" spans="7:25" x14ac:dyDescent="0.3">
      <c r="G1924" s="2" t="str">
        <f>IF(Prospecting!D1926&lt;&gt;"", Prospecting!D1926, "")</f>
        <v/>
      </c>
      <c r="H1924" s="2" t="str">
        <f>IF(Prospecting!E1926&lt;&gt;"",Prospecting!E1926, "")</f>
        <v/>
      </c>
      <c r="I1924" s="2" t="str">
        <f t="shared" ref="I1924:I1987" ca="1" si="195">IF(AND($B$9&gt;$B$10,S1924&lt;&gt;"",S1924&lt;&gt;0,V1924&lt;&gt;"",O1924=1),"Client",IF(V1924&lt;$B$6,"Lead",IF(AND(H1924&lt;&gt;"",S1924&lt;&gt;"",S1924&lt;&gt;0,V1924&lt;=$B$3,O1924=1),"Client",IF(OR(AND(H1924&lt;&gt;"",O1924&lt;&gt;1),AND(H1924&lt;&gt;"",S1924=""),AND(H1924&lt;&gt;"",S1924&lt;&gt;"",V1924&gt;$B$3), AND(H1924&lt;&gt;"",S1924&lt;=0)),"Lead",""))))</f>
        <v/>
      </c>
      <c r="J1924" s="2" t="str">
        <f>IF(Prospecting!F1926="Completed", 1, "")</f>
        <v/>
      </c>
      <c r="K1924" s="2" t="str">
        <f>IF(Prospecting!G1926="Completed", 1, "")</f>
        <v/>
      </c>
      <c r="L1924" s="2" t="str">
        <f>IF(Prospecting!H1926="Completed", 1, "")</f>
        <v/>
      </c>
      <c r="M1924" s="2" t="str">
        <f>IF(Prospecting!I1926="Completed", 1, "")</f>
        <v/>
      </c>
      <c r="N1924" s="2" t="str">
        <f>IF(Prospecting!J1926="Completed", 1, "")</f>
        <v/>
      </c>
      <c r="O1924" s="2" t="str">
        <f>IF(Prospecting!K1926="Completed", 1, "")</f>
        <v/>
      </c>
      <c r="P1924" s="2" t="str">
        <f>IF(Prospecting!L1926&lt;&gt;"",Prospecting!L1926,"")</f>
        <v/>
      </c>
      <c r="Q1924" s="2" t="str">
        <f>IF(Prospecting!M1926&lt;&gt;"",Prospecting!M1926,"")</f>
        <v/>
      </c>
      <c r="R1924" s="2" t="str">
        <f t="shared" ref="R1924:R1987" ca="1" si="196">IF(AND(Q1924&lt;&gt;"",V1924&gt;=$B$6,V1924&lt;=$B$3,Y1924=$B$10),"Valid","")</f>
        <v/>
      </c>
      <c r="S1924" s="10" t="str">
        <f>IF(OR(Prospecting!N1926&lt;&gt;"",Prospecting!N1926&lt;&gt;0),Prospecting!N1926,"")</f>
        <v/>
      </c>
      <c r="T1924" s="11" t="str">
        <f>IF(Prospecting!O1926&lt;&gt;"",Prospecting!O1926,"")</f>
        <v/>
      </c>
      <c r="U1924" s="2" t="str">
        <f t="shared" ref="U1924:U1987" si="197">IF(V1924&lt;&gt;"",CHOOSE(V1924,"January","February","March","April","May","June","July","August","September","October","November","December"),"")</f>
        <v/>
      </c>
      <c r="V1924" s="2" t="str">
        <f t="shared" ref="V1924:V1987" si="198">IF(AND(T1924&lt;&gt;"",Y1924=$B$10),MONTH(T1924),"")</f>
        <v/>
      </c>
      <c r="W1924" s="2" t="str" cm="1">
        <f t="array" ref="W1924">IF(V1924&lt;&gt;"",_xlfn.IFS(OR(V1924=1,V1924=2,V1924=3),1,OR(V1924=4,V1924=5,V1924=6),2,OR(V1924=7,V1924=8,V1924=9),3,OR(V1924=10,V1924=11,V1924=12),4),"")</f>
        <v/>
      </c>
      <c r="X1924" s="2" t="str">
        <f t="shared" ref="X1924:X1987" si="199">IF(AND(Q1924&lt;&gt;"",S1924&lt;&gt;"",S1924&lt;&gt;0,O1924=1),IF(OR(Q1924="AnugerahPlus",Q1924="Anggun"), (S1924-5)*12,S1924*12), "")</f>
        <v/>
      </c>
      <c r="Y1924" s="2" t="str">
        <f t="shared" ref="Y1924:Y1987" si="200">IF(T1924&lt;&gt;"",YEAR(T1924),"")</f>
        <v/>
      </c>
    </row>
    <row r="1925" spans="7:25" x14ac:dyDescent="0.3">
      <c r="G1925" s="2" t="str">
        <f>IF(Prospecting!D1927&lt;&gt;"", Prospecting!D1927, "")</f>
        <v/>
      </c>
      <c r="H1925" s="2" t="str">
        <f>IF(Prospecting!E1927&lt;&gt;"",Prospecting!E1927, "")</f>
        <v/>
      </c>
      <c r="I1925" s="2" t="str">
        <f t="shared" ca="1" si="195"/>
        <v/>
      </c>
      <c r="J1925" s="2" t="str">
        <f>IF(Prospecting!F1927="Completed", 1, "")</f>
        <v/>
      </c>
      <c r="K1925" s="2" t="str">
        <f>IF(Prospecting!G1927="Completed", 1, "")</f>
        <v/>
      </c>
      <c r="L1925" s="2" t="str">
        <f>IF(Prospecting!H1927="Completed", 1, "")</f>
        <v/>
      </c>
      <c r="M1925" s="2" t="str">
        <f>IF(Prospecting!I1927="Completed", 1, "")</f>
        <v/>
      </c>
      <c r="N1925" s="2" t="str">
        <f>IF(Prospecting!J1927="Completed", 1, "")</f>
        <v/>
      </c>
      <c r="O1925" s="2" t="str">
        <f>IF(Prospecting!K1927="Completed", 1, "")</f>
        <v/>
      </c>
      <c r="P1925" s="2" t="str">
        <f>IF(Prospecting!L1927&lt;&gt;"",Prospecting!L1927,"")</f>
        <v/>
      </c>
      <c r="Q1925" s="2" t="str">
        <f>IF(Prospecting!M1927&lt;&gt;"",Prospecting!M1927,"")</f>
        <v/>
      </c>
      <c r="R1925" s="2" t="str">
        <f t="shared" ca="1" si="196"/>
        <v/>
      </c>
      <c r="S1925" s="10" t="str">
        <f>IF(OR(Prospecting!N1927&lt;&gt;"",Prospecting!N1927&lt;&gt;0),Prospecting!N1927,"")</f>
        <v/>
      </c>
      <c r="T1925" s="11" t="str">
        <f>IF(Prospecting!O1927&lt;&gt;"",Prospecting!O1927,"")</f>
        <v/>
      </c>
      <c r="U1925" s="2" t="str">
        <f t="shared" si="197"/>
        <v/>
      </c>
      <c r="V1925" s="2" t="str">
        <f t="shared" si="198"/>
        <v/>
      </c>
      <c r="W1925" s="2" t="str" cm="1">
        <f t="array" ref="W1925">IF(V1925&lt;&gt;"",_xlfn.IFS(OR(V1925=1,V1925=2,V1925=3),1,OR(V1925=4,V1925=5,V1925=6),2,OR(V1925=7,V1925=8,V1925=9),3,OR(V1925=10,V1925=11,V1925=12),4),"")</f>
        <v/>
      </c>
      <c r="X1925" s="2" t="str">
        <f t="shared" si="199"/>
        <v/>
      </c>
      <c r="Y1925" s="2" t="str">
        <f t="shared" si="200"/>
        <v/>
      </c>
    </row>
    <row r="1926" spans="7:25" x14ac:dyDescent="0.3">
      <c r="G1926" s="2" t="str">
        <f>IF(Prospecting!D1928&lt;&gt;"", Prospecting!D1928, "")</f>
        <v/>
      </c>
      <c r="H1926" s="2" t="str">
        <f>IF(Prospecting!E1928&lt;&gt;"",Prospecting!E1928, "")</f>
        <v/>
      </c>
      <c r="I1926" s="2" t="str">
        <f t="shared" ca="1" si="195"/>
        <v/>
      </c>
      <c r="J1926" s="2" t="str">
        <f>IF(Prospecting!F1928="Completed", 1, "")</f>
        <v/>
      </c>
      <c r="K1926" s="2" t="str">
        <f>IF(Prospecting!G1928="Completed", 1, "")</f>
        <v/>
      </c>
      <c r="L1926" s="2" t="str">
        <f>IF(Prospecting!H1928="Completed", 1, "")</f>
        <v/>
      </c>
      <c r="M1926" s="2" t="str">
        <f>IF(Prospecting!I1928="Completed", 1, "")</f>
        <v/>
      </c>
      <c r="N1926" s="2" t="str">
        <f>IF(Prospecting!J1928="Completed", 1, "")</f>
        <v/>
      </c>
      <c r="O1926" s="2" t="str">
        <f>IF(Prospecting!K1928="Completed", 1, "")</f>
        <v/>
      </c>
      <c r="P1926" s="2" t="str">
        <f>IF(Prospecting!L1928&lt;&gt;"",Prospecting!L1928,"")</f>
        <v/>
      </c>
      <c r="Q1926" s="2" t="str">
        <f>IF(Prospecting!M1928&lt;&gt;"",Prospecting!M1928,"")</f>
        <v/>
      </c>
      <c r="R1926" s="2" t="str">
        <f t="shared" ca="1" si="196"/>
        <v/>
      </c>
      <c r="S1926" s="10" t="str">
        <f>IF(OR(Prospecting!N1928&lt;&gt;"",Prospecting!N1928&lt;&gt;0),Prospecting!N1928,"")</f>
        <v/>
      </c>
      <c r="T1926" s="11" t="str">
        <f>IF(Prospecting!O1928&lt;&gt;"",Prospecting!O1928,"")</f>
        <v/>
      </c>
      <c r="U1926" s="2" t="str">
        <f t="shared" si="197"/>
        <v/>
      </c>
      <c r="V1926" s="2" t="str">
        <f t="shared" si="198"/>
        <v/>
      </c>
      <c r="W1926" s="2" t="str" cm="1">
        <f t="array" ref="W1926">IF(V1926&lt;&gt;"",_xlfn.IFS(OR(V1926=1,V1926=2,V1926=3),1,OR(V1926=4,V1926=5,V1926=6),2,OR(V1926=7,V1926=8,V1926=9),3,OR(V1926=10,V1926=11,V1926=12),4),"")</f>
        <v/>
      </c>
      <c r="X1926" s="2" t="str">
        <f t="shared" si="199"/>
        <v/>
      </c>
      <c r="Y1926" s="2" t="str">
        <f t="shared" si="200"/>
        <v/>
      </c>
    </row>
    <row r="1927" spans="7:25" x14ac:dyDescent="0.3">
      <c r="G1927" s="2" t="str">
        <f>IF(Prospecting!D1929&lt;&gt;"", Prospecting!D1929, "")</f>
        <v/>
      </c>
      <c r="H1927" s="2" t="str">
        <f>IF(Prospecting!E1929&lt;&gt;"",Prospecting!E1929, "")</f>
        <v/>
      </c>
      <c r="I1927" s="2" t="str">
        <f t="shared" ca="1" si="195"/>
        <v/>
      </c>
      <c r="J1927" s="2" t="str">
        <f>IF(Prospecting!F1929="Completed", 1, "")</f>
        <v/>
      </c>
      <c r="K1927" s="2" t="str">
        <f>IF(Prospecting!G1929="Completed", 1, "")</f>
        <v/>
      </c>
      <c r="L1927" s="2" t="str">
        <f>IF(Prospecting!H1929="Completed", 1, "")</f>
        <v/>
      </c>
      <c r="M1927" s="2" t="str">
        <f>IF(Prospecting!I1929="Completed", 1, "")</f>
        <v/>
      </c>
      <c r="N1927" s="2" t="str">
        <f>IF(Prospecting!J1929="Completed", 1, "")</f>
        <v/>
      </c>
      <c r="O1927" s="2" t="str">
        <f>IF(Prospecting!K1929="Completed", 1, "")</f>
        <v/>
      </c>
      <c r="P1927" s="2" t="str">
        <f>IF(Prospecting!L1929&lt;&gt;"",Prospecting!L1929,"")</f>
        <v/>
      </c>
      <c r="Q1927" s="2" t="str">
        <f>IF(Prospecting!M1929&lt;&gt;"",Prospecting!M1929,"")</f>
        <v/>
      </c>
      <c r="R1927" s="2" t="str">
        <f t="shared" ca="1" si="196"/>
        <v/>
      </c>
      <c r="S1927" s="10" t="str">
        <f>IF(OR(Prospecting!N1929&lt;&gt;"",Prospecting!N1929&lt;&gt;0),Prospecting!N1929,"")</f>
        <v/>
      </c>
      <c r="T1927" s="11" t="str">
        <f>IF(Prospecting!O1929&lt;&gt;"",Prospecting!O1929,"")</f>
        <v/>
      </c>
      <c r="U1927" s="2" t="str">
        <f t="shared" si="197"/>
        <v/>
      </c>
      <c r="V1927" s="2" t="str">
        <f t="shared" si="198"/>
        <v/>
      </c>
      <c r="W1927" s="2" t="str" cm="1">
        <f t="array" ref="W1927">IF(V1927&lt;&gt;"",_xlfn.IFS(OR(V1927=1,V1927=2,V1927=3),1,OR(V1927=4,V1927=5,V1927=6),2,OR(V1927=7,V1927=8,V1927=9),3,OR(V1927=10,V1927=11,V1927=12),4),"")</f>
        <v/>
      </c>
      <c r="X1927" s="2" t="str">
        <f t="shared" si="199"/>
        <v/>
      </c>
      <c r="Y1927" s="2" t="str">
        <f t="shared" si="200"/>
        <v/>
      </c>
    </row>
    <row r="1928" spans="7:25" x14ac:dyDescent="0.3">
      <c r="G1928" s="2" t="str">
        <f>IF(Prospecting!D1930&lt;&gt;"", Prospecting!D1930, "")</f>
        <v/>
      </c>
      <c r="H1928" s="2" t="str">
        <f>IF(Prospecting!E1930&lt;&gt;"",Prospecting!E1930, "")</f>
        <v/>
      </c>
      <c r="I1928" s="2" t="str">
        <f t="shared" ca="1" si="195"/>
        <v/>
      </c>
      <c r="J1928" s="2" t="str">
        <f>IF(Prospecting!F1930="Completed", 1, "")</f>
        <v/>
      </c>
      <c r="K1928" s="2" t="str">
        <f>IF(Prospecting!G1930="Completed", 1, "")</f>
        <v/>
      </c>
      <c r="L1928" s="2" t="str">
        <f>IF(Prospecting!H1930="Completed", 1, "")</f>
        <v/>
      </c>
      <c r="M1928" s="2" t="str">
        <f>IF(Prospecting!I1930="Completed", 1, "")</f>
        <v/>
      </c>
      <c r="N1928" s="2" t="str">
        <f>IF(Prospecting!J1930="Completed", 1, "")</f>
        <v/>
      </c>
      <c r="O1928" s="2" t="str">
        <f>IF(Prospecting!K1930="Completed", 1, "")</f>
        <v/>
      </c>
      <c r="P1928" s="2" t="str">
        <f>IF(Prospecting!L1930&lt;&gt;"",Prospecting!L1930,"")</f>
        <v/>
      </c>
      <c r="Q1928" s="2" t="str">
        <f>IF(Prospecting!M1930&lt;&gt;"",Prospecting!M1930,"")</f>
        <v/>
      </c>
      <c r="R1928" s="2" t="str">
        <f t="shared" ca="1" si="196"/>
        <v/>
      </c>
      <c r="S1928" s="10" t="str">
        <f>IF(OR(Prospecting!N1930&lt;&gt;"",Prospecting!N1930&lt;&gt;0),Prospecting!N1930,"")</f>
        <v/>
      </c>
      <c r="T1928" s="11" t="str">
        <f>IF(Prospecting!O1930&lt;&gt;"",Prospecting!O1930,"")</f>
        <v/>
      </c>
      <c r="U1928" s="2" t="str">
        <f t="shared" si="197"/>
        <v/>
      </c>
      <c r="V1928" s="2" t="str">
        <f t="shared" si="198"/>
        <v/>
      </c>
      <c r="W1928" s="2" t="str" cm="1">
        <f t="array" ref="W1928">IF(V1928&lt;&gt;"",_xlfn.IFS(OR(V1928=1,V1928=2,V1928=3),1,OR(V1928=4,V1928=5,V1928=6),2,OR(V1928=7,V1928=8,V1928=9),3,OR(V1928=10,V1928=11,V1928=12),4),"")</f>
        <v/>
      </c>
      <c r="X1928" s="2" t="str">
        <f t="shared" si="199"/>
        <v/>
      </c>
      <c r="Y1928" s="2" t="str">
        <f t="shared" si="200"/>
        <v/>
      </c>
    </row>
    <row r="1929" spans="7:25" x14ac:dyDescent="0.3">
      <c r="G1929" s="2" t="str">
        <f>IF(Prospecting!D1931&lt;&gt;"", Prospecting!D1931, "")</f>
        <v/>
      </c>
      <c r="H1929" s="2" t="str">
        <f>IF(Prospecting!E1931&lt;&gt;"",Prospecting!E1931, "")</f>
        <v/>
      </c>
      <c r="I1929" s="2" t="str">
        <f t="shared" ca="1" si="195"/>
        <v/>
      </c>
      <c r="J1929" s="2" t="str">
        <f>IF(Prospecting!F1931="Completed", 1, "")</f>
        <v/>
      </c>
      <c r="K1929" s="2" t="str">
        <f>IF(Prospecting!G1931="Completed", 1, "")</f>
        <v/>
      </c>
      <c r="L1929" s="2" t="str">
        <f>IF(Prospecting!H1931="Completed", 1, "")</f>
        <v/>
      </c>
      <c r="M1929" s="2" t="str">
        <f>IF(Prospecting!I1931="Completed", 1, "")</f>
        <v/>
      </c>
      <c r="N1929" s="2" t="str">
        <f>IF(Prospecting!J1931="Completed", 1, "")</f>
        <v/>
      </c>
      <c r="O1929" s="2" t="str">
        <f>IF(Prospecting!K1931="Completed", 1, "")</f>
        <v/>
      </c>
      <c r="P1929" s="2" t="str">
        <f>IF(Prospecting!L1931&lt;&gt;"",Prospecting!L1931,"")</f>
        <v/>
      </c>
      <c r="Q1929" s="2" t="str">
        <f>IF(Prospecting!M1931&lt;&gt;"",Prospecting!M1931,"")</f>
        <v/>
      </c>
      <c r="R1929" s="2" t="str">
        <f t="shared" ca="1" si="196"/>
        <v/>
      </c>
      <c r="S1929" s="10" t="str">
        <f>IF(OR(Prospecting!N1931&lt;&gt;"",Prospecting!N1931&lt;&gt;0),Prospecting!N1931,"")</f>
        <v/>
      </c>
      <c r="T1929" s="11" t="str">
        <f>IF(Prospecting!O1931&lt;&gt;"",Prospecting!O1931,"")</f>
        <v/>
      </c>
      <c r="U1929" s="2" t="str">
        <f t="shared" si="197"/>
        <v/>
      </c>
      <c r="V1929" s="2" t="str">
        <f t="shared" si="198"/>
        <v/>
      </c>
      <c r="W1929" s="2" t="str" cm="1">
        <f t="array" ref="W1929">IF(V1929&lt;&gt;"",_xlfn.IFS(OR(V1929=1,V1929=2,V1929=3),1,OR(V1929=4,V1929=5,V1929=6),2,OR(V1929=7,V1929=8,V1929=9),3,OR(V1929=10,V1929=11,V1929=12),4),"")</f>
        <v/>
      </c>
      <c r="X1929" s="2" t="str">
        <f t="shared" si="199"/>
        <v/>
      </c>
      <c r="Y1929" s="2" t="str">
        <f t="shared" si="200"/>
        <v/>
      </c>
    </row>
    <row r="1930" spans="7:25" x14ac:dyDescent="0.3">
      <c r="G1930" s="2" t="str">
        <f>IF(Prospecting!D1932&lt;&gt;"", Prospecting!D1932, "")</f>
        <v/>
      </c>
      <c r="H1930" s="2" t="str">
        <f>IF(Prospecting!E1932&lt;&gt;"",Prospecting!E1932, "")</f>
        <v/>
      </c>
      <c r="I1930" s="2" t="str">
        <f t="shared" ca="1" si="195"/>
        <v/>
      </c>
      <c r="J1930" s="2" t="str">
        <f>IF(Prospecting!F1932="Completed", 1, "")</f>
        <v/>
      </c>
      <c r="K1930" s="2" t="str">
        <f>IF(Prospecting!G1932="Completed", 1, "")</f>
        <v/>
      </c>
      <c r="L1930" s="2" t="str">
        <f>IF(Prospecting!H1932="Completed", 1, "")</f>
        <v/>
      </c>
      <c r="M1930" s="2" t="str">
        <f>IF(Prospecting!I1932="Completed", 1, "")</f>
        <v/>
      </c>
      <c r="N1930" s="2" t="str">
        <f>IF(Prospecting!J1932="Completed", 1, "")</f>
        <v/>
      </c>
      <c r="O1930" s="2" t="str">
        <f>IF(Prospecting!K1932="Completed", 1, "")</f>
        <v/>
      </c>
      <c r="P1930" s="2" t="str">
        <f>IF(Prospecting!L1932&lt;&gt;"",Prospecting!L1932,"")</f>
        <v/>
      </c>
      <c r="Q1930" s="2" t="str">
        <f>IF(Prospecting!M1932&lt;&gt;"",Prospecting!M1932,"")</f>
        <v/>
      </c>
      <c r="R1930" s="2" t="str">
        <f t="shared" ca="1" si="196"/>
        <v/>
      </c>
      <c r="S1930" s="10" t="str">
        <f>IF(OR(Prospecting!N1932&lt;&gt;"",Prospecting!N1932&lt;&gt;0),Prospecting!N1932,"")</f>
        <v/>
      </c>
      <c r="T1930" s="11" t="str">
        <f>IF(Prospecting!O1932&lt;&gt;"",Prospecting!O1932,"")</f>
        <v/>
      </c>
      <c r="U1930" s="2" t="str">
        <f t="shared" si="197"/>
        <v/>
      </c>
      <c r="V1930" s="2" t="str">
        <f t="shared" si="198"/>
        <v/>
      </c>
      <c r="W1930" s="2" t="str" cm="1">
        <f t="array" ref="W1930">IF(V1930&lt;&gt;"",_xlfn.IFS(OR(V1930=1,V1930=2,V1930=3),1,OR(V1930=4,V1930=5,V1930=6),2,OR(V1930=7,V1930=8,V1930=9),3,OR(V1930=10,V1930=11,V1930=12),4),"")</f>
        <v/>
      </c>
      <c r="X1930" s="2" t="str">
        <f t="shared" si="199"/>
        <v/>
      </c>
      <c r="Y1930" s="2" t="str">
        <f t="shared" si="200"/>
        <v/>
      </c>
    </row>
    <row r="1931" spans="7:25" x14ac:dyDescent="0.3">
      <c r="G1931" s="2" t="str">
        <f>IF(Prospecting!D1933&lt;&gt;"", Prospecting!D1933, "")</f>
        <v/>
      </c>
      <c r="H1931" s="2" t="str">
        <f>IF(Prospecting!E1933&lt;&gt;"",Prospecting!E1933, "")</f>
        <v/>
      </c>
      <c r="I1931" s="2" t="str">
        <f t="shared" ca="1" si="195"/>
        <v/>
      </c>
      <c r="J1931" s="2" t="str">
        <f>IF(Prospecting!F1933="Completed", 1, "")</f>
        <v/>
      </c>
      <c r="K1931" s="2" t="str">
        <f>IF(Prospecting!G1933="Completed", 1, "")</f>
        <v/>
      </c>
      <c r="L1931" s="2" t="str">
        <f>IF(Prospecting!H1933="Completed", 1, "")</f>
        <v/>
      </c>
      <c r="M1931" s="2" t="str">
        <f>IF(Prospecting!I1933="Completed", 1, "")</f>
        <v/>
      </c>
      <c r="N1931" s="2" t="str">
        <f>IF(Prospecting!J1933="Completed", 1, "")</f>
        <v/>
      </c>
      <c r="O1931" s="2" t="str">
        <f>IF(Prospecting!K1933="Completed", 1, "")</f>
        <v/>
      </c>
      <c r="P1931" s="2" t="str">
        <f>IF(Prospecting!L1933&lt;&gt;"",Prospecting!L1933,"")</f>
        <v/>
      </c>
      <c r="Q1931" s="2" t="str">
        <f>IF(Prospecting!M1933&lt;&gt;"",Prospecting!M1933,"")</f>
        <v/>
      </c>
      <c r="R1931" s="2" t="str">
        <f t="shared" ca="1" si="196"/>
        <v/>
      </c>
      <c r="S1931" s="10" t="str">
        <f>IF(OR(Prospecting!N1933&lt;&gt;"",Prospecting!N1933&lt;&gt;0),Prospecting!N1933,"")</f>
        <v/>
      </c>
      <c r="T1931" s="11" t="str">
        <f>IF(Prospecting!O1933&lt;&gt;"",Prospecting!O1933,"")</f>
        <v/>
      </c>
      <c r="U1931" s="2" t="str">
        <f t="shared" si="197"/>
        <v/>
      </c>
      <c r="V1931" s="2" t="str">
        <f t="shared" si="198"/>
        <v/>
      </c>
      <c r="W1931" s="2" t="str" cm="1">
        <f t="array" ref="W1931">IF(V1931&lt;&gt;"",_xlfn.IFS(OR(V1931=1,V1931=2,V1931=3),1,OR(V1931=4,V1931=5,V1931=6),2,OR(V1931=7,V1931=8,V1931=9),3,OR(V1931=10,V1931=11,V1931=12),4),"")</f>
        <v/>
      </c>
      <c r="X1931" s="2" t="str">
        <f t="shared" si="199"/>
        <v/>
      </c>
      <c r="Y1931" s="2" t="str">
        <f t="shared" si="200"/>
        <v/>
      </c>
    </row>
    <row r="1932" spans="7:25" x14ac:dyDescent="0.3">
      <c r="G1932" s="2" t="str">
        <f>IF(Prospecting!D1934&lt;&gt;"", Prospecting!D1934, "")</f>
        <v/>
      </c>
      <c r="H1932" s="2" t="str">
        <f>IF(Prospecting!E1934&lt;&gt;"",Prospecting!E1934, "")</f>
        <v/>
      </c>
      <c r="I1932" s="2" t="str">
        <f t="shared" ca="1" si="195"/>
        <v/>
      </c>
      <c r="J1932" s="2" t="str">
        <f>IF(Prospecting!F1934="Completed", 1, "")</f>
        <v/>
      </c>
      <c r="K1932" s="2" t="str">
        <f>IF(Prospecting!G1934="Completed", 1, "")</f>
        <v/>
      </c>
      <c r="L1932" s="2" t="str">
        <f>IF(Prospecting!H1934="Completed", 1, "")</f>
        <v/>
      </c>
      <c r="M1932" s="2" t="str">
        <f>IF(Prospecting!I1934="Completed", 1, "")</f>
        <v/>
      </c>
      <c r="N1932" s="2" t="str">
        <f>IF(Prospecting!J1934="Completed", 1, "")</f>
        <v/>
      </c>
      <c r="O1932" s="2" t="str">
        <f>IF(Prospecting!K1934="Completed", 1, "")</f>
        <v/>
      </c>
      <c r="P1932" s="2" t="str">
        <f>IF(Prospecting!L1934&lt;&gt;"",Prospecting!L1934,"")</f>
        <v/>
      </c>
      <c r="Q1932" s="2" t="str">
        <f>IF(Prospecting!M1934&lt;&gt;"",Prospecting!M1934,"")</f>
        <v/>
      </c>
      <c r="R1932" s="2" t="str">
        <f t="shared" ca="1" si="196"/>
        <v/>
      </c>
      <c r="S1932" s="10" t="str">
        <f>IF(OR(Prospecting!N1934&lt;&gt;"",Prospecting!N1934&lt;&gt;0),Prospecting!N1934,"")</f>
        <v/>
      </c>
      <c r="T1932" s="11" t="str">
        <f>IF(Prospecting!O1934&lt;&gt;"",Prospecting!O1934,"")</f>
        <v/>
      </c>
      <c r="U1932" s="2" t="str">
        <f t="shared" si="197"/>
        <v/>
      </c>
      <c r="V1932" s="2" t="str">
        <f t="shared" si="198"/>
        <v/>
      </c>
      <c r="W1932" s="2" t="str" cm="1">
        <f t="array" ref="W1932">IF(V1932&lt;&gt;"",_xlfn.IFS(OR(V1932=1,V1932=2,V1932=3),1,OR(V1932=4,V1932=5,V1932=6),2,OR(V1932=7,V1932=8,V1932=9),3,OR(V1932=10,V1932=11,V1932=12),4),"")</f>
        <v/>
      </c>
      <c r="X1932" s="2" t="str">
        <f t="shared" si="199"/>
        <v/>
      </c>
      <c r="Y1932" s="2" t="str">
        <f t="shared" si="200"/>
        <v/>
      </c>
    </row>
    <row r="1933" spans="7:25" x14ac:dyDescent="0.3">
      <c r="G1933" s="2" t="str">
        <f>IF(Prospecting!D1935&lt;&gt;"", Prospecting!D1935, "")</f>
        <v/>
      </c>
      <c r="H1933" s="2" t="str">
        <f>IF(Prospecting!E1935&lt;&gt;"",Prospecting!E1935, "")</f>
        <v/>
      </c>
      <c r="I1933" s="2" t="str">
        <f t="shared" ca="1" si="195"/>
        <v/>
      </c>
      <c r="J1933" s="2" t="str">
        <f>IF(Prospecting!F1935="Completed", 1, "")</f>
        <v/>
      </c>
      <c r="K1933" s="2" t="str">
        <f>IF(Prospecting!G1935="Completed", 1, "")</f>
        <v/>
      </c>
      <c r="L1933" s="2" t="str">
        <f>IF(Prospecting!H1935="Completed", 1, "")</f>
        <v/>
      </c>
      <c r="M1933" s="2" t="str">
        <f>IF(Prospecting!I1935="Completed", 1, "")</f>
        <v/>
      </c>
      <c r="N1933" s="2" t="str">
        <f>IF(Prospecting!J1935="Completed", 1, "")</f>
        <v/>
      </c>
      <c r="O1933" s="2" t="str">
        <f>IF(Prospecting!K1935="Completed", 1, "")</f>
        <v/>
      </c>
      <c r="P1933" s="2" t="str">
        <f>IF(Prospecting!L1935&lt;&gt;"",Prospecting!L1935,"")</f>
        <v/>
      </c>
      <c r="Q1933" s="2" t="str">
        <f>IF(Prospecting!M1935&lt;&gt;"",Prospecting!M1935,"")</f>
        <v/>
      </c>
      <c r="R1933" s="2" t="str">
        <f t="shared" ca="1" si="196"/>
        <v/>
      </c>
      <c r="S1933" s="10" t="str">
        <f>IF(OR(Prospecting!N1935&lt;&gt;"",Prospecting!N1935&lt;&gt;0),Prospecting!N1935,"")</f>
        <v/>
      </c>
      <c r="T1933" s="11" t="str">
        <f>IF(Prospecting!O1935&lt;&gt;"",Prospecting!O1935,"")</f>
        <v/>
      </c>
      <c r="U1933" s="2" t="str">
        <f t="shared" si="197"/>
        <v/>
      </c>
      <c r="V1933" s="2" t="str">
        <f t="shared" si="198"/>
        <v/>
      </c>
      <c r="W1933" s="2" t="str" cm="1">
        <f t="array" ref="W1933">IF(V1933&lt;&gt;"",_xlfn.IFS(OR(V1933=1,V1933=2,V1933=3),1,OR(V1933=4,V1933=5,V1933=6),2,OR(V1933=7,V1933=8,V1933=9),3,OR(V1933=10,V1933=11,V1933=12),4),"")</f>
        <v/>
      </c>
      <c r="X1933" s="2" t="str">
        <f t="shared" si="199"/>
        <v/>
      </c>
      <c r="Y1933" s="2" t="str">
        <f t="shared" si="200"/>
        <v/>
      </c>
    </row>
    <row r="1934" spans="7:25" x14ac:dyDescent="0.3">
      <c r="G1934" s="2" t="str">
        <f>IF(Prospecting!D1936&lt;&gt;"", Prospecting!D1936, "")</f>
        <v/>
      </c>
      <c r="H1934" s="2" t="str">
        <f>IF(Prospecting!E1936&lt;&gt;"",Prospecting!E1936, "")</f>
        <v/>
      </c>
      <c r="I1934" s="2" t="str">
        <f t="shared" ca="1" si="195"/>
        <v/>
      </c>
      <c r="J1934" s="2" t="str">
        <f>IF(Prospecting!F1936="Completed", 1, "")</f>
        <v/>
      </c>
      <c r="K1934" s="2" t="str">
        <f>IF(Prospecting!G1936="Completed", 1, "")</f>
        <v/>
      </c>
      <c r="L1934" s="2" t="str">
        <f>IF(Prospecting!H1936="Completed", 1, "")</f>
        <v/>
      </c>
      <c r="M1934" s="2" t="str">
        <f>IF(Prospecting!I1936="Completed", 1, "")</f>
        <v/>
      </c>
      <c r="N1934" s="2" t="str">
        <f>IF(Prospecting!J1936="Completed", 1, "")</f>
        <v/>
      </c>
      <c r="O1934" s="2" t="str">
        <f>IF(Prospecting!K1936="Completed", 1, "")</f>
        <v/>
      </c>
      <c r="P1934" s="2" t="str">
        <f>IF(Prospecting!L1936&lt;&gt;"",Prospecting!L1936,"")</f>
        <v/>
      </c>
      <c r="Q1934" s="2" t="str">
        <f>IF(Prospecting!M1936&lt;&gt;"",Prospecting!M1936,"")</f>
        <v/>
      </c>
      <c r="R1934" s="2" t="str">
        <f t="shared" ca="1" si="196"/>
        <v/>
      </c>
      <c r="S1934" s="10" t="str">
        <f>IF(OR(Prospecting!N1936&lt;&gt;"",Prospecting!N1936&lt;&gt;0),Prospecting!N1936,"")</f>
        <v/>
      </c>
      <c r="T1934" s="11" t="str">
        <f>IF(Prospecting!O1936&lt;&gt;"",Prospecting!O1936,"")</f>
        <v/>
      </c>
      <c r="U1934" s="2" t="str">
        <f t="shared" si="197"/>
        <v/>
      </c>
      <c r="V1934" s="2" t="str">
        <f t="shared" si="198"/>
        <v/>
      </c>
      <c r="W1934" s="2" t="str" cm="1">
        <f t="array" ref="W1934">IF(V1934&lt;&gt;"",_xlfn.IFS(OR(V1934=1,V1934=2,V1934=3),1,OR(V1934=4,V1934=5,V1934=6),2,OR(V1934=7,V1934=8,V1934=9),3,OR(V1934=10,V1934=11,V1934=12),4),"")</f>
        <v/>
      </c>
      <c r="X1934" s="2" t="str">
        <f t="shared" si="199"/>
        <v/>
      </c>
      <c r="Y1934" s="2" t="str">
        <f t="shared" si="200"/>
        <v/>
      </c>
    </row>
    <row r="1935" spans="7:25" x14ac:dyDescent="0.3">
      <c r="G1935" s="2" t="str">
        <f>IF(Prospecting!D1937&lt;&gt;"", Prospecting!D1937, "")</f>
        <v/>
      </c>
      <c r="H1935" s="2" t="str">
        <f>IF(Prospecting!E1937&lt;&gt;"",Prospecting!E1937, "")</f>
        <v/>
      </c>
      <c r="I1935" s="2" t="str">
        <f t="shared" ca="1" si="195"/>
        <v/>
      </c>
      <c r="J1935" s="2" t="str">
        <f>IF(Prospecting!F1937="Completed", 1, "")</f>
        <v/>
      </c>
      <c r="K1935" s="2" t="str">
        <f>IF(Prospecting!G1937="Completed", 1, "")</f>
        <v/>
      </c>
      <c r="L1935" s="2" t="str">
        <f>IF(Prospecting!H1937="Completed", 1, "")</f>
        <v/>
      </c>
      <c r="M1935" s="2" t="str">
        <f>IF(Prospecting!I1937="Completed", 1, "")</f>
        <v/>
      </c>
      <c r="N1935" s="2" t="str">
        <f>IF(Prospecting!J1937="Completed", 1, "")</f>
        <v/>
      </c>
      <c r="O1935" s="2" t="str">
        <f>IF(Prospecting!K1937="Completed", 1, "")</f>
        <v/>
      </c>
      <c r="P1935" s="2" t="str">
        <f>IF(Prospecting!L1937&lt;&gt;"",Prospecting!L1937,"")</f>
        <v/>
      </c>
      <c r="Q1935" s="2" t="str">
        <f>IF(Prospecting!M1937&lt;&gt;"",Prospecting!M1937,"")</f>
        <v/>
      </c>
      <c r="R1935" s="2" t="str">
        <f t="shared" ca="1" si="196"/>
        <v/>
      </c>
      <c r="S1935" s="10" t="str">
        <f>IF(OR(Prospecting!N1937&lt;&gt;"",Prospecting!N1937&lt;&gt;0),Prospecting!N1937,"")</f>
        <v/>
      </c>
      <c r="T1935" s="11" t="str">
        <f>IF(Prospecting!O1937&lt;&gt;"",Prospecting!O1937,"")</f>
        <v/>
      </c>
      <c r="U1935" s="2" t="str">
        <f t="shared" si="197"/>
        <v/>
      </c>
      <c r="V1935" s="2" t="str">
        <f t="shared" si="198"/>
        <v/>
      </c>
      <c r="W1935" s="2" t="str" cm="1">
        <f t="array" ref="W1935">IF(V1935&lt;&gt;"",_xlfn.IFS(OR(V1935=1,V1935=2,V1935=3),1,OR(V1935=4,V1935=5,V1935=6),2,OR(V1935=7,V1935=8,V1935=9),3,OR(V1935=10,V1935=11,V1935=12),4),"")</f>
        <v/>
      </c>
      <c r="X1935" s="2" t="str">
        <f t="shared" si="199"/>
        <v/>
      </c>
      <c r="Y1935" s="2" t="str">
        <f t="shared" si="200"/>
        <v/>
      </c>
    </row>
    <row r="1936" spans="7:25" x14ac:dyDescent="0.3">
      <c r="G1936" s="2" t="str">
        <f>IF(Prospecting!D1938&lt;&gt;"", Prospecting!D1938, "")</f>
        <v/>
      </c>
      <c r="H1936" s="2" t="str">
        <f>IF(Prospecting!E1938&lt;&gt;"",Prospecting!E1938, "")</f>
        <v/>
      </c>
      <c r="I1936" s="2" t="str">
        <f t="shared" ca="1" si="195"/>
        <v/>
      </c>
      <c r="J1936" s="2" t="str">
        <f>IF(Prospecting!F1938="Completed", 1, "")</f>
        <v/>
      </c>
      <c r="K1936" s="2" t="str">
        <f>IF(Prospecting!G1938="Completed", 1, "")</f>
        <v/>
      </c>
      <c r="L1936" s="2" t="str">
        <f>IF(Prospecting!H1938="Completed", 1, "")</f>
        <v/>
      </c>
      <c r="M1936" s="2" t="str">
        <f>IF(Prospecting!I1938="Completed", 1, "")</f>
        <v/>
      </c>
      <c r="N1936" s="2" t="str">
        <f>IF(Prospecting!J1938="Completed", 1, "")</f>
        <v/>
      </c>
      <c r="O1936" s="2" t="str">
        <f>IF(Prospecting!K1938="Completed", 1, "")</f>
        <v/>
      </c>
      <c r="P1936" s="2" t="str">
        <f>IF(Prospecting!L1938&lt;&gt;"",Prospecting!L1938,"")</f>
        <v/>
      </c>
      <c r="Q1936" s="2" t="str">
        <f>IF(Prospecting!M1938&lt;&gt;"",Prospecting!M1938,"")</f>
        <v/>
      </c>
      <c r="R1936" s="2" t="str">
        <f t="shared" ca="1" si="196"/>
        <v/>
      </c>
      <c r="S1936" s="10" t="str">
        <f>IF(OR(Prospecting!N1938&lt;&gt;"",Prospecting!N1938&lt;&gt;0),Prospecting!N1938,"")</f>
        <v/>
      </c>
      <c r="T1936" s="11" t="str">
        <f>IF(Prospecting!O1938&lt;&gt;"",Prospecting!O1938,"")</f>
        <v/>
      </c>
      <c r="U1936" s="2" t="str">
        <f t="shared" si="197"/>
        <v/>
      </c>
      <c r="V1936" s="2" t="str">
        <f t="shared" si="198"/>
        <v/>
      </c>
      <c r="W1936" s="2" t="str" cm="1">
        <f t="array" ref="W1936">IF(V1936&lt;&gt;"",_xlfn.IFS(OR(V1936=1,V1936=2,V1936=3),1,OR(V1936=4,V1936=5,V1936=6),2,OR(V1936=7,V1936=8,V1936=9),3,OR(V1936=10,V1936=11,V1936=12),4),"")</f>
        <v/>
      </c>
      <c r="X1936" s="2" t="str">
        <f t="shared" si="199"/>
        <v/>
      </c>
      <c r="Y1936" s="2" t="str">
        <f t="shared" si="200"/>
        <v/>
      </c>
    </row>
    <row r="1937" spans="7:25" x14ac:dyDescent="0.3">
      <c r="G1937" s="2" t="str">
        <f>IF(Prospecting!D1939&lt;&gt;"", Prospecting!D1939, "")</f>
        <v/>
      </c>
      <c r="H1937" s="2" t="str">
        <f>IF(Prospecting!E1939&lt;&gt;"",Prospecting!E1939, "")</f>
        <v/>
      </c>
      <c r="I1937" s="2" t="str">
        <f t="shared" ca="1" si="195"/>
        <v/>
      </c>
      <c r="J1937" s="2" t="str">
        <f>IF(Prospecting!F1939="Completed", 1, "")</f>
        <v/>
      </c>
      <c r="K1937" s="2" t="str">
        <f>IF(Prospecting!G1939="Completed", 1, "")</f>
        <v/>
      </c>
      <c r="L1937" s="2" t="str">
        <f>IF(Prospecting!H1939="Completed", 1, "")</f>
        <v/>
      </c>
      <c r="M1937" s="2" t="str">
        <f>IF(Prospecting!I1939="Completed", 1, "")</f>
        <v/>
      </c>
      <c r="N1937" s="2" t="str">
        <f>IF(Prospecting!J1939="Completed", 1, "")</f>
        <v/>
      </c>
      <c r="O1937" s="2" t="str">
        <f>IF(Prospecting!K1939="Completed", 1, "")</f>
        <v/>
      </c>
      <c r="P1937" s="2" t="str">
        <f>IF(Prospecting!L1939&lt;&gt;"",Prospecting!L1939,"")</f>
        <v/>
      </c>
      <c r="Q1937" s="2" t="str">
        <f>IF(Prospecting!M1939&lt;&gt;"",Prospecting!M1939,"")</f>
        <v/>
      </c>
      <c r="R1937" s="2" t="str">
        <f t="shared" ca="1" si="196"/>
        <v/>
      </c>
      <c r="S1937" s="10" t="str">
        <f>IF(OR(Prospecting!N1939&lt;&gt;"",Prospecting!N1939&lt;&gt;0),Prospecting!N1939,"")</f>
        <v/>
      </c>
      <c r="T1937" s="11" t="str">
        <f>IF(Prospecting!O1939&lt;&gt;"",Prospecting!O1939,"")</f>
        <v/>
      </c>
      <c r="U1937" s="2" t="str">
        <f t="shared" si="197"/>
        <v/>
      </c>
      <c r="V1937" s="2" t="str">
        <f t="shared" si="198"/>
        <v/>
      </c>
      <c r="W1937" s="2" t="str" cm="1">
        <f t="array" ref="W1937">IF(V1937&lt;&gt;"",_xlfn.IFS(OR(V1937=1,V1937=2,V1937=3),1,OR(V1937=4,V1937=5,V1937=6),2,OR(V1937=7,V1937=8,V1937=9),3,OR(V1937=10,V1937=11,V1937=12),4),"")</f>
        <v/>
      </c>
      <c r="X1937" s="2" t="str">
        <f t="shared" si="199"/>
        <v/>
      </c>
      <c r="Y1937" s="2" t="str">
        <f t="shared" si="200"/>
        <v/>
      </c>
    </row>
    <row r="1938" spans="7:25" x14ac:dyDescent="0.3">
      <c r="G1938" s="2" t="str">
        <f>IF(Prospecting!D1940&lt;&gt;"", Prospecting!D1940, "")</f>
        <v/>
      </c>
      <c r="H1938" s="2" t="str">
        <f>IF(Prospecting!E1940&lt;&gt;"",Prospecting!E1940, "")</f>
        <v/>
      </c>
      <c r="I1938" s="2" t="str">
        <f t="shared" ca="1" si="195"/>
        <v/>
      </c>
      <c r="J1938" s="2" t="str">
        <f>IF(Prospecting!F1940="Completed", 1, "")</f>
        <v/>
      </c>
      <c r="K1938" s="2" t="str">
        <f>IF(Prospecting!G1940="Completed", 1, "")</f>
        <v/>
      </c>
      <c r="L1938" s="2" t="str">
        <f>IF(Prospecting!H1940="Completed", 1, "")</f>
        <v/>
      </c>
      <c r="M1938" s="2" t="str">
        <f>IF(Prospecting!I1940="Completed", 1, "")</f>
        <v/>
      </c>
      <c r="N1938" s="2" t="str">
        <f>IF(Prospecting!J1940="Completed", 1, "")</f>
        <v/>
      </c>
      <c r="O1938" s="2" t="str">
        <f>IF(Prospecting!K1940="Completed", 1, "")</f>
        <v/>
      </c>
      <c r="P1938" s="2" t="str">
        <f>IF(Prospecting!L1940&lt;&gt;"",Prospecting!L1940,"")</f>
        <v/>
      </c>
      <c r="Q1938" s="2" t="str">
        <f>IF(Prospecting!M1940&lt;&gt;"",Prospecting!M1940,"")</f>
        <v/>
      </c>
      <c r="R1938" s="2" t="str">
        <f t="shared" ca="1" si="196"/>
        <v/>
      </c>
      <c r="S1938" s="10" t="str">
        <f>IF(OR(Prospecting!N1940&lt;&gt;"",Prospecting!N1940&lt;&gt;0),Prospecting!N1940,"")</f>
        <v/>
      </c>
      <c r="T1938" s="11" t="str">
        <f>IF(Prospecting!O1940&lt;&gt;"",Prospecting!O1940,"")</f>
        <v/>
      </c>
      <c r="U1938" s="2" t="str">
        <f t="shared" si="197"/>
        <v/>
      </c>
      <c r="V1938" s="2" t="str">
        <f t="shared" si="198"/>
        <v/>
      </c>
      <c r="W1938" s="2" t="str" cm="1">
        <f t="array" ref="W1938">IF(V1938&lt;&gt;"",_xlfn.IFS(OR(V1938=1,V1938=2,V1938=3),1,OR(V1938=4,V1938=5,V1938=6),2,OR(V1938=7,V1938=8,V1938=9),3,OR(V1938=10,V1938=11,V1938=12),4),"")</f>
        <v/>
      </c>
      <c r="X1938" s="2" t="str">
        <f t="shared" si="199"/>
        <v/>
      </c>
      <c r="Y1938" s="2" t="str">
        <f t="shared" si="200"/>
        <v/>
      </c>
    </row>
    <row r="1939" spans="7:25" x14ac:dyDescent="0.3">
      <c r="G1939" s="2" t="str">
        <f>IF(Prospecting!D1941&lt;&gt;"", Prospecting!D1941, "")</f>
        <v/>
      </c>
      <c r="H1939" s="2" t="str">
        <f>IF(Prospecting!E1941&lt;&gt;"",Prospecting!E1941, "")</f>
        <v/>
      </c>
      <c r="I1939" s="2" t="str">
        <f t="shared" ca="1" si="195"/>
        <v/>
      </c>
      <c r="J1939" s="2" t="str">
        <f>IF(Prospecting!F1941="Completed", 1, "")</f>
        <v/>
      </c>
      <c r="K1939" s="2" t="str">
        <f>IF(Prospecting!G1941="Completed", 1, "")</f>
        <v/>
      </c>
      <c r="L1939" s="2" t="str">
        <f>IF(Prospecting!H1941="Completed", 1, "")</f>
        <v/>
      </c>
      <c r="M1939" s="2" t="str">
        <f>IF(Prospecting!I1941="Completed", 1, "")</f>
        <v/>
      </c>
      <c r="N1939" s="2" t="str">
        <f>IF(Prospecting!J1941="Completed", 1, "")</f>
        <v/>
      </c>
      <c r="O1939" s="2" t="str">
        <f>IF(Prospecting!K1941="Completed", 1, "")</f>
        <v/>
      </c>
      <c r="P1939" s="2" t="str">
        <f>IF(Prospecting!L1941&lt;&gt;"",Prospecting!L1941,"")</f>
        <v/>
      </c>
      <c r="Q1939" s="2" t="str">
        <f>IF(Prospecting!M1941&lt;&gt;"",Prospecting!M1941,"")</f>
        <v/>
      </c>
      <c r="R1939" s="2" t="str">
        <f t="shared" ca="1" si="196"/>
        <v/>
      </c>
      <c r="S1939" s="10" t="str">
        <f>IF(OR(Prospecting!N1941&lt;&gt;"",Prospecting!N1941&lt;&gt;0),Prospecting!N1941,"")</f>
        <v/>
      </c>
      <c r="T1939" s="11" t="str">
        <f>IF(Prospecting!O1941&lt;&gt;"",Prospecting!O1941,"")</f>
        <v/>
      </c>
      <c r="U1939" s="2" t="str">
        <f t="shared" si="197"/>
        <v/>
      </c>
      <c r="V1939" s="2" t="str">
        <f t="shared" si="198"/>
        <v/>
      </c>
      <c r="W1939" s="2" t="str" cm="1">
        <f t="array" ref="W1939">IF(V1939&lt;&gt;"",_xlfn.IFS(OR(V1939=1,V1939=2,V1939=3),1,OR(V1939=4,V1939=5,V1939=6),2,OR(V1939=7,V1939=8,V1939=9),3,OR(V1939=10,V1939=11,V1939=12),4),"")</f>
        <v/>
      </c>
      <c r="X1939" s="2" t="str">
        <f t="shared" si="199"/>
        <v/>
      </c>
      <c r="Y1939" s="2" t="str">
        <f t="shared" si="200"/>
        <v/>
      </c>
    </row>
    <row r="1940" spans="7:25" x14ac:dyDescent="0.3">
      <c r="G1940" s="2" t="str">
        <f>IF(Prospecting!D1942&lt;&gt;"", Prospecting!D1942, "")</f>
        <v/>
      </c>
      <c r="H1940" s="2" t="str">
        <f>IF(Prospecting!E1942&lt;&gt;"",Prospecting!E1942, "")</f>
        <v/>
      </c>
      <c r="I1940" s="2" t="str">
        <f t="shared" ca="1" si="195"/>
        <v/>
      </c>
      <c r="J1940" s="2" t="str">
        <f>IF(Prospecting!F1942="Completed", 1, "")</f>
        <v/>
      </c>
      <c r="K1940" s="2" t="str">
        <f>IF(Prospecting!G1942="Completed", 1, "")</f>
        <v/>
      </c>
      <c r="L1940" s="2" t="str">
        <f>IF(Prospecting!H1942="Completed", 1, "")</f>
        <v/>
      </c>
      <c r="M1940" s="2" t="str">
        <f>IF(Prospecting!I1942="Completed", 1, "")</f>
        <v/>
      </c>
      <c r="N1940" s="2" t="str">
        <f>IF(Prospecting!J1942="Completed", 1, "")</f>
        <v/>
      </c>
      <c r="O1940" s="2" t="str">
        <f>IF(Prospecting!K1942="Completed", 1, "")</f>
        <v/>
      </c>
      <c r="P1940" s="2" t="str">
        <f>IF(Prospecting!L1942&lt;&gt;"",Prospecting!L1942,"")</f>
        <v/>
      </c>
      <c r="Q1940" s="2" t="str">
        <f>IF(Prospecting!M1942&lt;&gt;"",Prospecting!M1942,"")</f>
        <v/>
      </c>
      <c r="R1940" s="2" t="str">
        <f t="shared" ca="1" si="196"/>
        <v/>
      </c>
      <c r="S1940" s="10" t="str">
        <f>IF(OR(Prospecting!N1942&lt;&gt;"",Prospecting!N1942&lt;&gt;0),Prospecting!N1942,"")</f>
        <v/>
      </c>
      <c r="T1940" s="11" t="str">
        <f>IF(Prospecting!O1942&lt;&gt;"",Prospecting!O1942,"")</f>
        <v/>
      </c>
      <c r="U1940" s="2" t="str">
        <f t="shared" si="197"/>
        <v/>
      </c>
      <c r="V1940" s="2" t="str">
        <f t="shared" si="198"/>
        <v/>
      </c>
      <c r="W1940" s="2" t="str" cm="1">
        <f t="array" ref="W1940">IF(V1940&lt;&gt;"",_xlfn.IFS(OR(V1940=1,V1940=2,V1940=3),1,OR(V1940=4,V1940=5,V1940=6),2,OR(V1940=7,V1940=8,V1940=9),3,OR(V1940=10,V1940=11,V1940=12),4),"")</f>
        <v/>
      </c>
      <c r="X1940" s="2" t="str">
        <f t="shared" si="199"/>
        <v/>
      </c>
      <c r="Y1940" s="2" t="str">
        <f t="shared" si="200"/>
        <v/>
      </c>
    </row>
    <row r="1941" spans="7:25" x14ac:dyDescent="0.3">
      <c r="G1941" s="2" t="str">
        <f>IF(Prospecting!D1943&lt;&gt;"", Prospecting!D1943, "")</f>
        <v/>
      </c>
      <c r="H1941" s="2" t="str">
        <f>IF(Prospecting!E1943&lt;&gt;"",Prospecting!E1943, "")</f>
        <v/>
      </c>
      <c r="I1941" s="2" t="str">
        <f t="shared" ca="1" si="195"/>
        <v/>
      </c>
      <c r="J1941" s="2" t="str">
        <f>IF(Prospecting!F1943="Completed", 1, "")</f>
        <v/>
      </c>
      <c r="K1941" s="2" t="str">
        <f>IF(Prospecting!G1943="Completed", 1, "")</f>
        <v/>
      </c>
      <c r="L1941" s="2" t="str">
        <f>IF(Prospecting!H1943="Completed", 1, "")</f>
        <v/>
      </c>
      <c r="M1941" s="2" t="str">
        <f>IF(Prospecting!I1943="Completed", 1, "")</f>
        <v/>
      </c>
      <c r="N1941" s="2" t="str">
        <f>IF(Prospecting!J1943="Completed", 1, "")</f>
        <v/>
      </c>
      <c r="O1941" s="2" t="str">
        <f>IF(Prospecting!K1943="Completed", 1, "")</f>
        <v/>
      </c>
      <c r="P1941" s="2" t="str">
        <f>IF(Prospecting!L1943&lt;&gt;"",Prospecting!L1943,"")</f>
        <v/>
      </c>
      <c r="Q1941" s="2" t="str">
        <f>IF(Prospecting!M1943&lt;&gt;"",Prospecting!M1943,"")</f>
        <v/>
      </c>
      <c r="R1941" s="2" t="str">
        <f t="shared" ca="1" si="196"/>
        <v/>
      </c>
      <c r="S1941" s="10" t="str">
        <f>IF(OR(Prospecting!N1943&lt;&gt;"",Prospecting!N1943&lt;&gt;0),Prospecting!N1943,"")</f>
        <v/>
      </c>
      <c r="T1941" s="11" t="str">
        <f>IF(Prospecting!O1943&lt;&gt;"",Prospecting!O1943,"")</f>
        <v/>
      </c>
      <c r="U1941" s="2" t="str">
        <f t="shared" si="197"/>
        <v/>
      </c>
      <c r="V1941" s="2" t="str">
        <f t="shared" si="198"/>
        <v/>
      </c>
      <c r="W1941" s="2" t="str" cm="1">
        <f t="array" ref="W1941">IF(V1941&lt;&gt;"",_xlfn.IFS(OR(V1941=1,V1941=2,V1941=3),1,OR(V1941=4,V1941=5,V1941=6),2,OR(V1941=7,V1941=8,V1941=9),3,OR(V1941=10,V1941=11,V1941=12),4),"")</f>
        <v/>
      </c>
      <c r="X1941" s="2" t="str">
        <f t="shared" si="199"/>
        <v/>
      </c>
      <c r="Y1941" s="2" t="str">
        <f t="shared" si="200"/>
        <v/>
      </c>
    </row>
    <row r="1942" spans="7:25" x14ac:dyDescent="0.3">
      <c r="G1942" s="2" t="str">
        <f>IF(Prospecting!D1944&lt;&gt;"", Prospecting!D1944, "")</f>
        <v/>
      </c>
      <c r="H1942" s="2" t="str">
        <f>IF(Prospecting!E1944&lt;&gt;"",Prospecting!E1944, "")</f>
        <v/>
      </c>
      <c r="I1942" s="2" t="str">
        <f t="shared" ca="1" si="195"/>
        <v/>
      </c>
      <c r="J1942" s="2" t="str">
        <f>IF(Prospecting!F1944="Completed", 1, "")</f>
        <v/>
      </c>
      <c r="K1942" s="2" t="str">
        <f>IF(Prospecting!G1944="Completed", 1, "")</f>
        <v/>
      </c>
      <c r="L1942" s="2" t="str">
        <f>IF(Prospecting!H1944="Completed", 1, "")</f>
        <v/>
      </c>
      <c r="M1942" s="2" t="str">
        <f>IF(Prospecting!I1944="Completed", 1, "")</f>
        <v/>
      </c>
      <c r="N1942" s="2" t="str">
        <f>IF(Prospecting!J1944="Completed", 1, "")</f>
        <v/>
      </c>
      <c r="O1942" s="2" t="str">
        <f>IF(Prospecting!K1944="Completed", 1, "")</f>
        <v/>
      </c>
      <c r="P1942" s="2" t="str">
        <f>IF(Prospecting!L1944&lt;&gt;"",Prospecting!L1944,"")</f>
        <v/>
      </c>
      <c r="Q1942" s="2" t="str">
        <f>IF(Prospecting!M1944&lt;&gt;"",Prospecting!M1944,"")</f>
        <v/>
      </c>
      <c r="R1942" s="2" t="str">
        <f t="shared" ca="1" si="196"/>
        <v/>
      </c>
      <c r="S1942" s="10" t="str">
        <f>IF(OR(Prospecting!N1944&lt;&gt;"",Prospecting!N1944&lt;&gt;0),Prospecting!N1944,"")</f>
        <v/>
      </c>
      <c r="T1942" s="11" t="str">
        <f>IF(Prospecting!O1944&lt;&gt;"",Prospecting!O1944,"")</f>
        <v/>
      </c>
      <c r="U1942" s="2" t="str">
        <f t="shared" si="197"/>
        <v/>
      </c>
      <c r="V1942" s="2" t="str">
        <f t="shared" si="198"/>
        <v/>
      </c>
      <c r="W1942" s="2" t="str" cm="1">
        <f t="array" ref="W1942">IF(V1942&lt;&gt;"",_xlfn.IFS(OR(V1942=1,V1942=2,V1942=3),1,OR(V1942=4,V1942=5,V1942=6),2,OR(V1942=7,V1942=8,V1942=9),3,OR(V1942=10,V1942=11,V1942=12),4),"")</f>
        <v/>
      </c>
      <c r="X1942" s="2" t="str">
        <f t="shared" si="199"/>
        <v/>
      </c>
      <c r="Y1942" s="2" t="str">
        <f t="shared" si="200"/>
        <v/>
      </c>
    </row>
    <row r="1943" spans="7:25" x14ac:dyDescent="0.3">
      <c r="G1943" s="2" t="str">
        <f>IF(Prospecting!D1945&lt;&gt;"", Prospecting!D1945, "")</f>
        <v/>
      </c>
      <c r="H1943" s="2" t="str">
        <f>IF(Prospecting!E1945&lt;&gt;"",Prospecting!E1945, "")</f>
        <v/>
      </c>
      <c r="I1943" s="2" t="str">
        <f t="shared" ca="1" si="195"/>
        <v/>
      </c>
      <c r="J1943" s="2" t="str">
        <f>IF(Prospecting!F1945="Completed", 1, "")</f>
        <v/>
      </c>
      <c r="K1943" s="2" t="str">
        <f>IF(Prospecting!G1945="Completed", 1, "")</f>
        <v/>
      </c>
      <c r="L1943" s="2" t="str">
        <f>IF(Prospecting!H1945="Completed", 1, "")</f>
        <v/>
      </c>
      <c r="M1943" s="2" t="str">
        <f>IF(Prospecting!I1945="Completed", 1, "")</f>
        <v/>
      </c>
      <c r="N1943" s="2" t="str">
        <f>IF(Prospecting!J1945="Completed", 1, "")</f>
        <v/>
      </c>
      <c r="O1943" s="2" t="str">
        <f>IF(Prospecting!K1945="Completed", 1, "")</f>
        <v/>
      </c>
      <c r="P1943" s="2" t="str">
        <f>IF(Prospecting!L1945&lt;&gt;"",Prospecting!L1945,"")</f>
        <v/>
      </c>
      <c r="Q1943" s="2" t="str">
        <f>IF(Prospecting!M1945&lt;&gt;"",Prospecting!M1945,"")</f>
        <v/>
      </c>
      <c r="R1943" s="2" t="str">
        <f t="shared" ca="1" si="196"/>
        <v/>
      </c>
      <c r="S1943" s="10" t="str">
        <f>IF(OR(Prospecting!N1945&lt;&gt;"",Prospecting!N1945&lt;&gt;0),Prospecting!N1945,"")</f>
        <v/>
      </c>
      <c r="T1943" s="11" t="str">
        <f>IF(Prospecting!O1945&lt;&gt;"",Prospecting!O1945,"")</f>
        <v/>
      </c>
      <c r="U1943" s="2" t="str">
        <f t="shared" si="197"/>
        <v/>
      </c>
      <c r="V1943" s="2" t="str">
        <f t="shared" si="198"/>
        <v/>
      </c>
      <c r="W1943" s="2" t="str" cm="1">
        <f t="array" ref="W1943">IF(V1943&lt;&gt;"",_xlfn.IFS(OR(V1943=1,V1943=2,V1943=3),1,OR(V1943=4,V1943=5,V1943=6),2,OR(V1943=7,V1943=8,V1943=9),3,OR(V1943=10,V1943=11,V1943=12),4),"")</f>
        <v/>
      </c>
      <c r="X1943" s="2" t="str">
        <f t="shared" si="199"/>
        <v/>
      </c>
      <c r="Y1943" s="2" t="str">
        <f t="shared" si="200"/>
        <v/>
      </c>
    </row>
    <row r="1944" spans="7:25" x14ac:dyDescent="0.3">
      <c r="G1944" s="2" t="str">
        <f>IF(Prospecting!D1946&lt;&gt;"", Prospecting!D1946, "")</f>
        <v/>
      </c>
      <c r="H1944" s="2" t="str">
        <f>IF(Prospecting!E1946&lt;&gt;"",Prospecting!E1946, "")</f>
        <v/>
      </c>
      <c r="I1944" s="2" t="str">
        <f t="shared" ca="1" si="195"/>
        <v/>
      </c>
      <c r="J1944" s="2" t="str">
        <f>IF(Prospecting!F1946="Completed", 1, "")</f>
        <v/>
      </c>
      <c r="K1944" s="2" t="str">
        <f>IF(Prospecting!G1946="Completed", 1, "")</f>
        <v/>
      </c>
      <c r="L1944" s="2" t="str">
        <f>IF(Prospecting!H1946="Completed", 1, "")</f>
        <v/>
      </c>
      <c r="M1944" s="2" t="str">
        <f>IF(Prospecting!I1946="Completed", 1, "")</f>
        <v/>
      </c>
      <c r="N1944" s="2" t="str">
        <f>IF(Prospecting!J1946="Completed", 1, "")</f>
        <v/>
      </c>
      <c r="O1944" s="2" t="str">
        <f>IF(Prospecting!K1946="Completed", 1, "")</f>
        <v/>
      </c>
      <c r="P1944" s="2" t="str">
        <f>IF(Prospecting!L1946&lt;&gt;"",Prospecting!L1946,"")</f>
        <v/>
      </c>
      <c r="Q1944" s="2" t="str">
        <f>IF(Prospecting!M1946&lt;&gt;"",Prospecting!M1946,"")</f>
        <v/>
      </c>
      <c r="R1944" s="2" t="str">
        <f t="shared" ca="1" si="196"/>
        <v/>
      </c>
      <c r="S1944" s="10" t="str">
        <f>IF(OR(Prospecting!N1946&lt;&gt;"",Prospecting!N1946&lt;&gt;0),Prospecting!N1946,"")</f>
        <v/>
      </c>
      <c r="T1944" s="11" t="str">
        <f>IF(Prospecting!O1946&lt;&gt;"",Prospecting!O1946,"")</f>
        <v/>
      </c>
      <c r="U1944" s="2" t="str">
        <f t="shared" si="197"/>
        <v/>
      </c>
      <c r="V1944" s="2" t="str">
        <f t="shared" si="198"/>
        <v/>
      </c>
      <c r="W1944" s="2" t="str" cm="1">
        <f t="array" ref="W1944">IF(V1944&lt;&gt;"",_xlfn.IFS(OR(V1944=1,V1944=2,V1944=3),1,OR(V1944=4,V1944=5,V1944=6),2,OR(V1944=7,V1944=8,V1944=9),3,OR(V1944=10,V1944=11,V1944=12),4),"")</f>
        <v/>
      </c>
      <c r="X1944" s="2" t="str">
        <f t="shared" si="199"/>
        <v/>
      </c>
      <c r="Y1944" s="2" t="str">
        <f t="shared" si="200"/>
        <v/>
      </c>
    </row>
    <row r="1945" spans="7:25" x14ac:dyDescent="0.3">
      <c r="G1945" s="2" t="str">
        <f>IF(Prospecting!D1947&lt;&gt;"", Prospecting!D1947, "")</f>
        <v/>
      </c>
      <c r="H1945" s="2" t="str">
        <f>IF(Prospecting!E1947&lt;&gt;"",Prospecting!E1947, "")</f>
        <v/>
      </c>
      <c r="I1945" s="2" t="str">
        <f t="shared" ca="1" si="195"/>
        <v/>
      </c>
      <c r="J1945" s="2" t="str">
        <f>IF(Prospecting!F1947="Completed", 1, "")</f>
        <v/>
      </c>
      <c r="K1945" s="2" t="str">
        <f>IF(Prospecting!G1947="Completed", 1, "")</f>
        <v/>
      </c>
      <c r="L1945" s="2" t="str">
        <f>IF(Prospecting!H1947="Completed", 1, "")</f>
        <v/>
      </c>
      <c r="M1945" s="2" t="str">
        <f>IF(Prospecting!I1947="Completed", 1, "")</f>
        <v/>
      </c>
      <c r="N1945" s="2" t="str">
        <f>IF(Prospecting!J1947="Completed", 1, "")</f>
        <v/>
      </c>
      <c r="O1945" s="2" t="str">
        <f>IF(Prospecting!K1947="Completed", 1, "")</f>
        <v/>
      </c>
      <c r="P1945" s="2" t="str">
        <f>IF(Prospecting!L1947&lt;&gt;"",Prospecting!L1947,"")</f>
        <v/>
      </c>
      <c r="Q1945" s="2" t="str">
        <f>IF(Prospecting!M1947&lt;&gt;"",Prospecting!M1947,"")</f>
        <v/>
      </c>
      <c r="R1945" s="2" t="str">
        <f t="shared" ca="1" si="196"/>
        <v/>
      </c>
      <c r="S1945" s="10" t="str">
        <f>IF(OR(Prospecting!N1947&lt;&gt;"",Prospecting!N1947&lt;&gt;0),Prospecting!N1947,"")</f>
        <v/>
      </c>
      <c r="T1945" s="11" t="str">
        <f>IF(Prospecting!O1947&lt;&gt;"",Prospecting!O1947,"")</f>
        <v/>
      </c>
      <c r="U1945" s="2" t="str">
        <f t="shared" si="197"/>
        <v/>
      </c>
      <c r="V1945" s="2" t="str">
        <f t="shared" si="198"/>
        <v/>
      </c>
      <c r="W1945" s="2" t="str" cm="1">
        <f t="array" ref="W1945">IF(V1945&lt;&gt;"",_xlfn.IFS(OR(V1945=1,V1945=2,V1945=3),1,OR(V1945=4,V1945=5,V1945=6),2,OR(V1945=7,V1945=8,V1945=9),3,OR(V1945=10,V1945=11,V1945=12),4),"")</f>
        <v/>
      </c>
      <c r="X1945" s="2" t="str">
        <f t="shared" si="199"/>
        <v/>
      </c>
      <c r="Y1945" s="2" t="str">
        <f t="shared" si="200"/>
        <v/>
      </c>
    </row>
    <row r="1946" spans="7:25" x14ac:dyDescent="0.3">
      <c r="G1946" s="2" t="str">
        <f>IF(Prospecting!D1948&lt;&gt;"", Prospecting!D1948, "")</f>
        <v/>
      </c>
      <c r="H1946" s="2" t="str">
        <f>IF(Prospecting!E1948&lt;&gt;"",Prospecting!E1948, "")</f>
        <v/>
      </c>
      <c r="I1946" s="2" t="str">
        <f t="shared" ca="1" si="195"/>
        <v/>
      </c>
      <c r="J1946" s="2" t="str">
        <f>IF(Prospecting!F1948="Completed", 1, "")</f>
        <v/>
      </c>
      <c r="K1946" s="2" t="str">
        <f>IF(Prospecting!G1948="Completed", 1, "")</f>
        <v/>
      </c>
      <c r="L1946" s="2" t="str">
        <f>IF(Prospecting!H1948="Completed", 1, "")</f>
        <v/>
      </c>
      <c r="M1946" s="2" t="str">
        <f>IF(Prospecting!I1948="Completed", 1, "")</f>
        <v/>
      </c>
      <c r="N1946" s="2" t="str">
        <f>IF(Prospecting!J1948="Completed", 1, "")</f>
        <v/>
      </c>
      <c r="O1946" s="2" t="str">
        <f>IF(Prospecting!K1948="Completed", 1, "")</f>
        <v/>
      </c>
      <c r="P1946" s="2" t="str">
        <f>IF(Prospecting!L1948&lt;&gt;"",Prospecting!L1948,"")</f>
        <v/>
      </c>
      <c r="Q1946" s="2" t="str">
        <f>IF(Prospecting!M1948&lt;&gt;"",Prospecting!M1948,"")</f>
        <v/>
      </c>
      <c r="R1946" s="2" t="str">
        <f t="shared" ca="1" si="196"/>
        <v/>
      </c>
      <c r="S1946" s="10" t="str">
        <f>IF(OR(Prospecting!N1948&lt;&gt;"",Prospecting!N1948&lt;&gt;0),Prospecting!N1948,"")</f>
        <v/>
      </c>
      <c r="T1946" s="11" t="str">
        <f>IF(Prospecting!O1948&lt;&gt;"",Prospecting!O1948,"")</f>
        <v/>
      </c>
      <c r="U1946" s="2" t="str">
        <f t="shared" si="197"/>
        <v/>
      </c>
      <c r="V1946" s="2" t="str">
        <f t="shared" si="198"/>
        <v/>
      </c>
      <c r="W1946" s="2" t="str" cm="1">
        <f t="array" ref="W1946">IF(V1946&lt;&gt;"",_xlfn.IFS(OR(V1946=1,V1946=2,V1946=3),1,OR(V1946=4,V1946=5,V1946=6),2,OR(V1946=7,V1946=8,V1946=9),3,OR(V1946=10,V1946=11,V1946=12),4),"")</f>
        <v/>
      </c>
      <c r="X1946" s="2" t="str">
        <f t="shared" si="199"/>
        <v/>
      </c>
      <c r="Y1946" s="2" t="str">
        <f t="shared" si="200"/>
        <v/>
      </c>
    </row>
    <row r="1947" spans="7:25" x14ac:dyDescent="0.3">
      <c r="G1947" s="2" t="str">
        <f>IF(Prospecting!D1949&lt;&gt;"", Prospecting!D1949, "")</f>
        <v/>
      </c>
      <c r="H1947" s="2" t="str">
        <f>IF(Prospecting!E1949&lt;&gt;"",Prospecting!E1949, "")</f>
        <v/>
      </c>
      <c r="I1947" s="2" t="str">
        <f t="shared" ca="1" si="195"/>
        <v/>
      </c>
      <c r="J1947" s="2" t="str">
        <f>IF(Prospecting!F1949="Completed", 1, "")</f>
        <v/>
      </c>
      <c r="K1947" s="2" t="str">
        <f>IF(Prospecting!G1949="Completed", 1, "")</f>
        <v/>
      </c>
      <c r="L1947" s="2" t="str">
        <f>IF(Prospecting!H1949="Completed", 1, "")</f>
        <v/>
      </c>
      <c r="M1947" s="2" t="str">
        <f>IF(Prospecting!I1949="Completed", 1, "")</f>
        <v/>
      </c>
      <c r="N1947" s="2" t="str">
        <f>IF(Prospecting!J1949="Completed", 1, "")</f>
        <v/>
      </c>
      <c r="O1947" s="2" t="str">
        <f>IF(Prospecting!K1949="Completed", 1, "")</f>
        <v/>
      </c>
      <c r="P1947" s="2" t="str">
        <f>IF(Prospecting!L1949&lt;&gt;"",Prospecting!L1949,"")</f>
        <v/>
      </c>
      <c r="Q1947" s="2" t="str">
        <f>IF(Prospecting!M1949&lt;&gt;"",Prospecting!M1949,"")</f>
        <v/>
      </c>
      <c r="R1947" s="2" t="str">
        <f t="shared" ca="1" si="196"/>
        <v/>
      </c>
      <c r="S1947" s="10" t="str">
        <f>IF(OR(Prospecting!N1949&lt;&gt;"",Prospecting!N1949&lt;&gt;0),Prospecting!N1949,"")</f>
        <v/>
      </c>
      <c r="T1947" s="11" t="str">
        <f>IF(Prospecting!O1949&lt;&gt;"",Prospecting!O1949,"")</f>
        <v/>
      </c>
      <c r="U1947" s="2" t="str">
        <f t="shared" si="197"/>
        <v/>
      </c>
      <c r="V1947" s="2" t="str">
        <f t="shared" si="198"/>
        <v/>
      </c>
      <c r="W1947" s="2" t="str" cm="1">
        <f t="array" ref="W1947">IF(V1947&lt;&gt;"",_xlfn.IFS(OR(V1947=1,V1947=2,V1947=3),1,OR(V1947=4,V1947=5,V1947=6),2,OR(V1947=7,V1947=8,V1947=9),3,OR(V1947=10,V1947=11,V1947=12),4),"")</f>
        <v/>
      </c>
      <c r="X1947" s="2" t="str">
        <f t="shared" si="199"/>
        <v/>
      </c>
      <c r="Y1947" s="2" t="str">
        <f t="shared" si="200"/>
        <v/>
      </c>
    </row>
    <row r="1948" spans="7:25" x14ac:dyDescent="0.3">
      <c r="G1948" s="2" t="str">
        <f>IF(Prospecting!D1950&lt;&gt;"", Prospecting!D1950, "")</f>
        <v/>
      </c>
      <c r="H1948" s="2" t="str">
        <f>IF(Prospecting!E1950&lt;&gt;"",Prospecting!E1950, "")</f>
        <v/>
      </c>
      <c r="I1948" s="2" t="str">
        <f t="shared" ca="1" si="195"/>
        <v/>
      </c>
      <c r="J1948" s="2" t="str">
        <f>IF(Prospecting!F1950="Completed", 1, "")</f>
        <v/>
      </c>
      <c r="K1948" s="2" t="str">
        <f>IF(Prospecting!G1950="Completed", 1, "")</f>
        <v/>
      </c>
      <c r="L1948" s="2" t="str">
        <f>IF(Prospecting!H1950="Completed", 1, "")</f>
        <v/>
      </c>
      <c r="M1948" s="2" t="str">
        <f>IF(Prospecting!I1950="Completed", 1, "")</f>
        <v/>
      </c>
      <c r="N1948" s="2" t="str">
        <f>IF(Prospecting!J1950="Completed", 1, "")</f>
        <v/>
      </c>
      <c r="O1948" s="2" t="str">
        <f>IF(Prospecting!K1950="Completed", 1, "")</f>
        <v/>
      </c>
      <c r="P1948" s="2" t="str">
        <f>IF(Prospecting!L1950&lt;&gt;"",Prospecting!L1950,"")</f>
        <v/>
      </c>
      <c r="Q1948" s="2" t="str">
        <f>IF(Prospecting!M1950&lt;&gt;"",Prospecting!M1950,"")</f>
        <v/>
      </c>
      <c r="R1948" s="2" t="str">
        <f t="shared" ca="1" si="196"/>
        <v/>
      </c>
      <c r="S1948" s="10" t="str">
        <f>IF(OR(Prospecting!N1950&lt;&gt;"",Prospecting!N1950&lt;&gt;0),Prospecting!N1950,"")</f>
        <v/>
      </c>
      <c r="T1948" s="11" t="str">
        <f>IF(Prospecting!O1950&lt;&gt;"",Prospecting!O1950,"")</f>
        <v/>
      </c>
      <c r="U1948" s="2" t="str">
        <f t="shared" si="197"/>
        <v/>
      </c>
      <c r="V1948" s="2" t="str">
        <f t="shared" si="198"/>
        <v/>
      </c>
      <c r="W1948" s="2" t="str" cm="1">
        <f t="array" ref="W1948">IF(V1948&lt;&gt;"",_xlfn.IFS(OR(V1948=1,V1948=2,V1948=3),1,OR(V1948=4,V1948=5,V1948=6),2,OR(V1948=7,V1948=8,V1948=9),3,OR(V1948=10,V1948=11,V1948=12),4),"")</f>
        <v/>
      </c>
      <c r="X1948" s="2" t="str">
        <f t="shared" si="199"/>
        <v/>
      </c>
      <c r="Y1948" s="2" t="str">
        <f t="shared" si="200"/>
        <v/>
      </c>
    </row>
    <row r="1949" spans="7:25" x14ac:dyDescent="0.3">
      <c r="G1949" s="2" t="str">
        <f>IF(Prospecting!D1951&lt;&gt;"", Prospecting!D1951, "")</f>
        <v/>
      </c>
      <c r="H1949" s="2" t="str">
        <f>IF(Prospecting!E1951&lt;&gt;"",Prospecting!E1951, "")</f>
        <v/>
      </c>
      <c r="I1949" s="2" t="str">
        <f t="shared" ca="1" si="195"/>
        <v/>
      </c>
      <c r="J1949" s="2" t="str">
        <f>IF(Prospecting!F1951="Completed", 1, "")</f>
        <v/>
      </c>
      <c r="K1949" s="2" t="str">
        <f>IF(Prospecting!G1951="Completed", 1, "")</f>
        <v/>
      </c>
      <c r="L1949" s="2" t="str">
        <f>IF(Prospecting!H1951="Completed", 1, "")</f>
        <v/>
      </c>
      <c r="M1949" s="2" t="str">
        <f>IF(Prospecting!I1951="Completed", 1, "")</f>
        <v/>
      </c>
      <c r="N1949" s="2" t="str">
        <f>IF(Prospecting!J1951="Completed", 1, "")</f>
        <v/>
      </c>
      <c r="O1949" s="2" t="str">
        <f>IF(Prospecting!K1951="Completed", 1, "")</f>
        <v/>
      </c>
      <c r="P1949" s="2" t="str">
        <f>IF(Prospecting!L1951&lt;&gt;"",Prospecting!L1951,"")</f>
        <v/>
      </c>
      <c r="Q1949" s="2" t="str">
        <f>IF(Prospecting!M1951&lt;&gt;"",Prospecting!M1951,"")</f>
        <v/>
      </c>
      <c r="R1949" s="2" t="str">
        <f t="shared" ca="1" si="196"/>
        <v/>
      </c>
      <c r="S1949" s="10" t="str">
        <f>IF(OR(Prospecting!N1951&lt;&gt;"",Prospecting!N1951&lt;&gt;0),Prospecting!N1951,"")</f>
        <v/>
      </c>
      <c r="T1949" s="11" t="str">
        <f>IF(Prospecting!O1951&lt;&gt;"",Prospecting!O1951,"")</f>
        <v/>
      </c>
      <c r="U1949" s="2" t="str">
        <f t="shared" si="197"/>
        <v/>
      </c>
      <c r="V1949" s="2" t="str">
        <f t="shared" si="198"/>
        <v/>
      </c>
      <c r="W1949" s="2" t="str" cm="1">
        <f t="array" ref="W1949">IF(V1949&lt;&gt;"",_xlfn.IFS(OR(V1949=1,V1949=2,V1949=3),1,OR(V1949=4,V1949=5,V1949=6),2,OR(V1949=7,V1949=8,V1949=9),3,OR(V1949=10,V1949=11,V1949=12),4),"")</f>
        <v/>
      </c>
      <c r="X1949" s="2" t="str">
        <f t="shared" si="199"/>
        <v/>
      </c>
      <c r="Y1949" s="2" t="str">
        <f t="shared" si="200"/>
        <v/>
      </c>
    </row>
    <row r="1950" spans="7:25" x14ac:dyDescent="0.3">
      <c r="G1950" s="2" t="str">
        <f>IF(Prospecting!D1952&lt;&gt;"", Prospecting!D1952, "")</f>
        <v/>
      </c>
      <c r="H1950" s="2" t="str">
        <f>IF(Prospecting!E1952&lt;&gt;"",Prospecting!E1952, "")</f>
        <v/>
      </c>
      <c r="I1950" s="2" t="str">
        <f t="shared" ca="1" si="195"/>
        <v/>
      </c>
      <c r="J1950" s="2" t="str">
        <f>IF(Prospecting!F1952="Completed", 1, "")</f>
        <v/>
      </c>
      <c r="K1950" s="2" t="str">
        <f>IF(Prospecting!G1952="Completed", 1, "")</f>
        <v/>
      </c>
      <c r="L1950" s="2" t="str">
        <f>IF(Prospecting!H1952="Completed", 1, "")</f>
        <v/>
      </c>
      <c r="M1950" s="2" t="str">
        <f>IF(Prospecting!I1952="Completed", 1, "")</f>
        <v/>
      </c>
      <c r="N1950" s="2" t="str">
        <f>IF(Prospecting!J1952="Completed", 1, "")</f>
        <v/>
      </c>
      <c r="O1950" s="2" t="str">
        <f>IF(Prospecting!K1952="Completed", 1, "")</f>
        <v/>
      </c>
      <c r="P1950" s="2" t="str">
        <f>IF(Prospecting!L1952&lt;&gt;"",Prospecting!L1952,"")</f>
        <v/>
      </c>
      <c r="Q1950" s="2" t="str">
        <f>IF(Prospecting!M1952&lt;&gt;"",Prospecting!M1952,"")</f>
        <v/>
      </c>
      <c r="R1950" s="2" t="str">
        <f t="shared" ca="1" si="196"/>
        <v/>
      </c>
      <c r="S1950" s="10" t="str">
        <f>IF(OR(Prospecting!N1952&lt;&gt;"",Prospecting!N1952&lt;&gt;0),Prospecting!N1952,"")</f>
        <v/>
      </c>
      <c r="T1950" s="11" t="str">
        <f>IF(Prospecting!O1952&lt;&gt;"",Prospecting!O1952,"")</f>
        <v/>
      </c>
      <c r="U1950" s="2" t="str">
        <f t="shared" si="197"/>
        <v/>
      </c>
      <c r="V1950" s="2" t="str">
        <f t="shared" si="198"/>
        <v/>
      </c>
      <c r="W1950" s="2" t="str" cm="1">
        <f t="array" ref="W1950">IF(V1950&lt;&gt;"",_xlfn.IFS(OR(V1950=1,V1950=2,V1950=3),1,OR(V1950=4,V1950=5,V1950=6),2,OR(V1950=7,V1950=8,V1950=9),3,OR(V1950=10,V1950=11,V1950=12),4),"")</f>
        <v/>
      </c>
      <c r="X1950" s="2" t="str">
        <f t="shared" si="199"/>
        <v/>
      </c>
      <c r="Y1950" s="2" t="str">
        <f t="shared" si="200"/>
        <v/>
      </c>
    </row>
    <row r="1951" spans="7:25" x14ac:dyDescent="0.3">
      <c r="G1951" s="2" t="str">
        <f>IF(Prospecting!D1953&lt;&gt;"", Prospecting!D1953, "")</f>
        <v/>
      </c>
      <c r="H1951" s="2" t="str">
        <f>IF(Prospecting!E1953&lt;&gt;"",Prospecting!E1953, "")</f>
        <v/>
      </c>
      <c r="I1951" s="2" t="str">
        <f t="shared" ca="1" si="195"/>
        <v/>
      </c>
      <c r="J1951" s="2" t="str">
        <f>IF(Prospecting!F1953="Completed", 1, "")</f>
        <v/>
      </c>
      <c r="K1951" s="2" t="str">
        <f>IF(Prospecting!G1953="Completed", 1, "")</f>
        <v/>
      </c>
      <c r="L1951" s="2" t="str">
        <f>IF(Prospecting!H1953="Completed", 1, "")</f>
        <v/>
      </c>
      <c r="M1951" s="2" t="str">
        <f>IF(Prospecting!I1953="Completed", 1, "")</f>
        <v/>
      </c>
      <c r="N1951" s="2" t="str">
        <f>IF(Prospecting!J1953="Completed", 1, "")</f>
        <v/>
      </c>
      <c r="O1951" s="2" t="str">
        <f>IF(Prospecting!K1953="Completed", 1, "")</f>
        <v/>
      </c>
      <c r="P1951" s="2" t="str">
        <f>IF(Prospecting!L1953&lt;&gt;"",Prospecting!L1953,"")</f>
        <v/>
      </c>
      <c r="Q1951" s="2" t="str">
        <f>IF(Prospecting!M1953&lt;&gt;"",Prospecting!M1953,"")</f>
        <v/>
      </c>
      <c r="R1951" s="2" t="str">
        <f t="shared" ca="1" si="196"/>
        <v/>
      </c>
      <c r="S1951" s="10" t="str">
        <f>IF(OR(Prospecting!N1953&lt;&gt;"",Prospecting!N1953&lt;&gt;0),Prospecting!N1953,"")</f>
        <v/>
      </c>
      <c r="T1951" s="11" t="str">
        <f>IF(Prospecting!O1953&lt;&gt;"",Prospecting!O1953,"")</f>
        <v/>
      </c>
      <c r="U1951" s="2" t="str">
        <f t="shared" si="197"/>
        <v/>
      </c>
      <c r="V1951" s="2" t="str">
        <f t="shared" si="198"/>
        <v/>
      </c>
      <c r="W1951" s="2" t="str" cm="1">
        <f t="array" ref="W1951">IF(V1951&lt;&gt;"",_xlfn.IFS(OR(V1951=1,V1951=2,V1951=3),1,OR(V1951=4,V1951=5,V1951=6),2,OR(V1951=7,V1951=8,V1951=9),3,OR(V1951=10,V1951=11,V1951=12),4),"")</f>
        <v/>
      </c>
      <c r="X1951" s="2" t="str">
        <f t="shared" si="199"/>
        <v/>
      </c>
      <c r="Y1951" s="2" t="str">
        <f t="shared" si="200"/>
        <v/>
      </c>
    </row>
    <row r="1952" spans="7:25" x14ac:dyDescent="0.3">
      <c r="G1952" s="2" t="str">
        <f>IF(Prospecting!D1954&lt;&gt;"", Prospecting!D1954, "")</f>
        <v/>
      </c>
      <c r="H1952" s="2" t="str">
        <f>IF(Prospecting!E1954&lt;&gt;"",Prospecting!E1954, "")</f>
        <v/>
      </c>
      <c r="I1952" s="2" t="str">
        <f t="shared" ca="1" si="195"/>
        <v/>
      </c>
      <c r="J1952" s="2" t="str">
        <f>IF(Prospecting!F1954="Completed", 1, "")</f>
        <v/>
      </c>
      <c r="K1952" s="2" t="str">
        <f>IF(Prospecting!G1954="Completed", 1, "")</f>
        <v/>
      </c>
      <c r="L1952" s="2" t="str">
        <f>IF(Prospecting!H1954="Completed", 1, "")</f>
        <v/>
      </c>
      <c r="M1952" s="2" t="str">
        <f>IF(Prospecting!I1954="Completed", 1, "")</f>
        <v/>
      </c>
      <c r="N1952" s="2" t="str">
        <f>IF(Prospecting!J1954="Completed", 1, "")</f>
        <v/>
      </c>
      <c r="O1952" s="2" t="str">
        <f>IF(Prospecting!K1954="Completed", 1, "")</f>
        <v/>
      </c>
      <c r="P1952" s="2" t="str">
        <f>IF(Prospecting!L1954&lt;&gt;"",Prospecting!L1954,"")</f>
        <v/>
      </c>
      <c r="Q1952" s="2" t="str">
        <f>IF(Prospecting!M1954&lt;&gt;"",Prospecting!M1954,"")</f>
        <v/>
      </c>
      <c r="R1952" s="2" t="str">
        <f t="shared" ca="1" si="196"/>
        <v/>
      </c>
      <c r="S1952" s="10" t="str">
        <f>IF(OR(Prospecting!N1954&lt;&gt;"",Prospecting!N1954&lt;&gt;0),Prospecting!N1954,"")</f>
        <v/>
      </c>
      <c r="T1952" s="11" t="str">
        <f>IF(Prospecting!O1954&lt;&gt;"",Prospecting!O1954,"")</f>
        <v/>
      </c>
      <c r="U1952" s="2" t="str">
        <f t="shared" si="197"/>
        <v/>
      </c>
      <c r="V1952" s="2" t="str">
        <f t="shared" si="198"/>
        <v/>
      </c>
      <c r="W1952" s="2" t="str" cm="1">
        <f t="array" ref="W1952">IF(V1952&lt;&gt;"",_xlfn.IFS(OR(V1952=1,V1952=2,V1952=3),1,OR(V1952=4,V1952=5,V1952=6),2,OR(V1952=7,V1952=8,V1952=9),3,OR(V1952=10,V1952=11,V1952=12),4),"")</f>
        <v/>
      </c>
      <c r="X1952" s="2" t="str">
        <f t="shared" si="199"/>
        <v/>
      </c>
      <c r="Y1952" s="2" t="str">
        <f t="shared" si="200"/>
        <v/>
      </c>
    </row>
    <row r="1953" spans="7:25" x14ac:dyDescent="0.3">
      <c r="G1953" s="2" t="str">
        <f>IF(Prospecting!D1955&lt;&gt;"", Prospecting!D1955, "")</f>
        <v/>
      </c>
      <c r="H1953" s="2" t="str">
        <f>IF(Prospecting!E1955&lt;&gt;"",Prospecting!E1955, "")</f>
        <v/>
      </c>
      <c r="I1953" s="2" t="str">
        <f t="shared" ca="1" si="195"/>
        <v/>
      </c>
      <c r="J1953" s="2" t="str">
        <f>IF(Prospecting!F1955="Completed", 1, "")</f>
        <v/>
      </c>
      <c r="K1953" s="2" t="str">
        <f>IF(Prospecting!G1955="Completed", 1, "")</f>
        <v/>
      </c>
      <c r="L1953" s="2" t="str">
        <f>IF(Prospecting!H1955="Completed", 1, "")</f>
        <v/>
      </c>
      <c r="M1953" s="2" t="str">
        <f>IF(Prospecting!I1955="Completed", 1, "")</f>
        <v/>
      </c>
      <c r="N1953" s="2" t="str">
        <f>IF(Prospecting!J1955="Completed", 1, "")</f>
        <v/>
      </c>
      <c r="O1953" s="2" t="str">
        <f>IF(Prospecting!K1955="Completed", 1, "")</f>
        <v/>
      </c>
      <c r="P1953" s="2" t="str">
        <f>IF(Prospecting!L1955&lt;&gt;"",Prospecting!L1955,"")</f>
        <v/>
      </c>
      <c r="Q1953" s="2" t="str">
        <f>IF(Prospecting!M1955&lt;&gt;"",Prospecting!M1955,"")</f>
        <v/>
      </c>
      <c r="R1953" s="2" t="str">
        <f t="shared" ca="1" si="196"/>
        <v/>
      </c>
      <c r="S1953" s="10" t="str">
        <f>IF(OR(Prospecting!N1955&lt;&gt;"",Prospecting!N1955&lt;&gt;0),Prospecting!N1955,"")</f>
        <v/>
      </c>
      <c r="T1953" s="11" t="str">
        <f>IF(Prospecting!O1955&lt;&gt;"",Prospecting!O1955,"")</f>
        <v/>
      </c>
      <c r="U1953" s="2" t="str">
        <f t="shared" si="197"/>
        <v/>
      </c>
      <c r="V1953" s="2" t="str">
        <f t="shared" si="198"/>
        <v/>
      </c>
      <c r="W1953" s="2" t="str" cm="1">
        <f t="array" ref="W1953">IF(V1953&lt;&gt;"",_xlfn.IFS(OR(V1953=1,V1953=2,V1953=3),1,OR(V1953=4,V1953=5,V1953=6),2,OR(V1953=7,V1953=8,V1953=9),3,OR(V1953=10,V1953=11,V1953=12),4),"")</f>
        <v/>
      </c>
      <c r="X1953" s="2" t="str">
        <f t="shared" si="199"/>
        <v/>
      </c>
      <c r="Y1953" s="2" t="str">
        <f t="shared" si="200"/>
        <v/>
      </c>
    </row>
    <row r="1954" spans="7:25" x14ac:dyDescent="0.3">
      <c r="G1954" s="2" t="str">
        <f>IF(Prospecting!D1956&lt;&gt;"", Prospecting!D1956, "")</f>
        <v/>
      </c>
      <c r="H1954" s="2" t="str">
        <f>IF(Prospecting!E1956&lt;&gt;"",Prospecting!E1956, "")</f>
        <v/>
      </c>
      <c r="I1954" s="2" t="str">
        <f t="shared" ca="1" si="195"/>
        <v/>
      </c>
      <c r="J1954" s="2" t="str">
        <f>IF(Prospecting!F1956="Completed", 1, "")</f>
        <v/>
      </c>
      <c r="K1954" s="2" t="str">
        <f>IF(Prospecting!G1956="Completed", 1, "")</f>
        <v/>
      </c>
      <c r="L1954" s="2" t="str">
        <f>IF(Prospecting!H1956="Completed", 1, "")</f>
        <v/>
      </c>
      <c r="M1954" s="2" t="str">
        <f>IF(Prospecting!I1956="Completed", 1, "")</f>
        <v/>
      </c>
      <c r="N1954" s="2" t="str">
        <f>IF(Prospecting!J1956="Completed", 1, "")</f>
        <v/>
      </c>
      <c r="O1954" s="2" t="str">
        <f>IF(Prospecting!K1956="Completed", 1, "")</f>
        <v/>
      </c>
      <c r="P1954" s="2" t="str">
        <f>IF(Prospecting!L1956&lt;&gt;"",Prospecting!L1956,"")</f>
        <v/>
      </c>
      <c r="Q1954" s="2" t="str">
        <f>IF(Prospecting!M1956&lt;&gt;"",Prospecting!M1956,"")</f>
        <v/>
      </c>
      <c r="R1954" s="2" t="str">
        <f t="shared" ca="1" si="196"/>
        <v/>
      </c>
      <c r="S1954" s="10" t="str">
        <f>IF(OR(Prospecting!N1956&lt;&gt;"",Prospecting!N1956&lt;&gt;0),Prospecting!N1956,"")</f>
        <v/>
      </c>
      <c r="T1954" s="11" t="str">
        <f>IF(Prospecting!O1956&lt;&gt;"",Prospecting!O1956,"")</f>
        <v/>
      </c>
      <c r="U1954" s="2" t="str">
        <f t="shared" si="197"/>
        <v/>
      </c>
      <c r="V1954" s="2" t="str">
        <f t="shared" si="198"/>
        <v/>
      </c>
      <c r="W1954" s="2" t="str" cm="1">
        <f t="array" ref="W1954">IF(V1954&lt;&gt;"",_xlfn.IFS(OR(V1954=1,V1954=2,V1954=3),1,OR(V1954=4,V1954=5,V1954=6),2,OR(V1954=7,V1954=8,V1954=9),3,OR(V1954=10,V1954=11,V1954=12),4),"")</f>
        <v/>
      </c>
      <c r="X1954" s="2" t="str">
        <f t="shared" si="199"/>
        <v/>
      </c>
      <c r="Y1954" s="2" t="str">
        <f t="shared" si="200"/>
        <v/>
      </c>
    </row>
    <row r="1955" spans="7:25" x14ac:dyDescent="0.3">
      <c r="G1955" s="2" t="str">
        <f>IF(Prospecting!D1957&lt;&gt;"", Prospecting!D1957, "")</f>
        <v/>
      </c>
      <c r="H1955" s="2" t="str">
        <f>IF(Prospecting!E1957&lt;&gt;"",Prospecting!E1957, "")</f>
        <v/>
      </c>
      <c r="I1955" s="2" t="str">
        <f t="shared" ca="1" si="195"/>
        <v/>
      </c>
      <c r="J1955" s="2" t="str">
        <f>IF(Prospecting!F1957="Completed", 1, "")</f>
        <v/>
      </c>
      <c r="K1955" s="2" t="str">
        <f>IF(Prospecting!G1957="Completed", 1, "")</f>
        <v/>
      </c>
      <c r="L1955" s="2" t="str">
        <f>IF(Prospecting!H1957="Completed", 1, "")</f>
        <v/>
      </c>
      <c r="M1955" s="2" t="str">
        <f>IF(Prospecting!I1957="Completed", 1, "")</f>
        <v/>
      </c>
      <c r="N1955" s="2" t="str">
        <f>IF(Prospecting!J1957="Completed", 1, "")</f>
        <v/>
      </c>
      <c r="O1955" s="2" t="str">
        <f>IF(Prospecting!K1957="Completed", 1, "")</f>
        <v/>
      </c>
      <c r="P1955" s="2" t="str">
        <f>IF(Prospecting!L1957&lt;&gt;"",Prospecting!L1957,"")</f>
        <v/>
      </c>
      <c r="Q1955" s="2" t="str">
        <f>IF(Prospecting!M1957&lt;&gt;"",Prospecting!M1957,"")</f>
        <v/>
      </c>
      <c r="R1955" s="2" t="str">
        <f t="shared" ca="1" si="196"/>
        <v/>
      </c>
      <c r="S1955" s="10" t="str">
        <f>IF(OR(Prospecting!N1957&lt;&gt;"",Prospecting!N1957&lt;&gt;0),Prospecting!N1957,"")</f>
        <v/>
      </c>
      <c r="T1955" s="11" t="str">
        <f>IF(Prospecting!O1957&lt;&gt;"",Prospecting!O1957,"")</f>
        <v/>
      </c>
      <c r="U1955" s="2" t="str">
        <f t="shared" si="197"/>
        <v/>
      </c>
      <c r="V1955" s="2" t="str">
        <f t="shared" si="198"/>
        <v/>
      </c>
      <c r="W1955" s="2" t="str" cm="1">
        <f t="array" ref="W1955">IF(V1955&lt;&gt;"",_xlfn.IFS(OR(V1955=1,V1955=2,V1955=3),1,OR(V1955=4,V1955=5,V1955=6),2,OR(V1955=7,V1955=8,V1955=9),3,OR(V1955=10,V1955=11,V1955=12),4),"")</f>
        <v/>
      </c>
      <c r="X1955" s="2" t="str">
        <f t="shared" si="199"/>
        <v/>
      </c>
      <c r="Y1955" s="2" t="str">
        <f t="shared" si="200"/>
        <v/>
      </c>
    </row>
    <row r="1956" spans="7:25" x14ac:dyDescent="0.3">
      <c r="G1956" s="2" t="str">
        <f>IF(Prospecting!D1958&lt;&gt;"", Prospecting!D1958, "")</f>
        <v/>
      </c>
      <c r="H1956" s="2" t="str">
        <f>IF(Prospecting!E1958&lt;&gt;"",Prospecting!E1958, "")</f>
        <v/>
      </c>
      <c r="I1956" s="2" t="str">
        <f t="shared" ca="1" si="195"/>
        <v/>
      </c>
      <c r="J1956" s="2" t="str">
        <f>IF(Prospecting!F1958="Completed", 1, "")</f>
        <v/>
      </c>
      <c r="K1956" s="2" t="str">
        <f>IF(Prospecting!G1958="Completed", 1, "")</f>
        <v/>
      </c>
      <c r="L1956" s="2" t="str">
        <f>IF(Prospecting!H1958="Completed", 1, "")</f>
        <v/>
      </c>
      <c r="M1956" s="2" t="str">
        <f>IF(Prospecting!I1958="Completed", 1, "")</f>
        <v/>
      </c>
      <c r="N1956" s="2" t="str">
        <f>IF(Prospecting!J1958="Completed", 1, "")</f>
        <v/>
      </c>
      <c r="O1956" s="2" t="str">
        <f>IF(Prospecting!K1958="Completed", 1, "")</f>
        <v/>
      </c>
      <c r="P1956" s="2" t="str">
        <f>IF(Prospecting!L1958&lt;&gt;"",Prospecting!L1958,"")</f>
        <v/>
      </c>
      <c r="Q1956" s="2" t="str">
        <f>IF(Prospecting!M1958&lt;&gt;"",Prospecting!M1958,"")</f>
        <v/>
      </c>
      <c r="R1956" s="2" t="str">
        <f t="shared" ca="1" si="196"/>
        <v/>
      </c>
      <c r="S1956" s="10" t="str">
        <f>IF(OR(Prospecting!N1958&lt;&gt;"",Prospecting!N1958&lt;&gt;0),Prospecting!N1958,"")</f>
        <v/>
      </c>
      <c r="T1956" s="11" t="str">
        <f>IF(Prospecting!O1958&lt;&gt;"",Prospecting!O1958,"")</f>
        <v/>
      </c>
      <c r="U1956" s="2" t="str">
        <f t="shared" si="197"/>
        <v/>
      </c>
      <c r="V1956" s="2" t="str">
        <f t="shared" si="198"/>
        <v/>
      </c>
      <c r="W1956" s="2" t="str" cm="1">
        <f t="array" ref="W1956">IF(V1956&lt;&gt;"",_xlfn.IFS(OR(V1956=1,V1956=2,V1956=3),1,OR(V1956=4,V1956=5,V1956=6),2,OR(V1956=7,V1956=8,V1956=9),3,OR(V1956=10,V1956=11,V1956=12),4),"")</f>
        <v/>
      </c>
      <c r="X1956" s="2" t="str">
        <f t="shared" si="199"/>
        <v/>
      </c>
      <c r="Y1956" s="2" t="str">
        <f t="shared" si="200"/>
        <v/>
      </c>
    </row>
    <row r="1957" spans="7:25" x14ac:dyDescent="0.3">
      <c r="G1957" s="2" t="str">
        <f>IF(Prospecting!D1959&lt;&gt;"", Prospecting!D1959, "")</f>
        <v/>
      </c>
      <c r="H1957" s="2" t="str">
        <f>IF(Prospecting!E1959&lt;&gt;"",Prospecting!E1959, "")</f>
        <v/>
      </c>
      <c r="I1957" s="2" t="str">
        <f t="shared" ca="1" si="195"/>
        <v/>
      </c>
      <c r="J1957" s="2" t="str">
        <f>IF(Prospecting!F1959="Completed", 1, "")</f>
        <v/>
      </c>
      <c r="K1957" s="2" t="str">
        <f>IF(Prospecting!G1959="Completed", 1, "")</f>
        <v/>
      </c>
      <c r="L1957" s="2" t="str">
        <f>IF(Prospecting!H1959="Completed", 1, "")</f>
        <v/>
      </c>
      <c r="M1957" s="2" t="str">
        <f>IF(Prospecting!I1959="Completed", 1, "")</f>
        <v/>
      </c>
      <c r="N1957" s="2" t="str">
        <f>IF(Prospecting!J1959="Completed", 1, "")</f>
        <v/>
      </c>
      <c r="O1957" s="2" t="str">
        <f>IF(Prospecting!K1959="Completed", 1, "")</f>
        <v/>
      </c>
      <c r="P1957" s="2" t="str">
        <f>IF(Prospecting!L1959&lt;&gt;"",Prospecting!L1959,"")</f>
        <v/>
      </c>
      <c r="Q1957" s="2" t="str">
        <f>IF(Prospecting!M1959&lt;&gt;"",Prospecting!M1959,"")</f>
        <v/>
      </c>
      <c r="R1957" s="2" t="str">
        <f t="shared" ca="1" si="196"/>
        <v/>
      </c>
      <c r="S1957" s="10" t="str">
        <f>IF(OR(Prospecting!N1959&lt;&gt;"",Prospecting!N1959&lt;&gt;0),Prospecting!N1959,"")</f>
        <v/>
      </c>
      <c r="T1957" s="11" t="str">
        <f>IF(Prospecting!O1959&lt;&gt;"",Prospecting!O1959,"")</f>
        <v/>
      </c>
      <c r="U1957" s="2" t="str">
        <f t="shared" si="197"/>
        <v/>
      </c>
      <c r="V1957" s="2" t="str">
        <f t="shared" si="198"/>
        <v/>
      </c>
      <c r="W1957" s="2" t="str" cm="1">
        <f t="array" ref="W1957">IF(V1957&lt;&gt;"",_xlfn.IFS(OR(V1957=1,V1957=2,V1957=3),1,OR(V1957=4,V1957=5,V1957=6),2,OR(V1957=7,V1957=8,V1957=9),3,OR(V1957=10,V1957=11,V1957=12),4),"")</f>
        <v/>
      </c>
      <c r="X1957" s="2" t="str">
        <f t="shared" si="199"/>
        <v/>
      </c>
      <c r="Y1957" s="2" t="str">
        <f t="shared" si="200"/>
        <v/>
      </c>
    </row>
    <row r="1958" spans="7:25" x14ac:dyDescent="0.3">
      <c r="G1958" s="2" t="str">
        <f>IF(Prospecting!D1960&lt;&gt;"", Prospecting!D1960, "")</f>
        <v/>
      </c>
      <c r="H1958" s="2" t="str">
        <f>IF(Prospecting!E1960&lt;&gt;"",Prospecting!E1960, "")</f>
        <v/>
      </c>
      <c r="I1958" s="2" t="str">
        <f t="shared" ca="1" si="195"/>
        <v/>
      </c>
      <c r="J1958" s="2" t="str">
        <f>IF(Prospecting!F1960="Completed", 1, "")</f>
        <v/>
      </c>
      <c r="K1958" s="2" t="str">
        <f>IF(Prospecting!G1960="Completed", 1, "")</f>
        <v/>
      </c>
      <c r="L1958" s="2" t="str">
        <f>IF(Prospecting!H1960="Completed", 1, "")</f>
        <v/>
      </c>
      <c r="M1958" s="2" t="str">
        <f>IF(Prospecting!I1960="Completed", 1, "")</f>
        <v/>
      </c>
      <c r="N1958" s="2" t="str">
        <f>IF(Prospecting!J1960="Completed", 1, "")</f>
        <v/>
      </c>
      <c r="O1958" s="2" t="str">
        <f>IF(Prospecting!K1960="Completed", 1, "")</f>
        <v/>
      </c>
      <c r="P1958" s="2" t="str">
        <f>IF(Prospecting!L1960&lt;&gt;"",Prospecting!L1960,"")</f>
        <v/>
      </c>
      <c r="Q1958" s="2" t="str">
        <f>IF(Prospecting!M1960&lt;&gt;"",Prospecting!M1960,"")</f>
        <v/>
      </c>
      <c r="R1958" s="2" t="str">
        <f t="shared" ca="1" si="196"/>
        <v/>
      </c>
      <c r="S1958" s="10" t="str">
        <f>IF(OR(Prospecting!N1960&lt;&gt;"",Prospecting!N1960&lt;&gt;0),Prospecting!N1960,"")</f>
        <v/>
      </c>
      <c r="T1958" s="11" t="str">
        <f>IF(Prospecting!O1960&lt;&gt;"",Prospecting!O1960,"")</f>
        <v/>
      </c>
      <c r="U1958" s="2" t="str">
        <f t="shared" si="197"/>
        <v/>
      </c>
      <c r="V1958" s="2" t="str">
        <f t="shared" si="198"/>
        <v/>
      </c>
      <c r="W1958" s="2" t="str" cm="1">
        <f t="array" ref="W1958">IF(V1958&lt;&gt;"",_xlfn.IFS(OR(V1958=1,V1958=2,V1958=3),1,OR(V1958=4,V1958=5,V1958=6),2,OR(V1958=7,V1958=8,V1958=9),3,OR(V1958=10,V1958=11,V1958=12),4),"")</f>
        <v/>
      </c>
      <c r="X1958" s="2" t="str">
        <f t="shared" si="199"/>
        <v/>
      </c>
      <c r="Y1958" s="2" t="str">
        <f t="shared" si="200"/>
        <v/>
      </c>
    </row>
    <row r="1959" spans="7:25" x14ac:dyDescent="0.3">
      <c r="G1959" s="2" t="str">
        <f>IF(Prospecting!D1961&lt;&gt;"", Prospecting!D1961, "")</f>
        <v/>
      </c>
      <c r="H1959" s="2" t="str">
        <f>IF(Prospecting!E1961&lt;&gt;"",Prospecting!E1961, "")</f>
        <v/>
      </c>
      <c r="I1959" s="2" t="str">
        <f t="shared" ca="1" si="195"/>
        <v/>
      </c>
      <c r="J1959" s="2" t="str">
        <f>IF(Prospecting!F1961="Completed", 1, "")</f>
        <v/>
      </c>
      <c r="K1959" s="2" t="str">
        <f>IF(Prospecting!G1961="Completed", 1, "")</f>
        <v/>
      </c>
      <c r="L1959" s="2" t="str">
        <f>IF(Prospecting!H1961="Completed", 1, "")</f>
        <v/>
      </c>
      <c r="M1959" s="2" t="str">
        <f>IF(Prospecting!I1961="Completed", 1, "")</f>
        <v/>
      </c>
      <c r="N1959" s="2" t="str">
        <f>IF(Prospecting!J1961="Completed", 1, "")</f>
        <v/>
      </c>
      <c r="O1959" s="2" t="str">
        <f>IF(Prospecting!K1961="Completed", 1, "")</f>
        <v/>
      </c>
      <c r="P1959" s="2" t="str">
        <f>IF(Prospecting!L1961&lt;&gt;"",Prospecting!L1961,"")</f>
        <v/>
      </c>
      <c r="Q1959" s="2" t="str">
        <f>IF(Prospecting!M1961&lt;&gt;"",Prospecting!M1961,"")</f>
        <v/>
      </c>
      <c r="R1959" s="2" t="str">
        <f t="shared" ca="1" si="196"/>
        <v/>
      </c>
      <c r="S1959" s="10" t="str">
        <f>IF(OR(Prospecting!N1961&lt;&gt;"",Prospecting!N1961&lt;&gt;0),Prospecting!N1961,"")</f>
        <v/>
      </c>
      <c r="T1959" s="11" t="str">
        <f>IF(Prospecting!O1961&lt;&gt;"",Prospecting!O1961,"")</f>
        <v/>
      </c>
      <c r="U1959" s="2" t="str">
        <f t="shared" si="197"/>
        <v/>
      </c>
      <c r="V1959" s="2" t="str">
        <f t="shared" si="198"/>
        <v/>
      </c>
      <c r="W1959" s="2" t="str" cm="1">
        <f t="array" ref="W1959">IF(V1959&lt;&gt;"",_xlfn.IFS(OR(V1959=1,V1959=2,V1959=3),1,OR(V1959=4,V1959=5,V1959=6),2,OR(V1959=7,V1959=8,V1959=9),3,OR(V1959=10,V1959=11,V1959=12),4),"")</f>
        <v/>
      </c>
      <c r="X1959" s="2" t="str">
        <f t="shared" si="199"/>
        <v/>
      </c>
      <c r="Y1959" s="2" t="str">
        <f t="shared" si="200"/>
        <v/>
      </c>
    </row>
    <row r="1960" spans="7:25" x14ac:dyDescent="0.3">
      <c r="G1960" s="2" t="str">
        <f>IF(Prospecting!D1962&lt;&gt;"", Prospecting!D1962, "")</f>
        <v/>
      </c>
      <c r="H1960" s="2" t="str">
        <f>IF(Prospecting!E1962&lt;&gt;"",Prospecting!E1962, "")</f>
        <v/>
      </c>
      <c r="I1960" s="2" t="str">
        <f t="shared" ca="1" si="195"/>
        <v/>
      </c>
      <c r="J1960" s="2" t="str">
        <f>IF(Prospecting!F1962="Completed", 1, "")</f>
        <v/>
      </c>
      <c r="K1960" s="2" t="str">
        <f>IF(Prospecting!G1962="Completed", 1, "")</f>
        <v/>
      </c>
      <c r="L1960" s="2" t="str">
        <f>IF(Prospecting!H1962="Completed", 1, "")</f>
        <v/>
      </c>
      <c r="M1960" s="2" t="str">
        <f>IF(Prospecting!I1962="Completed", 1, "")</f>
        <v/>
      </c>
      <c r="N1960" s="2" t="str">
        <f>IF(Prospecting!J1962="Completed", 1, "")</f>
        <v/>
      </c>
      <c r="O1960" s="2" t="str">
        <f>IF(Prospecting!K1962="Completed", 1, "")</f>
        <v/>
      </c>
      <c r="P1960" s="2" t="str">
        <f>IF(Prospecting!L1962&lt;&gt;"",Prospecting!L1962,"")</f>
        <v/>
      </c>
      <c r="Q1960" s="2" t="str">
        <f>IF(Prospecting!M1962&lt;&gt;"",Prospecting!M1962,"")</f>
        <v/>
      </c>
      <c r="R1960" s="2" t="str">
        <f t="shared" ca="1" si="196"/>
        <v/>
      </c>
      <c r="S1960" s="10" t="str">
        <f>IF(OR(Prospecting!N1962&lt;&gt;"",Prospecting!N1962&lt;&gt;0),Prospecting!N1962,"")</f>
        <v/>
      </c>
      <c r="T1960" s="11" t="str">
        <f>IF(Prospecting!O1962&lt;&gt;"",Prospecting!O1962,"")</f>
        <v/>
      </c>
      <c r="U1960" s="2" t="str">
        <f t="shared" si="197"/>
        <v/>
      </c>
      <c r="V1960" s="2" t="str">
        <f t="shared" si="198"/>
        <v/>
      </c>
      <c r="W1960" s="2" t="str" cm="1">
        <f t="array" ref="W1960">IF(V1960&lt;&gt;"",_xlfn.IFS(OR(V1960=1,V1960=2,V1960=3),1,OR(V1960=4,V1960=5,V1960=6),2,OR(V1960=7,V1960=8,V1960=9),3,OR(V1960=10,V1960=11,V1960=12),4),"")</f>
        <v/>
      </c>
      <c r="X1960" s="2" t="str">
        <f t="shared" si="199"/>
        <v/>
      </c>
      <c r="Y1960" s="2" t="str">
        <f t="shared" si="200"/>
        <v/>
      </c>
    </row>
    <row r="1961" spans="7:25" x14ac:dyDescent="0.3">
      <c r="G1961" s="2" t="str">
        <f>IF(Prospecting!D1963&lt;&gt;"", Prospecting!D1963, "")</f>
        <v/>
      </c>
      <c r="H1961" s="2" t="str">
        <f>IF(Prospecting!E1963&lt;&gt;"",Prospecting!E1963, "")</f>
        <v/>
      </c>
      <c r="I1961" s="2" t="str">
        <f t="shared" ca="1" si="195"/>
        <v/>
      </c>
      <c r="J1961" s="2" t="str">
        <f>IF(Prospecting!F1963="Completed", 1, "")</f>
        <v/>
      </c>
      <c r="K1961" s="2" t="str">
        <f>IF(Prospecting!G1963="Completed", 1, "")</f>
        <v/>
      </c>
      <c r="L1961" s="2" t="str">
        <f>IF(Prospecting!H1963="Completed", 1, "")</f>
        <v/>
      </c>
      <c r="M1961" s="2" t="str">
        <f>IF(Prospecting!I1963="Completed", 1, "")</f>
        <v/>
      </c>
      <c r="N1961" s="2" t="str">
        <f>IF(Prospecting!J1963="Completed", 1, "")</f>
        <v/>
      </c>
      <c r="O1961" s="2" t="str">
        <f>IF(Prospecting!K1963="Completed", 1, "")</f>
        <v/>
      </c>
      <c r="P1961" s="2" t="str">
        <f>IF(Prospecting!L1963&lt;&gt;"",Prospecting!L1963,"")</f>
        <v/>
      </c>
      <c r="Q1961" s="2" t="str">
        <f>IF(Prospecting!M1963&lt;&gt;"",Prospecting!M1963,"")</f>
        <v/>
      </c>
      <c r="R1961" s="2" t="str">
        <f t="shared" ca="1" si="196"/>
        <v/>
      </c>
      <c r="S1961" s="10" t="str">
        <f>IF(OR(Prospecting!N1963&lt;&gt;"",Prospecting!N1963&lt;&gt;0),Prospecting!N1963,"")</f>
        <v/>
      </c>
      <c r="T1961" s="11" t="str">
        <f>IF(Prospecting!O1963&lt;&gt;"",Prospecting!O1963,"")</f>
        <v/>
      </c>
      <c r="U1961" s="2" t="str">
        <f t="shared" si="197"/>
        <v/>
      </c>
      <c r="V1961" s="2" t="str">
        <f t="shared" si="198"/>
        <v/>
      </c>
      <c r="W1961" s="2" t="str" cm="1">
        <f t="array" ref="W1961">IF(V1961&lt;&gt;"",_xlfn.IFS(OR(V1961=1,V1961=2,V1961=3),1,OR(V1961=4,V1961=5,V1961=6),2,OR(V1961=7,V1961=8,V1961=9),3,OR(V1961=10,V1961=11,V1961=12),4),"")</f>
        <v/>
      </c>
      <c r="X1961" s="2" t="str">
        <f t="shared" si="199"/>
        <v/>
      </c>
      <c r="Y1961" s="2" t="str">
        <f t="shared" si="200"/>
        <v/>
      </c>
    </row>
    <row r="1962" spans="7:25" x14ac:dyDescent="0.3">
      <c r="G1962" s="2" t="str">
        <f>IF(Prospecting!D1964&lt;&gt;"", Prospecting!D1964, "")</f>
        <v/>
      </c>
      <c r="H1962" s="2" t="str">
        <f>IF(Prospecting!E1964&lt;&gt;"",Prospecting!E1964, "")</f>
        <v/>
      </c>
      <c r="I1962" s="2" t="str">
        <f t="shared" ca="1" si="195"/>
        <v/>
      </c>
      <c r="J1962" s="2" t="str">
        <f>IF(Prospecting!F1964="Completed", 1, "")</f>
        <v/>
      </c>
      <c r="K1962" s="2" t="str">
        <f>IF(Prospecting!G1964="Completed", 1, "")</f>
        <v/>
      </c>
      <c r="L1962" s="2" t="str">
        <f>IF(Prospecting!H1964="Completed", 1, "")</f>
        <v/>
      </c>
      <c r="M1962" s="2" t="str">
        <f>IF(Prospecting!I1964="Completed", 1, "")</f>
        <v/>
      </c>
      <c r="N1962" s="2" t="str">
        <f>IF(Prospecting!J1964="Completed", 1, "")</f>
        <v/>
      </c>
      <c r="O1962" s="2" t="str">
        <f>IF(Prospecting!K1964="Completed", 1, "")</f>
        <v/>
      </c>
      <c r="P1962" s="2" t="str">
        <f>IF(Prospecting!L1964&lt;&gt;"",Prospecting!L1964,"")</f>
        <v/>
      </c>
      <c r="Q1962" s="2" t="str">
        <f>IF(Prospecting!M1964&lt;&gt;"",Prospecting!M1964,"")</f>
        <v/>
      </c>
      <c r="R1962" s="2" t="str">
        <f t="shared" ca="1" si="196"/>
        <v/>
      </c>
      <c r="S1962" s="10" t="str">
        <f>IF(OR(Prospecting!N1964&lt;&gt;"",Prospecting!N1964&lt;&gt;0),Prospecting!N1964,"")</f>
        <v/>
      </c>
      <c r="T1962" s="11" t="str">
        <f>IF(Prospecting!O1964&lt;&gt;"",Prospecting!O1964,"")</f>
        <v/>
      </c>
      <c r="U1962" s="2" t="str">
        <f t="shared" si="197"/>
        <v/>
      </c>
      <c r="V1962" s="2" t="str">
        <f t="shared" si="198"/>
        <v/>
      </c>
      <c r="W1962" s="2" t="str" cm="1">
        <f t="array" ref="W1962">IF(V1962&lt;&gt;"",_xlfn.IFS(OR(V1962=1,V1962=2,V1962=3),1,OR(V1962=4,V1962=5,V1962=6),2,OR(V1962=7,V1962=8,V1962=9),3,OR(V1962=10,V1962=11,V1962=12),4),"")</f>
        <v/>
      </c>
      <c r="X1962" s="2" t="str">
        <f t="shared" si="199"/>
        <v/>
      </c>
      <c r="Y1962" s="2" t="str">
        <f t="shared" si="200"/>
        <v/>
      </c>
    </row>
    <row r="1963" spans="7:25" x14ac:dyDescent="0.3">
      <c r="G1963" s="2" t="str">
        <f>IF(Prospecting!D1965&lt;&gt;"", Prospecting!D1965, "")</f>
        <v/>
      </c>
      <c r="H1963" s="2" t="str">
        <f>IF(Prospecting!E1965&lt;&gt;"",Prospecting!E1965, "")</f>
        <v/>
      </c>
      <c r="I1963" s="2" t="str">
        <f t="shared" ca="1" si="195"/>
        <v/>
      </c>
      <c r="J1963" s="2" t="str">
        <f>IF(Prospecting!F1965="Completed", 1, "")</f>
        <v/>
      </c>
      <c r="K1963" s="2" t="str">
        <f>IF(Prospecting!G1965="Completed", 1, "")</f>
        <v/>
      </c>
      <c r="L1963" s="2" t="str">
        <f>IF(Prospecting!H1965="Completed", 1, "")</f>
        <v/>
      </c>
      <c r="M1963" s="2" t="str">
        <f>IF(Prospecting!I1965="Completed", 1, "")</f>
        <v/>
      </c>
      <c r="N1963" s="2" t="str">
        <f>IF(Prospecting!J1965="Completed", 1, "")</f>
        <v/>
      </c>
      <c r="O1963" s="2" t="str">
        <f>IF(Prospecting!K1965="Completed", 1, "")</f>
        <v/>
      </c>
      <c r="P1963" s="2" t="str">
        <f>IF(Prospecting!L1965&lt;&gt;"",Prospecting!L1965,"")</f>
        <v/>
      </c>
      <c r="Q1963" s="2" t="str">
        <f>IF(Prospecting!M1965&lt;&gt;"",Prospecting!M1965,"")</f>
        <v/>
      </c>
      <c r="R1963" s="2" t="str">
        <f t="shared" ca="1" si="196"/>
        <v/>
      </c>
      <c r="S1963" s="10" t="str">
        <f>IF(OR(Prospecting!N1965&lt;&gt;"",Prospecting!N1965&lt;&gt;0),Prospecting!N1965,"")</f>
        <v/>
      </c>
      <c r="T1963" s="11" t="str">
        <f>IF(Prospecting!O1965&lt;&gt;"",Prospecting!O1965,"")</f>
        <v/>
      </c>
      <c r="U1963" s="2" t="str">
        <f t="shared" si="197"/>
        <v/>
      </c>
      <c r="V1963" s="2" t="str">
        <f t="shared" si="198"/>
        <v/>
      </c>
      <c r="W1963" s="2" t="str" cm="1">
        <f t="array" ref="W1963">IF(V1963&lt;&gt;"",_xlfn.IFS(OR(V1963=1,V1963=2,V1963=3),1,OR(V1963=4,V1963=5,V1963=6),2,OR(V1963=7,V1963=8,V1963=9),3,OR(V1963=10,V1963=11,V1963=12),4),"")</f>
        <v/>
      </c>
      <c r="X1963" s="2" t="str">
        <f t="shared" si="199"/>
        <v/>
      </c>
      <c r="Y1963" s="2" t="str">
        <f t="shared" si="200"/>
        <v/>
      </c>
    </row>
    <row r="1964" spans="7:25" x14ac:dyDescent="0.3">
      <c r="G1964" s="2" t="str">
        <f>IF(Prospecting!D1966&lt;&gt;"", Prospecting!D1966, "")</f>
        <v/>
      </c>
      <c r="H1964" s="2" t="str">
        <f>IF(Prospecting!E1966&lt;&gt;"",Prospecting!E1966, "")</f>
        <v/>
      </c>
      <c r="I1964" s="2" t="str">
        <f t="shared" ca="1" si="195"/>
        <v/>
      </c>
      <c r="J1964" s="2" t="str">
        <f>IF(Prospecting!F1966="Completed", 1, "")</f>
        <v/>
      </c>
      <c r="K1964" s="2" t="str">
        <f>IF(Prospecting!G1966="Completed", 1, "")</f>
        <v/>
      </c>
      <c r="L1964" s="2" t="str">
        <f>IF(Prospecting!H1966="Completed", 1, "")</f>
        <v/>
      </c>
      <c r="M1964" s="2" t="str">
        <f>IF(Prospecting!I1966="Completed", 1, "")</f>
        <v/>
      </c>
      <c r="N1964" s="2" t="str">
        <f>IF(Prospecting!J1966="Completed", 1, "")</f>
        <v/>
      </c>
      <c r="O1964" s="2" t="str">
        <f>IF(Prospecting!K1966="Completed", 1, "")</f>
        <v/>
      </c>
      <c r="P1964" s="2" t="str">
        <f>IF(Prospecting!L1966&lt;&gt;"",Prospecting!L1966,"")</f>
        <v/>
      </c>
      <c r="Q1964" s="2" t="str">
        <f>IF(Prospecting!M1966&lt;&gt;"",Prospecting!M1966,"")</f>
        <v/>
      </c>
      <c r="R1964" s="2" t="str">
        <f t="shared" ca="1" si="196"/>
        <v/>
      </c>
      <c r="S1964" s="10" t="str">
        <f>IF(OR(Prospecting!N1966&lt;&gt;"",Prospecting!N1966&lt;&gt;0),Prospecting!N1966,"")</f>
        <v/>
      </c>
      <c r="T1964" s="11" t="str">
        <f>IF(Prospecting!O1966&lt;&gt;"",Prospecting!O1966,"")</f>
        <v/>
      </c>
      <c r="U1964" s="2" t="str">
        <f t="shared" si="197"/>
        <v/>
      </c>
      <c r="V1964" s="2" t="str">
        <f t="shared" si="198"/>
        <v/>
      </c>
      <c r="W1964" s="2" t="str" cm="1">
        <f t="array" ref="W1964">IF(V1964&lt;&gt;"",_xlfn.IFS(OR(V1964=1,V1964=2,V1964=3),1,OR(V1964=4,V1964=5,V1964=6),2,OR(V1964=7,V1964=8,V1964=9),3,OR(V1964=10,V1964=11,V1964=12),4),"")</f>
        <v/>
      </c>
      <c r="X1964" s="2" t="str">
        <f t="shared" si="199"/>
        <v/>
      </c>
      <c r="Y1964" s="2" t="str">
        <f t="shared" si="200"/>
        <v/>
      </c>
    </row>
    <row r="1965" spans="7:25" x14ac:dyDescent="0.3">
      <c r="G1965" s="2" t="str">
        <f>IF(Prospecting!D1967&lt;&gt;"", Prospecting!D1967, "")</f>
        <v/>
      </c>
      <c r="H1965" s="2" t="str">
        <f>IF(Prospecting!E1967&lt;&gt;"",Prospecting!E1967, "")</f>
        <v/>
      </c>
      <c r="I1965" s="2" t="str">
        <f t="shared" ca="1" si="195"/>
        <v/>
      </c>
      <c r="J1965" s="2" t="str">
        <f>IF(Prospecting!F1967="Completed", 1, "")</f>
        <v/>
      </c>
      <c r="K1965" s="2" t="str">
        <f>IF(Prospecting!G1967="Completed", 1, "")</f>
        <v/>
      </c>
      <c r="L1965" s="2" t="str">
        <f>IF(Prospecting!H1967="Completed", 1, "")</f>
        <v/>
      </c>
      <c r="M1965" s="2" t="str">
        <f>IF(Prospecting!I1967="Completed", 1, "")</f>
        <v/>
      </c>
      <c r="N1965" s="2" t="str">
        <f>IF(Prospecting!J1967="Completed", 1, "")</f>
        <v/>
      </c>
      <c r="O1965" s="2" t="str">
        <f>IF(Prospecting!K1967="Completed", 1, "")</f>
        <v/>
      </c>
      <c r="P1965" s="2" t="str">
        <f>IF(Prospecting!L1967&lt;&gt;"",Prospecting!L1967,"")</f>
        <v/>
      </c>
      <c r="Q1965" s="2" t="str">
        <f>IF(Prospecting!M1967&lt;&gt;"",Prospecting!M1967,"")</f>
        <v/>
      </c>
      <c r="R1965" s="2" t="str">
        <f t="shared" ca="1" si="196"/>
        <v/>
      </c>
      <c r="S1965" s="10" t="str">
        <f>IF(OR(Prospecting!N1967&lt;&gt;"",Prospecting!N1967&lt;&gt;0),Prospecting!N1967,"")</f>
        <v/>
      </c>
      <c r="T1965" s="11" t="str">
        <f>IF(Prospecting!O1967&lt;&gt;"",Prospecting!O1967,"")</f>
        <v/>
      </c>
      <c r="U1965" s="2" t="str">
        <f t="shared" si="197"/>
        <v/>
      </c>
      <c r="V1965" s="2" t="str">
        <f t="shared" si="198"/>
        <v/>
      </c>
      <c r="W1965" s="2" t="str" cm="1">
        <f t="array" ref="W1965">IF(V1965&lt;&gt;"",_xlfn.IFS(OR(V1965=1,V1965=2,V1965=3),1,OR(V1965=4,V1965=5,V1965=6),2,OR(V1965=7,V1965=8,V1965=9),3,OR(V1965=10,V1965=11,V1965=12),4),"")</f>
        <v/>
      </c>
      <c r="X1965" s="2" t="str">
        <f t="shared" si="199"/>
        <v/>
      </c>
      <c r="Y1965" s="2" t="str">
        <f t="shared" si="200"/>
        <v/>
      </c>
    </row>
    <row r="1966" spans="7:25" x14ac:dyDescent="0.3">
      <c r="G1966" s="2" t="str">
        <f>IF(Prospecting!D1968&lt;&gt;"", Prospecting!D1968, "")</f>
        <v/>
      </c>
      <c r="H1966" s="2" t="str">
        <f>IF(Prospecting!E1968&lt;&gt;"",Prospecting!E1968, "")</f>
        <v/>
      </c>
      <c r="I1966" s="2" t="str">
        <f t="shared" ca="1" si="195"/>
        <v/>
      </c>
      <c r="J1966" s="2" t="str">
        <f>IF(Prospecting!F1968="Completed", 1, "")</f>
        <v/>
      </c>
      <c r="K1966" s="2" t="str">
        <f>IF(Prospecting!G1968="Completed", 1, "")</f>
        <v/>
      </c>
      <c r="L1966" s="2" t="str">
        <f>IF(Prospecting!H1968="Completed", 1, "")</f>
        <v/>
      </c>
      <c r="M1966" s="2" t="str">
        <f>IF(Prospecting!I1968="Completed", 1, "")</f>
        <v/>
      </c>
      <c r="N1966" s="2" t="str">
        <f>IF(Prospecting!J1968="Completed", 1, "")</f>
        <v/>
      </c>
      <c r="O1966" s="2" t="str">
        <f>IF(Prospecting!K1968="Completed", 1, "")</f>
        <v/>
      </c>
      <c r="P1966" s="2" t="str">
        <f>IF(Prospecting!L1968&lt;&gt;"",Prospecting!L1968,"")</f>
        <v/>
      </c>
      <c r="Q1966" s="2" t="str">
        <f>IF(Prospecting!M1968&lt;&gt;"",Prospecting!M1968,"")</f>
        <v/>
      </c>
      <c r="R1966" s="2" t="str">
        <f t="shared" ca="1" si="196"/>
        <v/>
      </c>
      <c r="S1966" s="10" t="str">
        <f>IF(OR(Prospecting!N1968&lt;&gt;"",Prospecting!N1968&lt;&gt;0),Prospecting!N1968,"")</f>
        <v/>
      </c>
      <c r="T1966" s="11" t="str">
        <f>IF(Prospecting!O1968&lt;&gt;"",Prospecting!O1968,"")</f>
        <v/>
      </c>
      <c r="U1966" s="2" t="str">
        <f t="shared" si="197"/>
        <v/>
      </c>
      <c r="V1966" s="2" t="str">
        <f t="shared" si="198"/>
        <v/>
      </c>
      <c r="W1966" s="2" t="str" cm="1">
        <f t="array" ref="W1966">IF(V1966&lt;&gt;"",_xlfn.IFS(OR(V1966=1,V1966=2,V1966=3),1,OR(V1966=4,V1966=5,V1966=6),2,OR(V1966=7,V1966=8,V1966=9),3,OR(V1966=10,V1966=11,V1966=12),4),"")</f>
        <v/>
      </c>
      <c r="X1966" s="2" t="str">
        <f t="shared" si="199"/>
        <v/>
      </c>
      <c r="Y1966" s="2" t="str">
        <f t="shared" si="200"/>
        <v/>
      </c>
    </row>
    <row r="1967" spans="7:25" x14ac:dyDescent="0.3">
      <c r="G1967" s="2" t="str">
        <f>IF(Prospecting!D1969&lt;&gt;"", Prospecting!D1969, "")</f>
        <v/>
      </c>
      <c r="H1967" s="2" t="str">
        <f>IF(Prospecting!E1969&lt;&gt;"",Prospecting!E1969, "")</f>
        <v/>
      </c>
      <c r="I1967" s="2" t="str">
        <f t="shared" ca="1" si="195"/>
        <v/>
      </c>
      <c r="J1967" s="2" t="str">
        <f>IF(Prospecting!F1969="Completed", 1, "")</f>
        <v/>
      </c>
      <c r="K1967" s="2" t="str">
        <f>IF(Prospecting!G1969="Completed", 1, "")</f>
        <v/>
      </c>
      <c r="L1967" s="2" t="str">
        <f>IF(Prospecting!H1969="Completed", 1, "")</f>
        <v/>
      </c>
      <c r="M1967" s="2" t="str">
        <f>IF(Prospecting!I1969="Completed", 1, "")</f>
        <v/>
      </c>
      <c r="N1967" s="2" t="str">
        <f>IF(Prospecting!J1969="Completed", 1, "")</f>
        <v/>
      </c>
      <c r="O1967" s="2" t="str">
        <f>IF(Prospecting!K1969="Completed", 1, "")</f>
        <v/>
      </c>
      <c r="P1967" s="2" t="str">
        <f>IF(Prospecting!L1969&lt;&gt;"",Prospecting!L1969,"")</f>
        <v/>
      </c>
      <c r="Q1967" s="2" t="str">
        <f>IF(Prospecting!M1969&lt;&gt;"",Prospecting!M1969,"")</f>
        <v/>
      </c>
      <c r="R1967" s="2" t="str">
        <f t="shared" ca="1" si="196"/>
        <v/>
      </c>
      <c r="S1967" s="10" t="str">
        <f>IF(OR(Prospecting!N1969&lt;&gt;"",Prospecting!N1969&lt;&gt;0),Prospecting!N1969,"")</f>
        <v/>
      </c>
      <c r="T1967" s="11" t="str">
        <f>IF(Prospecting!O1969&lt;&gt;"",Prospecting!O1969,"")</f>
        <v/>
      </c>
      <c r="U1967" s="2" t="str">
        <f t="shared" si="197"/>
        <v/>
      </c>
      <c r="V1967" s="2" t="str">
        <f t="shared" si="198"/>
        <v/>
      </c>
      <c r="W1967" s="2" t="str" cm="1">
        <f t="array" ref="W1967">IF(V1967&lt;&gt;"",_xlfn.IFS(OR(V1967=1,V1967=2,V1967=3),1,OR(V1967=4,V1967=5,V1967=6),2,OR(V1967=7,V1967=8,V1967=9),3,OR(V1967=10,V1967=11,V1967=12),4),"")</f>
        <v/>
      </c>
      <c r="X1967" s="2" t="str">
        <f t="shared" si="199"/>
        <v/>
      </c>
      <c r="Y1967" s="2" t="str">
        <f t="shared" si="200"/>
        <v/>
      </c>
    </row>
    <row r="1968" spans="7:25" x14ac:dyDescent="0.3">
      <c r="G1968" s="2" t="str">
        <f>IF(Prospecting!D1970&lt;&gt;"", Prospecting!D1970, "")</f>
        <v/>
      </c>
      <c r="H1968" s="2" t="str">
        <f>IF(Prospecting!E1970&lt;&gt;"",Prospecting!E1970, "")</f>
        <v/>
      </c>
      <c r="I1968" s="2" t="str">
        <f t="shared" ca="1" si="195"/>
        <v/>
      </c>
      <c r="J1968" s="2" t="str">
        <f>IF(Prospecting!F1970="Completed", 1, "")</f>
        <v/>
      </c>
      <c r="K1968" s="2" t="str">
        <f>IF(Prospecting!G1970="Completed", 1, "")</f>
        <v/>
      </c>
      <c r="L1968" s="2" t="str">
        <f>IF(Prospecting!H1970="Completed", 1, "")</f>
        <v/>
      </c>
      <c r="M1968" s="2" t="str">
        <f>IF(Prospecting!I1970="Completed", 1, "")</f>
        <v/>
      </c>
      <c r="N1968" s="2" t="str">
        <f>IF(Prospecting!J1970="Completed", 1, "")</f>
        <v/>
      </c>
      <c r="O1968" s="2" t="str">
        <f>IF(Prospecting!K1970="Completed", 1, "")</f>
        <v/>
      </c>
      <c r="P1968" s="2" t="str">
        <f>IF(Prospecting!L1970&lt;&gt;"",Prospecting!L1970,"")</f>
        <v/>
      </c>
      <c r="Q1968" s="2" t="str">
        <f>IF(Prospecting!M1970&lt;&gt;"",Prospecting!M1970,"")</f>
        <v/>
      </c>
      <c r="R1968" s="2" t="str">
        <f t="shared" ca="1" si="196"/>
        <v/>
      </c>
      <c r="S1968" s="10" t="str">
        <f>IF(OR(Prospecting!N1970&lt;&gt;"",Prospecting!N1970&lt;&gt;0),Prospecting!N1970,"")</f>
        <v/>
      </c>
      <c r="T1968" s="11" t="str">
        <f>IF(Prospecting!O1970&lt;&gt;"",Prospecting!O1970,"")</f>
        <v/>
      </c>
      <c r="U1968" s="2" t="str">
        <f t="shared" si="197"/>
        <v/>
      </c>
      <c r="V1968" s="2" t="str">
        <f t="shared" si="198"/>
        <v/>
      </c>
      <c r="W1968" s="2" t="str" cm="1">
        <f t="array" ref="W1968">IF(V1968&lt;&gt;"",_xlfn.IFS(OR(V1968=1,V1968=2,V1968=3),1,OR(V1968=4,V1968=5,V1968=6),2,OR(V1968=7,V1968=8,V1968=9),3,OR(V1968=10,V1968=11,V1968=12),4),"")</f>
        <v/>
      </c>
      <c r="X1968" s="2" t="str">
        <f t="shared" si="199"/>
        <v/>
      </c>
      <c r="Y1968" s="2" t="str">
        <f t="shared" si="200"/>
        <v/>
      </c>
    </row>
    <row r="1969" spans="7:25" x14ac:dyDescent="0.3">
      <c r="G1969" s="2" t="str">
        <f>IF(Prospecting!D1971&lt;&gt;"", Prospecting!D1971, "")</f>
        <v/>
      </c>
      <c r="H1969" s="2" t="str">
        <f>IF(Prospecting!E1971&lt;&gt;"",Prospecting!E1971, "")</f>
        <v/>
      </c>
      <c r="I1969" s="2" t="str">
        <f t="shared" ca="1" si="195"/>
        <v/>
      </c>
      <c r="J1969" s="2" t="str">
        <f>IF(Prospecting!F1971="Completed", 1, "")</f>
        <v/>
      </c>
      <c r="K1969" s="2" t="str">
        <f>IF(Prospecting!G1971="Completed", 1, "")</f>
        <v/>
      </c>
      <c r="L1969" s="2" t="str">
        <f>IF(Prospecting!H1971="Completed", 1, "")</f>
        <v/>
      </c>
      <c r="M1969" s="2" t="str">
        <f>IF(Prospecting!I1971="Completed", 1, "")</f>
        <v/>
      </c>
      <c r="N1969" s="2" t="str">
        <f>IF(Prospecting!J1971="Completed", 1, "")</f>
        <v/>
      </c>
      <c r="O1969" s="2" t="str">
        <f>IF(Prospecting!K1971="Completed", 1, "")</f>
        <v/>
      </c>
      <c r="P1969" s="2" t="str">
        <f>IF(Prospecting!L1971&lt;&gt;"",Prospecting!L1971,"")</f>
        <v/>
      </c>
      <c r="Q1969" s="2" t="str">
        <f>IF(Prospecting!M1971&lt;&gt;"",Prospecting!M1971,"")</f>
        <v/>
      </c>
      <c r="R1969" s="2" t="str">
        <f t="shared" ca="1" si="196"/>
        <v/>
      </c>
      <c r="S1969" s="10" t="str">
        <f>IF(OR(Prospecting!N1971&lt;&gt;"",Prospecting!N1971&lt;&gt;0),Prospecting!N1971,"")</f>
        <v/>
      </c>
      <c r="T1969" s="11" t="str">
        <f>IF(Prospecting!O1971&lt;&gt;"",Prospecting!O1971,"")</f>
        <v/>
      </c>
      <c r="U1969" s="2" t="str">
        <f t="shared" si="197"/>
        <v/>
      </c>
      <c r="V1969" s="2" t="str">
        <f t="shared" si="198"/>
        <v/>
      </c>
      <c r="W1969" s="2" t="str" cm="1">
        <f t="array" ref="W1969">IF(V1969&lt;&gt;"",_xlfn.IFS(OR(V1969=1,V1969=2,V1969=3),1,OR(V1969=4,V1969=5,V1969=6),2,OR(V1969=7,V1969=8,V1969=9),3,OR(V1969=10,V1969=11,V1969=12),4),"")</f>
        <v/>
      </c>
      <c r="X1969" s="2" t="str">
        <f t="shared" si="199"/>
        <v/>
      </c>
      <c r="Y1969" s="2" t="str">
        <f t="shared" si="200"/>
        <v/>
      </c>
    </row>
    <row r="1970" spans="7:25" x14ac:dyDescent="0.3">
      <c r="G1970" s="2" t="str">
        <f>IF(Prospecting!D1972&lt;&gt;"", Prospecting!D1972, "")</f>
        <v/>
      </c>
      <c r="H1970" s="2" t="str">
        <f>IF(Prospecting!E1972&lt;&gt;"",Prospecting!E1972, "")</f>
        <v/>
      </c>
      <c r="I1970" s="2" t="str">
        <f t="shared" ca="1" si="195"/>
        <v/>
      </c>
      <c r="J1970" s="2" t="str">
        <f>IF(Prospecting!F1972="Completed", 1, "")</f>
        <v/>
      </c>
      <c r="K1970" s="2" t="str">
        <f>IF(Prospecting!G1972="Completed", 1, "")</f>
        <v/>
      </c>
      <c r="L1970" s="2" t="str">
        <f>IF(Prospecting!H1972="Completed", 1, "")</f>
        <v/>
      </c>
      <c r="M1970" s="2" t="str">
        <f>IF(Prospecting!I1972="Completed", 1, "")</f>
        <v/>
      </c>
      <c r="N1970" s="2" t="str">
        <f>IF(Prospecting!J1972="Completed", 1, "")</f>
        <v/>
      </c>
      <c r="O1970" s="2" t="str">
        <f>IF(Prospecting!K1972="Completed", 1, "")</f>
        <v/>
      </c>
      <c r="P1970" s="2" t="str">
        <f>IF(Prospecting!L1972&lt;&gt;"",Prospecting!L1972,"")</f>
        <v/>
      </c>
      <c r="Q1970" s="2" t="str">
        <f>IF(Prospecting!M1972&lt;&gt;"",Prospecting!M1972,"")</f>
        <v/>
      </c>
      <c r="R1970" s="2" t="str">
        <f t="shared" ca="1" si="196"/>
        <v/>
      </c>
      <c r="S1970" s="10" t="str">
        <f>IF(OR(Prospecting!N1972&lt;&gt;"",Prospecting!N1972&lt;&gt;0),Prospecting!N1972,"")</f>
        <v/>
      </c>
      <c r="T1970" s="11" t="str">
        <f>IF(Prospecting!O1972&lt;&gt;"",Prospecting!O1972,"")</f>
        <v/>
      </c>
      <c r="U1970" s="2" t="str">
        <f t="shared" si="197"/>
        <v/>
      </c>
      <c r="V1970" s="2" t="str">
        <f t="shared" si="198"/>
        <v/>
      </c>
      <c r="W1970" s="2" t="str" cm="1">
        <f t="array" ref="W1970">IF(V1970&lt;&gt;"",_xlfn.IFS(OR(V1970=1,V1970=2,V1970=3),1,OR(V1970=4,V1970=5,V1970=6),2,OR(V1970=7,V1970=8,V1970=9),3,OR(V1970=10,V1970=11,V1970=12),4),"")</f>
        <v/>
      </c>
      <c r="X1970" s="2" t="str">
        <f t="shared" si="199"/>
        <v/>
      </c>
      <c r="Y1970" s="2" t="str">
        <f t="shared" si="200"/>
        <v/>
      </c>
    </row>
    <row r="1971" spans="7:25" x14ac:dyDescent="0.3">
      <c r="G1971" s="2" t="str">
        <f>IF(Prospecting!D1973&lt;&gt;"", Prospecting!D1973, "")</f>
        <v/>
      </c>
      <c r="H1971" s="2" t="str">
        <f>IF(Prospecting!E1973&lt;&gt;"",Prospecting!E1973, "")</f>
        <v/>
      </c>
      <c r="I1971" s="2" t="str">
        <f t="shared" ca="1" si="195"/>
        <v/>
      </c>
      <c r="J1971" s="2" t="str">
        <f>IF(Prospecting!F1973="Completed", 1, "")</f>
        <v/>
      </c>
      <c r="K1971" s="2" t="str">
        <f>IF(Prospecting!G1973="Completed", 1, "")</f>
        <v/>
      </c>
      <c r="L1971" s="2" t="str">
        <f>IF(Prospecting!H1973="Completed", 1, "")</f>
        <v/>
      </c>
      <c r="M1971" s="2" t="str">
        <f>IF(Prospecting!I1973="Completed", 1, "")</f>
        <v/>
      </c>
      <c r="N1971" s="2" t="str">
        <f>IF(Prospecting!J1973="Completed", 1, "")</f>
        <v/>
      </c>
      <c r="O1971" s="2" t="str">
        <f>IF(Prospecting!K1973="Completed", 1, "")</f>
        <v/>
      </c>
      <c r="P1971" s="2" t="str">
        <f>IF(Prospecting!L1973&lt;&gt;"",Prospecting!L1973,"")</f>
        <v/>
      </c>
      <c r="Q1971" s="2" t="str">
        <f>IF(Prospecting!M1973&lt;&gt;"",Prospecting!M1973,"")</f>
        <v/>
      </c>
      <c r="R1971" s="2" t="str">
        <f t="shared" ca="1" si="196"/>
        <v/>
      </c>
      <c r="S1971" s="10" t="str">
        <f>IF(OR(Prospecting!N1973&lt;&gt;"",Prospecting!N1973&lt;&gt;0),Prospecting!N1973,"")</f>
        <v/>
      </c>
      <c r="T1971" s="11" t="str">
        <f>IF(Prospecting!O1973&lt;&gt;"",Prospecting!O1973,"")</f>
        <v/>
      </c>
      <c r="U1971" s="2" t="str">
        <f t="shared" si="197"/>
        <v/>
      </c>
      <c r="V1971" s="2" t="str">
        <f t="shared" si="198"/>
        <v/>
      </c>
      <c r="W1971" s="2" t="str" cm="1">
        <f t="array" ref="W1971">IF(V1971&lt;&gt;"",_xlfn.IFS(OR(V1971=1,V1971=2,V1971=3),1,OR(V1971=4,V1971=5,V1971=6),2,OR(V1971=7,V1971=8,V1971=9),3,OR(V1971=10,V1971=11,V1971=12),4),"")</f>
        <v/>
      </c>
      <c r="X1971" s="2" t="str">
        <f t="shared" si="199"/>
        <v/>
      </c>
      <c r="Y1971" s="2" t="str">
        <f t="shared" si="200"/>
        <v/>
      </c>
    </row>
    <row r="1972" spans="7:25" x14ac:dyDescent="0.3">
      <c r="G1972" s="2" t="str">
        <f>IF(Prospecting!D1974&lt;&gt;"", Prospecting!D1974, "")</f>
        <v/>
      </c>
      <c r="H1972" s="2" t="str">
        <f>IF(Prospecting!E1974&lt;&gt;"",Prospecting!E1974, "")</f>
        <v/>
      </c>
      <c r="I1972" s="2" t="str">
        <f t="shared" ca="1" si="195"/>
        <v/>
      </c>
      <c r="J1972" s="2" t="str">
        <f>IF(Prospecting!F1974="Completed", 1, "")</f>
        <v/>
      </c>
      <c r="K1972" s="2" t="str">
        <f>IF(Prospecting!G1974="Completed", 1, "")</f>
        <v/>
      </c>
      <c r="L1972" s="2" t="str">
        <f>IF(Prospecting!H1974="Completed", 1, "")</f>
        <v/>
      </c>
      <c r="M1972" s="2" t="str">
        <f>IF(Prospecting!I1974="Completed", 1, "")</f>
        <v/>
      </c>
      <c r="N1972" s="2" t="str">
        <f>IF(Prospecting!J1974="Completed", 1, "")</f>
        <v/>
      </c>
      <c r="O1972" s="2" t="str">
        <f>IF(Prospecting!K1974="Completed", 1, "")</f>
        <v/>
      </c>
      <c r="P1972" s="2" t="str">
        <f>IF(Prospecting!L1974&lt;&gt;"",Prospecting!L1974,"")</f>
        <v/>
      </c>
      <c r="Q1972" s="2" t="str">
        <f>IF(Prospecting!M1974&lt;&gt;"",Prospecting!M1974,"")</f>
        <v/>
      </c>
      <c r="R1972" s="2" t="str">
        <f t="shared" ca="1" si="196"/>
        <v/>
      </c>
      <c r="S1972" s="10" t="str">
        <f>IF(OR(Prospecting!N1974&lt;&gt;"",Prospecting!N1974&lt;&gt;0),Prospecting!N1974,"")</f>
        <v/>
      </c>
      <c r="T1972" s="11" t="str">
        <f>IF(Prospecting!O1974&lt;&gt;"",Prospecting!O1974,"")</f>
        <v/>
      </c>
      <c r="U1972" s="2" t="str">
        <f t="shared" si="197"/>
        <v/>
      </c>
      <c r="V1972" s="2" t="str">
        <f t="shared" si="198"/>
        <v/>
      </c>
      <c r="W1972" s="2" t="str" cm="1">
        <f t="array" ref="W1972">IF(V1972&lt;&gt;"",_xlfn.IFS(OR(V1972=1,V1972=2,V1972=3),1,OR(V1972=4,V1972=5,V1972=6),2,OR(V1972=7,V1972=8,V1972=9),3,OR(V1972=10,V1972=11,V1972=12),4),"")</f>
        <v/>
      </c>
      <c r="X1972" s="2" t="str">
        <f t="shared" si="199"/>
        <v/>
      </c>
      <c r="Y1972" s="2" t="str">
        <f t="shared" si="200"/>
        <v/>
      </c>
    </row>
    <row r="1973" spans="7:25" x14ac:dyDescent="0.3">
      <c r="G1973" s="2" t="str">
        <f>IF(Prospecting!D1975&lt;&gt;"", Prospecting!D1975, "")</f>
        <v/>
      </c>
      <c r="H1973" s="2" t="str">
        <f>IF(Prospecting!E1975&lt;&gt;"",Prospecting!E1975, "")</f>
        <v/>
      </c>
      <c r="I1973" s="2" t="str">
        <f t="shared" ca="1" si="195"/>
        <v/>
      </c>
      <c r="J1973" s="2" t="str">
        <f>IF(Prospecting!F1975="Completed", 1, "")</f>
        <v/>
      </c>
      <c r="K1973" s="2" t="str">
        <f>IF(Prospecting!G1975="Completed", 1, "")</f>
        <v/>
      </c>
      <c r="L1973" s="2" t="str">
        <f>IF(Prospecting!H1975="Completed", 1, "")</f>
        <v/>
      </c>
      <c r="M1973" s="2" t="str">
        <f>IF(Prospecting!I1975="Completed", 1, "")</f>
        <v/>
      </c>
      <c r="N1973" s="2" t="str">
        <f>IF(Prospecting!J1975="Completed", 1, "")</f>
        <v/>
      </c>
      <c r="O1973" s="2" t="str">
        <f>IF(Prospecting!K1975="Completed", 1, "")</f>
        <v/>
      </c>
      <c r="P1973" s="2" t="str">
        <f>IF(Prospecting!L1975&lt;&gt;"",Prospecting!L1975,"")</f>
        <v/>
      </c>
      <c r="Q1973" s="2" t="str">
        <f>IF(Prospecting!M1975&lt;&gt;"",Prospecting!M1975,"")</f>
        <v/>
      </c>
      <c r="R1973" s="2" t="str">
        <f t="shared" ca="1" si="196"/>
        <v/>
      </c>
      <c r="S1973" s="10" t="str">
        <f>IF(OR(Prospecting!N1975&lt;&gt;"",Prospecting!N1975&lt;&gt;0),Prospecting!N1975,"")</f>
        <v/>
      </c>
      <c r="T1973" s="11" t="str">
        <f>IF(Prospecting!O1975&lt;&gt;"",Prospecting!O1975,"")</f>
        <v/>
      </c>
      <c r="U1973" s="2" t="str">
        <f t="shared" si="197"/>
        <v/>
      </c>
      <c r="V1973" s="2" t="str">
        <f t="shared" si="198"/>
        <v/>
      </c>
      <c r="W1973" s="2" t="str" cm="1">
        <f t="array" ref="W1973">IF(V1973&lt;&gt;"",_xlfn.IFS(OR(V1973=1,V1973=2,V1973=3),1,OR(V1973=4,V1973=5,V1973=6),2,OR(V1973=7,V1973=8,V1973=9),3,OR(V1973=10,V1973=11,V1973=12),4),"")</f>
        <v/>
      </c>
      <c r="X1973" s="2" t="str">
        <f t="shared" si="199"/>
        <v/>
      </c>
      <c r="Y1973" s="2" t="str">
        <f t="shared" si="200"/>
        <v/>
      </c>
    </row>
    <row r="1974" spans="7:25" x14ac:dyDescent="0.3">
      <c r="G1974" s="2" t="str">
        <f>IF(Prospecting!D1976&lt;&gt;"", Prospecting!D1976, "")</f>
        <v/>
      </c>
      <c r="H1974" s="2" t="str">
        <f>IF(Prospecting!E1976&lt;&gt;"",Prospecting!E1976, "")</f>
        <v/>
      </c>
      <c r="I1974" s="2" t="str">
        <f t="shared" ca="1" si="195"/>
        <v/>
      </c>
      <c r="J1974" s="2" t="str">
        <f>IF(Prospecting!F1976="Completed", 1, "")</f>
        <v/>
      </c>
      <c r="K1974" s="2" t="str">
        <f>IF(Prospecting!G1976="Completed", 1, "")</f>
        <v/>
      </c>
      <c r="L1974" s="2" t="str">
        <f>IF(Prospecting!H1976="Completed", 1, "")</f>
        <v/>
      </c>
      <c r="M1974" s="2" t="str">
        <f>IF(Prospecting!I1976="Completed", 1, "")</f>
        <v/>
      </c>
      <c r="N1974" s="2" t="str">
        <f>IF(Prospecting!J1976="Completed", 1, "")</f>
        <v/>
      </c>
      <c r="O1974" s="2" t="str">
        <f>IF(Prospecting!K1976="Completed", 1, "")</f>
        <v/>
      </c>
      <c r="P1974" s="2" t="str">
        <f>IF(Prospecting!L1976&lt;&gt;"",Prospecting!L1976,"")</f>
        <v/>
      </c>
      <c r="Q1974" s="2" t="str">
        <f>IF(Prospecting!M1976&lt;&gt;"",Prospecting!M1976,"")</f>
        <v/>
      </c>
      <c r="R1974" s="2" t="str">
        <f t="shared" ca="1" si="196"/>
        <v/>
      </c>
      <c r="S1974" s="10" t="str">
        <f>IF(OR(Prospecting!N1976&lt;&gt;"",Prospecting!N1976&lt;&gt;0),Prospecting!N1976,"")</f>
        <v/>
      </c>
      <c r="T1974" s="11" t="str">
        <f>IF(Prospecting!O1976&lt;&gt;"",Prospecting!O1976,"")</f>
        <v/>
      </c>
      <c r="U1974" s="2" t="str">
        <f t="shared" si="197"/>
        <v/>
      </c>
      <c r="V1974" s="2" t="str">
        <f t="shared" si="198"/>
        <v/>
      </c>
      <c r="W1974" s="2" t="str" cm="1">
        <f t="array" ref="W1974">IF(V1974&lt;&gt;"",_xlfn.IFS(OR(V1974=1,V1974=2,V1974=3),1,OR(V1974=4,V1974=5,V1974=6),2,OR(V1974=7,V1974=8,V1974=9),3,OR(V1974=10,V1974=11,V1974=12),4),"")</f>
        <v/>
      </c>
      <c r="X1974" s="2" t="str">
        <f t="shared" si="199"/>
        <v/>
      </c>
      <c r="Y1974" s="2" t="str">
        <f t="shared" si="200"/>
        <v/>
      </c>
    </row>
    <row r="1975" spans="7:25" x14ac:dyDescent="0.3">
      <c r="G1975" s="2" t="str">
        <f>IF(Prospecting!D1977&lt;&gt;"", Prospecting!D1977, "")</f>
        <v/>
      </c>
      <c r="H1975" s="2" t="str">
        <f>IF(Prospecting!E1977&lt;&gt;"",Prospecting!E1977, "")</f>
        <v/>
      </c>
      <c r="I1975" s="2" t="str">
        <f t="shared" ca="1" si="195"/>
        <v/>
      </c>
      <c r="J1975" s="2" t="str">
        <f>IF(Prospecting!F1977="Completed", 1, "")</f>
        <v/>
      </c>
      <c r="K1975" s="2" t="str">
        <f>IF(Prospecting!G1977="Completed", 1, "")</f>
        <v/>
      </c>
      <c r="L1975" s="2" t="str">
        <f>IF(Prospecting!H1977="Completed", 1, "")</f>
        <v/>
      </c>
      <c r="M1975" s="2" t="str">
        <f>IF(Prospecting!I1977="Completed", 1, "")</f>
        <v/>
      </c>
      <c r="N1975" s="2" t="str">
        <f>IF(Prospecting!J1977="Completed", 1, "")</f>
        <v/>
      </c>
      <c r="O1975" s="2" t="str">
        <f>IF(Prospecting!K1977="Completed", 1, "")</f>
        <v/>
      </c>
      <c r="P1975" s="2" t="str">
        <f>IF(Prospecting!L1977&lt;&gt;"",Prospecting!L1977,"")</f>
        <v/>
      </c>
      <c r="Q1975" s="2" t="str">
        <f>IF(Prospecting!M1977&lt;&gt;"",Prospecting!M1977,"")</f>
        <v/>
      </c>
      <c r="R1975" s="2" t="str">
        <f t="shared" ca="1" si="196"/>
        <v/>
      </c>
      <c r="S1975" s="10" t="str">
        <f>IF(OR(Prospecting!N1977&lt;&gt;"",Prospecting!N1977&lt;&gt;0),Prospecting!N1977,"")</f>
        <v/>
      </c>
      <c r="T1975" s="11" t="str">
        <f>IF(Prospecting!O1977&lt;&gt;"",Prospecting!O1977,"")</f>
        <v/>
      </c>
      <c r="U1975" s="2" t="str">
        <f t="shared" si="197"/>
        <v/>
      </c>
      <c r="V1975" s="2" t="str">
        <f t="shared" si="198"/>
        <v/>
      </c>
      <c r="W1975" s="2" t="str" cm="1">
        <f t="array" ref="W1975">IF(V1975&lt;&gt;"",_xlfn.IFS(OR(V1975=1,V1975=2,V1975=3),1,OR(V1975=4,V1975=5,V1975=6),2,OR(V1975=7,V1975=8,V1975=9),3,OR(V1975=10,V1975=11,V1975=12),4),"")</f>
        <v/>
      </c>
      <c r="X1975" s="2" t="str">
        <f t="shared" si="199"/>
        <v/>
      </c>
      <c r="Y1975" s="2" t="str">
        <f t="shared" si="200"/>
        <v/>
      </c>
    </row>
    <row r="1976" spans="7:25" x14ac:dyDescent="0.3">
      <c r="G1976" s="2" t="str">
        <f>IF(Prospecting!D1978&lt;&gt;"", Prospecting!D1978, "")</f>
        <v/>
      </c>
      <c r="H1976" s="2" t="str">
        <f>IF(Prospecting!E1978&lt;&gt;"",Prospecting!E1978, "")</f>
        <v/>
      </c>
      <c r="I1976" s="2" t="str">
        <f t="shared" ca="1" si="195"/>
        <v/>
      </c>
      <c r="J1976" s="2" t="str">
        <f>IF(Prospecting!F1978="Completed", 1, "")</f>
        <v/>
      </c>
      <c r="K1976" s="2" t="str">
        <f>IF(Prospecting!G1978="Completed", 1, "")</f>
        <v/>
      </c>
      <c r="L1976" s="2" t="str">
        <f>IF(Prospecting!H1978="Completed", 1, "")</f>
        <v/>
      </c>
      <c r="M1976" s="2" t="str">
        <f>IF(Prospecting!I1978="Completed", 1, "")</f>
        <v/>
      </c>
      <c r="N1976" s="2" t="str">
        <f>IF(Prospecting!J1978="Completed", 1, "")</f>
        <v/>
      </c>
      <c r="O1976" s="2" t="str">
        <f>IF(Prospecting!K1978="Completed", 1, "")</f>
        <v/>
      </c>
      <c r="P1976" s="2" t="str">
        <f>IF(Prospecting!L1978&lt;&gt;"",Prospecting!L1978,"")</f>
        <v/>
      </c>
      <c r="Q1976" s="2" t="str">
        <f>IF(Prospecting!M1978&lt;&gt;"",Prospecting!M1978,"")</f>
        <v/>
      </c>
      <c r="R1976" s="2" t="str">
        <f t="shared" ca="1" si="196"/>
        <v/>
      </c>
      <c r="S1976" s="10" t="str">
        <f>IF(OR(Prospecting!N1978&lt;&gt;"",Prospecting!N1978&lt;&gt;0),Prospecting!N1978,"")</f>
        <v/>
      </c>
      <c r="T1976" s="11" t="str">
        <f>IF(Prospecting!O1978&lt;&gt;"",Prospecting!O1978,"")</f>
        <v/>
      </c>
      <c r="U1976" s="2" t="str">
        <f t="shared" si="197"/>
        <v/>
      </c>
      <c r="V1976" s="2" t="str">
        <f t="shared" si="198"/>
        <v/>
      </c>
      <c r="W1976" s="2" t="str" cm="1">
        <f t="array" ref="W1976">IF(V1976&lt;&gt;"",_xlfn.IFS(OR(V1976=1,V1976=2,V1976=3),1,OR(V1976=4,V1976=5,V1976=6),2,OR(V1976=7,V1976=8,V1976=9),3,OR(V1976=10,V1976=11,V1976=12),4),"")</f>
        <v/>
      </c>
      <c r="X1976" s="2" t="str">
        <f t="shared" si="199"/>
        <v/>
      </c>
      <c r="Y1976" s="2" t="str">
        <f t="shared" si="200"/>
        <v/>
      </c>
    </row>
    <row r="1977" spans="7:25" x14ac:dyDescent="0.3">
      <c r="G1977" s="2" t="str">
        <f>IF(Prospecting!D1979&lt;&gt;"", Prospecting!D1979, "")</f>
        <v/>
      </c>
      <c r="H1977" s="2" t="str">
        <f>IF(Prospecting!E1979&lt;&gt;"",Prospecting!E1979, "")</f>
        <v/>
      </c>
      <c r="I1977" s="2" t="str">
        <f t="shared" ca="1" si="195"/>
        <v/>
      </c>
      <c r="J1977" s="2" t="str">
        <f>IF(Prospecting!F1979="Completed", 1, "")</f>
        <v/>
      </c>
      <c r="K1977" s="2" t="str">
        <f>IF(Prospecting!G1979="Completed", 1, "")</f>
        <v/>
      </c>
      <c r="L1977" s="2" t="str">
        <f>IF(Prospecting!H1979="Completed", 1, "")</f>
        <v/>
      </c>
      <c r="M1977" s="2" t="str">
        <f>IF(Prospecting!I1979="Completed", 1, "")</f>
        <v/>
      </c>
      <c r="N1977" s="2" t="str">
        <f>IF(Prospecting!J1979="Completed", 1, "")</f>
        <v/>
      </c>
      <c r="O1977" s="2" t="str">
        <f>IF(Prospecting!K1979="Completed", 1, "")</f>
        <v/>
      </c>
      <c r="P1977" s="2" t="str">
        <f>IF(Prospecting!L1979&lt;&gt;"",Prospecting!L1979,"")</f>
        <v/>
      </c>
      <c r="Q1977" s="2" t="str">
        <f>IF(Prospecting!M1979&lt;&gt;"",Prospecting!M1979,"")</f>
        <v/>
      </c>
      <c r="R1977" s="2" t="str">
        <f t="shared" ca="1" si="196"/>
        <v/>
      </c>
      <c r="S1977" s="10" t="str">
        <f>IF(OR(Prospecting!N1979&lt;&gt;"",Prospecting!N1979&lt;&gt;0),Prospecting!N1979,"")</f>
        <v/>
      </c>
      <c r="T1977" s="11" t="str">
        <f>IF(Prospecting!O1979&lt;&gt;"",Prospecting!O1979,"")</f>
        <v/>
      </c>
      <c r="U1977" s="2" t="str">
        <f t="shared" si="197"/>
        <v/>
      </c>
      <c r="V1977" s="2" t="str">
        <f t="shared" si="198"/>
        <v/>
      </c>
      <c r="W1977" s="2" t="str" cm="1">
        <f t="array" ref="W1977">IF(V1977&lt;&gt;"",_xlfn.IFS(OR(V1977=1,V1977=2,V1977=3),1,OR(V1977=4,V1977=5,V1977=6),2,OR(V1977=7,V1977=8,V1977=9),3,OR(V1977=10,V1977=11,V1977=12),4),"")</f>
        <v/>
      </c>
      <c r="X1977" s="2" t="str">
        <f t="shared" si="199"/>
        <v/>
      </c>
      <c r="Y1977" s="2" t="str">
        <f t="shared" si="200"/>
        <v/>
      </c>
    </row>
    <row r="1978" spans="7:25" x14ac:dyDescent="0.3">
      <c r="G1978" s="2" t="str">
        <f>IF(Prospecting!D1980&lt;&gt;"", Prospecting!D1980, "")</f>
        <v/>
      </c>
      <c r="H1978" s="2" t="str">
        <f>IF(Prospecting!E1980&lt;&gt;"",Prospecting!E1980, "")</f>
        <v/>
      </c>
      <c r="I1978" s="2" t="str">
        <f t="shared" ca="1" si="195"/>
        <v/>
      </c>
      <c r="J1978" s="2" t="str">
        <f>IF(Prospecting!F1980="Completed", 1, "")</f>
        <v/>
      </c>
      <c r="K1978" s="2" t="str">
        <f>IF(Prospecting!G1980="Completed", 1, "")</f>
        <v/>
      </c>
      <c r="L1978" s="2" t="str">
        <f>IF(Prospecting!H1980="Completed", 1, "")</f>
        <v/>
      </c>
      <c r="M1978" s="2" t="str">
        <f>IF(Prospecting!I1980="Completed", 1, "")</f>
        <v/>
      </c>
      <c r="N1978" s="2" t="str">
        <f>IF(Prospecting!J1980="Completed", 1, "")</f>
        <v/>
      </c>
      <c r="O1978" s="2" t="str">
        <f>IF(Prospecting!K1980="Completed", 1, "")</f>
        <v/>
      </c>
      <c r="P1978" s="2" t="str">
        <f>IF(Prospecting!L1980&lt;&gt;"",Prospecting!L1980,"")</f>
        <v/>
      </c>
      <c r="Q1978" s="2" t="str">
        <f>IF(Prospecting!M1980&lt;&gt;"",Prospecting!M1980,"")</f>
        <v/>
      </c>
      <c r="R1978" s="2" t="str">
        <f t="shared" ca="1" si="196"/>
        <v/>
      </c>
      <c r="S1978" s="10" t="str">
        <f>IF(OR(Prospecting!N1980&lt;&gt;"",Prospecting!N1980&lt;&gt;0),Prospecting!N1980,"")</f>
        <v/>
      </c>
      <c r="T1978" s="11" t="str">
        <f>IF(Prospecting!O1980&lt;&gt;"",Prospecting!O1980,"")</f>
        <v/>
      </c>
      <c r="U1978" s="2" t="str">
        <f t="shared" si="197"/>
        <v/>
      </c>
      <c r="V1978" s="2" t="str">
        <f t="shared" si="198"/>
        <v/>
      </c>
      <c r="W1978" s="2" t="str" cm="1">
        <f t="array" ref="W1978">IF(V1978&lt;&gt;"",_xlfn.IFS(OR(V1978=1,V1978=2,V1978=3),1,OR(V1978=4,V1978=5,V1978=6),2,OR(V1978=7,V1978=8,V1978=9),3,OR(V1978=10,V1978=11,V1978=12),4),"")</f>
        <v/>
      </c>
      <c r="X1978" s="2" t="str">
        <f t="shared" si="199"/>
        <v/>
      </c>
      <c r="Y1978" s="2" t="str">
        <f t="shared" si="200"/>
        <v/>
      </c>
    </row>
    <row r="1979" spans="7:25" x14ac:dyDescent="0.3">
      <c r="G1979" s="2" t="str">
        <f>IF(Prospecting!D1981&lt;&gt;"", Prospecting!D1981, "")</f>
        <v/>
      </c>
      <c r="H1979" s="2" t="str">
        <f>IF(Prospecting!E1981&lt;&gt;"",Prospecting!E1981, "")</f>
        <v/>
      </c>
      <c r="I1979" s="2" t="str">
        <f t="shared" ca="1" si="195"/>
        <v/>
      </c>
      <c r="J1979" s="2" t="str">
        <f>IF(Prospecting!F1981="Completed", 1, "")</f>
        <v/>
      </c>
      <c r="K1979" s="2" t="str">
        <f>IF(Prospecting!G1981="Completed", 1, "")</f>
        <v/>
      </c>
      <c r="L1979" s="2" t="str">
        <f>IF(Prospecting!H1981="Completed", 1, "")</f>
        <v/>
      </c>
      <c r="M1979" s="2" t="str">
        <f>IF(Prospecting!I1981="Completed", 1, "")</f>
        <v/>
      </c>
      <c r="N1979" s="2" t="str">
        <f>IF(Prospecting!J1981="Completed", 1, "")</f>
        <v/>
      </c>
      <c r="O1979" s="2" t="str">
        <f>IF(Prospecting!K1981="Completed", 1, "")</f>
        <v/>
      </c>
      <c r="P1979" s="2" t="str">
        <f>IF(Prospecting!L1981&lt;&gt;"",Prospecting!L1981,"")</f>
        <v/>
      </c>
      <c r="Q1979" s="2" t="str">
        <f>IF(Prospecting!M1981&lt;&gt;"",Prospecting!M1981,"")</f>
        <v/>
      </c>
      <c r="R1979" s="2" t="str">
        <f t="shared" ca="1" si="196"/>
        <v/>
      </c>
      <c r="S1979" s="10" t="str">
        <f>IF(OR(Prospecting!N1981&lt;&gt;"",Prospecting!N1981&lt;&gt;0),Prospecting!N1981,"")</f>
        <v/>
      </c>
      <c r="T1979" s="11" t="str">
        <f>IF(Prospecting!O1981&lt;&gt;"",Prospecting!O1981,"")</f>
        <v/>
      </c>
      <c r="U1979" s="2" t="str">
        <f t="shared" si="197"/>
        <v/>
      </c>
      <c r="V1979" s="2" t="str">
        <f t="shared" si="198"/>
        <v/>
      </c>
      <c r="W1979" s="2" t="str" cm="1">
        <f t="array" ref="W1979">IF(V1979&lt;&gt;"",_xlfn.IFS(OR(V1979=1,V1979=2,V1979=3),1,OR(V1979=4,V1979=5,V1979=6),2,OR(V1979=7,V1979=8,V1979=9),3,OR(V1979=10,V1979=11,V1979=12),4),"")</f>
        <v/>
      </c>
      <c r="X1979" s="2" t="str">
        <f t="shared" si="199"/>
        <v/>
      </c>
      <c r="Y1979" s="2" t="str">
        <f t="shared" si="200"/>
        <v/>
      </c>
    </row>
    <row r="1980" spans="7:25" x14ac:dyDescent="0.3">
      <c r="G1980" s="2" t="str">
        <f>IF(Prospecting!D1982&lt;&gt;"", Prospecting!D1982, "")</f>
        <v/>
      </c>
      <c r="H1980" s="2" t="str">
        <f>IF(Prospecting!E1982&lt;&gt;"",Prospecting!E1982, "")</f>
        <v/>
      </c>
      <c r="I1980" s="2" t="str">
        <f t="shared" ca="1" si="195"/>
        <v/>
      </c>
      <c r="J1980" s="2" t="str">
        <f>IF(Prospecting!F1982="Completed", 1, "")</f>
        <v/>
      </c>
      <c r="K1980" s="2" t="str">
        <f>IF(Prospecting!G1982="Completed", 1, "")</f>
        <v/>
      </c>
      <c r="L1980" s="2" t="str">
        <f>IF(Prospecting!H1982="Completed", 1, "")</f>
        <v/>
      </c>
      <c r="M1980" s="2" t="str">
        <f>IF(Prospecting!I1982="Completed", 1, "")</f>
        <v/>
      </c>
      <c r="N1980" s="2" t="str">
        <f>IF(Prospecting!J1982="Completed", 1, "")</f>
        <v/>
      </c>
      <c r="O1980" s="2" t="str">
        <f>IF(Prospecting!K1982="Completed", 1, "")</f>
        <v/>
      </c>
      <c r="P1980" s="2" t="str">
        <f>IF(Prospecting!L1982&lt;&gt;"",Prospecting!L1982,"")</f>
        <v/>
      </c>
      <c r="Q1980" s="2" t="str">
        <f>IF(Prospecting!M1982&lt;&gt;"",Prospecting!M1982,"")</f>
        <v/>
      </c>
      <c r="R1980" s="2" t="str">
        <f t="shared" ca="1" si="196"/>
        <v/>
      </c>
      <c r="S1980" s="10" t="str">
        <f>IF(OR(Prospecting!N1982&lt;&gt;"",Prospecting!N1982&lt;&gt;0),Prospecting!N1982,"")</f>
        <v/>
      </c>
      <c r="T1980" s="11" t="str">
        <f>IF(Prospecting!O1982&lt;&gt;"",Prospecting!O1982,"")</f>
        <v/>
      </c>
      <c r="U1980" s="2" t="str">
        <f t="shared" si="197"/>
        <v/>
      </c>
      <c r="V1980" s="2" t="str">
        <f t="shared" si="198"/>
        <v/>
      </c>
      <c r="W1980" s="2" t="str" cm="1">
        <f t="array" ref="W1980">IF(V1980&lt;&gt;"",_xlfn.IFS(OR(V1980=1,V1980=2,V1980=3),1,OR(V1980=4,V1980=5,V1980=6),2,OR(V1980=7,V1980=8,V1980=9),3,OR(V1980=10,V1980=11,V1980=12),4),"")</f>
        <v/>
      </c>
      <c r="X1980" s="2" t="str">
        <f t="shared" si="199"/>
        <v/>
      </c>
      <c r="Y1980" s="2" t="str">
        <f t="shared" si="200"/>
        <v/>
      </c>
    </row>
    <row r="1981" spans="7:25" x14ac:dyDescent="0.3">
      <c r="G1981" s="2" t="str">
        <f>IF(Prospecting!D1983&lt;&gt;"", Prospecting!D1983, "")</f>
        <v/>
      </c>
      <c r="H1981" s="2" t="str">
        <f>IF(Prospecting!E1983&lt;&gt;"",Prospecting!E1983, "")</f>
        <v/>
      </c>
      <c r="I1981" s="2" t="str">
        <f t="shared" ca="1" si="195"/>
        <v/>
      </c>
      <c r="J1981" s="2" t="str">
        <f>IF(Prospecting!F1983="Completed", 1, "")</f>
        <v/>
      </c>
      <c r="K1981" s="2" t="str">
        <f>IF(Prospecting!G1983="Completed", 1, "")</f>
        <v/>
      </c>
      <c r="L1981" s="2" t="str">
        <f>IF(Prospecting!H1983="Completed", 1, "")</f>
        <v/>
      </c>
      <c r="M1981" s="2" t="str">
        <f>IF(Prospecting!I1983="Completed", 1, "")</f>
        <v/>
      </c>
      <c r="N1981" s="2" t="str">
        <f>IF(Prospecting!J1983="Completed", 1, "")</f>
        <v/>
      </c>
      <c r="O1981" s="2" t="str">
        <f>IF(Prospecting!K1983="Completed", 1, "")</f>
        <v/>
      </c>
      <c r="P1981" s="2" t="str">
        <f>IF(Prospecting!L1983&lt;&gt;"",Prospecting!L1983,"")</f>
        <v/>
      </c>
      <c r="Q1981" s="2" t="str">
        <f>IF(Prospecting!M1983&lt;&gt;"",Prospecting!M1983,"")</f>
        <v/>
      </c>
      <c r="R1981" s="2" t="str">
        <f t="shared" ca="1" si="196"/>
        <v/>
      </c>
      <c r="S1981" s="10" t="str">
        <f>IF(OR(Prospecting!N1983&lt;&gt;"",Prospecting!N1983&lt;&gt;0),Prospecting!N1983,"")</f>
        <v/>
      </c>
      <c r="T1981" s="11" t="str">
        <f>IF(Prospecting!O1983&lt;&gt;"",Prospecting!O1983,"")</f>
        <v/>
      </c>
      <c r="U1981" s="2" t="str">
        <f t="shared" si="197"/>
        <v/>
      </c>
      <c r="V1981" s="2" t="str">
        <f t="shared" si="198"/>
        <v/>
      </c>
      <c r="W1981" s="2" t="str" cm="1">
        <f t="array" ref="W1981">IF(V1981&lt;&gt;"",_xlfn.IFS(OR(V1981=1,V1981=2,V1981=3),1,OR(V1981=4,V1981=5,V1981=6),2,OR(V1981=7,V1981=8,V1981=9),3,OR(V1981=10,V1981=11,V1981=12),4),"")</f>
        <v/>
      </c>
      <c r="X1981" s="2" t="str">
        <f t="shared" si="199"/>
        <v/>
      </c>
      <c r="Y1981" s="2" t="str">
        <f t="shared" si="200"/>
        <v/>
      </c>
    </row>
    <row r="1982" spans="7:25" x14ac:dyDescent="0.3">
      <c r="G1982" s="2" t="str">
        <f>IF(Prospecting!D1984&lt;&gt;"", Prospecting!D1984, "")</f>
        <v/>
      </c>
      <c r="H1982" s="2" t="str">
        <f>IF(Prospecting!E1984&lt;&gt;"",Prospecting!E1984, "")</f>
        <v/>
      </c>
      <c r="I1982" s="2" t="str">
        <f t="shared" ca="1" si="195"/>
        <v/>
      </c>
      <c r="J1982" s="2" t="str">
        <f>IF(Prospecting!F1984="Completed", 1, "")</f>
        <v/>
      </c>
      <c r="K1982" s="2" t="str">
        <f>IF(Prospecting!G1984="Completed", 1, "")</f>
        <v/>
      </c>
      <c r="L1982" s="2" t="str">
        <f>IF(Prospecting!H1984="Completed", 1, "")</f>
        <v/>
      </c>
      <c r="M1982" s="2" t="str">
        <f>IF(Prospecting!I1984="Completed", 1, "")</f>
        <v/>
      </c>
      <c r="N1982" s="2" t="str">
        <f>IF(Prospecting!J1984="Completed", 1, "")</f>
        <v/>
      </c>
      <c r="O1982" s="2" t="str">
        <f>IF(Prospecting!K1984="Completed", 1, "")</f>
        <v/>
      </c>
      <c r="P1982" s="2" t="str">
        <f>IF(Prospecting!L1984&lt;&gt;"",Prospecting!L1984,"")</f>
        <v/>
      </c>
      <c r="Q1982" s="2" t="str">
        <f>IF(Prospecting!M1984&lt;&gt;"",Prospecting!M1984,"")</f>
        <v/>
      </c>
      <c r="R1982" s="2" t="str">
        <f t="shared" ca="1" si="196"/>
        <v/>
      </c>
      <c r="S1982" s="10" t="str">
        <f>IF(OR(Prospecting!N1984&lt;&gt;"",Prospecting!N1984&lt;&gt;0),Prospecting!N1984,"")</f>
        <v/>
      </c>
      <c r="T1982" s="11" t="str">
        <f>IF(Prospecting!O1984&lt;&gt;"",Prospecting!O1984,"")</f>
        <v/>
      </c>
      <c r="U1982" s="2" t="str">
        <f t="shared" si="197"/>
        <v/>
      </c>
      <c r="V1982" s="2" t="str">
        <f t="shared" si="198"/>
        <v/>
      </c>
      <c r="W1982" s="2" t="str" cm="1">
        <f t="array" ref="W1982">IF(V1982&lt;&gt;"",_xlfn.IFS(OR(V1982=1,V1982=2,V1982=3),1,OR(V1982=4,V1982=5,V1982=6),2,OR(V1982=7,V1982=8,V1982=9),3,OR(V1982=10,V1982=11,V1982=12),4),"")</f>
        <v/>
      </c>
      <c r="X1982" s="2" t="str">
        <f t="shared" si="199"/>
        <v/>
      </c>
      <c r="Y1982" s="2" t="str">
        <f t="shared" si="200"/>
        <v/>
      </c>
    </row>
    <row r="1983" spans="7:25" x14ac:dyDescent="0.3">
      <c r="G1983" s="2" t="str">
        <f>IF(Prospecting!D1985&lt;&gt;"", Prospecting!D1985, "")</f>
        <v/>
      </c>
      <c r="H1983" s="2" t="str">
        <f>IF(Prospecting!E1985&lt;&gt;"",Prospecting!E1985, "")</f>
        <v/>
      </c>
      <c r="I1983" s="2" t="str">
        <f t="shared" ca="1" si="195"/>
        <v/>
      </c>
      <c r="J1983" s="2" t="str">
        <f>IF(Prospecting!F1985="Completed", 1, "")</f>
        <v/>
      </c>
      <c r="K1983" s="2" t="str">
        <f>IF(Prospecting!G1985="Completed", 1, "")</f>
        <v/>
      </c>
      <c r="L1983" s="2" t="str">
        <f>IF(Prospecting!H1985="Completed", 1, "")</f>
        <v/>
      </c>
      <c r="M1983" s="2" t="str">
        <f>IF(Prospecting!I1985="Completed", 1, "")</f>
        <v/>
      </c>
      <c r="N1983" s="2" t="str">
        <f>IF(Prospecting!J1985="Completed", 1, "")</f>
        <v/>
      </c>
      <c r="O1983" s="2" t="str">
        <f>IF(Prospecting!K1985="Completed", 1, "")</f>
        <v/>
      </c>
      <c r="P1983" s="2" t="str">
        <f>IF(Prospecting!L1985&lt;&gt;"",Prospecting!L1985,"")</f>
        <v/>
      </c>
      <c r="Q1983" s="2" t="str">
        <f>IF(Prospecting!M1985&lt;&gt;"",Prospecting!M1985,"")</f>
        <v/>
      </c>
      <c r="R1983" s="2" t="str">
        <f t="shared" ca="1" si="196"/>
        <v/>
      </c>
      <c r="S1983" s="10" t="str">
        <f>IF(OR(Prospecting!N1985&lt;&gt;"",Prospecting!N1985&lt;&gt;0),Prospecting!N1985,"")</f>
        <v/>
      </c>
      <c r="T1983" s="11" t="str">
        <f>IF(Prospecting!O1985&lt;&gt;"",Prospecting!O1985,"")</f>
        <v/>
      </c>
      <c r="U1983" s="2" t="str">
        <f t="shared" si="197"/>
        <v/>
      </c>
      <c r="V1983" s="2" t="str">
        <f t="shared" si="198"/>
        <v/>
      </c>
      <c r="W1983" s="2" t="str" cm="1">
        <f t="array" ref="W1983">IF(V1983&lt;&gt;"",_xlfn.IFS(OR(V1983=1,V1983=2,V1983=3),1,OR(V1983=4,V1983=5,V1983=6),2,OR(V1983=7,V1983=8,V1983=9),3,OR(V1983=10,V1983=11,V1983=12),4),"")</f>
        <v/>
      </c>
      <c r="X1983" s="2" t="str">
        <f t="shared" si="199"/>
        <v/>
      </c>
      <c r="Y1983" s="2" t="str">
        <f t="shared" si="200"/>
        <v/>
      </c>
    </row>
    <row r="1984" spans="7:25" x14ac:dyDescent="0.3">
      <c r="G1984" s="2" t="str">
        <f>IF(Prospecting!D1986&lt;&gt;"", Prospecting!D1986, "")</f>
        <v/>
      </c>
      <c r="H1984" s="2" t="str">
        <f>IF(Prospecting!E1986&lt;&gt;"",Prospecting!E1986, "")</f>
        <v/>
      </c>
      <c r="I1984" s="2" t="str">
        <f t="shared" ca="1" si="195"/>
        <v/>
      </c>
      <c r="J1984" s="2" t="str">
        <f>IF(Prospecting!F1986="Completed", 1, "")</f>
        <v/>
      </c>
      <c r="K1984" s="2" t="str">
        <f>IF(Prospecting!G1986="Completed", 1, "")</f>
        <v/>
      </c>
      <c r="L1984" s="2" t="str">
        <f>IF(Prospecting!H1986="Completed", 1, "")</f>
        <v/>
      </c>
      <c r="M1984" s="2" t="str">
        <f>IF(Prospecting!I1986="Completed", 1, "")</f>
        <v/>
      </c>
      <c r="N1984" s="2" t="str">
        <f>IF(Prospecting!J1986="Completed", 1, "")</f>
        <v/>
      </c>
      <c r="O1984" s="2" t="str">
        <f>IF(Prospecting!K1986="Completed", 1, "")</f>
        <v/>
      </c>
      <c r="P1984" s="2" t="str">
        <f>IF(Prospecting!L1986&lt;&gt;"",Prospecting!L1986,"")</f>
        <v/>
      </c>
      <c r="Q1984" s="2" t="str">
        <f>IF(Prospecting!M1986&lt;&gt;"",Prospecting!M1986,"")</f>
        <v/>
      </c>
      <c r="R1984" s="2" t="str">
        <f t="shared" ca="1" si="196"/>
        <v/>
      </c>
      <c r="S1984" s="10" t="str">
        <f>IF(OR(Prospecting!N1986&lt;&gt;"",Prospecting!N1986&lt;&gt;0),Prospecting!N1986,"")</f>
        <v/>
      </c>
      <c r="T1984" s="11" t="str">
        <f>IF(Prospecting!O1986&lt;&gt;"",Prospecting!O1986,"")</f>
        <v/>
      </c>
      <c r="U1984" s="2" t="str">
        <f t="shared" si="197"/>
        <v/>
      </c>
      <c r="V1984" s="2" t="str">
        <f t="shared" si="198"/>
        <v/>
      </c>
      <c r="W1984" s="2" t="str" cm="1">
        <f t="array" ref="W1984">IF(V1984&lt;&gt;"",_xlfn.IFS(OR(V1984=1,V1984=2,V1984=3),1,OR(V1984=4,V1984=5,V1984=6),2,OR(V1984=7,V1984=8,V1984=9),3,OR(V1984=10,V1984=11,V1984=12),4),"")</f>
        <v/>
      </c>
      <c r="X1984" s="2" t="str">
        <f t="shared" si="199"/>
        <v/>
      </c>
      <c r="Y1984" s="2" t="str">
        <f t="shared" si="200"/>
        <v/>
      </c>
    </row>
    <row r="1985" spans="7:25" x14ac:dyDescent="0.3">
      <c r="G1985" s="2" t="str">
        <f>IF(Prospecting!D1987&lt;&gt;"", Prospecting!D1987, "")</f>
        <v/>
      </c>
      <c r="H1985" s="2" t="str">
        <f>IF(Prospecting!E1987&lt;&gt;"",Prospecting!E1987, "")</f>
        <v/>
      </c>
      <c r="I1985" s="2" t="str">
        <f t="shared" ca="1" si="195"/>
        <v/>
      </c>
      <c r="J1985" s="2" t="str">
        <f>IF(Prospecting!F1987="Completed", 1, "")</f>
        <v/>
      </c>
      <c r="K1985" s="2" t="str">
        <f>IF(Prospecting!G1987="Completed", 1, "")</f>
        <v/>
      </c>
      <c r="L1985" s="2" t="str">
        <f>IF(Prospecting!H1987="Completed", 1, "")</f>
        <v/>
      </c>
      <c r="M1985" s="2" t="str">
        <f>IF(Prospecting!I1987="Completed", 1, "")</f>
        <v/>
      </c>
      <c r="N1985" s="2" t="str">
        <f>IF(Prospecting!J1987="Completed", 1, "")</f>
        <v/>
      </c>
      <c r="O1985" s="2" t="str">
        <f>IF(Prospecting!K1987="Completed", 1, "")</f>
        <v/>
      </c>
      <c r="P1985" s="2" t="str">
        <f>IF(Prospecting!L1987&lt;&gt;"",Prospecting!L1987,"")</f>
        <v/>
      </c>
      <c r="Q1985" s="2" t="str">
        <f>IF(Prospecting!M1987&lt;&gt;"",Prospecting!M1987,"")</f>
        <v/>
      </c>
      <c r="R1985" s="2" t="str">
        <f t="shared" ca="1" si="196"/>
        <v/>
      </c>
      <c r="S1985" s="10" t="str">
        <f>IF(OR(Prospecting!N1987&lt;&gt;"",Prospecting!N1987&lt;&gt;0),Prospecting!N1987,"")</f>
        <v/>
      </c>
      <c r="T1985" s="11" t="str">
        <f>IF(Prospecting!O1987&lt;&gt;"",Prospecting!O1987,"")</f>
        <v/>
      </c>
      <c r="U1985" s="2" t="str">
        <f t="shared" si="197"/>
        <v/>
      </c>
      <c r="V1985" s="2" t="str">
        <f t="shared" si="198"/>
        <v/>
      </c>
      <c r="W1985" s="2" t="str" cm="1">
        <f t="array" ref="W1985">IF(V1985&lt;&gt;"",_xlfn.IFS(OR(V1985=1,V1985=2,V1985=3),1,OR(V1985=4,V1985=5,V1985=6),2,OR(V1985=7,V1985=8,V1985=9),3,OR(V1985=10,V1985=11,V1985=12),4),"")</f>
        <v/>
      </c>
      <c r="X1985" s="2" t="str">
        <f t="shared" si="199"/>
        <v/>
      </c>
      <c r="Y1985" s="2" t="str">
        <f t="shared" si="200"/>
        <v/>
      </c>
    </row>
    <row r="1986" spans="7:25" x14ac:dyDescent="0.3">
      <c r="G1986" s="2" t="str">
        <f>IF(Prospecting!D1988&lt;&gt;"", Prospecting!D1988, "")</f>
        <v/>
      </c>
      <c r="H1986" s="2" t="str">
        <f>IF(Prospecting!E1988&lt;&gt;"",Prospecting!E1988, "")</f>
        <v/>
      </c>
      <c r="I1986" s="2" t="str">
        <f t="shared" ca="1" si="195"/>
        <v/>
      </c>
      <c r="J1986" s="2" t="str">
        <f>IF(Prospecting!F1988="Completed", 1, "")</f>
        <v/>
      </c>
      <c r="K1986" s="2" t="str">
        <f>IF(Prospecting!G1988="Completed", 1, "")</f>
        <v/>
      </c>
      <c r="L1986" s="2" t="str">
        <f>IF(Prospecting!H1988="Completed", 1, "")</f>
        <v/>
      </c>
      <c r="M1986" s="2" t="str">
        <f>IF(Prospecting!I1988="Completed", 1, "")</f>
        <v/>
      </c>
      <c r="N1986" s="2" t="str">
        <f>IF(Prospecting!J1988="Completed", 1, "")</f>
        <v/>
      </c>
      <c r="O1986" s="2" t="str">
        <f>IF(Prospecting!K1988="Completed", 1, "")</f>
        <v/>
      </c>
      <c r="P1986" s="2" t="str">
        <f>IF(Prospecting!L1988&lt;&gt;"",Prospecting!L1988,"")</f>
        <v/>
      </c>
      <c r="Q1986" s="2" t="str">
        <f>IF(Prospecting!M1988&lt;&gt;"",Prospecting!M1988,"")</f>
        <v/>
      </c>
      <c r="R1986" s="2" t="str">
        <f t="shared" ca="1" si="196"/>
        <v/>
      </c>
      <c r="S1986" s="10" t="str">
        <f>IF(OR(Prospecting!N1988&lt;&gt;"",Prospecting!N1988&lt;&gt;0),Prospecting!N1988,"")</f>
        <v/>
      </c>
      <c r="T1986" s="11" t="str">
        <f>IF(Prospecting!O1988&lt;&gt;"",Prospecting!O1988,"")</f>
        <v/>
      </c>
      <c r="U1986" s="2" t="str">
        <f t="shared" si="197"/>
        <v/>
      </c>
      <c r="V1986" s="2" t="str">
        <f t="shared" si="198"/>
        <v/>
      </c>
      <c r="W1986" s="2" t="str" cm="1">
        <f t="array" ref="W1986">IF(V1986&lt;&gt;"",_xlfn.IFS(OR(V1986=1,V1986=2,V1986=3),1,OR(V1986=4,V1986=5,V1986=6),2,OR(V1986=7,V1986=8,V1986=9),3,OR(V1986=10,V1986=11,V1986=12),4),"")</f>
        <v/>
      </c>
      <c r="X1986" s="2" t="str">
        <f t="shared" si="199"/>
        <v/>
      </c>
      <c r="Y1986" s="2" t="str">
        <f t="shared" si="200"/>
        <v/>
      </c>
    </row>
    <row r="1987" spans="7:25" x14ac:dyDescent="0.3">
      <c r="G1987" s="2" t="str">
        <f>IF(Prospecting!D1989&lt;&gt;"", Prospecting!D1989, "")</f>
        <v/>
      </c>
      <c r="H1987" s="2" t="str">
        <f>IF(Prospecting!E1989&lt;&gt;"",Prospecting!E1989, "")</f>
        <v/>
      </c>
      <c r="I1987" s="2" t="str">
        <f t="shared" ca="1" si="195"/>
        <v/>
      </c>
      <c r="J1987" s="2" t="str">
        <f>IF(Prospecting!F1989="Completed", 1, "")</f>
        <v/>
      </c>
      <c r="K1987" s="2" t="str">
        <f>IF(Prospecting!G1989="Completed", 1, "")</f>
        <v/>
      </c>
      <c r="L1987" s="2" t="str">
        <f>IF(Prospecting!H1989="Completed", 1, "")</f>
        <v/>
      </c>
      <c r="M1987" s="2" t="str">
        <f>IF(Prospecting!I1989="Completed", 1, "")</f>
        <v/>
      </c>
      <c r="N1987" s="2" t="str">
        <f>IF(Prospecting!J1989="Completed", 1, "")</f>
        <v/>
      </c>
      <c r="O1987" s="2" t="str">
        <f>IF(Prospecting!K1989="Completed", 1, "")</f>
        <v/>
      </c>
      <c r="P1987" s="2" t="str">
        <f>IF(Prospecting!L1989&lt;&gt;"",Prospecting!L1989,"")</f>
        <v/>
      </c>
      <c r="Q1987" s="2" t="str">
        <f>IF(Prospecting!M1989&lt;&gt;"",Prospecting!M1989,"")</f>
        <v/>
      </c>
      <c r="R1987" s="2" t="str">
        <f t="shared" ca="1" si="196"/>
        <v/>
      </c>
      <c r="S1987" s="10" t="str">
        <f>IF(OR(Prospecting!N1989&lt;&gt;"",Prospecting!N1989&lt;&gt;0),Prospecting!N1989,"")</f>
        <v/>
      </c>
      <c r="T1987" s="11" t="str">
        <f>IF(Prospecting!O1989&lt;&gt;"",Prospecting!O1989,"")</f>
        <v/>
      </c>
      <c r="U1987" s="2" t="str">
        <f t="shared" si="197"/>
        <v/>
      </c>
      <c r="V1987" s="2" t="str">
        <f t="shared" si="198"/>
        <v/>
      </c>
      <c r="W1987" s="2" t="str" cm="1">
        <f t="array" ref="W1987">IF(V1987&lt;&gt;"",_xlfn.IFS(OR(V1987=1,V1987=2,V1987=3),1,OR(V1987=4,V1987=5,V1987=6),2,OR(V1987=7,V1987=8,V1987=9),3,OR(V1987=10,V1987=11,V1987=12),4),"")</f>
        <v/>
      </c>
      <c r="X1987" s="2" t="str">
        <f t="shared" si="199"/>
        <v/>
      </c>
      <c r="Y1987" s="2" t="str">
        <f t="shared" si="200"/>
        <v/>
      </c>
    </row>
    <row r="1988" spans="7:25" x14ac:dyDescent="0.3">
      <c r="G1988" s="2" t="str">
        <f>IF(Prospecting!D1990&lt;&gt;"", Prospecting!D1990, "")</f>
        <v/>
      </c>
      <c r="H1988" s="2" t="str">
        <f>IF(Prospecting!E1990&lt;&gt;"",Prospecting!E1990, "")</f>
        <v/>
      </c>
      <c r="I1988" s="2" t="str">
        <f t="shared" ref="I1988:I2051" ca="1" si="201">IF(AND($B$9&gt;$B$10,S1988&lt;&gt;"",S1988&lt;&gt;0,V1988&lt;&gt;"",O1988=1),"Client",IF(V1988&lt;$B$6,"Lead",IF(AND(H1988&lt;&gt;"",S1988&lt;&gt;"",S1988&lt;&gt;0,V1988&lt;=$B$3,O1988=1),"Client",IF(OR(AND(H1988&lt;&gt;"",O1988&lt;&gt;1),AND(H1988&lt;&gt;"",S1988=""),AND(H1988&lt;&gt;"",S1988&lt;&gt;"",V1988&gt;$B$3), AND(H1988&lt;&gt;"",S1988&lt;=0)),"Lead",""))))</f>
        <v/>
      </c>
      <c r="J1988" s="2" t="str">
        <f>IF(Prospecting!F1990="Completed", 1, "")</f>
        <v/>
      </c>
      <c r="K1988" s="2" t="str">
        <f>IF(Prospecting!G1990="Completed", 1, "")</f>
        <v/>
      </c>
      <c r="L1988" s="2" t="str">
        <f>IF(Prospecting!H1990="Completed", 1, "")</f>
        <v/>
      </c>
      <c r="M1988" s="2" t="str">
        <f>IF(Prospecting!I1990="Completed", 1, "")</f>
        <v/>
      </c>
      <c r="N1988" s="2" t="str">
        <f>IF(Prospecting!J1990="Completed", 1, "")</f>
        <v/>
      </c>
      <c r="O1988" s="2" t="str">
        <f>IF(Prospecting!K1990="Completed", 1, "")</f>
        <v/>
      </c>
      <c r="P1988" s="2" t="str">
        <f>IF(Prospecting!L1990&lt;&gt;"",Prospecting!L1990,"")</f>
        <v/>
      </c>
      <c r="Q1988" s="2" t="str">
        <f>IF(Prospecting!M1990&lt;&gt;"",Prospecting!M1990,"")</f>
        <v/>
      </c>
      <c r="R1988" s="2" t="str">
        <f t="shared" ref="R1988:R2051" ca="1" si="202">IF(AND(Q1988&lt;&gt;"",V1988&gt;=$B$6,V1988&lt;=$B$3,Y1988=$B$10),"Valid","")</f>
        <v/>
      </c>
      <c r="S1988" s="10" t="str">
        <f>IF(OR(Prospecting!N1990&lt;&gt;"",Prospecting!N1990&lt;&gt;0),Prospecting!N1990,"")</f>
        <v/>
      </c>
      <c r="T1988" s="11" t="str">
        <f>IF(Prospecting!O1990&lt;&gt;"",Prospecting!O1990,"")</f>
        <v/>
      </c>
      <c r="U1988" s="2" t="str">
        <f t="shared" ref="U1988:U2051" si="203">IF(V1988&lt;&gt;"",CHOOSE(V1988,"January","February","March","April","May","June","July","August","September","October","November","December"),"")</f>
        <v/>
      </c>
      <c r="V1988" s="2" t="str">
        <f t="shared" ref="V1988:V2051" si="204">IF(AND(T1988&lt;&gt;"",Y1988=$B$10),MONTH(T1988),"")</f>
        <v/>
      </c>
      <c r="W1988" s="2" t="str" cm="1">
        <f t="array" ref="W1988">IF(V1988&lt;&gt;"",_xlfn.IFS(OR(V1988=1,V1988=2,V1988=3),1,OR(V1988=4,V1988=5,V1988=6),2,OR(V1988=7,V1988=8,V1988=9),3,OR(V1988=10,V1988=11,V1988=12),4),"")</f>
        <v/>
      </c>
      <c r="X1988" s="2" t="str">
        <f t="shared" ref="X1988:X2051" si="205">IF(AND(Q1988&lt;&gt;"",S1988&lt;&gt;"",S1988&lt;&gt;0,O1988=1),IF(OR(Q1988="AnugerahPlus",Q1988="Anggun"), (S1988-5)*12,S1988*12), "")</f>
        <v/>
      </c>
      <c r="Y1988" s="2" t="str">
        <f t="shared" ref="Y1988:Y2051" si="206">IF(T1988&lt;&gt;"",YEAR(T1988),"")</f>
        <v/>
      </c>
    </row>
    <row r="1989" spans="7:25" x14ac:dyDescent="0.3">
      <c r="G1989" s="2" t="str">
        <f>IF(Prospecting!D1991&lt;&gt;"", Prospecting!D1991, "")</f>
        <v/>
      </c>
      <c r="H1989" s="2" t="str">
        <f>IF(Prospecting!E1991&lt;&gt;"",Prospecting!E1991, "")</f>
        <v/>
      </c>
      <c r="I1989" s="2" t="str">
        <f t="shared" ca="1" si="201"/>
        <v/>
      </c>
      <c r="J1989" s="2" t="str">
        <f>IF(Prospecting!F1991="Completed", 1, "")</f>
        <v/>
      </c>
      <c r="K1989" s="2" t="str">
        <f>IF(Prospecting!G1991="Completed", 1, "")</f>
        <v/>
      </c>
      <c r="L1989" s="2" t="str">
        <f>IF(Prospecting!H1991="Completed", 1, "")</f>
        <v/>
      </c>
      <c r="M1989" s="2" t="str">
        <f>IF(Prospecting!I1991="Completed", 1, "")</f>
        <v/>
      </c>
      <c r="N1989" s="2" t="str">
        <f>IF(Prospecting!J1991="Completed", 1, "")</f>
        <v/>
      </c>
      <c r="O1989" s="2" t="str">
        <f>IF(Prospecting!K1991="Completed", 1, "")</f>
        <v/>
      </c>
      <c r="P1989" s="2" t="str">
        <f>IF(Prospecting!L1991&lt;&gt;"",Prospecting!L1991,"")</f>
        <v/>
      </c>
      <c r="Q1989" s="2" t="str">
        <f>IF(Prospecting!M1991&lt;&gt;"",Prospecting!M1991,"")</f>
        <v/>
      </c>
      <c r="R1989" s="2" t="str">
        <f t="shared" ca="1" si="202"/>
        <v/>
      </c>
      <c r="S1989" s="10" t="str">
        <f>IF(OR(Prospecting!N1991&lt;&gt;"",Prospecting!N1991&lt;&gt;0),Prospecting!N1991,"")</f>
        <v/>
      </c>
      <c r="T1989" s="11" t="str">
        <f>IF(Prospecting!O1991&lt;&gt;"",Prospecting!O1991,"")</f>
        <v/>
      </c>
      <c r="U1989" s="2" t="str">
        <f t="shared" si="203"/>
        <v/>
      </c>
      <c r="V1989" s="2" t="str">
        <f t="shared" si="204"/>
        <v/>
      </c>
      <c r="W1989" s="2" t="str" cm="1">
        <f t="array" ref="W1989">IF(V1989&lt;&gt;"",_xlfn.IFS(OR(V1989=1,V1989=2,V1989=3),1,OR(V1989=4,V1989=5,V1989=6),2,OR(V1989=7,V1989=8,V1989=9),3,OR(V1989=10,V1989=11,V1989=12),4),"")</f>
        <v/>
      </c>
      <c r="X1989" s="2" t="str">
        <f t="shared" si="205"/>
        <v/>
      </c>
      <c r="Y1989" s="2" t="str">
        <f t="shared" si="206"/>
        <v/>
      </c>
    </row>
    <row r="1990" spans="7:25" x14ac:dyDescent="0.3">
      <c r="G1990" s="2" t="str">
        <f>IF(Prospecting!D1992&lt;&gt;"", Prospecting!D1992, "")</f>
        <v/>
      </c>
      <c r="H1990" s="2" t="str">
        <f>IF(Prospecting!E1992&lt;&gt;"",Prospecting!E1992, "")</f>
        <v/>
      </c>
      <c r="I1990" s="2" t="str">
        <f t="shared" ca="1" si="201"/>
        <v/>
      </c>
      <c r="J1990" s="2" t="str">
        <f>IF(Prospecting!F1992="Completed", 1, "")</f>
        <v/>
      </c>
      <c r="K1990" s="2" t="str">
        <f>IF(Prospecting!G1992="Completed", 1, "")</f>
        <v/>
      </c>
      <c r="L1990" s="2" t="str">
        <f>IF(Prospecting!H1992="Completed", 1, "")</f>
        <v/>
      </c>
      <c r="M1990" s="2" t="str">
        <f>IF(Prospecting!I1992="Completed", 1, "")</f>
        <v/>
      </c>
      <c r="N1990" s="2" t="str">
        <f>IF(Prospecting!J1992="Completed", 1, "")</f>
        <v/>
      </c>
      <c r="O1990" s="2" t="str">
        <f>IF(Prospecting!K1992="Completed", 1, "")</f>
        <v/>
      </c>
      <c r="P1990" s="2" t="str">
        <f>IF(Prospecting!L1992&lt;&gt;"",Prospecting!L1992,"")</f>
        <v/>
      </c>
      <c r="Q1990" s="2" t="str">
        <f>IF(Prospecting!M1992&lt;&gt;"",Prospecting!M1992,"")</f>
        <v/>
      </c>
      <c r="R1990" s="2" t="str">
        <f t="shared" ca="1" si="202"/>
        <v/>
      </c>
      <c r="S1990" s="10" t="str">
        <f>IF(OR(Prospecting!N1992&lt;&gt;"",Prospecting!N1992&lt;&gt;0),Prospecting!N1992,"")</f>
        <v/>
      </c>
      <c r="T1990" s="11" t="str">
        <f>IF(Prospecting!O1992&lt;&gt;"",Prospecting!O1992,"")</f>
        <v/>
      </c>
      <c r="U1990" s="2" t="str">
        <f t="shared" si="203"/>
        <v/>
      </c>
      <c r="V1990" s="2" t="str">
        <f t="shared" si="204"/>
        <v/>
      </c>
      <c r="W1990" s="2" t="str" cm="1">
        <f t="array" ref="W1990">IF(V1990&lt;&gt;"",_xlfn.IFS(OR(V1990=1,V1990=2,V1990=3),1,OR(V1990=4,V1990=5,V1990=6),2,OR(V1990=7,V1990=8,V1990=9),3,OR(V1990=10,V1990=11,V1990=12),4),"")</f>
        <v/>
      </c>
      <c r="X1990" s="2" t="str">
        <f t="shared" si="205"/>
        <v/>
      </c>
      <c r="Y1990" s="2" t="str">
        <f t="shared" si="206"/>
        <v/>
      </c>
    </row>
    <row r="1991" spans="7:25" x14ac:dyDescent="0.3">
      <c r="G1991" s="2" t="str">
        <f>IF(Prospecting!D1993&lt;&gt;"", Prospecting!D1993, "")</f>
        <v/>
      </c>
      <c r="H1991" s="2" t="str">
        <f>IF(Prospecting!E1993&lt;&gt;"",Prospecting!E1993, "")</f>
        <v/>
      </c>
      <c r="I1991" s="2" t="str">
        <f t="shared" ca="1" si="201"/>
        <v/>
      </c>
      <c r="J1991" s="2" t="str">
        <f>IF(Prospecting!F1993="Completed", 1, "")</f>
        <v/>
      </c>
      <c r="K1991" s="2" t="str">
        <f>IF(Prospecting!G1993="Completed", 1, "")</f>
        <v/>
      </c>
      <c r="L1991" s="2" t="str">
        <f>IF(Prospecting!H1993="Completed", 1, "")</f>
        <v/>
      </c>
      <c r="M1991" s="2" t="str">
        <f>IF(Prospecting!I1993="Completed", 1, "")</f>
        <v/>
      </c>
      <c r="N1991" s="2" t="str">
        <f>IF(Prospecting!J1993="Completed", 1, "")</f>
        <v/>
      </c>
      <c r="O1991" s="2" t="str">
        <f>IF(Prospecting!K1993="Completed", 1, "")</f>
        <v/>
      </c>
      <c r="P1991" s="2" t="str">
        <f>IF(Prospecting!L1993&lt;&gt;"",Prospecting!L1993,"")</f>
        <v/>
      </c>
      <c r="Q1991" s="2" t="str">
        <f>IF(Prospecting!M1993&lt;&gt;"",Prospecting!M1993,"")</f>
        <v/>
      </c>
      <c r="R1991" s="2" t="str">
        <f t="shared" ca="1" si="202"/>
        <v/>
      </c>
      <c r="S1991" s="10" t="str">
        <f>IF(OR(Prospecting!N1993&lt;&gt;"",Prospecting!N1993&lt;&gt;0),Prospecting!N1993,"")</f>
        <v/>
      </c>
      <c r="T1991" s="11" t="str">
        <f>IF(Prospecting!O1993&lt;&gt;"",Prospecting!O1993,"")</f>
        <v/>
      </c>
      <c r="U1991" s="2" t="str">
        <f t="shared" si="203"/>
        <v/>
      </c>
      <c r="V1991" s="2" t="str">
        <f t="shared" si="204"/>
        <v/>
      </c>
      <c r="W1991" s="2" t="str" cm="1">
        <f t="array" ref="W1991">IF(V1991&lt;&gt;"",_xlfn.IFS(OR(V1991=1,V1991=2,V1991=3),1,OR(V1991=4,V1991=5,V1991=6),2,OR(V1991=7,V1991=8,V1991=9),3,OR(V1991=10,V1991=11,V1991=12),4),"")</f>
        <v/>
      </c>
      <c r="X1991" s="2" t="str">
        <f t="shared" si="205"/>
        <v/>
      </c>
      <c r="Y1991" s="2" t="str">
        <f t="shared" si="206"/>
        <v/>
      </c>
    </row>
    <row r="1992" spans="7:25" x14ac:dyDescent="0.3">
      <c r="G1992" s="2" t="str">
        <f>IF(Prospecting!D1994&lt;&gt;"", Prospecting!D1994, "")</f>
        <v/>
      </c>
      <c r="H1992" s="2" t="str">
        <f>IF(Prospecting!E1994&lt;&gt;"",Prospecting!E1994, "")</f>
        <v/>
      </c>
      <c r="I1992" s="2" t="str">
        <f t="shared" ca="1" si="201"/>
        <v/>
      </c>
      <c r="J1992" s="2" t="str">
        <f>IF(Prospecting!F1994="Completed", 1, "")</f>
        <v/>
      </c>
      <c r="K1992" s="2" t="str">
        <f>IF(Prospecting!G1994="Completed", 1, "")</f>
        <v/>
      </c>
      <c r="L1992" s="2" t="str">
        <f>IF(Prospecting!H1994="Completed", 1, "")</f>
        <v/>
      </c>
      <c r="M1992" s="2" t="str">
        <f>IF(Prospecting!I1994="Completed", 1, "")</f>
        <v/>
      </c>
      <c r="N1992" s="2" t="str">
        <f>IF(Prospecting!J1994="Completed", 1, "")</f>
        <v/>
      </c>
      <c r="O1992" s="2" t="str">
        <f>IF(Prospecting!K1994="Completed", 1, "")</f>
        <v/>
      </c>
      <c r="P1992" s="2" t="str">
        <f>IF(Prospecting!L1994&lt;&gt;"",Prospecting!L1994,"")</f>
        <v/>
      </c>
      <c r="Q1992" s="2" t="str">
        <f>IF(Prospecting!M1994&lt;&gt;"",Prospecting!M1994,"")</f>
        <v/>
      </c>
      <c r="R1992" s="2" t="str">
        <f t="shared" ca="1" si="202"/>
        <v/>
      </c>
      <c r="S1992" s="10" t="str">
        <f>IF(OR(Prospecting!N1994&lt;&gt;"",Prospecting!N1994&lt;&gt;0),Prospecting!N1994,"")</f>
        <v/>
      </c>
      <c r="T1992" s="11" t="str">
        <f>IF(Prospecting!O1994&lt;&gt;"",Prospecting!O1994,"")</f>
        <v/>
      </c>
      <c r="U1992" s="2" t="str">
        <f t="shared" si="203"/>
        <v/>
      </c>
      <c r="V1992" s="2" t="str">
        <f t="shared" si="204"/>
        <v/>
      </c>
      <c r="W1992" s="2" t="str" cm="1">
        <f t="array" ref="W1992">IF(V1992&lt;&gt;"",_xlfn.IFS(OR(V1992=1,V1992=2,V1992=3),1,OR(V1992=4,V1992=5,V1992=6),2,OR(V1992=7,V1992=8,V1992=9),3,OR(V1992=10,V1992=11,V1992=12),4),"")</f>
        <v/>
      </c>
      <c r="X1992" s="2" t="str">
        <f t="shared" si="205"/>
        <v/>
      </c>
      <c r="Y1992" s="2" t="str">
        <f t="shared" si="206"/>
        <v/>
      </c>
    </row>
    <row r="1993" spans="7:25" x14ac:dyDescent="0.3">
      <c r="G1993" s="2" t="str">
        <f>IF(Prospecting!D1995&lt;&gt;"", Prospecting!D1995, "")</f>
        <v/>
      </c>
      <c r="H1993" s="2" t="str">
        <f>IF(Prospecting!E1995&lt;&gt;"",Prospecting!E1995, "")</f>
        <v/>
      </c>
      <c r="I1993" s="2" t="str">
        <f t="shared" ca="1" si="201"/>
        <v/>
      </c>
      <c r="J1993" s="2" t="str">
        <f>IF(Prospecting!F1995="Completed", 1, "")</f>
        <v/>
      </c>
      <c r="K1993" s="2" t="str">
        <f>IF(Prospecting!G1995="Completed", 1, "")</f>
        <v/>
      </c>
      <c r="L1993" s="2" t="str">
        <f>IF(Prospecting!H1995="Completed", 1, "")</f>
        <v/>
      </c>
      <c r="M1993" s="2" t="str">
        <f>IF(Prospecting!I1995="Completed", 1, "")</f>
        <v/>
      </c>
      <c r="N1993" s="2" t="str">
        <f>IF(Prospecting!J1995="Completed", 1, "")</f>
        <v/>
      </c>
      <c r="O1993" s="2" t="str">
        <f>IF(Prospecting!K1995="Completed", 1, "")</f>
        <v/>
      </c>
      <c r="P1993" s="2" t="str">
        <f>IF(Prospecting!L1995&lt;&gt;"",Prospecting!L1995,"")</f>
        <v/>
      </c>
      <c r="Q1993" s="2" t="str">
        <f>IF(Prospecting!M1995&lt;&gt;"",Prospecting!M1995,"")</f>
        <v/>
      </c>
      <c r="R1993" s="2" t="str">
        <f t="shared" ca="1" si="202"/>
        <v/>
      </c>
      <c r="S1993" s="10" t="str">
        <f>IF(OR(Prospecting!N1995&lt;&gt;"",Prospecting!N1995&lt;&gt;0),Prospecting!N1995,"")</f>
        <v/>
      </c>
      <c r="T1993" s="11" t="str">
        <f>IF(Prospecting!O1995&lt;&gt;"",Prospecting!O1995,"")</f>
        <v/>
      </c>
      <c r="U1993" s="2" t="str">
        <f t="shared" si="203"/>
        <v/>
      </c>
      <c r="V1993" s="2" t="str">
        <f t="shared" si="204"/>
        <v/>
      </c>
      <c r="W1993" s="2" t="str" cm="1">
        <f t="array" ref="W1993">IF(V1993&lt;&gt;"",_xlfn.IFS(OR(V1993=1,V1993=2,V1993=3),1,OR(V1993=4,V1993=5,V1993=6),2,OR(V1993=7,V1993=8,V1993=9),3,OR(V1993=10,V1993=11,V1993=12),4),"")</f>
        <v/>
      </c>
      <c r="X1993" s="2" t="str">
        <f t="shared" si="205"/>
        <v/>
      </c>
      <c r="Y1993" s="2" t="str">
        <f t="shared" si="206"/>
        <v/>
      </c>
    </row>
    <row r="1994" spans="7:25" x14ac:dyDescent="0.3">
      <c r="G1994" s="2" t="str">
        <f>IF(Prospecting!D1996&lt;&gt;"", Prospecting!D1996, "")</f>
        <v/>
      </c>
      <c r="H1994" s="2" t="str">
        <f>IF(Prospecting!E1996&lt;&gt;"",Prospecting!E1996, "")</f>
        <v/>
      </c>
      <c r="I1994" s="2" t="str">
        <f t="shared" ca="1" si="201"/>
        <v/>
      </c>
      <c r="J1994" s="2" t="str">
        <f>IF(Prospecting!F1996="Completed", 1, "")</f>
        <v/>
      </c>
      <c r="K1994" s="2" t="str">
        <f>IF(Prospecting!G1996="Completed", 1, "")</f>
        <v/>
      </c>
      <c r="L1994" s="2" t="str">
        <f>IF(Prospecting!H1996="Completed", 1, "")</f>
        <v/>
      </c>
      <c r="M1994" s="2" t="str">
        <f>IF(Prospecting!I1996="Completed", 1, "")</f>
        <v/>
      </c>
      <c r="N1994" s="2" t="str">
        <f>IF(Prospecting!J1996="Completed", 1, "")</f>
        <v/>
      </c>
      <c r="O1994" s="2" t="str">
        <f>IF(Prospecting!K1996="Completed", 1, "")</f>
        <v/>
      </c>
      <c r="P1994" s="2" t="str">
        <f>IF(Prospecting!L1996&lt;&gt;"",Prospecting!L1996,"")</f>
        <v/>
      </c>
      <c r="Q1994" s="2" t="str">
        <f>IF(Prospecting!M1996&lt;&gt;"",Prospecting!M1996,"")</f>
        <v/>
      </c>
      <c r="R1994" s="2" t="str">
        <f t="shared" ca="1" si="202"/>
        <v/>
      </c>
      <c r="S1994" s="10" t="str">
        <f>IF(OR(Prospecting!N1996&lt;&gt;"",Prospecting!N1996&lt;&gt;0),Prospecting!N1996,"")</f>
        <v/>
      </c>
      <c r="T1994" s="11" t="str">
        <f>IF(Prospecting!O1996&lt;&gt;"",Prospecting!O1996,"")</f>
        <v/>
      </c>
      <c r="U1994" s="2" t="str">
        <f t="shared" si="203"/>
        <v/>
      </c>
      <c r="V1994" s="2" t="str">
        <f t="shared" si="204"/>
        <v/>
      </c>
      <c r="W1994" s="2" t="str" cm="1">
        <f t="array" ref="W1994">IF(V1994&lt;&gt;"",_xlfn.IFS(OR(V1994=1,V1994=2,V1994=3),1,OR(V1994=4,V1994=5,V1994=6),2,OR(V1994=7,V1994=8,V1994=9),3,OR(V1994=10,V1994=11,V1994=12),4),"")</f>
        <v/>
      </c>
      <c r="X1994" s="2" t="str">
        <f t="shared" si="205"/>
        <v/>
      </c>
      <c r="Y1994" s="2" t="str">
        <f t="shared" si="206"/>
        <v/>
      </c>
    </row>
    <row r="1995" spans="7:25" x14ac:dyDescent="0.3">
      <c r="G1995" s="2" t="str">
        <f>IF(Prospecting!D1997&lt;&gt;"", Prospecting!D1997, "")</f>
        <v/>
      </c>
      <c r="H1995" s="2" t="str">
        <f>IF(Prospecting!E1997&lt;&gt;"",Prospecting!E1997, "")</f>
        <v/>
      </c>
      <c r="I1995" s="2" t="str">
        <f t="shared" ca="1" si="201"/>
        <v/>
      </c>
      <c r="J1995" s="2" t="str">
        <f>IF(Prospecting!F1997="Completed", 1, "")</f>
        <v/>
      </c>
      <c r="K1995" s="2" t="str">
        <f>IF(Prospecting!G1997="Completed", 1, "")</f>
        <v/>
      </c>
      <c r="L1995" s="2" t="str">
        <f>IF(Prospecting!H1997="Completed", 1, "")</f>
        <v/>
      </c>
      <c r="M1995" s="2" t="str">
        <f>IF(Prospecting!I1997="Completed", 1, "")</f>
        <v/>
      </c>
      <c r="N1995" s="2" t="str">
        <f>IF(Prospecting!J1997="Completed", 1, "")</f>
        <v/>
      </c>
      <c r="O1995" s="2" t="str">
        <f>IF(Prospecting!K1997="Completed", 1, "")</f>
        <v/>
      </c>
      <c r="P1995" s="2" t="str">
        <f>IF(Prospecting!L1997&lt;&gt;"",Prospecting!L1997,"")</f>
        <v/>
      </c>
      <c r="Q1995" s="2" t="str">
        <f>IF(Prospecting!M1997&lt;&gt;"",Prospecting!M1997,"")</f>
        <v/>
      </c>
      <c r="R1995" s="2" t="str">
        <f t="shared" ca="1" si="202"/>
        <v/>
      </c>
      <c r="S1995" s="10" t="str">
        <f>IF(OR(Prospecting!N1997&lt;&gt;"",Prospecting!N1997&lt;&gt;0),Prospecting!N1997,"")</f>
        <v/>
      </c>
      <c r="T1995" s="11" t="str">
        <f>IF(Prospecting!O1997&lt;&gt;"",Prospecting!O1997,"")</f>
        <v/>
      </c>
      <c r="U1995" s="2" t="str">
        <f t="shared" si="203"/>
        <v/>
      </c>
      <c r="V1995" s="2" t="str">
        <f t="shared" si="204"/>
        <v/>
      </c>
      <c r="W1995" s="2" t="str" cm="1">
        <f t="array" ref="W1995">IF(V1995&lt;&gt;"",_xlfn.IFS(OR(V1995=1,V1995=2,V1995=3),1,OR(V1995=4,V1995=5,V1995=6),2,OR(V1995=7,V1995=8,V1995=9),3,OR(V1995=10,V1995=11,V1995=12),4),"")</f>
        <v/>
      </c>
      <c r="X1995" s="2" t="str">
        <f t="shared" si="205"/>
        <v/>
      </c>
      <c r="Y1995" s="2" t="str">
        <f t="shared" si="206"/>
        <v/>
      </c>
    </row>
    <row r="1996" spans="7:25" x14ac:dyDescent="0.3">
      <c r="G1996" s="2" t="str">
        <f>IF(Prospecting!D1998&lt;&gt;"", Prospecting!D1998, "")</f>
        <v/>
      </c>
      <c r="H1996" s="2" t="str">
        <f>IF(Prospecting!E1998&lt;&gt;"",Prospecting!E1998, "")</f>
        <v/>
      </c>
      <c r="I1996" s="2" t="str">
        <f t="shared" ca="1" si="201"/>
        <v/>
      </c>
      <c r="J1996" s="2" t="str">
        <f>IF(Prospecting!F1998="Completed", 1, "")</f>
        <v/>
      </c>
      <c r="K1996" s="2" t="str">
        <f>IF(Prospecting!G1998="Completed", 1, "")</f>
        <v/>
      </c>
      <c r="L1996" s="2" t="str">
        <f>IF(Prospecting!H1998="Completed", 1, "")</f>
        <v/>
      </c>
      <c r="M1996" s="2" t="str">
        <f>IF(Prospecting!I1998="Completed", 1, "")</f>
        <v/>
      </c>
      <c r="N1996" s="2" t="str">
        <f>IF(Prospecting!J1998="Completed", 1, "")</f>
        <v/>
      </c>
      <c r="O1996" s="2" t="str">
        <f>IF(Prospecting!K1998="Completed", 1, "")</f>
        <v/>
      </c>
      <c r="P1996" s="2" t="str">
        <f>IF(Prospecting!L1998&lt;&gt;"",Prospecting!L1998,"")</f>
        <v/>
      </c>
      <c r="Q1996" s="2" t="str">
        <f>IF(Prospecting!M1998&lt;&gt;"",Prospecting!M1998,"")</f>
        <v/>
      </c>
      <c r="R1996" s="2" t="str">
        <f t="shared" ca="1" si="202"/>
        <v/>
      </c>
      <c r="S1996" s="10" t="str">
        <f>IF(OR(Prospecting!N1998&lt;&gt;"",Prospecting!N1998&lt;&gt;0),Prospecting!N1998,"")</f>
        <v/>
      </c>
      <c r="T1996" s="11" t="str">
        <f>IF(Prospecting!O1998&lt;&gt;"",Prospecting!O1998,"")</f>
        <v/>
      </c>
      <c r="U1996" s="2" t="str">
        <f t="shared" si="203"/>
        <v/>
      </c>
      <c r="V1996" s="2" t="str">
        <f t="shared" si="204"/>
        <v/>
      </c>
      <c r="W1996" s="2" t="str" cm="1">
        <f t="array" ref="W1996">IF(V1996&lt;&gt;"",_xlfn.IFS(OR(V1996=1,V1996=2,V1996=3),1,OR(V1996=4,V1996=5,V1996=6),2,OR(V1996=7,V1996=8,V1996=9),3,OR(V1996=10,V1996=11,V1996=12),4),"")</f>
        <v/>
      </c>
      <c r="X1996" s="2" t="str">
        <f t="shared" si="205"/>
        <v/>
      </c>
      <c r="Y1996" s="2" t="str">
        <f t="shared" si="206"/>
        <v/>
      </c>
    </row>
    <row r="1997" spans="7:25" x14ac:dyDescent="0.3">
      <c r="G1997" s="2" t="str">
        <f>IF(Prospecting!D1999&lt;&gt;"", Prospecting!D1999, "")</f>
        <v/>
      </c>
      <c r="H1997" s="2" t="str">
        <f>IF(Prospecting!E1999&lt;&gt;"",Prospecting!E1999, "")</f>
        <v/>
      </c>
      <c r="I1997" s="2" t="str">
        <f t="shared" ca="1" si="201"/>
        <v/>
      </c>
      <c r="J1997" s="2" t="str">
        <f>IF(Prospecting!F1999="Completed", 1, "")</f>
        <v/>
      </c>
      <c r="K1997" s="2" t="str">
        <f>IF(Prospecting!G1999="Completed", 1, "")</f>
        <v/>
      </c>
      <c r="L1997" s="2" t="str">
        <f>IF(Prospecting!H1999="Completed", 1, "")</f>
        <v/>
      </c>
      <c r="M1997" s="2" t="str">
        <f>IF(Prospecting!I1999="Completed", 1, "")</f>
        <v/>
      </c>
      <c r="N1997" s="2" t="str">
        <f>IF(Prospecting!J1999="Completed", 1, "")</f>
        <v/>
      </c>
      <c r="O1997" s="2" t="str">
        <f>IF(Prospecting!K1999="Completed", 1, "")</f>
        <v/>
      </c>
      <c r="P1997" s="2" t="str">
        <f>IF(Prospecting!L1999&lt;&gt;"",Prospecting!L1999,"")</f>
        <v/>
      </c>
      <c r="Q1997" s="2" t="str">
        <f>IF(Prospecting!M1999&lt;&gt;"",Prospecting!M1999,"")</f>
        <v/>
      </c>
      <c r="R1997" s="2" t="str">
        <f t="shared" ca="1" si="202"/>
        <v/>
      </c>
      <c r="S1997" s="10" t="str">
        <f>IF(OR(Prospecting!N1999&lt;&gt;"",Prospecting!N1999&lt;&gt;0),Prospecting!N1999,"")</f>
        <v/>
      </c>
      <c r="T1997" s="11" t="str">
        <f>IF(Prospecting!O1999&lt;&gt;"",Prospecting!O1999,"")</f>
        <v/>
      </c>
      <c r="U1997" s="2" t="str">
        <f t="shared" si="203"/>
        <v/>
      </c>
      <c r="V1997" s="2" t="str">
        <f t="shared" si="204"/>
        <v/>
      </c>
      <c r="W1997" s="2" t="str" cm="1">
        <f t="array" ref="W1997">IF(V1997&lt;&gt;"",_xlfn.IFS(OR(V1997=1,V1997=2,V1997=3),1,OR(V1997=4,V1997=5,V1997=6),2,OR(V1997=7,V1997=8,V1997=9),3,OR(V1997=10,V1997=11,V1997=12),4),"")</f>
        <v/>
      </c>
      <c r="X1997" s="2" t="str">
        <f t="shared" si="205"/>
        <v/>
      </c>
      <c r="Y1997" s="2" t="str">
        <f t="shared" si="206"/>
        <v/>
      </c>
    </row>
    <row r="1998" spans="7:25" x14ac:dyDescent="0.3">
      <c r="G1998" s="2" t="str">
        <f>IF(Prospecting!D2000&lt;&gt;"", Prospecting!D2000, "")</f>
        <v/>
      </c>
      <c r="H1998" s="2" t="str">
        <f>IF(Prospecting!E2000&lt;&gt;"",Prospecting!E2000, "")</f>
        <v/>
      </c>
      <c r="I1998" s="2" t="str">
        <f t="shared" ca="1" si="201"/>
        <v/>
      </c>
      <c r="J1998" s="2" t="str">
        <f>IF(Prospecting!F2000="Completed", 1, "")</f>
        <v/>
      </c>
      <c r="K1998" s="2" t="str">
        <f>IF(Prospecting!G2000="Completed", 1, "")</f>
        <v/>
      </c>
      <c r="L1998" s="2" t="str">
        <f>IF(Prospecting!H2000="Completed", 1, "")</f>
        <v/>
      </c>
      <c r="M1998" s="2" t="str">
        <f>IF(Prospecting!I2000="Completed", 1, "")</f>
        <v/>
      </c>
      <c r="N1998" s="2" t="str">
        <f>IF(Prospecting!J2000="Completed", 1, "")</f>
        <v/>
      </c>
      <c r="O1998" s="2" t="str">
        <f>IF(Prospecting!K2000="Completed", 1, "")</f>
        <v/>
      </c>
      <c r="P1998" s="2" t="str">
        <f>IF(Prospecting!L2000&lt;&gt;"",Prospecting!L2000,"")</f>
        <v/>
      </c>
      <c r="Q1998" s="2" t="str">
        <f>IF(Prospecting!M2000&lt;&gt;"",Prospecting!M2000,"")</f>
        <v/>
      </c>
      <c r="R1998" s="2" t="str">
        <f t="shared" ca="1" si="202"/>
        <v/>
      </c>
      <c r="S1998" s="10" t="str">
        <f>IF(OR(Prospecting!N2000&lt;&gt;"",Prospecting!N2000&lt;&gt;0),Prospecting!N2000,"")</f>
        <v/>
      </c>
      <c r="T1998" s="11" t="str">
        <f>IF(Prospecting!O2000&lt;&gt;"",Prospecting!O2000,"")</f>
        <v/>
      </c>
      <c r="U1998" s="2" t="str">
        <f t="shared" si="203"/>
        <v/>
      </c>
      <c r="V1998" s="2" t="str">
        <f t="shared" si="204"/>
        <v/>
      </c>
      <c r="W1998" s="2" t="str" cm="1">
        <f t="array" ref="W1998">IF(V1998&lt;&gt;"",_xlfn.IFS(OR(V1998=1,V1998=2,V1998=3),1,OR(V1998=4,V1998=5,V1998=6),2,OR(V1998=7,V1998=8,V1998=9),3,OR(V1998=10,V1998=11,V1998=12),4),"")</f>
        <v/>
      </c>
      <c r="X1998" s="2" t="str">
        <f t="shared" si="205"/>
        <v/>
      </c>
      <c r="Y1998" s="2" t="str">
        <f t="shared" si="206"/>
        <v/>
      </c>
    </row>
    <row r="1999" spans="7:25" x14ac:dyDescent="0.3">
      <c r="G1999" s="2" t="str">
        <f>IF(Prospecting!D2001&lt;&gt;"", Prospecting!D2001, "")</f>
        <v/>
      </c>
      <c r="H1999" s="2" t="str">
        <f>IF(Prospecting!E2001&lt;&gt;"",Prospecting!E2001, "")</f>
        <v/>
      </c>
      <c r="I1999" s="2" t="str">
        <f t="shared" ca="1" si="201"/>
        <v/>
      </c>
      <c r="J1999" s="2" t="str">
        <f>IF(Prospecting!F2001="Completed", 1, "")</f>
        <v/>
      </c>
      <c r="K1999" s="2" t="str">
        <f>IF(Prospecting!G2001="Completed", 1, "")</f>
        <v/>
      </c>
      <c r="L1999" s="2" t="str">
        <f>IF(Prospecting!H2001="Completed", 1, "")</f>
        <v/>
      </c>
      <c r="M1999" s="2" t="str">
        <f>IF(Prospecting!I2001="Completed", 1, "")</f>
        <v/>
      </c>
      <c r="N1999" s="2" t="str">
        <f>IF(Prospecting!J2001="Completed", 1, "")</f>
        <v/>
      </c>
      <c r="O1999" s="2" t="str">
        <f>IF(Prospecting!K2001="Completed", 1, "")</f>
        <v/>
      </c>
      <c r="P1999" s="2" t="str">
        <f>IF(Prospecting!L2001&lt;&gt;"",Prospecting!L2001,"")</f>
        <v/>
      </c>
      <c r="Q1999" s="2" t="str">
        <f>IF(Prospecting!M2001&lt;&gt;"",Prospecting!M2001,"")</f>
        <v/>
      </c>
      <c r="R1999" s="2" t="str">
        <f t="shared" ca="1" si="202"/>
        <v/>
      </c>
      <c r="S1999" s="10" t="str">
        <f>IF(OR(Prospecting!N2001&lt;&gt;"",Prospecting!N2001&lt;&gt;0),Prospecting!N2001,"")</f>
        <v/>
      </c>
      <c r="T1999" s="11" t="str">
        <f>IF(Prospecting!O2001&lt;&gt;"",Prospecting!O2001,"")</f>
        <v/>
      </c>
      <c r="U1999" s="2" t="str">
        <f t="shared" si="203"/>
        <v/>
      </c>
      <c r="V1999" s="2" t="str">
        <f t="shared" si="204"/>
        <v/>
      </c>
      <c r="W1999" s="2" t="str" cm="1">
        <f t="array" ref="W1999">IF(V1999&lt;&gt;"",_xlfn.IFS(OR(V1999=1,V1999=2,V1999=3),1,OR(V1999=4,V1999=5,V1999=6),2,OR(V1999=7,V1999=8,V1999=9),3,OR(V1999=10,V1999=11,V1999=12),4),"")</f>
        <v/>
      </c>
      <c r="X1999" s="2" t="str">
        <f t="shared" si="205"/>
        <v/>
      </c>
      <c r="Y1999" s="2" t="str">
        <f t="shared" si="206"/>
        <v/>
      </c>
    </row>
    <row r="2000" spans="7:25" x14ac:dyDescent="0.3">
      <c r="G2000" s="2" t="str">
        <f>IF(Prospecting!D2002&lt;&gt;"", Prospecting!D2002, "")</f>
        <v/>
      </c>
      <c r="H2000" s="2" t="str">
        <f>IF(Prospecting!E2002&lt;&gt;"",Prospecting!E2002, "")</f>
        <v/>
      </c>
      <c r="I2000" s="2" t="str">
        <f t="shared" ca="1" si="201"/>
        <v/>
      </c>
      <c r="J2000" s="2" t="str">
        <f>IF(Prospecting!F2002="Completed", 1, "")</f>
        <v/>
      </c>
      <c r="K2000" s="2" t="str">
        <f>IF(Prospecting!G2002="Completed", 1, "")</f>
        <v/>
      </c>
      <c r="L2000" s="2" t="str">
        <f>IF(Prospecting!H2002="Completed", 1, "")</f>
        <v/>
      </c>
      <c r="M2000" s="2" t="str">
        <f>IF(Prospecting!I2002="Completed", 1, "")</f>
        <v/>
      </c>
      <c r="N2000" s="2" t="str">
        <f>IF(Prospecting!J2002="Completed", 1, "")</f>
        <v/>
      </c>
      <c r="O2000" s="2" t="str">
        <f>IF(Prospecting!K2002="Completed", 1, "")</f>
        <v/>
      </c>
      <c r="P2000" s="2" t="str">
        <f>IF(Prospecting!L2002&lt;&gt;"",Prospecting!L2002,"")</f>
        <v/>
      </c>
      <c r="Q2000" s="2" t="str">
        <f>IF(Prospecting!M2002&lt;&gt;"",Prospecting!M2002,"")</f>
        <v/>
      </c>
      <c r="R2000" s="2" t="str">
        <f t="shared" ca="1" si="202"/>
        <v/>
      </c>
      <c r="S2000" s="10" t="str">
        <f>IF(OR(Prospecting!N2002&lt;&gt;"",Prospecting!N2002&lt;&gt;0),Prospecting!N2002,"")</f>
        <v/>
      </c>
      <c r="T2000" s="11" t="str">
        <f>IF(Prospecting!O2002&lt;&gt;"",Prospecting!O2002,"")</f>
        <v/>
      </c>
      <c r="U2000" s="2" t="str">
        <f t="shared" si="203"/>
        <v/>
      </c>
      <c r="V2000" s="2" t="str">
        <f t="shared" si="204"/>
        <v/>
      </c>
      <c r="W2000" s="2" t="str" cm="1">
        <f t="array" ref="W2000">IF(V2000&lt;&gt;"",_xlfn.IFS(OR(V2000=1,V2000=2,V2000=3),1,OR(V2000=4,V2000=5,V2000=6),2,OR(V2000=7,V2000=8,V2000=9),3,OR(V2000=10,V2000=11,V2000=12),4),"")</f>
        <v/>
      </c>
      <c r="X2000" s="2" t="str">
        <f t="shared" si="205"/>
        <v/>
      </c>
      <c r="Y2000" s="2" t="str">
        <f t="shared" si="206"/>
        <v/>
      </c>
    </row>
    <row r="2001" spans="7:25" x14ac:dyDescent="0.3">
      <c r="G2001" s="2" t="str">
        <f>IF(Prospecting!D2003&lt;&gt;"", Prospecting!D2003, "")</f>
        <v/>
      </c>
      <c r="H2001" s="2" t="str">
        <f>IF(Prospecting!E2003&lt;&gt;"",Prospecting!E2003, "")</f>
        <v/>
      </c>
      <c r="I2001" s="2" t="str">
        <f t="shared" ca="1" si="201"/>
        <v/>
      </c>
      <c r="J2001" s="2" t="str">
        <f>IF(Prospecting!F2003="Completed", 1, "")</f>
        <v/>
      </c>
      <c r="K2001" s="2" t="str">
        <f>IF(Prospecting!G2003="Completed", 1, "")</f>
        <v/>
      </c>
      <c r="L2001" s="2" t="str">
        <f>IF(Prospecting!H2003="Completed", 1, "")</f>
        <v/>
      </c>
      <c r="M2001" s="2" t="str">
        <f>IF(Prospecting!I2003="Completed", 1, "")</f>
        <v/>
      </c>
      <c r="N2001" s="2" t="str">
        <f>IF(Prospecting!J2003="Completed", 1, "")</f>
        <v/>
      </c>
      <c r="O2001" s="2" t="str">
        <f>IF(Prospecting!K2003="Completed", 1, "")</f>
        <v/>
      </c>
      <c r="P2001" s="2" t="str">
        <f>IF(Prospecting!L2003&lt;&gt;"",Prospecting!L2003,"")</f>
        <v/>
      </c>
      <c r="Q2001" s="2" t="str">
        <f>IF(Prospecting!M2003&lt;&gt;"",Prospecting!M2003,"")</f>
        <v/>
      </c>
      <c r="R2001" s="2" t="str">
        <f t="shared" ca="1" si="202"/>
        <v/>
      </c>
      <c r="S2001" s="10" t="str">
        <f>IF(OR(Prospecting!N2003&lt;&gt;"",Prospecting!N2003&lt;&gt;0),Prospecting!N2003,"")</f>
        <v/>
      </c>
      <c r="T2001" s="11" t="str">
        <f>IF(Prospecting!O2003&lt;&gt;"",Prospecting!O2003,"")</f>
        <v/>
      </c>
      <c r="U2001" s="2" t="str">
        <f t="shared" si="203"/>
        <v/>
      </c>
      <c r="V2001" s="2" t="str">
        <f t="shared" si="204"/>
        <v/>
      </c>
      <c r="W2001" s="2" t="str" cm="1">
        <f t="array" ref="W2001">IF(V2001&lt;&gt;"",_xlfn.IFS(OR(V2001=1,V2001=2,V2001=3),1,OR(V2001=4,V2001=5,V2001=6),2,OR(V2001=7,V2001=8,V2001=9),3,OR(V2001=10,V2001=11,V2001=12),4),"")</f>
        <v/>
      </c>
      <c r="X2001" s="2" t="str">
        <f t="shared" si="205"/>
        <v/>
      </c>
      <c r="Y2001" s="2" t="str">
        <f t="shared" si="206"/>
        <v/>
      </c>
    </row>
    <row r="2002" spans="7:25" x14ac:dyDescent="0.3">
      <c r="G2002" s="2" t="str">
        <f>IF(Prospecting!D2004&lt;&gt;"", Prospecting!D2004, "")</f>
        <v/>
      </c>
      <c r="H2002" s="2" t="str">
        <f>IF(Prospecting!E2004&lt;&gt;"",Prospecting!E2004, "")</f>
        <v/>
      </c>
      <c r="I2002" s="2" t="str">
        <f t="shared" ca="1" si="201"/>
        <v/>
      </c>
      <c r="J2002" s="2" t="str">
        <f>IF(Prospecting!F2004="Completed", 1, "")</f>
        <v/>
      </c>
      <c r="K2002" s="2" t="str">
        <f>IF(Prospecting!G2004="Completed", 1, "")</f>
        <v/>
      </c>
      <c r="L2002" s="2" t="str">
        <f>IF(Prospecting!H2004="Completed", 1, "")</f>
        <v/>
      </c>
      <c r="M2002" s="2" t="str">
        <f>IF(Prospecting!I2004="Completed", 1, "")</f>
        <v/>
      </c>
      <c r="N2002" s="2" t="str">
        <f>IF(Prospecting!J2004="Completed", 1, "")</f>
        <v/>
      </c>
      <c r="O2002" s="2" t="str">
        <f>IF(Prospecting!K2004="Completed", 1, "")</f>
        <v/>
      </c>
      <c r="P2002" s="2" t="str">
        <f>IF(Prospecting!L2004&lt;&gt;"",Prospecting!L2004,"")</f>
        <v/>
      </c>
      <c r="Q2002" s="2" t="str">
        <f>IF(Prospecting!M2004&lt;&gt;"",Prospecting!M2004,"")</f>
        <v/>
      </c>
      <c r="R2002" s="2" t="str">
        <f t="shared" ca="1" si="202"/>
        <v/>
      </c>
      <c r="S2002" s="10" t="str">
        <f>IF(OR(Prospecting!N2004&lt;&gt;"",Prospecting!N2004&lt;&gt;0),Prospecting!N2004,"")</f>
        <v/>
      </c>
      <c r="T2002" s="11" t="str">
        <f>IF(Prospecting!O2004&lt;&gt;"",Prospecting!O2004,"")</f>
        <v/>
      </c>
      <c r="U2002" s="2" t="str">
        <f t="shared" si="203"/>
        <v/>
      </c>
      <c r="V2002" s="2" t="str">
        <f t="shared" si="204"/>
        <v/>
      </c>
      <c r="W2002" s="2" t="str" cm="1">
        <f t="array" ref="W2002">IF(V2002&lt;&gt;"",_xlfn.IFS(OR(V2002=1,V2002=2,V2002=3),1,OR(V2002=4,V2002=5,V2002=6),2,OR(V2002=7,V2002=8,V2002=9),3,OR(V2002=10,V2002=11,V2002=12),4),"")</f>
        <v/>
      </c>
      <c r="X2002" s="2" t="str">
        <f t="shared" si="205"/>
        <v/>
      </c>
      <c r="Y2002" s="2" t="str">
        <f t="shared" si="206"/>
        <v/>
      </c>
    </row>
    <row r="2003" spans="7:25" x14ac:dyDescent="0.3">
      <c r="G2003" s="2" t="str">
        <f>IF(Prospecting!D2005&lt;&gt;"", Prospecting!D2005, "")</f>
        <v/>
      </c>
      <c r="H2003" s="2" t="str">
        <f>IF(Prospecting!E2005&lt;&gt;"",Prospecting!E2005, "")</f>
        <v/>
      </c>
      <c r="I2003" s="2" t="str">
        <f t="shared" ca="1" si="201"/>
        <v/>
      </c>
      <c r="J2003" s="2" t="str">
        <f>IF(Prospecting!F2005="Completed", 1, "")</f>
        <v/>
      </c>
      <c r="K2003" s="2" t="str">
        <f>IF(Prospecting!G2005="Completed", 1, "")</f>
        <v/>
      </c>
      <c r="L2003" s="2" t="str">
        <f>IF(Prospecting!H2005="Completed", 1, "")</f>
        <v/>
      </c>
      <c r="M2003" s="2" t="str">
        <f>IF(Prospecting!I2005="Completed", 1, "")</f>
        <v/>
      </c>
      <c r="N2003" s="2" t="str">
        <f>IF(Prospecting!J2005="Completed", 1, "")</f>
        <v/>
      </c>
      <c r="O2003" s="2" t="str">
        <f>IF(Prospecting!K2005="Completed", 1, "")</f>
        <v/>
      </c>
      <c r="P2003" s="2" t="str">
        <f>IF(Prospecting!L2005&lt;&gt;"",Prospecting!L2005,"")</f>
        <v/>
      </c>
      <c r="Q2003" s="2" t="str">
        <f>IF(Prospecting!M2005&lt;&gt;"",Prospecting!M2005,"")</f>
        <v/>
      </c>
      <c r="R2003" s="2" t="str">
        <f t="shared" ca="1" si="202"/>
        <v/>
      </c>
      <c r="S2003" s="10" t="str">
        <f>IF(OR(Prospecting!N2005&lt;&gt;"",Prospecting!N2005&lt;&gt;0),Prospecting!N2005,"")</f>
        <v/>
      </c>
      <c r="T2003" s="11" t="str">
        <f>IF(Prospecting!O2005&lt;&gt;"",Prospecting!O2005,"")</f>
        <v/>
      </c>
      <c r="U2003" s="2" t="str">
        <f t="shared" si="203"/>
        <v/>
      </c>
      <c r="V2003" s="2" t="str">
        <f t="shared" si="204"/>
        <v/>
      </c>
      <c r="W2003" s="2" t="str" cm="1">
        <f t="array" ref="W2003">IF(V2003&lt;&gt;"",_xlfn.IFS(OR(V2003=1,V2003=2,V2003=3),1,OR(V2003=4,V2003=5,V2003=6),2,OR(V2003=7,V2003=8,V2003=9),3,OR(V2003=10,V2003=11,V2003=12),4),"")</f>
        <v/>
      </c>
      <c r="X2003" s="2" t="str">
        <f t="shared" si="205"/>
        <v/>
      </c>
      <c r="Y2003" s="2" t="str">
        <f t="shared" si="206"/>
        <v/>
      </c>
    </row>
    <row r="2004" spans="7:25" x14ac:dyDescent="0.3">
      <c r="G2004" s="2" t="str">
        <f>IF(Prospecting!D2006&lt;&gt;"", Prospecting!D2006, "")</f>
        <v/>
      </c>
      <c r="H2004" s="2" t="str">
        <f>IF(Prospecting!E2006&lt;&gt;"",Prospecting!E2006, "")</f>
        <v/>
      </c>
      <c r="I2004" s="2" t="str">
        <f t="shared" ca="1" si="201"/>
        <v/>
      </c>
      <c r="J2004" s="2" t="str">
        <f>IF(Prospecting!F2006="Completed", 1, "")</f>
        <v/>
      </c>
      <c r="K2004" s="2" t="str">
        <f>IF(Prospecting!G2006="Completed", 1, "")</f>
        <v/>
      </c>
      <c r="L2004" s="2" t="str">
        <f>IF(Prospecting!H2006="Completed", 1, "")</f>
        <v/>
      </c>
      <c r="M2004" s="2" t="str">
        <f>IF(Prospecting!I2006="Completed", 1, "")</f>
        <v/>
      </c>
      <c r="N2004" s="2" t="str">
        <f>IF(Prospecting!J2006="Completed", 1, "")</f>
        <v/>
      </c>
      <c r="O2004" s="2" t="str">
        <f>IF(Prospecting!K2006="Completed", 1, "")</f>
        <v/>
      </c>
      <c r="P2004" s="2" t="str">
        <f>IF(Prospecting!L2006&lt;&gt;"",Prospecting!L2006,"")</f>
        <v/>
      </c>
      <c r="Q2004" s="2" t="str">
        <f>IF(Prospecting!M2006&lt;&gt;"",Prospecting!M2006,"")</f>
        <v/>
      </c>
      <c r="R2004" s="2" t="str">
        <f t="shared" ca="1" si="202"/>
        <v/>
      </c>
      <c r="S2004" s="10" t="str">
        <f>IF(OR(Prospecting!N2006&lt;&gt;"",Prospecting!N2006&lt;&gt;0),Prospecting!N2006,"")</f>
        <v/>
      </c>
      <c r="T2004" s="11" t="str">
        <f>IF(Prospecting!O2006&lt;&gt;"",Prospecting!O2006,"")</f>
        <v/>
      </c>
      <c r="U2004" s="2" t="str">
        <f t="shared" si="203"/>
        <v/>
      </c>
      <c r="V2004" s="2" t="str">
        <f t="shared" si="204"/>
        <v/>
      </c>
      <c r="W2004" s="2" t="str" cm="1">
        <f t="array" ref="W2004">IF(V2004&lt;&gt;"",_xlfn.IFS(OR(V2004=1,V2004=2,V2004=3),1,OR(V2004=4,V2004=5,V2004=6),2,OR(V2004=7,V2004=8,V2004=9),3,OR(V2004=10,V2004=11,V2004=12),4),"")</f>
        <v/>
      </c>
      <c r="X2004" s="2" t="str">
        <f t="shared" si="205"/>
        <v/>
      </c>
      <c r="Y2004" s="2" t="str">
        <f t="shared" si="206"/>
        <v/>
      </c>
    </row>
    <row r="2005" spans="7:25" x14ac:dyDescent="0.3">
      <c r="G2005" s="2" t="str">
        <f>IF(Prospecting!D2007&lt;&gt;"", Prospecting!D2007, "")</f>
        <v/>
      </c>
      <c r="H2005" s="2" t="str">
        <f>IF(Prospecting!E2007&lt;&gt;"",Prospecting!E2007, "")</f>
        <v/>
      </c>
      <c r="I2005" s="2" t="str">
        <f t="shared" ca="1" si="201"/>
        <v/>
      </c>
      <c r="J2005" s="2" t="str">
        <f>IF(Prospecting!F2007="Completed", 1, "")</f>
        <v/>
      </c>
      <c r="K2005" s="2" t="str">
        <f>IF(Prospecting!G2007="Completed", 1, "")</f>
        <v/>
      </c>
      <c r="L2005" s="2" t="str">
        <f>IF(Prospecting!H2007="Completed", 1, "")</f>
        <v/>
      </c>
      <c r="M2005" s="2" t="str">
        <f>IF(Prospecting!I2007="Completed", 1, "")</f>
        <v/>
      </c>
      <c r="N2005" s="2" t="str">
        <f>IF(Prospecting!J2007="Completed", 1, "")</f>
        <v/>
      </c>
      <c r="O2005" s="2" t="str">
        <f>IF(Prospecting!K2007="Completed", 1, "")</f>
        <v/>
      </c>
      <c r="P2005" s="2" t="str">
        <f>IF(Prospecting!L2007&lt;&gt;"",Prospecting!L2007,"")</f>
        <v/>
      </c>
      <c r="Q2005" s="2" t="str">
        <f>IF(Prospecting!M2007&lt;&gt;"",Prospecting!M2007,"")</f>
        <v/>
      </c>
      <c r="R2005" s="2" t="str">
        <f t="shared" ca="1" si="202"/>
        <v/>
      </c>
      <c r="S2005" s="10" t="str">
        <f>IF(OR(Prospecting!N2007&lt;&gt;"",Prospecting!N2007&lt;&gt;0),Prospecting!N2007,"")</f>
        <v/>
      </c>
      <c r="T2005" s="11" t="str">
        <f>IF(Prospecting!O2007&lt;&gt;"",Prospecting!O2007,"")</f>
        <v/>
      </c>
      <c r="U2005" s="2" t="str">
        <f t="shared" si="203"/>
        <v/>
      </c>
      <c r="V2005" s="2" t="str">
        <f t="shared" si="204"/>
        <v/>
      </c>
      <c r="W2005" s="2" t="str" cm="1">
        <f t="array" ref="W2005">IF(V2005&lt;&gt;"",_xlfn.IFS(OR(V2005=1,V2005=2,V2005=3),1,OR(V2005=4,V2005=5,V2005=6),2,OR(V2005=7,V2005=8,V2005=9),3,OR(V2005=10,V2005=11,V2005=12),4),"")</f>
        <v/>
      </c>
      <c r="X2005" s="2" t="str">
        <f t="shared" si="205"/>
        <v/>
      </c>
      <c r="Y2005" s="2" t="str">
        <f t="shared" si="206"/>
        <v/>
      </c>
    </row>
    <row r="2006" spans="7:25" x14ac:dyDescent="0.3">
      <c r="G2006" s="2" t="str">
        <f>IF(Prospecting!D2008&lt;&gt;"", Prospecting!D2008, "")</f>
        <v/>
      </c>
      <c r="H2006" s="2" t="str">
        <f>IF(Prospecting!E2008&lt;&gt;"",Prospecting!E2008, "")</f>
        <v/>
      </c>
      <c r="I2006" s="2" t="str">
        <f t="shared" ca="1" si="201"/>
        <v/>
      </c>
      <c r="J2006" s="2" t="str">
        <f>IF(Prospecting!F2008="Completed", 1, "")</f>
        <v/>
      </c>
      <c r="K2006" s="2" t="str">
        <f>IF(Prospecting!G2008="Completed", 1, "")</f>
        <v/>
      </c>
      <c r="L2006" s="2" t="str">
        <f>IF(Prospecting!H2008="Completed", 1, "")</f>
        <v/>
      </c>
      <c r="M2006" s="2" t="str">
        <f>IF(Prospecting!I2008="Completed", 1, "")</f>
        <v/>
      </c>
      <c r="N2006" s="2" t="str">
        <f>IF(Prospecting!J2008="Completed", 1, "")</f>
        <v/>
      </c>
      <c r="O2006" s="2" t="str">
        <f>IF(Prospecting!K2008="Completed", 1, "")</f>
        <v/>
      </c>
      <c r="P2006" s="2" t="str">
        <f>IF(Prospecting!L2008&lt;&gt;"",Prospecting!L2008,"")</f>
        <v/>
      </c>
      <c r="Q2006" s="2" t="str">
        <f>IF(Prospecting!M2008&lt;&gt;"",Prospecting!M2008,"")</f>
        <v/>
      </c>
      <c r="R2006" s="2" t="str">
        <f t="shared" ca="1" si="202"/>
        <v/>
      </c>
      <c r="S2006" s="10" t="str">
        <f>IF(OR(Prospecting!N2008&lt;&gt;"",Prospecting!N2008&lt;&gt;0),Prospecting!N2008,"")</f>
        <v/>
      </c>
      <c r="T2006" s="11" t="str">
        <f>IF(Prospecting!O2008&lt;&gt;"",Prospecting!O2008,"")</f>
        <v/>
      </c>
      <c r="U2006" s="2" t="str">
        <f t="shared" si="203"/>
        <v/>
      </c>
      <c r="V2006" s="2" t="str">
        <f t="shared" si="204"/>
        <v/>
      </c>
      <c r="W2006" s="2" t="str" cm="1">
        <f t="array" ref="W2006">IF(V2006&lt;&gt;"",_xlfn.IFS(OR(V2006=1,V2006=2,V2006=3),1,OR(V2006=4,V2006=5,V2006=6),2,OR(V2006=7,V2006=8,V2006=9),3,OR(V2006=10,V2006=11,V2006=12),4),"")</f>
        <v/>
      </c>
      <c r="X2006" s="2" t="str">
        <f t="shared" si="205"/>
        <v/>
      </c>
      <c r="Y2006" s="2" t="str">
        <f t="shared" si="206"/>
        <v/>
      </c>
    </row>
    <row r="2007" spans="7:25" x14ac:dyDescent="0.3">
      <c r="G2007" s="2" t="str">
        <f>IF(Prospecting!D2009&lt;&gt;"", Prospecting!D2009, "")</f>
        <v/>
      </c>
      <c r="H2007" s="2" t="str">
        <f>IF(Prospecting!E2009&lt;&gt;"",Prospecting!E2009, "")</f>
        <v/>
      </c>
      <c r="I2007" s="2" t="str">
        <f t="shared" ca="1" si="201"/>
        <v/>
      </c>
      <c r="J2007" s="2" t="str">
        <f>IF(Prospecting!F2009="Completed", 1, "")</f>
        <v/>
      </c>
      <c r="K2007" s="2" t="str">
        <f>IF(Prospecting!G2009="Completed", 1, "")</f>
        <v/>
      </c>
      <c r="L2007" s="2" t="str">
        <f>IF(Prospecting!H2009="Completed", 1, "")</f>
        <v/>
      </c>
      <c r="M2007" s="2" t="str">
        <f>IF(Prospecting!I2009="Completed", 1, "")</f>
        <v/>
      </c>
      <c r="N2007" s="2" t="str">
        <f>IF(Prospecting!J2009="Completed", 1, "")</f>
        <v/>
      </c>
      <c r="O2007" s="2" t="str">
        <f>IF(Prospecting!K2009="Completed", 1, "")</f>
        <v/>
      </c>
      <c r="P2007" s="2" t="str">
        <f>IF(Prospecting!L2009&lt;&gt;"",Prospecting!L2009,"")</f>
        <v/>
      </c>
      <c r="Q2007" s="2" t="str">
        <f>IF(Prospecting!M2009&lt;&gt;"",Prospecting!M2009,"")</f>
        <v/>
      </c>
      <c r="R2007" s="2" t="str">
        <f t="shared" ca="1" si="202"/>
        <v/>
      </c>
      <c r="S2007" s="10" t="str">
        <f>IF(OR(Prospecting!N2009&lt;&gt;"",Prospecting!N2009&lt;&gt;0),Prospecting!N2009,"")</f>
        <v/>
      </c>
      <c r="T2007" s="11" t="str">
        <f>IF(Prospecting!O2009&lt;&gt;"",Prospecting!O2009,"")</f>
        <v/>
      </c>
      <c r="U2007" s="2" t="str">
        <f t="shared" si="203"/>
        <v/>
      </c>
      <c r="V2007" s="2" t="str">
        <f t="shared" si="204"/>
        <v/>
      </c>
      <c r="W2007" s="2" t="str" cm="1">
        <f t="array" ref="W2007">IF(V2007&lt;&gt;"",_xlfn.IFS(OR(V2007=1,V2007=2,V2007=3),1,OR(V2007=4,V2007=5,V2007=6),2,OR(V2007=7,V2007=8,V2007=9),3,OR(V2007=10,V2007=11,V2007=12),4),"")</f>
        <v/>
      </c>
      <c r="X2007" s="2" t="str">
        <f t="shared" si="205"/>
        <v/>
      </c>
      <c r="Y2007" s="2" t="str">
        <f t="shared" si="206"/>
        <v/>
      </c>
    </row>
    <row r="2008" spans="7:25" x14ac:dyDescent="0.3">
      <c r="G2008" s="2" t="str">
        <f>IF(Prospecting!D2010&lt;&gt;"", Prospecting!D2010, "")</f>
        <v/>
      </c>
      <c r="H2008" s="2" t="str">
        <f>IF(Prospecting!E2010&lt;&gt;"",Prospecting!E2010, "")</f>
        <v/>
      </c>
      <c r="I2008" s="2" t="str">
        <f t="shared" ca="1" si="201"/>
        <v/>
      </c>
      <c r="J2008" s="2" t="str">
        <f>IF(Prospecting!F2010="Completed", 1, "")</f>
        <v/>
      </c>
      <c r="K2008" s="2" t="str">
        <f>IF(Prospecting!G2010="Completed", 1, "")</f>
        <v/>
      </c>
      <c r="L2008" s="2" t="str">
        <f>IF(Prospecting!H2010="Completed", 1, "")</f>
        <v/>
      </c>
      <c r="M2008" s="2" t="str">
        <f>IF(Prospecting!I2010="Completed", 1, "")</f>
        <v/>
      </c>
      <c r="N2008" s="2" t="str">
        <f>IF(Prospecting!J2010="Completed", 1, "")</f>
        <v/>
      </c>
      <c r="O2008" s="2" t="str">
        <f>IF(Prospecting!K2010="Completed", 1, "")</f>
        <v/>
      </c>
      <c r="P2008" s="2" t="str">
        <f>IF(Prospecting!L2010&lt;&gt;"",Prospecting!L2010,"")</f>
        <v/>
      </c>
      <c r="Q2008" s="2" t="str">
        <f>IF(Prospecting!M2010&lt;&gt;"",Prospecting!M2010,"")</f>
        <v/>
      </c>
      <c r="R2008" s="2" t="str">
        <f t="shared" ca="1" si="202"/>
        <v/>
      </c>
      <c r="S2008" s="10" t="str">
        <f>IF(OR(Prospecting!N2010&lt;&gt;"",Prospecting!N2010&lt;&gt;0),Prospecting!N2010,"")</f>
        <v/>
      </c>
      <c r="T2008" s="11" t="str">
        <f>IF(Prospecting!O2010&lt;&gt;"",Prospecting!O2010,"")</f>
        <v/>
      </c>
      <c r="U2008" s="2" t="str">
        <f t="shared" si="203"/>
        <v/>
      </c>
      <c r="V2008" s="2" t="str">
        <f t="shared" si="204"/>
        <v/>
      </c>
      <c r="W2008" s="2" t="str" cm="1">
        <f t="array" ref="W2008">IF(V2008&lt;&gt;"",_xlfn.IFS(OR(V2008=1,V2008=2,V2008=3),1,OR(V2008=4,V2008=5,V2008=6),2,OR(V2008=7,V2008=8,V2008=9),3,OR(V2008=10,V2008=11,V2008=12),4),"")</f>
        <v/>
      </c>
      <c r="X2008" s="2" t="str">
        <f t="shared" si="205"/>
        <v/>
      </c>
      <c r="Y2008" s="2" t="str">
        <f t="shared" si="206"/>
        <v/>
      </c>
    </row>
    <row r="2009" spans="7:25" x14ac:dyDescent="0.3">
      <c r="G2009" s="2" t="str">
        <f>IF(Prospecting!D2011&lt;&gt;"", Prospecting!D2011, "")</f>
        <v/>
      </c>
      <c r="H2009" s="2" t="str">
        <f>IF(Prospecting!E2011&lt;&gt;"",Prospecting!E2011, "")</f>
        <v/>
      </c>
      <c r="I2009" s="2" t="str">
        <f t="shared" ca="1" si="201"/>
        <v/>
      </c>
      <c r="J2009" s="2" t="str">
        <f>IF(Prospecting!F2011="Completed", 1, "")</f>
        <v/>
      </c>
      <c r="K2009" s="2" t="str">
        <f>IF(Prospecting!G2011="Completed", 1, "")</f>
        <v/>
      </c>
      <c r="L2009" s="2" t="str">
        <f>IF(Prospecting!H2011="Completed", 1, "")</f>
        <v/>
      </c>
      <c r="M2009" s="2" t="str">
        <f>IF(Prospecting!I2011="Completed", 1, "")</f>
        <v/>
      </c>
      <c r="N2009" s="2" t="str">
        <f>IF(Prospecting!J2011="Completed", 1, "")</f>
        <v/>
      </c>
      <c r="O2009" s="2" t="str">
        <f>IF(Prospecting!K2011="Completed", 1, "")</f>
        <v/>
      </c>
      <c r="P2009" s="2" t="str">
        <f>IF(Prospecting!L2011&lt;&gt;"",Prospecting!L2011,"")</f>
        <v/>
      </c>
      <c r="Q2009" s="2" t="str">
        <f>IF(Prospecting!M2011&lt;&gt;"",Prospecting!M2011,"")</f>
        <v/>
      </c>
      <c r="R2009" s="2" t="str">
        <f t="shared" ca="1" si="202"/>
        <v/>
      </c>
      <c r="S2009" s="10" t="str">
        <f>IF(OR(Prospecting!N2011&lt;&gt;"",Prospecting!N2011&lt;&gt;0),Prospecting!N2011,"")</f>
        <v/>
      </c>
      <c r="T2009" s="11" t="str">
        <f>IF(Prospecting!O2011&lt;&gt;"",Prospecting!O2011,"")</f>
        <v/>
      </c>
      <c r="U2009" s="2" t="str">
        <f t="shared" si="203"/>
        <v/>
      </c>
      <c r="V2009" s="2" t="str">
        <f t="shared" si="204"/>
        <v/>
      </c>
      <c r="W2009" s="2" t="str" cm="1">
        <f t="array" ref="W2009">IF(V2009&lt;&gt;"",_xlfn.IFS(OR(V2009=1,V2009=2,V2009=3),1,OR(V2009=4,V2009=5,V2009=6),2,OR(V2009=7,V2009=8,V2009=9),3,OR(V2009=10,V2009=11,V2009=12),4),"")</f>
        <v/>
      </c>
      <c r="X2009" s="2" t="str">
        <f t="shared" si="205"/>
        <v/>
      </c>
      <c r="Y2009" s="2" t="str">
        <f t="shared" si="206"/>
        <v/>
      </c>
    </row>
    <row r="2010" spans="7:25" x14ac:dyDescent="0.3">
      <c r="G2010" s="2" t="str">
        <f>IF(Prospecting!D2012&lt;&gt;"", Prospecting!D2012, "")</f>
        <v/>
      </c>
      <c r="H2010" s="2" t="str">
        <f>IF(Prospecting!E2012&lt;&gt;"",Prospecting!E2012, "")</f>
        <v/>
      </c>
      <c r="I2010" s="2" t="str">
        <f t="shared" ca="1" si="201"/>
        <v/>
      </c>
      <c r="J2010" s="2" t="str">
        <f>IF(Prospecting!F2012="Completed", 1, "")</f>
        <v/>
      </c>
      <c r="K2010" s="2" t="str">
        <f>IF(Prospecting!G2012="Completed", 1, "")</f>
        <v/>
      </c>
      <c r="L2010" s="2" t="str">
        <f>IF(Prospecting!H2012="Completed", 1, "")</f>
        <v/>
      </c>
      <c r="M2010" s="2" t="str">
        <f>IF(Prospecting!I2012="Completed", 1, "")</f>
        <v/>
      </c>
      <c r="N2010" s="2" t="str">
        <f>IF(Prospecting!J2012="Completed", 1, "")</f>
        <v/>
      </c>
      <c r="O2010" s="2" t="str">
        <f>IF(Prospecting!K2012="Completed", 1, "")</f>
        <v/>
      </c>
      <c r="P2010" s="2" t="str">
        <f>IF(Prospecting!L2012&lt;&gt;"",Prospecting!L2012,"")</f>
        <v/>
      </c>
      <c r="Q2010" s="2" t="str">
        <f>IF(Prospecting!M2012&lt;&gt;"",Prospecting!M2012,"")</f>
        <v/>
      </c>
      <c r="R2010" s="2" t="str">
        <f t="shared" ca="1" si="202"/>
        <v/>
      </c>
      <c r="S2010" s="10" t="str">
        <f>IF(OR(Prospecting!N2012&lt;&gt;"",Prospecting!N2012&lt;&gt;0),Prospecting!N2012,"")</f>
        <v/>
      </c>
      <c r="T2010" s="11" t="str">
        <f>IF(Prospecting!O2012&lt;&gt;"",Prospecting!O2012,"")</f>
        <v/>
      </c>
      <c r="U2010" s="2" t="str">
        <f t="shared" si="203"/>
        <v/>
      </c>
      <c r="V2010" s="2" t="str">
        <f t="shared" si="204"/>
        <v/>
      </c>
      <c r="W2010" s="2" t="str" cm="1">
        <f t="array" ref="W2010">IF(V2010&lt;&gt;"",_xlfn.IFS(OR(V2010=1,V2010=2,V2010=3),1,OR(V2010=4,V2010=5,V2010=6),2,OR(V2010=7,V2010=8,V2010=9),3,OR(V2010=10,V2010=11,V2010=12),4),"")</f>
        <v/>
      </c>
      <c r="X2010" s="2" t="str">
        <f t="shared" si="205"/>
        <v/>
      </c>
      <c r="Y2010" s="2" t="str">
        <f t="shared" si="206"/>
        <v/>
      </c>
    </row>
    <row r="2011" spans="7:25" x14ac:dyDescent="0.3">
      <c r="G2011" s="2" t="str">
        <f>IF(Prospecting!D2013&lt;&gt;"", Prospecting!D2013, "")</f>
        <v/>
      </c>
      <c r="H2011" s="2" t="str">
        <f>IF(Prospecting!E2013&lt;&gt;"",Prospecting!E2013, "")</f>
        <v/>
      </c>
      <c r="I2011" s="2" t="str">
        <f t="shared" ca="1" si="201"/>
        <v/>
      </c>
      <c r="J2011" s="2" t="str">
        <f>IF(Prospecting!F2013="Completed", 1, "")</f>
        <v/>
      </c>
      <c r="K2011" s="2" t="str">
        <f>IF(Prospecting!G2013="Completed", 1, "")</f>
        <v/>
      </c>
      <c r="L2011" s="2" t="str">
        <f>IF(Prospecting!H2013="Completed", 1, "")</f>
        <v/>
      </c>
      <c r="M2011" s="2" t="str">
        <f>IF(Prospecting!I2013="Completed", 1, "")</f>
        <v/>
      </c>
      <c r="N2011" s="2" t="str">
        <f>IF(Prospecting!J2013="Completed", 1, "")</f>
        <v/>
      </c>
      <c r="O2011" s="2" t="str">
        <f>IF(Prospecting!K2013="Completed", 1, "")</f>
        <v/>
      </c>
      <c r="P2011" s="2" t="str">
        <f>IF(Prospecting!L2013&lt;&gt;"",Prospecting!L2013,"")</f>
        <v/>
      </c>
      <c r="Q2011" s="2" t="str">
        <f>IF(Prospecting!M2013&lt;&gt;"",Prospecting!M2013,"")</f>
        <v/>
      </c>
      <c r="R2011" s="2" t="str">
        <f t="shared" ca="1" si="202"/>
        <v/>
      </c>
      <c r="S2011" s="10" t="str">
        <f>IF(OR(Prospecting!N2013&lt;&gt;"",Prospecting!N2013&lt;&gt;0),Prospecting!N2013,"")</f>
        <v/>
      </c>
      <c r="T2011" s="11" t="str">
        <f>IF(Prospecting!O2013&lt;&gt;"",Prospecting!O2013,"")</f>
        <v/>
      </c>
      <c r="U2011" s="2" t="str">
        <f t="shared" si="203"/>
        <v/>
      </c>
      <c r="V2011" s="2" t="str">
        <f t="shared" si="204"/>
        <v/>
      </c>
      <c r="W2011" s="2" t="str" cm="1">
        <f t="array" ref="W2011">IF(V2011&lt;&gt;"",_xlfn.IFS(OR(V2011=1,V2011=2,V2011=3),1,OR(V2011=4,V2011=5,V2011=6),2,OR(V2011=7,V2011=8,V2011=9),3,OR(V2011=10,V2011=11,V2011=12),4),"")</f>
        <v/>
      </c>
      <c r="X2011" s="2" t="str">
        <f t="shared" si="205"/>
        <v/>
      </c>
      <c r="Y2011" s="2" t="str">
        <f t="shared" si="206"/>
        <v/>
      </c>
    </row>
    <row r="2012" spans="7:25" x14ac:dyDescent="0.3">
      <c r="G2012" s="2" t="str">
        <f>IF(Prospecting!D2014&lt;&gt;"", Prospecting!D2014, "")</f>
        <v/>
      </c>
      <c r="H2012" s="2" t="str">
        <f>IF(Prospecting!E2014&lt;&gt;"",Prospecting!E2014, "")</f>
        <v/>
      </c>
      <c r="I2012" s="2" t="str">
        <f t="shared" ca="1" si="201"/>
        <v/>
      </c>
      <c r="J2012" s="2" t="str">
        <f>IF(Prospecting!F2014="Completed", 1, "")</f>
        <v/>
      </c>
      <c r="K2012" s="2" t="str">
        <f>IF(Prospecting!G2014="Completed", 1, "")</f>
        <v/>
      </c>
      <c r="L2012" s="2" t="str">
        <f>IF(Prospecting!H2014="Completed", 1, "")</f>
        <v/>
      </c>
      <c r="M2012" s="2" t="str">
        <f>IF(Prospecting!I2014="Completed", 1, "")</f>
        <v/>
      </c>
      <c r="N2012" s="2" t="str">
        <f>IF(Prospecting!J2014="Completed", 1, "")</f>
        <v/>
      </c>
      <c r="O2012" s="2" t="str">
        <f>IF(Prospecting!K2014="Completed", 1, "")</f>
        <v/>
      </c>
      <c r="P2012" s="2" t="str">
        <f>IF(Prospecting!L2014&lt;&gt;"",Prospecting!L2014,"")</f>
        <v/>
      </c>
      <c r="Q2012" s="2" t="str">
        <f>IF(Prospecting!M2014&lt;&gt;"",Prospecting!M2014,"")</f>
        <v/>
      </c>
      <c r="R2012" s="2" t="str">
        <f t="shared" ca="1" si="202"/>
        <v/>
      </c>
      <c r="S2012" s="10" t="str">
        <f>IF(OR(Prospecting!N2014&lt;&gt;"",Prospecting!N2014&lt;&gt;0),Prospecting!N2014,"")</f>
        <v/>
      </c>
      <c r="T2012" s="11" t="str">
        <f>IF(Prospecting!O2014&lt;&gt;"",Prospecting!O2014,"")</f>
        <v/>
      </c>
      <c r="U2012" s="2" t="str">
        <f t="shared" si="203"/>
        <v/>
      </c>
      <c r="V2012" s="2" t="str">
        <f t="shared" si="204"/>
        <v/>
      </c>
      <c r="W2012" s="2" t="str" cm="1">
        <f t="array" ref="W2012">IF(V2012&lt;&gt;"",_xlfn.IFS(OR(V2012=1,V2012=2,V2012=3),1,OR(V2012=4,V2012=5,V2012=6),2,OR(V2012=7,V2012=8,V2012=9),3,OR(V2012=10,V2012=11,V2012=12),4),"")</f>
        <v/>
      </c>
      <c r="X2012" s="2" t="str">
        <f t="shared" si="205"/>
        <v/>
      </c>
      <c r="Y2012" s="2" t="str">
        <f t="shared" si="206"/>
        <v/>
      </c>
    </row>
    <row r="2013" spans="7:25" x14ac:dyDescent="0.3">
      <c r="G2013" s="2" t="str">
        <f>IF(Prospecting!D2015&lt;&gt;"", Prospecting!D2015, "")</f>
        <v/>
      </c>
      <c r="H2013" s="2" t="str">
        <f>IF(Prospecting!E2015&lt;&gt;"",Prospecting!E2015, "")</f>
        <v/>
      </c>
      <c r="I2013" s="2" t="str">
        <f t="shared" ca="1" si="201"/>
        <v/>
      </c>
      <c r="J2013" s="2" t="str">
        <f>IF(Prospecting!F2015="Completed", 1, "")</f>
        <v/>
      </c>
      <c r="K2013" s="2" t="str">
        <f>IF(Prospecting!G2015="Completed", 1, "")</f>
        <v/>
      </c>
      <c r="L2013" s="2" t="str">
        <f>IF(Prospecting!H2015="Completed", 1, "")</f>
        <v/>
      </c>
      <c r="M2013" s="2" t="str">
        <f>IF(Prospecting!I2015="Completed", 1, "")</f>
        <v/>
      </c>
      <c r="N2013" s="2" t="str">
        <f>IF(Prospecting!J2015="Completed", 1, "")</f>
        <v/>
      </c>
      <c r="O2013" s="2" t="str">
        <f>IF(Prospecting!K2015="Completed", 1, "")</f>
        <v/>
      </c>
      <c r="P2013" s="2" t="str">
        <f>IF(Prospecting!L2015&lt;&gt;"",Prospecting!L2015,"")</f>
        <v/>
      </c>
      <c r="Q2013" s="2" t="str">
        <f>IF(Prospecting!M2015&lt;&gt;"",Prospecting!M2015,"")</f>
        <v/>
      </c>
      <c r="R2013" s="2" t="str">
        <f t="shared" ca="1" si="202"/>
        <v/>
      </c>
      <c r="S2013" s="10" t="str">
        <f>IF(OR(Prospecting!N2015&lt;&gt;"",Prospecting!N2015&lt;&gt;0),Prospecting!N2015,"")</f>
        <v/>
      </c>
      <c r="T2013" s="11" t="str">
        <f>IF(Prospecting!O2015&lt;&gt;"",Prospecting!O2015,"")</f>
        <v/>
      </c>
      <c r="U2013" s="2" t="str">
        <f t="shared" si="203"/>
        <v/>
      </c>
      <c r="V2013" s="2" t="str">
        <f t="shared" si="204"/>
        <v/>
      </c>
      <c r="W2013" s="2" t="str" cm="1">
        <f t="array" ref="W2013">IF(V2013&lt;&gt;"",_xlfn.IFS(OR(V2013=1,V2013=2,V2013=3),1,OR(V2013=4,V2013=5,V2013=6),2,OR(V2013=7,V2013=8,V2013=9),3,OR(V2013=10,V2013=11,V2013=12),4),"")</f>
        <v/>
      </c>
      <c r="X2013" s="2" t="str">
        <f t="shared" si="205"/>
        <v/>
      </c>
      <c r="Y2013" s="2" t="str">
        <f t="shared" si="206"/>
        <v/>
      </c>
    </row>
    <row r="2014" spans="7:25" x14ac:dyDescent="0.3">
      <c r="G2014" s="2" t="str">
        <f>IF(Prospecting!D2016&lt;&gt;"", Prospecting!D2016, "")</f>
        <v/>
      </c>
      <c r="H2014" s="2" t="str">
        <f>IF(Prospecting!E2016&lt;&gt;"",Prospecting!E2016, "")</f>
        <v/>
      </c>
      <c r="I2014" s="2" t="str">
        <f t="shared" ca="1" si="201"/>
        <v/>
      </c>
      <c r="J2014" s="2" t="str">
        <f>IF(Prospecting!F2016="Completed", 1, "")</f>
        <v/>
      </c>
      <c r="K2014" s="2" t="str">
        <f>IF(Prospecting!G2016="Completed", 1, "")</f>
        <v/>
      </c>
      <c r="L2014" s="2" t="str">
        <f>IF(Prospecting!H2016="Completed", 1, "")</f>
        <v/>
      </c>
      <c r="M2014" s="2" t="str">
        <f>IF(Prospecting!I2016="Completed", 1, "")</f>
        <v/>
      </c>
      <c r="N2014" s="2" t="str">
        <f>IF(Prospecting!J2016="Completed", 1, "")</f>
        <v/>
      </c>
      <c r="O2014" s="2" t="str">
        <f>IF(Prospecting!K2016="Completed", 1, "")</f>
        <v/>
      </c>
      <c r="P2014" s="2" t="str">
        <f>IF(Prospecting!L2016&lt;&gt;"",Prospecting!L2016,"")</f>
        <v/>
      </c>
      <c r="Q2014" s="2" t="str">
        <f>IF(Prospecting!M2016&lt;&gt;"",Prospecting!M2016,"")</f>
        <v/>
      </c>
      <c r="R2014" s="2" t="str">
        <f t="shared" ca="1" si="202"/>
        <v/>
      </c>
      <c r="S2014" s="10" t="str">
        <f>IF(OR(Prospecting!N2016&lt;&gt;"",Prospecting!N2016&lt;&gt;0),Prospecting!N2016,"")</f>
        <v/>
      </c>
      <c r="T2014" s="11" t="str">
        <f>IF(Prospecting!O2016&lt;&gt;"",Prospecting!O2016,"")</f>
        <v/>
      </c>
      <c r="U2014" s="2" t="str">
        <f t="shared" si="203"/>
        <v/>
      </c>
      <c r="V2014" s="2" t="str">
        <f t="shared" si="204"/>
        <v/>
      </c>
      <c r="W2014" s="2" t="str" cm="1">
        <f t="array" ref="W2014">IF(V2014&lt;&gt;"",_xlfn.IFS(OR(V2014=1,V2014=2,V2014=3),1,OR(V2014=4,V2014=5,V2014=6),2,OR(V2014=7,V2014=8,V2014=9),3,OR(V2014=10,V2014=11,V2014=12),4),"")</f>
        <v/>
      </c>
      <c r="X2014" s="2" t="str">
        <f t="shared" si="205"/>
        <v/>
      </c>
      <c r="Y2014" s="2" t="str">
        <f t="shared" si="206"/>
        <v/>
      </c>
    </row>
    <row r="2015" spans="7:25" x14ac:dyDescent="0.3">
      <c r="G2015" s="2" t="str">
        <f>IF(Prospecting!D2017&lt;&gt;"", Prospecting!D2017, "")</f>
        <v/>
      </c>
      <c r="H2015" s="2" t="str">
        <f>IF(Prospecting!E2017&lt;&gt;"",Prospecting!E2017, "")</f>
        <v/>
      </c>
      <c r="I2015" s="2" t="str">
        <f t="shared" ca="1" si="201"/>
        <v/>
      </c>
      <c r="J2015" s="2" t="str">
        <f>IF(Prospecting!F2017="Completed", 1, "")</f>
        <v/>
      </c>
      <c r="K2015" s="2" t="str">
        <f>IF(Prospecting!G2017="Completed", 1, "")</f>
        <v/>
      </c>
      <c r="L2015" s="2" t="str">
        <f>IF(Prospecting!H2017="Completed", 1, "")</f>
        <v/>
      </c>
      <c r="M2015" s="2" t="str">
        <f>IF(Prospecting!I2017="Completed", 1, "")</f>
        <v/>
      </c>
      <c r="N2015" s="2" t="str">
        <f>IF(Prospecting!J2017="Completed", 1, "")</f>
        <v/>
      </c>
      <c r="O2015" s="2" t="str">
        <f>IF(Prospecting!K2017="Completed", 1, "")</f>
        <v/>
      </c>
      <c r="P2015" s="2" t="str">
        <f>IF(Prospecting!L2017&lt;&gt;"",Prospecting!L2017,"")</f>
        <v/>
      </c>
      <c r="Q2015" s="2" t="str">
        <f>IF(Prospecting!M2017&lt;&gt;"",Prospecting!M2017,"")</f>
        <v/>
      </c>
      <c r="R2015" s="2" t="str">
        <f t="shared" ca="1" si="202"/>
        <v/>
      </c>
      <c r="S2015" s="10" t="str">
        <f>IF(OR(Prospecting!N2017&lt;&gt;"",Prospecting!N2017&lt;&gt;0),Prospecting!N2017,"")</f>
        <v/>
      </c>
      <c r="T2015" s="11" t="str">
        <f>IF(Prospecting!O2017&lt;&gt;"",Prospecting!O2017,"")</f>
        <v/>
      </c>
      <c r="U2015" s="2" t="str">
        <f t="shared" si="203"/>
        <v/>
      </c>
      <c r="V2015" s="2" t="str">
        <f t="shared" si="204"/>
        <v/>
      </c>
      <c r="W2015" s="2" t="str" cm="1">
        <f t="array" ref="W2015">IF(V2015&lt;&gt;"",_xlfn.IFS(OR(V2015=1,V2015=2,V2015=3),1,OR(V2015=4,V2015=5,V2015=6),2,OR(V2015=7,V2015=8,V2015=9),3,OR(V2015=10,V2015=11,V2015=12),4),"")</f>
        <v/>
      </c>
      <c r="X2015" s="2" t="str">
        <f t="shared" si="205"/>
        <v/>
      </c>
      <c r="Y2015" s="2" t="str">
        <f t="shared" si="206"/>
        <v/>
      </c>
    </row>
    <row r="2016" spans="7:25" x14ac:dyDescent="0.3">
      <c r="G2016" s="2" t="str">
        <f>IF(Prospecting!D2018&lt;&gt;"", Prospecting!D2018, "")</f>
        <v/>
      </c>
      <c r="H2016" s="2" t="str">
        <f>IF(Prospecting!E2018&lt;&gt;"",Prospecting!E2018, "")</f>
        <v/>
      </c>
      <c r="I2016" s="2" t="str">
        <f t="shared" ca="1" si="201"/>
        <v/>
      </c>
      <c r="J2016" s="2" t="str">
        <f>IF(Prospecting!F2018="Completed", 1, "")</f>
        <v/>
      </c>
      <c r="K2016" s="2" t="str">
        <f>IF(Prospecting!G2018="Completed", 1, "")</f>
        <v/>
      </c>
      <c r="L2016" s="2" t="str">
        <f>IF(Prospecting!H2018="Completed", 1, "")</f>
        <v/>
      </c>
      <c r="M2016" s="2" t="str">
        <f>IF(Prospecting!I2018="Completed", 1, "")</f>
        <v/>
      </c>
      <c r="N2016" s="2" t="str">
        <f>IF(Prospecting!J2018="Completed", 1, "")</f>
        <v/>
      </c>
      <c r="O2016" s="2" t="str">
        <f>IF(Prospecting!K2018="Completed", 1, "")</f>
        <v/>
      </c>
      <c r="P2016" s="2" t="str">
        <f>IF(Prospecting!L2018&lt;&gt;"",Prospecting!L2018,"")</f>
        <v/>
      </c>
      <c r="Q2016" s="2" t="str">
        <f>IF(Prospecting!M2018&lt;&gt;"",Prospecting!M2018,"")</f>
        <v/>
      </c>
      <c r="R2016" s="2" t="str">
        <f t="shared" ca="1" si="202"/>
        <v/>
      </c>
      <c r="S2016" s="10" t="str">
        <f>IF(OR(Prospecting!N2018&lt;&gt;"",Prospecting!N2018&lt;&gt;0),Prospecting!N2018,"")</f>
        <v/>
      </c>
      <c r="T2016" s="11" t="str">
        <f>IF(Prospecting!O2018&lt;&gt;"",Prospecting!O2018,"")</f>
        <v/>
      </c>
      <c r="U2016" s="2" t="str">
        <f t="shared" si="203"/>
        <v/>
      </c>
      <c r="V2016" s="2" t="str">
        <f t="shared" si="204"/>
        <v/>
      </c>
      <c r="W2016" s="2" t="str" cm="1">
        <f t="array" ref="W2016">IF(V2016&lt;&gt;"",_xlfn.IFS(OR(V2016=1,V2016=2,V2016=3),1,OR(V2016=4,V2016=5,V2016=6),2,OR(V2016=7,V2016=8,V2016=9),3,OR(V2016=10,V2016=11,V2016=12),4),"")</f>
        <v/>
      </c>
      <c r="X2016" s="2" t="str">
        <f t="shared" si="205"/>
        <v/>
      </c>
      <c r="Y2016" s="2" t="str">
        <f t="shared" si="206"/>
        <v/>
      </c>
    </row>
    <row r="2017" spans="7:25" x14ac:dyDescent="0.3">
      <c r="G2017" s="2" t="str">
        <f>IF(Prospecting!D2019&lt;&gt;"", Prospecting!D2019, "")</f>
        <v/>
      </c>
      <c r="H2017" s="2" t="str">
        <f>IF(Prospecting!E2019&lt;&gt;"",Prospecting!E2019, "")</f>
        <v/>
      </c>
      <c r="I2017" s="2" t="str">
        <f t="shared" ca="1" si="201"/>
        <v/>
      </c>
      <c r="J2017" s="2" t="str">
        <f>IF(Prospecting!F2019="Completed", 1, "")</f>
        <v/>
      </c>
      <c r="K2017" s="2" t="str">
        <f>IF(Prospecting!G2019="Completed", 1, "")</f>
        <v/>
      </c>
      <c r="L2017" s="2" t="str">
        <f>IF(Prospecting!H2019="Completed", 1, "")</f>
        <v/>
      </c>
      <c r="M2017" s="2" t="str">
        <f>IF(Prospecting!I2019="Completed", 1, "")</f>
        <v/>
      </c>
      <c r="N2017" s="2" t="str">
        <f>IF(Prospecting!J2019="Completed", 1, "")</f>
        <v/>
      </c>
      <c r="O2017" s="2" t="str">
        <f>IF(Prospecting!K2019="Completed", 1, "")</f>
        <v/>
      </c>
      <c r="P2017" s="2" t="str">
        <f>IF(Prospecting!L2019&lt;&gt;"",Prospecting!L2019,"")</f>
        <v/>
      </c>
      <c r="Q2017" s="2" t="str">
        <f>IF(Prospecting!M2019&lt;&gt;"",Prospecting!M2019,"")</f>
        <v/>
      </c>
      <c r="R2017" s="2" t="str">
        <f t="shared" ca="1" si="202"/>
        <v/>
      </c>
      <c r="S2017" s="10" t="str">
        <f>IF(OR(Prospecting!N2019&lt;&gt;"",Prospecting!N2019&lt;&gt;0),Prospecting!N2019,"")</f>
        <v/>
      </c>
      <c r="T2017" s="11" t="str">
        <f>IF(Prospecting!O2019&lt;&gt;"",Prospecting!O2019,"")</f>
        <v/>
      </c>
      <c r="U2017" s="2" t="str">
        <f t="shared" si="203"/>
        <v/>
      </c>
      <c r="V2017" s="2" t="str">
        <f t="shared" si="204"/>
        <v/>
      </c>
      <c r="W2017" s="2" t="str" cm="1">
        <f t="array" ref="W2017">IF(V2017&lt;&gt;"",_xlfn.IFS(OR(V2017=1,V2017=2,V2017=3),1,OR(V2017=4,V2017=5,V2017=6),2,OR(V2017=7,V2017=8,V2017=9),3,OR(V2017=10,V2017=11,V2017=12),4),"")</f>
        <v/>
      </c>
      <c r="X2017" s="2" t="str">
        <f t="shared" si="205"/>
        <v/>
      </c>
      <c r="Y2017" s="2" t="str">
        <f t="shared" si="206"/>
        <v/>
      </c>
    </row>
    <row r="2018" spans="7:25" x14ac:dyDescent="0.3">
      <c r="G2018" s="2" t="str">
        <f>IF(Prospecting!D2020&lt;&gt;"", Prospecting!D2020, "")</f>
        <v/>
      </c>
      <c r="H2018" s="2" t="str">
        <f>IF(Prospecting!E2020&lt;&gt;"",Prospecting!E2020, "")</f>
        <v/>
      </c>
      <c r="I2018" s="2" t="str">
        <f t="shared" ca="1" si="201"/>
        <v/>
      </c>
      <c r="J2018" s="2" t="str">
        <f>IF(Prospecting!F2020="Completed", 1, "")</f>
        <v/>
      </c>
      <c r="K2018" s="2" t="str">
        <f>IF(Prospecting!G2020="Completed", 1, "")</f>
        <v/>
      </c>
      <c r="L2018" s="2" t="str">
        <f>IF(Prospecting!H2020="Completed", 1, "")</f>
        <v/>
      </c>
      <c r="M2018" s="2" t="str">
        <f>IF(Prospecting!I2020="Completed", 1, "")</f>
        <v/>
      </c>
      <c r="N2018" s="2" t="str">
        <f>IF(Prospecting!J2020="Completed", 1, "")</f>
        <v/>
      </c>
      <c r="O2018" s="2" t="str">
        <f>IF(Prospecting!K2020="Completed", 1, "")</f>
        <v/>
      </c>
      <c r="P2018" s="2" t="str">
        <f>IF(Prospecting!L2020&lt;&gt;"",Prospecting!L2020,"")</f>
        <v/>
      </c>
      <c r="Q2018" s="2" t="str">
        <f>IF(Prospecting!M2020&lt;&gt;"",Prospecting!M2020,"")</f>
        <v/>
      </c>
      <c r="R2018" s="2" t="str">
        <f t="shared" ca="1" si="202"/>
        <v/>
      </c>
      <c r="S2018" s="10" t="str">
        <f>IF(OR(Prospecting!N2020&lt;&gt;"",Prospecting!N2020&lt;&gt;0),Prospecting!N2020,"")</f>
        <v/>
      </c>
      <c r="T2018" s="11" t="str">
        <f>IF(Prospecting!O2020&lt;&gt;"",Prospecting!O2020,"")</f>
        <v/>
      </c>
      <c r="U2018" s="2" t="str">
        <f t="shared" si="203"/>
        <v/>
      </c>
      <c r="V2018" s="2" t="str">
        <f t="shared" si="204"/>
        <v/>
      </c>
      <c r="W2018" s="2" t="str" cm="1">
        <f t="array" ref="W2018">IF(V2018&lt;&gt;"",_xlfn.IFS(OR(V2018=1,V2018=2,V2018=3),1,OR(V2018=4,V2018=5,V2018=6),2,OR(V2018=7,V2018=8,V2018=9),3,OR(V2018=10,V2018=11,V2018=12),4),"")</f>
        <v/>
      </c>
      <c r="X2018" s="2" t="str">
        <f t="shared" si="205"/>
        <v/>
      </c>
      <c r="Y2018" s="2" t="str">
        <f t="shared" si="206"/>
        <v/>
      </c>
    </row>
    <row r="2019" spans="7:25" x14ac:dyDescent="0.3">
      <c r="G2019" s="2" t="str">
        <f>IF(Prospecting!D2021&lt;&gt;"", Prospecting!D2021, "")</f>
        <v/>
      </c>
      <c r="H2019" s="2" t="str">
        <f>IF(Prospecting!E2021&lt;&gt;"",Prospecting!E2021, "")</f>
        <v/>
      </c>
      <c r="I2019" s="2" t="str">
        <f t="shared" ca="1" si="201"/>
        <v/>
      </c>
      <c r="J2019" s="2" t="str">
        <f>IF(Prospecting!F2021="Completed", 1, "")</f>
        <v/>
      </c>
      <c r="K2019" s="2" t="str">
        <f>IF(Prospecting!G2021="Completed", 1, "")</f>
        <v/>
      </c>
      <c r="L2019" s="2" t="str">
        <f>IF(Prospecting!H2021="Completed", 1, "")</f>
        <v/>
      </c>
      <c r="M2019" s="2" t="str">
        <f>IF(Prospecting!I2021="Completed", 1, "")</f>
        <v/>
      </c>
      <c r="N2019" s="2" t="str">
        <f>IF(Prospecting!J2021="Completed", 1, "")</f>
        <v/>
      </c>
      <c r="O2019" s="2" t="str">
        <f>IF(Prospecting!K2021="Completed", 1, "")</f>
        <v/>
      </c>
      <c r="P2019" s="2" t="str">
        <f>IF(Prospecting!L2021&lt;&gt;"",Prospecting!L2021,"")</f>
        <v/>
      </c>
      <c r="Q2019" s="2" t="str">
        <f>IF(Prospecting!M2021&lt;&gt;"",Prospecting!M2021,"")</f>
        <v/>
      </c>
      <c r="R2019" s="2" t="str">
        <f t="shared" ca="1" si="202"/>
        <v/>
      </c>
      <c r="S2019" s="10" t="str">
        <f>IF(OR(Prospecting!N2021&lt;&gt;"",Prospecting!N2021&lt;&gt;0),Prospecting!N2021,"")</f>
        <v/>
      </c>
      <c r="T2019" s="11" t="str">
        <f>IF(Prospecting!O2021&lt;&gt;"",Prospecting!O2021,"")</f>
        <v/>
      </c>
      <c r="U2019" s="2" t="str">
        <f t="shared" si="203"/>
        <v/>
      </c>
      <c r="V2019" s="2" t="str">
        <f t="shared" si="204"/>
        <v/>
      </c>
      <c r="W2019" s="2" t="str" cm="1">
        <f t="array" ref="W2019">IF(V2019&lt;&gt;"",_xlfn.IFS(OR(V2019=1,V2019=2,V2019=3),1,OR(V2019=4,V2019=5,V2019=6),2,OR(V2019=7,V2019=8,V2019=9),3,OR(V2019=10,V2019=11,V2019=12),4),"")</f>
        <v/>
      </c>
      <c r="X2019" s="2" t="str">
        <f t="shared" si="205"/>
        <v/>
      </c>
      <c r="Y2019" s="2" t="str">
        <f t="shared" si="206"/>
        <v/>
      </c>
    </row>
    <row r="2020" spans="7:25" x14ac:dyDescent="0.3">
      <c r="G2020" s="2" t="str">
        <f>IF(Prospecting!D2022&lt;&gt;"", Prospecting!D2022, "")</f>
        <v/>
      </c>
      <c r="H2020" s="2" t="str">
        <f>IF(Prospecting!E2022&lt;&gt;"",Prospecting!E2022, "")</f>
        <v/>
      </c>
      <c r="I2020" s="2" t="str">
        <f t="shared" ca="1" si="201"/>
        <v/>
      </c>
      <c r="J2020" s="2" t="str">
        <f>IF(Prospecting!F2022="Completed", 1, "")</f>
        <v/>
      </c>
      <c r="K2020" s="2" t="str">
        <f>IF(Prospecting!G2022="Completed", 1, "")</f>
        <v/>
      </c>
      <c r="L2020" s="2" t="str">
        <f>IF(Prospecting!H2022="Completed", 1, "")</f>
        <v/>
      </c>
      <c r="M2020" s="2" t="str">
        <f>IF(Prospecting!I2022="Completed", 1, "")</f>
        <v/>
      </c>
      <c r="N2020" s="2" t="str">
        <f>IF(Prospecting!J2022="Completed", 1, "")</f>
        <v/>
      </c>
      <c r="O2020" s="2" t="str">
        <f>IF(Prospecting!K2022="Completed", 1, "")</f>
        <v/>
      </c>
      <c r="P2020" s="2" t="str">
        <f>IF(Prospecting!L2022&lt;&gt;"",Prospecting!L2022,"")</f>
        <v/>
      </c>
      <c r="Q2020" s="2" t="str">
        <f>IF(Prospecting!M2022&lt;&gt;"",Prospecting!M2022,"")</f>
        <v/>
      </c>
      <c r="R2020" s="2" t="str">
        <f t="shared" ca="1" si="202"/>
        <v/>
      </c>
      <c r="S2020" s="10" t="str">
        <f>IF(OR(Prospecting!N2022&lt;&gt;"",Prospecting!N2022&lt;&gt;0),Prospecting!N2022,"")</f>
        <v/>
      </c>
      <c r="T2020" s="11" t="str">
        <f>IF(Prospecting!O2022&lt;&gt;"",Prospecting!O2022,"")</f>
        <v/>
      </c>
      <c r="U2020" s="2" t="str">
        <f t="shared" si="203"/>
        <v/>
      </c>
      <c r="V2020" s="2" t="str">
        <f t="shared" si="204"/>
        <v/>
      </c>
      <c r="W2020" s="2" t="str" cm="1">
        <f t="array" ref="W2020">IF(V2020&lt;&gt;"",_xlfn.IFS(OR(V2020=1,V2020=2,V2020=3),1,OR(V2020=4,V2020=5,V2020=6),2,OR(V2020=7,V2020=8,V2020=9),3,OR(V2020=10,V2020=11,V2020=12),4),"")</f>
        <v/>
      </c>
      <c r="X2020" s="2" t="str">
        <f t="shared" si="205"/>
        <v/>
      </c>
      <c r="Y2020" s="2" t="str">
        <f t="shared" si="206"/>
        <v/>
      </c>
    </row>
    <row r="2021" spans="7:25" x14ac:dyDescent="0.3">
      <c r="G2021" s="2" t="str">
        <f>IF(Prospecting!D2023&lt;&gt;"", Prospecting!D2023, "")</f>
        <v/>
      </c>
      <c r="H2021" s="2" t="str">
        <f>IF(Prospecting!E2023&lt;&gt;"",Prospecting!E2023, "")</f>
        <v/>
      </c>
      <c r="I2021" s="2" t="str">
        <f t="shared" ca="1" si="201"/>
        <v/>
      </c>
      <c r="J2021" s="2" t="str">
        <f>IF(Prospecting!F2023="Completed", 1, "")</f>
        <v/>
      </c>
      <c r="K2021" s="2" t="str">
        <f>IF(Prospecting!G2023="Completed", 1, "")</f>
        <v/>
      </c>
      <c r="L2021" s="2" t="str">
        <f>IF(Prospecting!H2023="Completed", 1, "")</f>
        <v/>
      </c>
      <c r="M2021" s="2" t="str">
        <f>IF(Prospecting!I2023="Completed", 1, "")</f>
        <v/>
      </c>
      <c r="N2021" s="2" t="str">
        <f>IF(Prospecting!J2023="Completed", 1, "")</f>
        <v/>
      </c>
      <c r="O2021" s="2" t="str">
        <f>IF(Prospecting!K2023="Completed", 1, "")</f>
        <v/>
      </c>
      <c r="P2021" s="2" t="str">
        <f>IF(Prospecting!L2023&lt;&gt;"",Prospecting!L2023,"")</f>
        <v/>
      </c>
      <c r="Q2021" s="2" t="str">
        <f>IF(Prospecting!M2023&lt;&gt;"",Prospecting!M2023,"")</f>
        <v/>
      </c>
      <c r="R2021" s="2" t="str">
        <f t="shared" ca="1" si="202"/>
        <v/>
      </c>
      <c r="S2021" s="10" t="str">
        <f>IF(OR(Prospecting!N2023&lt;&gt;"",Prospecting!N2023&lt;&gt;0),Prospecting!N2023,"")</f>
        <v/>
      </c>
      <c r="T2021" s="11" t="str">
        <f>IF(Prospecting!O2023&lt;&gt;"",Prospecting!O2023,"")</f>
        <v/>
      </c>
      <c r="U2021" s="2" t="str">
        <f t="shared" si="203"/>
        <v/>
      </c>
      <c r="V2021" s="2" t="str">
        <f t="shared" si="204"/>
        <v/>
      </c>
      <c r="W2021" s="2" t="str" cm="1">
        <f t="array" ref="W2021">IF(V2021&lt;&gt;"",_xlfn.IFS(OR(V2021=1,V2021=2,V2021=3),1,OR(V2021=4,V2021=5,V2021=6),2,OR(V2021=7,V2021=8,V2021=9),3,OR(V2021=10,V2021=11,V2021=12),4),"")</f>
        <v/>
      </c>
      <c r="X2021" s="2" t="str">
        <f t="shared" si="205"/>
        <v/>
      </c>
      <c r="Y2021" s="2" t="str">
        <f t="shared" si="206"/>
        <v/>
      </c>
    </row>
    <row r="2022" spans="7:25" x14ac:dyDescent="0.3">
      <c r="G2022" s="2" t="str">
        <f>IF(Prospecting!D2024&lt;&gt;"", Prospecting!D2024, "")</f>
        <v/>
      </c>
      <c r="H2022" s="2" t="str">
        <f>IF(Prospecting!E2024&lt;&gt;"",Prospecting!E2024, "")</f>
        <v/>
      </c>
      <c r="I2022" s="2" t="str">
        <f t="shared" ca="1" si="201"/>
        <v/>
      </c>
      <c r="J2022" s="2" t="str">
        <f>IF(Prospecting!F2024="Completed", 1, "")</f>
        <v/>
      </c>
      <c r="K2022" s="2" t="str">
        <f>IF(Prospecting!G2024="Completed", 1, "")</f>
        <v/>
      </c>
      <c r="L2022" s="2" t="str">
        <f>IF(Prospecting!H2024="Completed", 1, "")</f>
        <v/>
      </c>
      <c r="M2022" s="2" t="str">
        <f>IF(Prospecting!I2024="Completed", 1, "")</f>
        <v/>
      </c>
      <c r="N2022" s="2" t="str">
        <f>IF(Prospecting!J2024="Completed", 1, "")</f>
        <v/>
      </c>
      <c r="O2022" s="2" t="str">
        <f>IF(Prospecting!K2024="Completed", 1, "")</f>
        <v/>
      </c>
      <c r="P2022" s="2" t="str">
        <f>IF(Prospecting!L2024&lt;&gt;"",Prospecting!L2024,"")</f>
        <v/>
      </c>
      <c r="Q2022" s="2" t="str">
        <f>IF(Prospecting!M2024&lt;&gt;"",Prospecting!M2024,"")</f>
        <v/>
      </c>
      <c r="R2022" s="2" t="str">
        <f t="shared" ca="1" si="202"/>
        <v/>
      </c>
      <c r="S2022" s="10" t="str">
        <f>IF(OR(Prospecting!N2024&lt;&gt;"",Prospecting!N2024&lt;&gt;0),Prospecting!N2024,"")</f>
        <v/>
      </c>
      <c r="T2022" s="11" t="str">
        <f>IF(Prospecting!O2024&lt;&gt;"",Prospecting!O2024,"")</f>
        <v/>
      </c>
      <c r="U2022" s="2" t="str">
        <f t="shared" si="203"/>
        <v/>
      </c>
      <c r="V2022" s="2" t="str">
        <f t="shared" si="204"/>
        <v/>
      </c>
      <c r="W2022" s="2" t="str" cm="1">
        <f t="array" ref="W2022">IF(V2022&lt;&gt;"",_xlfn.IFS(OR(V2022=1,V2022=2,V2022=3),1,OR(V2022=4,V2022=5,V2022=6),2,OR(V2022=7,V2022=8,V2022=9),3,OR(V2022=10,V2022=11,V2022=12),4),"")</f>
        <v/>
      </c>
      <c r="X2022" s="2" t="str">
        <f t="shared" si="205"/>
        <v/>
      </c>
      <c r="Y2022" s="2" t="str">
        <f t="shared" si="206"/>
        <v/>
      </c>
    </row>
    <row r="2023" spans="7:25" x14ac:dyDescent="0.3">
      <c r="G2023" s="2" t="str">
        <f>IF(Prospecting!D2025&lt;&gt;"", Prospecting!D2025, "")</f>
        <v/>
      </c>
      <c r="H2023" s="2" t="str">
        <f>IF(Prospecting!E2025&lt;&gt;"",Prospecting!E2025, "")</f>
        <v/>
      </c>
      <c r="I2023" s="2" t="str">
        <f t="shared" ca="1" si="201"/>
        <v/>
      </c>
      <c r="J2023" s="2" t="str">
        <f>IF(Prospecting!F2025="Completed", 1, "")</f>
        <v/>
      </c>
      <c r="K2023" s="2" t="str">
        <f>IF(Prospecting!G2025="Completed", 1, "")</f>
        <v/>
      </c>
      <c r="L2023" s="2" t="str">
        <f>IF(Prospecting!H2025="Completed", 1, "")</f>
        <v/>
      </c>
      <c r="M2023" s="2" t="str">
        <f>IF(Prospecting!I2025="Completed", 1, "")</f>
        <v/>
      </c>
      <c r="N2023" s="2" t="str">
        <f>IF(Prospecting!J2025="Completed", 1, "")</f>
        <v/>
      </c>
      <c r="O2023" s="2" t="str">
        <f>IF(Prospecting!K2025="Completed", 1, "")</f>
        <v/>
      </c>
      <c r="P2023" s="2" t="str">
        <f>IF(Prospecting!L2025&lt;&gt;"",Prospecting!L2025,"")</f>
        <v/>
      </c>
      <c r="Q2023" s="2" t="str">
        <f>IF(Prospecting!M2025&lt;&gt;"",Prospecting!M2025,"")</f>
        <v/>
      </c>
      <c r="R2023" s="2" t="str">
        <f t="shared" ca="1" si="202"/>
        <v/>
      </c>
      <c r="S2023" s="10" t="str">
        <f>IF(OR(Prospecting!N2025&lt;&gt;"",Prospecting!N2025&lt;&gt;0),Prospecting!N2025,"")</f>
        <v/>
      </c>
      <c r="T2023" s="11" t="str">
        <f>IF(Prospecting!O2025&lt;&gt;"",Prospecting!O2025,"")</f>
        <v/>
      </c>
      <c r="U2023" s="2" t="str">
        <f t="shared" si="203"/>
        <v/>
      </c>
      <c r="V2023" s="2" t="str">
        <f t="shared" si="204"/>
        <v/>
      </c>
      <c r="W2023" s="2" t="str" cm="1">
        <f t="array" ref="W2023">IF(V2023&lt;&gt;"",_xlfn.IFS(OR(V2023=1,V2023=2,V2023=3),1,OR(V2023=4,V2023=5,V2023=6),2,OR(V2023=7,V2023=8,V2023=9),3,OR(V2023=10,V2023=11,V2023=12),4),"")</f>
        <v/>
      </c>
      <c r="X2023" s="2" t="str">
        <f t="shared" si="205"/>
        <v/>
      </c>
      <c r="Y2023" s="2" t="str">
        <f t="shared" si="206"/>
        <v/>
      </c>
    </row>
    <row r="2024" spans="7:25" x14ac:dyDescent="0.3">
      <c r="G2024" s="2" t="str">
        <f>IF(Prospecting!D2026&lt;&gt;"", Prospecting!D2026, "")</f>
        <v/>
      </c>
      <c r="H2024" s="2" t="str">
        <f>IF(Prospecting!E2026&lt;&gt;"",Prospecting!E2026, "")</f>
        <v/>
      </c>
      <c r="I2024" s="2" t="str">
        <f t="shared" ca="1" si="201"/>
        <v/>
      </c>
      <c r="J2024" s="2" t="str">
        <f>IF(Prospecting!F2026="Completed", 1, "")</f>
        <v/>
      </c>
      <c r="K2024" s="2" t="str">
        <f>IF(Prospecting!G2026="Completed", 1, "")</f>
        <v/>
      </c>
      <c r="L2024" s="2" t="str">
        <f>IF(Prospecting!H2026="Completed", 1, "")</f>
        <v/>
      </c>
      <c r="M2024" s="2" t="str">
        <f>IF(Prospecting!I2026="Completed", 1, "")</f>
        <v/>
      </c>
      <c r="N2024" s="2" t="str">
        <f>IF(Prospecting!J2026="Completed", 1, "")</f>
        <v/>
      </c>
      <c r="O2024" s="2" t="str">
        <f>IF(Prospecting!K2026="Completed", 1, "")</f>
        <v/>
      </c>
      <c r="P2024" s="2" t="str">
        <f>IF(Prospecting!L2026&lt;&gt;"",Prospecting!L2026,"")</f>
        <v/>
      </c>
      <c r="Q2024" s="2" t="str">
        <f>IF(Prospecting!M2026&lt;&gt;"",Prospecting!M2026,"")</f>
        <v/>
      </c>
      <c r="R2024" s="2" t="str">
        <f t="shared" ca="1" si="202"/>
        <v/>
      </c>
      <c r="S2024" s="10" t="str">
        <f>IF(OR(Prospecting!N2026&lt;&gt;"",Prospecting!N2026&lt;&gt;0),Prospecting!N2026,"")</f>
        <v/>
      </c>
      <c r="T2024" s="11" t="str">
        <f>IF(Prospecting!O2026&lt;&gt;"",Prospecting!O2026,"")</f>
        <v/>
      </c>
      <c r="U2024" s="2" t="str">
        <f t="shared" si="203"/>
        <v/>
      </c>
      <c r="V2024" s="2" t="str">
        <f t="shared" si="204"/>
        <v/>
      </c>
      <c r="W2024" s="2" t="str" cm="1">
        <f t="array" ref="W2024">IF(V2024&lt;&gt;"",_xlfn.IFS(OR(V2024=1,V2024=2,V2024=3),1,OR(V2024=4,V2024=5,V2024=6),2,OR(V2024=7,V2024=8,V2024=9),3,OR(V2024=10,V2024=11,V2024=12),4),"")</f>
        <v/>
      </c>
      <c r="X2024" s="2" t="str">
        <f t="shared" si="205"/>
        <v/>
      </c>
      <c r="Y2024" s="2" t="str">
        <f t="shared" si="206"/>
        <v/>
      </c>
    </row>
    <row r="2025" spans="7:25" x14ac:dyDescent="0.3">
      <c r="G2025" s="2" t="str">
        <f>IF(Prospecting!D2027&lt;&gt;"", Prospecting!D2027, "")</f>
        <v/>
      </c>
      <c r="H2025" s="2" t="str">
        <f>IF(Prospecting!E2027&lt;&gt;"",Prospecting!E2027, "")</f>
        <v/>
      </c>
      <c r="I2025" s="2" t="str">
        <f t="shared" ca="1" si="201"/>
        <v/>
      </c>
      <c r="J2025" s="2" t="str">
        <f>IF(Prospecting!F2027="Completed", 1, "")</f>
        <v/>
      </c>
      <c r="K2025" s="2" t="str">
        <f>IF(Prospecting!G2027="Completed", 1, "")</f>
        <v/>
      </c>
      <c r="L2025" s="2" t="str">
        <f>IF(Prospecting!H2027="Completed", 1, "")</f>
        <v/>
      </c>
      <c r="M2025" s="2" t="str">
        <f>IF(Prospecting!I2027="Completed", 1, "")</f>
        <v/>
      </c>
      <c r="N2025" s="2" t="str">
        <f>IF(Prospecting!J2027="Completed", 1, "")</f>
        <v/>
      </c>
      <c r="O2025" s="2" t="str">
        <f>IF(Prospecting!K2027="Completed", 1, "")</f>
        <v/>
      </c>
      <c r="P2025" s="2" t="str">
        <f>IF(Prospecting!L2027&lt;&gt;"",Prospecting!L2027,"")</f>
        <v/>
      </c>
      <c r="Q2025" s="2" t="str">
        <f>IF(Prospecting!M2027&lt;&gt;"",Prospecting!M2027,"")</f>
        <v/>
      </c>
      <c r="R2025" s="2" t="str">
        <f t="shared" ca="1" si="202"/>
        <v/>
      </c>
      <c r="S2025" s="10" t="str">
        <f>IF(OR(Prospecting!N2027&lt;&gt;"",Prospecting!N2027&lt;&gt;0),Prospecting!N2027,"")</f>
        <v/>
      </c>
      <c r="T2025" s="11" t="str">
        <f>IF(Prospecting!O2027&lt;&gt;"",Prospecting!O2027,"")</f>
        <v/>
      </c>
      <c r="U2025" s="2" t="str">
        <f t="shared" si="203"/>
        <v/>
      </c>
      <c r="V2025" s="2" t="str">
        <f t="shared" si="204"/>
        <v/>
      </c>
      <c r="W2025" s="2" t="str" cm="1">
        <f t="array" ref="W2025">IF(V2025&lt;&gt;"",_xlfn.IFS(OR(V2025=1,V2025=2,V2025=3),1,OR(V2025=4,V2025=5,V2025=6),2,OR(V2025=7,V2025=8,V2025=9),3,OR(V2025=10,V2025=11,V2025=12),4),"")</f>
        <v/>
      </c>
      <c r="X2025" s="2" t="str">
        <f t="shared" si="205"/>
        <v/>
      </c>
      <c r="Y2025" s="2" t="str">
        <f t="shared" si="206"/>
        <v/>
      </c>
    </row>
    <row r="2026" spans="7:25" x14ac:dyDescent="0.3">
      <c r="G2026" s="2" t="str">
        <f>IF(Prospecting!D2028&lt;&gt;"", Prospecting!D2028, "")</f>
        <v/>
      </c>
      <c r="H2026" s="2" t="str">
        <f>IF(Prospecting!E2028&lt;&gt;"",Prospecting!E2028, "")</f>
        <v/>
      </c>
      <c r="I2026" s="2" t="str">
        <f t="shared" ca="1" si="201"/>
        <v/>
      </c>
      <c r="J2026" s="2" t="str">
        <f>IF(Prospecting!F2028="Completed", 1, "")</f>
        <v/>
      </c>
      <c r="K2026" s="2" t="str">
        <f>IF(Prospecting!G2028="Completed", 1, "")</f>
        <v/>
      </c>
      <c r="L2026" s="2" t="str">
        <f>IF(Prospecting!H2028="Completed", 1, "")</f>
        <v/>
      </c>
      <c r="M2026" s="2" t="str">
        <f>IF(Prospecting!I2028="Completed", 1, "")</f>
        <v/>
      </c>
      <c r="N2026" s="2" t="str">
        <f>IF(Prospecting!J2028="Completed", 1, "")</f>
        <v/>
      </c>
      <c r="O2026" s="2" t="str">
        <f>IF(Prospecting!K2028="Completed", 1, "")</f>
        <v/>
      </c>
      <c r="P2026" s="2" t="str">
        <f>IF(Prospecting!L2028&lt;&gt;"",Prospecting!L2028,"")</f>
        <v/>
      </c>
      <c r="Q2026" s="2" t="str">
        <f>IF(Prospecting!M2028&lt;&gt;"",Prospecting!M2028,"")</f>
        <v/>
      </c>
      <c r="R2026" s="2" t="str">
        <f t="shared" ca="1" si="202"/>
        <v/>
      </c>
      <c r="S2026" s="10" t="str">
        <f>IF(OR(Prospecting!N2028&lt;&gt;"",Prospecting!N2028&lt;&gt;0),Prospecting!N2028,"")</f>
        <v/>
      </c>
      <c r="T2026" s="11" t="str">
        <f>IF(Prospecting!O2028&lt;&gt;"",Prospecting!O2028,"")</f>
        <v/>
      </c>
      <c r="U2026" s="2" t="str">
        <f t="shared" si="203"/>
        <v/>
      </c>
      <c r="V2026" s="2" t="str">
        <f t="shared" si="204"/>
        <v/>
      </c>
      <c r="W2026" s="2" t="str" cm="1">
        <f t="array" ref="W2026">IF(V2026&lt;&gt;"",_xlfn.IFS(OR(V2026=1,V2026=2,V2026=3),1,OR(V2026=4,V2026=5,V2026=6),2,OR(V2026=7,V2026=8,V2026=9),3,OR(V2026=10,V2026=11,V2026=12),4),"")</f>
        <v/>
      </c>
      <c r="X2026" s="2" t="str">
        <f t="shared" si="205"/>
        <v/>
      </c>
      <c r="Y2026" s="2" t="str">
        <f t="shared" si="206"/>
        <v/>
      </c>
    </row>
    <row r="2027" spans="7:25" x14ac:dyDescent="0.3">
      <c r="G2027" s="2" t="str">
        <f>IF(Prospecting!D2029&lt;&gt;"", Prospecting!D2029, "")</f>
        <v/>
      </c>
      <c r="H2027" s="2" t="str">
        <f>IF(Prospecting!E2029&lt;&gt;"",Prospecting!E2029, "")</f>
        <v/>
      </c>
      <c r="I2027" s="2" t="str">
        <f t="shared" ca="1" si="201"/>
        <v/>
      </c>
      <c r="J2027" s="2" t="str">
        <f>IF(Prospecting!F2029="Completed", 1, "")</f>
        <v/>
      </c>
      <c r="K2027" s="2" t="str">
        <f>IF(Prospecting!G2029="Completed", 1, "")</f>
        <v/>
      </c>
      <c r="L2027" s="2" t="str">
        <f>IF(Prospecting!H2029="Completed", 1, "")</f>
        <v/>
      </c>
      <c r="M2027" s="2" t="str">
        <f>IF(Prospecting!I2029="Completed", 1, "")</f>
        <v/>
      </c>
      <c r="N2027" s="2" t="str">
        <f>IF(Prospecting!J2029="Completed", 1, "")</f>
        <v/>
      </c>
      <c r="O2027" s="2" t="str">
        <f>IF(Prospecting!K2029="Completed", 1, "")</f>
        <v/>
      </c>
      <c r="P2027" s="2" t="str">
        <f>IF(Prospecting!L2029&lt;&gt;"",Prospecting!L2029,"")</f>
        <v/>
      </c>
      <c r="Q2027" s="2" t="str">
        <f>IF(Prospecting!M2029&lt;&gt;"",Prospecting!M2029,"")</f>
        <v/>
      </c>
      <c r="R2027" s="2" t="str">
        <f t="shared" ca="1" si="202"/>
        <v/>
      </c>
      <c r="S2027" s="10" t="str">
        <f>IF(OR(Prospecting!N2029&lt;&gt;"",Prospecting!N2029&lt;&gt;0),Prospecting!N2029,"")</f>
        <v/>
      </c>
      <c r="T2027" s="11" t="str">
        <f>IF(Prospecting!O2029&lt;&gt;"",Prospecting!O2029,"")</f>
        <v/>
      </c>
      <c r="U2027" s="2" t="str">
        <f t="shared" si="203"/>
        <v/>
      </c>
      <c r="V2027" s="2" t="str">
        <f t="shared" si="204"/>
        <v/>
      </c>
      <c r="W2027" s="2" t="str" cm="1">
        <f t="array" ref="W2027">IF(V2027&lt;&gt;"",_xlfn.IFS(OR(V2027=1,V2027=2,V2027=3),1,OR(V2027=4,V2027=5,V2027=6),2,OR(V2027=7,V2027=8,V2027=9),3,OR(V2027=10,V2027=11,V2027=12),4),"")</f>
        <v/>
      </c>
      <c r="X2027" s="2" t="str">
        <f t="shared" si="205"/>
        <v/>
      </c>
      <c r="Y2027" s="2" t="str">
        <f t="shared" si="206"/>
        <v/>
      </c>
    </row>
    <row r="2028" spans="7:25" x14ac:dyDescent="0.3">
      <c r="G2028" s="2" t="str">
        <f>IF(Prospecting!D2030&lt;&gt;"", Prospecting!D2030, "")</f>
        <v/>
      </c>
      <c r="H2028" s="2" t="str">
        <f>IF(Prospecting!E2030&lt;&gt;"",Prospecting!E2030, "")</f>
        <v/>
      </c>
      <c r="I2028" s="2" t="str">
        <f t="shared" ca="1" si="201"/>
        <v/>
      </c>
      <c r="J2028" s="2" t="str">
        <f>IF(Prospecting!F2030="Completed", 1, "")</f>
        <v/>
      </c>
      <c r="K2028" s="2" t="str">
        <f>IF(Prospecting!G2030="Completed", 1, "")</f>
        <v/>
      </c>
      <c r="L2028" s="2" t="str">
        <f>IF(Prospecting!H2030="Completed", 1, "")</f>
        <v/>
      </c>
      <c r="M2028" s="2" t="str">
        <f>IF(Prospecting!I2030="Completed", 1, "")</f>
        <v/>
      </c>
      <c r="N2028" s="2" t="str">
        <f>IF(Prospecting!J2030="Completed", 1, "")</f>
        <v/>
      </c>
      <c r="O2028" s="2" t="str">
        <f>IF(Prospecting!K2030="Completed", 1, "")</f>
        <v/>
      </c>
      <c r="P2028" s="2" t="str">
        <f>IF(Prospecting!L2030&lt;&gt;"",Prospecting!L2030,"")</f>
        <v/>
      </c>
      <c r="Q2028" s="2" t="str">
        <f>IF(Prospecting!M2030&lt;&gt;"",Prospecting!M2030,"")</f>
        <v/>
      </c>
      <c r="R2028" s="2" t="str">
        <f t="shared" ca="1" si="202"/>
        <v/>
      </c>
      <c r="S2028" s="10" t="str">
        <f>IF(OR(Prospecting!N2030&lt;&gt;"",Prospecting!N2030&lt;&gt;0),Prospecting!N2030,"")</f>
        <v/>
      </c>
      <c r="T2028" s="11" t="str">
        <f>IF(Prospecting!O2030&lt;&gt;"",Prospecting!O2030,"")</f>
        <v/>
      </c>
      <c r="U2028" s="2" t="str">
        <f t="shared" si="203"/>
        <v/>
      </c>
      <c r="V2028" s="2" t="str">
        <f t="shared" si="204"/>
        <v/>
      </c>
      <c r="W2028" s="2" t="str" cm="1">
        <f t="array" ref="W2028">IF(V2028&lt;&gt;"",_xlfn.IFS(OR(V2028=1,V2028=2,V2028=3),1,OR(V2028=4,V2028=5,V2028=6),2,OR(V2028=7,V2028=8,V2028=9),3,OR(V2028=10,V2028=11,V2028=12),4),"")</f>
        <v/>
      </c>
      <c r="X2028" s="2" t="str">
        <f t="shared" si="205"/>
        <v/>
      </c>
      <c r="Y2028" s="2" t="str">
        <f t="shared" si="206"/>
        <v/>
      </c>
    </row>
    <row r="2029" spans="7:25" x14ac:dyDescent="0.3">
      <c r="G2029" s="2" t="str">
        <f>IF(Prospecting!D2031&lt;&gt;"", Prospecting!D2031, "")</f>
        <v/>
      </c>
      <c r="H2029" s="2" t="str">
        <f>IF(Prospecting!E2031&lt;&gt;"",Prospecting!E2031, "")</f>
        <v/>
      </c>
      <c r="I2029" s="2" t="str">
        <f t="shared" ca="1" si="201"/>
        <v/>
      </c>
      <c r="J2029" s="2" t="str">
        <f>IF(Prospecting!F2031="Completed", 1, "")</f>
        <v/>
      </c>
      <c r="K2029" s="2" t="str">
        <f>IF(Prospecting!G2031="Completed", 1, "")</f>
        <v/>
      </c>
      <c r="L2029" s="2" t="str">
        <f>IF(Prospecting!H2031="Completed", 1, "")</f>
        <v/>
      </c>
      <c r="M2029" s="2" t="str">
        <f>IF(Prospecting!I2031="Completed", 1, "")</f>
        <v/>
      </c>
      <c r="N2029" s="2" t="str">
        <f>IF(Prospecting!J2031="Completed", 1, "")</f>
        <v/>
      </c>
      <c r="O2029" s="2" t="str">
        <f>IF(Prospecting!K2031="Completed", 1, "")</f>
        <v/>
      </c>
      <c r="P2029" s="2" t="str">
        <f>IF(Prospecting!L2031&lt;&gt;"",Prospecting!L2031,"")</f>
        <v/>
      </c>
      <c r="Q2029" s="2" t="str">
        <f>IF(Prospecting!M2031&lt;&gt;"",Prospecting!M2031,"")</f>
        <v/>
      </c>
      <c r="R2029" s="2" t="str">
        <f t="shared" ca="1" si="202"/>
        <v/>
      </c>
      <c r="S2029" s="10" t="str">
        <f>IF(OR(Prospecting!N2031&lt;&gt;"",Prospecting!N2031&lt;&gt;0),Prospecting!N2031,"")</f>
        <v/>
      </c>
      <c r="T2029" s="11" t="str">
        <f>IF(Prospecting!O2031&lt;&gt;"",Prospecting!O2031,"")</f>
        <v/>
      </c>
      <c r="U2029" s="2" t="str">
        <f t="shared" si="203"/>
        <v/>
      </c>
      <c r="V2029" s="2" t="str">
        <f t="shared" si="204"/>
        <v/>
      </c>
      <c r="W2029" s="2" t="str" cm="1">
        <f t="array" ref="W2029">IF(V2029&lt;&gt;"",_xlfn.IFS(OR(V2029=1,V2029=2,V2029=3),1,OR(V2029=4,V2029=5,V2029=6),2,OR(V2029=7,V2029=8,V2029=9),3,OR(V2029=10,V2029=11,V2029=12),4),"")</f>
        <v/>
      </c>
      <c r="X2029" s="2" t="str">
        <f t="shared" si="205"/>
        <v/>
      </c>
      <c r="Y2029" s="2" t="str">
        <f t="shared" si="206"/>
        <v/>
      </c>
    </row>
    <row r="2030" spans="7:25" x14ac:dyDescent="0.3">
      <c r="G2030" s="2" t="str">
        <f>IF(Prospecting!D2032&lt;&gt;"", Prospecting!D2032, "")</f>
        <v/>
      </c>
      <c r="H2030" s="2" t="str">
        <f>IF(Prospecting!E2032&lt;&gt;"",Prospecting!E2032, "")</f>
        <v/>
      </c>
      <c r="I2030" s="2" t="str">
        <f t="shared" ca="1" si="201"/>
        <v/>
      </c>
      <c r="J2030" s="2" t="str">
        <f>IF(Prospecting!F2032="Completed", 1, "")</f>
        <v/>
      </c>
      <c r="K2030" s="2" t="str">
        <f>IF(Prospecting!G2032="Completed", 1, "")</f>
        <v/>
      </c>
      <c r="L2030" s="2" t="str">
        <f>IF(Prospecting!H2032="Completed", 1, "")</f>
        <v/>
      </c>
      <c r="M2030" s="2" t="str">
        <f>IF(Prospecting!I2032="Completed", 1, "")</f>
        <v/>
      </c>
      <c r="N2030" s="2" t="str">
        <f>IF(Prospecting!J2032="Completed", 1, "")</f>
        <v/>
      </c>
      <c r="O2030" s="2" t="str">
        <f>IF(Prospecting!K2032="Completed", 1, "")</f>
        <v/>
      </c>
      <c r="P2030" s="2" t="str">
        <f>IF(Prospecting!L2032&lt;&gt;"",Prospecting!L2032,"")</f>
        <v/>
      </c>
      <c r="Q2030" s="2" t="str">
        <f>IF(Prospecting!M2032&lt;&gt;"",Prospecting!M2032,"")</f>
        <v/>
      </c>
      <c r="R2030" s="2" t="str">
        <f t="shared" ca="1" si="202"/>
        <v/>
      </c>
      <c r="S2030" s="10" t="str">
        <f>IF(OR(Prospecting!N2032&lt;&gt;"",Prospecting!N2032&lt;&gt;0),Prospecting!N2032,"")</f>
        <v/>
      </c>
      <c r="T2030" s="11" t="str">
        <f>IF(Prospecting!O2032&lt;&gt;"",Prospecting!O2032,"")</f>
        <v/>
      </c>
      <c r="U2030" s="2" t="str">
        <f t="shared" si="203"/>
        <v/>
      </c>
      <c r="V2030" s="2" t="str">
        <f t="shared" si="204"/>
        <v/>
      </c>
      <c r="W2030" s="2" t="str" cm="1">
        <f t="array" ref="W2030">IF(V2030&lt;&gt;"",_xlfn.IFS(OR(V2030=1,V2030=2,V2030=3),1,OR(V2030=4,V2030=5,V2030=6),2,OR(V2030=7,V2030=8,V2030=9),3,OR(V2030=10,V2030=11,V2030=12),4),"")</f>
        <v/>
      </c>
      <c r="X2030" s="2" t="str">
        <f t="shared" si="205"/>
        <v/>
      </c>
      <c r="Y2030" s="2" t="str">
        <f t="shared" si="206"/>
        <v/>
      </c>
    </row>
    <row r="2031" spans="7:25" x14ac:dyDescent="0.3">
      <c r="G2031" s="2" t="str">
        <f>IF(Prospecting!D2033&lt;&gt;"", Prospecting!D2033, "")</f>
        <v/>
      </c>
      <c r="H2031" s="2" t="str">
        <f>IF(Prospecting!E2033&lt;&gt;"",Prospecting!E2033, "")</f>
        <v/>
      </c>
      <c r="I2031" s="2" t="str">
        <f t="shared" ca="1" si="201"/>
        <v/>
      </c>
      <c r="J2031" s="2" t="str">
        <f>IF(Prospecting!F2033="Completed", 1, "")</f>
        <v/>
      </c>
      <c r="K2031" s="2" t="str">
        <f>IF(Prospecting!G2033="Completed", 1, "")</f>
        <v/>
      </c>
      <c r="L2031" s="2" t="str">
        <f>IF(Prospecting!H2033="Completed", 1, "")</f>
        <v/>
      </c>
      <c r="M2031" s="2" t="str">
        <f>IF(Prospecting!I2033="Completed", 1, "")</f>
        <v/>
      </c>
      <c r="N2031" s="2" t="str">
        <f>IF(Prospecting!J2033="Completed", 1, "")</f>
        <v/>
      </c>
      <c r="O2031" s="2" t="str">
        <f>IF(Prospecting!K2033="Completed", 1, "")</f>
        <v/>
      </c>
      <c r="P2031" s="2" t="str">
        <f>IF(Prospecting!L2033&lt;&gt;"",Prospecting!L2033,"")</f>
        <v/>
      </c>
      <c r="Q2031" s="2" t="str">
        <f>IF(Prospecting!M2033&lt;&gt;"",Prospecting!M2033,"")</f>
        <v/>
      </c>
      <c r="R2031" s="2" t="str">
        <f t="shared" ca="1" si="202"/>
        <v/>
      </c>
      <c r="S2031" s="10" t="str">
        <f>IF(OR(Prospecting!N2033&lt;&gt;"",Prospecting!N2033&lt;&gt;0),Prospecting!N2033,"")</f>
        <v/>
      </c>
      <c r="T2031" s="11" t="str">
        <f>IF(Prospecting!O2033&lt;&gt;"",Prospecting!O2033,"")</f>
        <v/>
      </c>
      <c r="U2031" s="2" t="str">
        <f t="shared" si="203"/>
        <v/>
      </c>
      <c r="V2031" s="2" t="str">
        <f t="shared" si="204"/>
        <v/>
      </c>
      <c r="W2031" s="2" t="str" cm="1">
        <f t="array" ref="W2031">IF(V2031&lt;&gt;"",_xlfn.IFS(OR(V2031=1,V2031=2,V2031=3),1,OR(V2031=4,V2031=5,V2031=6),2,OR(V2031=7,V2031=8,V2031=9),3,OR(V2031=10,V2031=11,V2031=12),4),"")</f>
        <v/>
      </c>
      <c r="X2031" s="2" t="str">
        <f t="shared" si="205"/>
        <v/>
      </c>
      <c r="Y2031" s="2" t="str">
        <f t="shared" si="206"/>
        <v/>
      </c>
    </row>
    <row r="2032" spans="7:25" x14ac:dyDescent="0.3">
      <c r="G2032" s="2" t="str">
        <f>IF(Prospecting!D2034&lt;&gt;"", Prospecting!D2034, "")</f>
        <v/>
      </c>
      <c r="H2032" s="2" t="str">
        <f>IF(Prospecting!E2034&lt;&gt;"",Prospecting!E2034, "")</f>
        <v/>
      </c>
      <c r="I2032" s="2" t="str">
        <f t="shared" ca="1" si="201"/>
        <v/>
      </c>
      <c r="J2032" s="2" t="str">
        <f>IF(Prospecting!F2034="Completed", 1, "")</f>
        <v/>
      </c>
      <c r="K2032" s="2" t="str">
        <f>IF(Prospecting!G2034="Completed", 1, "")</f>
        <v/>
      </c>
      <c r="L2032" s="2" t="str">
        <f>IF(Prospecting!H2034="Completed", 1, "")</f>
        <v/>
      </c>
      <c r="M2032" s="2" t="str">
        <f>IF(Prospecting!I2034="Completed", 1, "")</f>
        <v/>
      </c>
      <c r="N2032" s="2" t="str">
        <f>IF(Prospecting!J2034="Completed", 1, "")</f>
        <v/>
      </c>
      <c r="O2032" s="2" t="str">
        <f>IF(Prospecting!K2034="Completed", 1, "")</f>
        <v/>
      </c>
      <c r="P2032" s="2" t="str">
        <f>IF(Prospecting!L2034&lt;&gt;"",Prospecting!L2034,"")</f>
        <v/>
      </c>
      <c r="Q2032" s="2" t="str">
        <f>IF(Prospecting!M2034&lt;&gt;"",Prospecting!M2034,"")</f>
        <v/>
      </c>
      <c r="R2032" s="2" t="str">
        <f t="shared" ca="1" si="202"/>
        <v/>
      </c>
      <c r="S2032" s="10" t="str">
        <f>IF(OR(Prospecting!N2034&lt;&gt;"",Prospecting!N2034&lt;&gt;0),Prospecting!N2034,"")</f>
        <v/>
      </c>
      <c r="T2032" s="11" t="str">
        <f>IF(Prospecting!O2034&lt;&gt;"",Prospecting!O2034,"")</f>
        <v/>
      </c>
      <c r="U2032" s="2" t="str">
        <f t="shared" si="203"/>
        <v/>
      </c>
      <c r="V2032" s="2" t="str">
        <f t="shared" si="204"/>
        <v/>
      </c>
      <c r="W2032" s="2" t="str" cm="1">
        <f t="array" ref="W2032">IF(V2032&lt;&gt;"",_xlfn.IFS(OR(V2032=1,V2032=2,V2032=3),1,OR(V2032=4,V2032=5,V2032=6),2,OR(V2032=7,V2032=8,V2032=9),3,OR(V2032=10,V2032=11,V2032=12),4),"")</f>
        <v/>
      </c>
      <c r="X2032" s="2" t="str">
        <f t="shared" si="205"/>
        <v/>
      </c>
      <c r="Y2032" s="2" t="str">
        <f t="shared" si="206"/>
        <v/>
      </c>
    </row>
    <row r="2033" spans="7:25" x14ac:dyDescent="0.3">
      <c r="G2033" s="2" t="str">
        <f>IF(Prospecting!D2035&lt;&gt;"", Prospecting!D2035, "")</f>
        <v/>
      </c>
      <c r="H2033" s="2" t="str">
        <f>IF(Prospecting!E2035&lt;&gt;"",Prospecting!E2035, "")</f>
        <v/>
      </c>
      <c r="I2033" s="2" t="str">
        <f t="shared" ca="1" si="201"/>
        <v/>
      </c>
      <c r="J2033" s="2" t="str">
        <f>IF(Prospecting!F2035="Completed", 1, "")</f>
        <v/>
      </c>
      <c r="K2033" s="2" t="str">
        <f>IF(Prospecting!G2035="Completed", 1, "")</f>
        <v/>
      </c>
      <c r="L2033" s="2" t="str">
        <f>IF(Prospecting!H2035="Completed", 1, "")</f>
        <v/>
      </c>
      <c r="M2033" s="2" t="str">
        <f>IF(Prospecting!I2035="Completed", 1, "")</f>
        <v/>
      </c>
      <c r="N2033" s="2" t="str">
        <f>IF(Prospecting!J2035="Completed", 1, "")</f>
        <v/>
      </c>
      <c r="O2033" s="2" t="str">
        <f>IF(Prospecting!K2035="Completed", 1, "")</f>
        <v/>
      </c>
      <c r="P2033" s="2" t="str">
        <f>IF(Prospecting!L2035&lt;&gt;"",Prospecting!L2035,"")</f>
        <v/>
      </c>
      <c r="Q2033" s="2" t="str">
        <f>IF(Prospecting!M2035&lt;&gt;"",Prospecting!M2035,"")</f>
        <v/>
      </c>
      <c r="R2033" s="2" t="str">
        <f t="shared" ca="1" si="202"/>
        <v/>
      </c>
      <c r="S2033" s="10" t="str">
        <f>IF(OR(Prospecting!N2035&lt;&gt;"",Prospecting!N2035&lt;&gt;0),Prospecting!N2035,"")</f>
        <v/>
      </c>
      <c r="T2033" s="11" t="str">
        <f>IF(Prospecting!O2035&lt;&gt;"",Prospecting!O2035,"")</f>
        <v/>
      </c>
      <c r="U2033" s="2" t="str">
        <f t="shared" si="203"/>
        <v/>
      </c>
      <c r="V2033" s="2" t="str">
        <f t="shared" si="204"/>
        <v/>
      </c>
      <c r="W2033" s="2" t="str" cm="1">
        <f t="array" ref="W2033">IF(V2033&lt;&gt;"",_xlfn.IFS(OR(V2033=1,V2033=2,V2033=3),1,OR(V2033=4,V2033=5,V2033=6),2,OR(V2033=7,V2033=8,V2033=9),3,OR(V2033=10,V2033=11,V2033=12),4),"")</f>
        <v/>
      </c>
      <c r="X2033" s="2" t="str">
        <f t="shared" si="205"/>
        <v/>
      </c>
      <c r="Y2033" s="2" t="str">
        <f t="shared" si="206"/>
        <v/>
      </c>
    </row>
    <row r="2034" spans="7:25" x14ac:dyDescent="0.3">
      <c r="G2034" s="2" t="str">
        <f>IF(Prospecting!D2036&lt;&gt;"", Prospecting!D2036, "")</f>
        <v/>
      </c>
      <c r="H2034" s="2" t="str">
        <f>IF(Prospecting!E2036&lt;&gt;"",Prospecting!E2036, "")</f>
        <v/>
      </c>
      <c r="I2034" s="2" t="str">
        <f t="shared" ca="1" si="201"/>
        <v/>
      </c>
      <c r="J2034" s="2" t="str">
        <f>IF(Prospecting!F2036="Completed", 1, "")</f>
        <v/>
      </c>
      <c r="K2034" s="2" t="str">
        <f>IF(Prospecting!G2036="Completed", 1, "")</f>
        <v/>
      </c>
      <c r="L2034" s="2" t="str">
        <f>IF(Prospecting!H2036="Completed", 1, "")</f>
        <v/>
      </c>
      <c r="M2034" s="2" t="str">
        <f>IF(Prospecting!I2036="Completed", 1, "")</f>
        <v/>
      </c>
      <c r="N2034" s="2" t="str">
        <f>IF(Prospecting!J2036="Completed", 1, "")</f>
        <v/>
      </c>
      <c r="O2034" s="2" t="str">
        <f>IF(Prospecting!K2036="Completed", 1, "")</f>
        <v/>
      </c>
      <c r="P2034" s="2" t="str">
        <f>IF(Prospecting!L2036&lt;&gt;"",Prospecting!L2036,"")</f>
        <v/>
      </c>
      <c r="Q2034" s="2" t="str">
        <f>IF(Prospecting!M2036&lt;&gt;"",Prospecting!M2036,"")</f>
        <v/>
      </c>
      <c r="R2034" s="2" t="str">
        <f t="shared" ca="1" si="202"/>
        <v/>
      </c>
      <c r="S2034" s="10" t="str">
        <f>IF(OR(Prospecting!N2036&lt;&gt;"",Prospecting!N2036&lt;&gt;0),Prospecting!N2036,"")</f>
        <v/>
      </c>
      <c r="T2034" s="11" t="str">
        <f>IF(Prospecting!O2036&lt;&gt;"",Prospecting!O2036,"")</f>
        <v/>
      </c>
      <c r="U2034" s="2" t="str">
        <f t="shared" si="203"/>
        <v/>
      </c>
      <c r="V2034" s="2" t="str">
        <f t="shared" si="204"/>
        <v/>
      </c>
      <c r="W2034" s="2" t="str" cm="1">
        <f t="array" ref="W2034">IF(V2034&lt;&gt;"",_xlfn.IFS(OR(V2034=1,V2034=2,V2034=3),1,OR(V2034=4,V2034=5,V2034=6),2,OR(V2034=7,V2034=8,V2034=9),3,OR(V2034=10,V2034=11,V2034=12),4),"")</f>
        <v/>
      </c>
      <c r="X2034" s="2" t="str">
        <f t="shared" si="205"/>
        <v/>
      </c>
      <c r="Y2034" s="2" t="str">
        <f t="shared" si="206"/>
        <v/>
      </c>
    </row>
    <row r="2035" spans="7:25" x14ac:dyDescent="0.3">
      <c r="G2035" s="2" t="str">
        <f>IF(Prospecting!D2037&lt;&gt;"", Prospecting!D2037, "")</f>
        <v/>
      </c>
      <c r="H2035" s="2" t="str">
        <f>IF(Prospecting!E2037&lt;&gt;"",Prospecting!E2037, "")</f>
        <v/>
      </c>
      <c r="I2035" s="2" t="str">
        <f t="shared" ca="1" si="201"/>
        <v/>
      </c>
      <c r="J2035" s="2" t="str">
        <f>IF(Prospecting!F2037="Completed", 1, "")</f>
        <v/>
      </c>
      <c r="K2035" s="2" t="str">
        <f>IF(Prospecting!G2037="Completed", 1, "")</f>
        <v/>
      </c>
      <c r="L2035" s="2" t="str">
        <f>IF(Prospecting!H2037="Completed", 1, "")</f>
        <v/>
      </c>
      <c r="M2035" s="2" t="str">
        <f>IF(Prospecting!I2037="Completed", 1, "")</f>
        <v/>
      </c>
      <c r="N2035" s="2" t="str">
        <f>IF(Prospecting!J2037="Completed", 1, "")</f>
        <v/>
      </c>
      <c r="O2035" s="2" t="str">
        <f>IF(Prospecting!K2037="Completed", 1, "")</f>
        <v/>
      </c>
      <c r="P2035" s="2" t="str">
        <f>IF(Prospecting!L2037&lt;&gt;"",Prospecting!L2037,"")</f>
        <v/>
      </c>
      <c r="Q2035" s="2" t="str">
        <f>IF(Prospecting!M2037&lt;&gt;"",Prospecting!M2037,"")</f>
        <v/>
      </c>
      <c r="R2035" s="2" t="str">
        <f t="shared" ca="1" si="202"/>
        <v/>
      </c>
      <c r="S2035" s="10" t="str">
        <f>IF(OR(Prospecting!N2037&lt;&gt;"",Prospecting!N2037&lt;&gt;0),Prospecting!N2037,"")</f>
        <v/>
      </c>
      <c r="T2035" s="11" t="str">
        <f>IF(Prospecting!O2037&lt;&gt;"",Prospecting!O2037,"")</f>
        <v/>
      </c>
      <c r="U2035" s="2" t="str">
        <f t="shared" si="203"/>
        <v/>
      </c>
      <c r="V2035" s="2" t="str">
        <f t="shared" si="204"/>
        <v/>
      </c>
      <c r="W2035" s="2" t="str" cm="1">
        <f t="array" ref="W2035">IF(V2035&lt;&gt;"",_xlfn.IFS(OR(V2035=1,V2035=2,V2035=3),1,OR(V2035=4,V2035=5,V2035=6),2,OR(V2035=7,V2035=8,V2035=9),3,OR(V2035=10,V2035=11,V2035=12),4),"")</f>
        <v/>
      </c>
      <c r="X2035" s="2" t="str">
        <f t="shared" si="205"/>
        <v/>
      </c>
      <c r="Y2035" s="2" t="str">
        <f t="shared" si="206"/>
        <v/>
      </c>
    </row>
    <row r="2036" spans="7:25" x14ac:dyDescent="0.3">
      <c r="G2036" s="2" t="str">
        <f>IF(Prospecting!D2038&lt;&gt;"", Prospecting!D2038, "")</f>
        <v/>
      </c>
      <c r="H2036" s="2" t="str">
        <f>IF(Prospecting!E2038&lt;&gt;"",Prospecting!E2038, "")</f>
        <v/>
      </c>
      <c r="I2036" s="2" t="str">
        <f t="shared" ca="1" si="201"/>
        <v/>
      </c>
      <c r="J2036" s="2" t="str">
        <f>IF(Prospecting!F2038="Completed", 1, "")</f>
        <v/>
      </c>
      <c r="K2036" s="2" t="str">
        <f>IF(Prospecting!G2038="Completed", 1, "")</f>
        <v/>
      </c>
      <c r="L2036" s="2" t="str">
        <f>IF(Prospecting!H2038="Completed", 1, "")</f>
        <v/>
      </c>
      <c r="M2036" s="2" t="str">
        <f>IF(Prospecting!I2038="Completed", 1, "")</f>
        <v/>
      </c>
      <c r="N2036" s="2" t="str">
        <f>IF(Prospecting!J2038="Completed", 1, "")</f>
        <v/>
      </c>
      <c r="O2036" s="2" t="str">
        <f>IF(Prospecting!K2038="Completed", 1, "")</f>
        <v/>
      </c>
      <c r="P2036" s="2" t="str">
        <f>IF(Prospecting!L2038&lt;&gt;"",Prospecting!L2038,"")</f>
        <v/>
      </c>
      <c r="Q2036" s="2" t="str">
        <f>IF(Prospecting!M2038&lt;&gt;"",Prospecting!M2038,"")</f>
        <v/>
      </c>
      <c r="R2036" s="2" t="str">
        <f t="shared" ca="1" si="202"/>
        <v/>
      </c>
      <c r="S2036" s="10" t="str">
        <f>IF(OR(Prospecting!N2038&lt;&gt;"",Prospecting!N2038&lt;&gt;0),Prospecting!N2038,"")</f>
        <v/>
      </c>
      <c r="T2036" s="11" t="str">
        <f>IF(Prospecting!O2038&lt;&gt;"",Prospecting!O2038,"")</f>
        <v/>
      </c>
      <c r="U2036" s="2" t="str">
        <f t="shared" si="203"/>
        <v/>
      </c>
      <c r="V2036" s="2" t="str">
        <f t="shared" si="204"/>
        <v/>
      </c>
      <c r="W2036" s="2" t="str" cm="1">
        <f t="array" ref="W2036">IF(V2036&lt;&gt;"",_xlfn.IFS(OR(V2036=1,V2036=2,V2036=3),1,OR(V2036=4,V2036=5,V2036=6),2,OR(V2036=7,V2036=8,V2036=9),3,OR(V2036=10,V2036=11,V2036=12),4),"")</f>
        <v/>
      </c>
      <c r="X2036" s="2" t="str">
        <f t="shared" si="205"/>
        <v/>
      </c>
      <c r="Y2036" s="2" t="str">
        <f t="shared" si="206"/>
        <v/>
      </c>
    </row>
    <row r="2037" spans="7:25" x14ac:dyDescent="0.3">
      <c r="G2037" s="2" t="str">
        <f>IF(Prospecting!D2039&lt;&gt;"", Prospecting!D2039, "")</f>
        <v/>
      </c>
      <c r="H2037" s="2" t="str">
        <f>IF(Prospecting!E2039&lt;&gt;"",Prospecting!E2039, "")</f>
        <v/>
      </c>
      <c r="I2037" s="2" t="str">
        <f t="shared" ca="1" si="201"/>
        <v/>
      </c>
      <c r="J2037" s="2" t="str">
        <f>IF(Prospecting!F2039="Completed", 1, "")</f>
        <v/>
      </c>
      <c r="K2037" s="2" t="str">
        <f>IF(Prospecting!G2039="Completed", 1, "")</f>
        <v/>
      </c>
      <c r="L2037" s="2" t="str">
        <f>IF(Prospecting!H2039="Completed", 1, "")</f>
        <v/>
      </c>
      <c r="M2037" s="2" t="str">
        <f>IF(Prospecting!I2039="Completed", 1, "")</f>
        <v/>
      </c>
      <c r="N2037" s="2" t="str">
        <f>IF(Prospecting!J2039="Completed", 1, "")</f>
        <v/>
      </c>
      <c r="O2037" s="2" t="str">
        <f>IF(Prospecting!K2039="Completed", 1, "")</f>
        <v/>
      </c>
      <c r="P2037" s="2" t="str">
        <f>IF(Prospecting!L2039&lt;&gt;"",Prospecting!L2039,"")</f>
        <v/>
      </c>
      <c r="Q2037" s="2" t="str">
        <f>IF(Prospecting!M2039&lt;&gt;"",Prospecting!M2039,"")</f>
        <v/>
      </c>
      <c r="R2037" s="2" t="str">
        <f t="shared" ca="1" si="202"/>
        <v/>
      </c>
      <c r="S2037" s="10" t="str">
        <f>IF(OR(Prospecting!N2039&lt;&gt;"",Prospecting!N2039&lt;&gt;0),Prospecting!N2039,"")</f>
        <v/>
      </c>
      <c r="T2037" s="11" t="str">
        <f>IF(Prospecting!O2039&lt;&gt;"",Prospecting!O2039,"")</f>
        <v/>
      </c>
      <c r="U2037" s="2" t="str">
        <f t="shared" si="203"/>
        <v/>
      </c>
      <c r="V2037" s="2" t="str">
        <f t="shared" si="204"/>
        <v/>
      </c>
      <c r="W2037" s="2" t="str" cm="1">
        <f t="array" ref="W2037">IF(V2037&lt;&gt;"",_xlfn.IFS(OR(V2037=1,V2037=2,V2037=3),1,OR(V2037=4,V2037=5,V2037=6),2,OR(V2037=7,V2037=8,V2037=9),3,OR(V2037=10,V2037=11,V2037=12),4),"")</f>
        <v/>
      </c>
      <c r="X2037" s="2" t="str">
        <f t="shared" si="205"/>
        <v/>
      </c>
      <c r="Y2037" s="2" t="str">
        <f t="shared" si="206"/>
        <v/>
      </c>
    </row>
    <row r="2038" spans="7:25" x14ac:dyDescent="0.3">
      <c r="G2038" s="2" t="str">
        <f>IF(Prospecting!D2040&lt;&gt;"", Prospecting!D2040, "")</f>
        <v/>
      </c>
      <c r="H2038" s="2" t="str">
        <f>IF(Prospecting!E2040&lt;&gt;"",Prospecting!E2040, "")</f>
        <v/>
      </c>
      <c r="I2038" s="2" t="str">
        <f t="shared" ca="1" si="201"/>
        <v/>
      </c>
      <c r="J2038" s="2" t="str">
        <f>IF(Prospecting!F2040="Completed", 1, "")</f>
        <v/>
      </c>
      <c r="K2038" s="2" t="str">
        <f>IF(Prospecting!G2040="Completed", 1, "")</f>
        <v/>
      </c>
      <c r="L2038" s="2" t="str">
        <f>IF(Prospecting!H2040="Completed", 1, "")</f>
        <v/>
      </c>
      <c r="M2038" s="2" t="str">
        <f>IF(Prospecting!I2040="Completed", 1, "")</f>
        <v/>
      </c>
      <c r="N2038" s="2" t="str">
        <f>IF(Prospecting!J2040="Completed", 1, "")</f>
        <v/>
      </c>
      <c r="O2038" s="2" t="str">
        <f>IF(Prospecting!K2040="Completed", 1, "")</f>
        <v/>
      </c>
      <c r="P2038" s="2" t="str">
        <f>IF(Prospecting!L2040&lt;&gt;"",Prospecting!L2040,"")</f>
        <v/>
      </c>
      <c r="Q2038" s="2" t="str">
        <f>IF(Prospecting!M2040&lt;&gt;"",Prospecting!M2040,"")</f>
        <v/>
      </c>
      <c r="R2038" s="2" t="str">
        <f t="shared" ca="1" si="202"/>
        <v/>
      </c>
      <c r="S2038" s="10" t="str">
        <f>IF(OR(Prospecting!N2040&lt;&gt;"",Prospecting!N2040&lt;&gt;0),Prospecting!N2040,"")</f>
        <v/>
      </c>
      <c r="T2038" s="11" t="str">
        <f>IF(Prospecting!O2040&lt;&gt;"",Prospecting!O2040,"")</f>
        <v/>
      </c>
      <c r="U2038" s="2" t="str">
        <f t="shared" si="203"/>
        <v/>
      </c>
      <c r="V2038" s="2" t="str">
        <f t="shared" si="204"/>
        <v/>
      </c>
      <c r="W2038" s="2" t="str" cm="1">
        <f t="array" ref="W2038">IF(V2038&lt;&gt;"",_xlfn.IFS(OR(V2038=1,V2038=2,V2038=3),1,OR(V2038=4,V2038=5,V2038=6),2,OR(V2038=7,V2038=8,V2038=9),3,OR(V2038=10,V2038=11,V2038=12),4),"")</f>
        <v/>
      </c>
      <c r="X2038" s="2" t="str">
        <f t="shared" si="205"/>
        <v/>
      </c>
      <c r="Y2038" s="2" t="str">
        <f t="shared" si="206"/>
        <v/>
      </c>
    </row>
    <row r="2039" spans="7:25" x14ac:dyDescent="0.3">
      <c r="G2039" s="2" t="str">
        <f>IF(Prospecting!D2041&lt;&gt;"", Prospecting!D2041, "")</f>
        <v/>
      </c>
      <c r="H2039" s="2" t="str">
        <f>IF(Prospecting!E2041&lt;&gt;"",Prospecting!E2041, "")</f>
        <v/>
      </c>
      <c r="I2039" s="2" t="str">
        <f t="shared" ca="1" si="201"/>
        <v/>
      </c>
      <c r="J2039" s="2" t="str">
        <f>IF(Prospecting!F2041="Completed", 1, "")</f>
        <v/>
      </c>
      <c r="K2039" s="2" t="str">
        <f>IF(Prospecting!G2041="Completed", 1, "")</f>
        <v/>
      </c>
      <c r="L2039" s="2" t="str">
        <f>IF(Prospecting!H2041="Completed", 1, "")</f>
        <v/>
      </c>
      <c r="M2039" s="2" t="str">
        <f>IF(Prospecting!I2041="Completed", 1, "")</f>
        <v/>
      </c>
      <c r="N2039" s="2" t="str">
        <f>IF(Prospecting!J2041="Completed", 1, "")</f>
        <v/>
      </c>
      <c r="O2039" s="2" t="str">
        <f>IF(Prospecting!K2041="Completed", 1, "")</f>
        <v/>
      </c>
      <c r="P2039" s="2" t="str">
        <f>IF(Prospecting!L2041&lt;&gt;"",Prospecting!L2041,"")</f>
        <v/>
      </c>
      <c r="Q2039" s="2" t="str">
        <f>IF(Prospecting!M2041&lt;&gt;"",Prospecting!M2041,"")</f>
        <v/>
      </c>
      <c r="R2039" s="2" t="str">
        <f t="shared" ca="1" si="202"/>
        <v/>
      </c>
      <c r="S2039" s="10" t="str">
        <f>IF(OR(Prospecting!N2041&lt;&gt;"",Prospecting!N2041&lt;&gt;0),Prospecting!N2041,"")</f>
        <v/>
      </c>
      <c r="T2039" s="11" t="str">
        <f>IF(Prospecting!O2041&lt;&gt;"",Prospecting!O2041,"")</f>
        <v/>
      </c>
      <c r="U2039" s="2" t="str">
        <f t="shared" si="203"/>
        <v/>
      </c>
      <c r="V2039" s="2" t="str">
        <f t="shared" si="204"/>
        <v/>
      </c>
      <c r="W2039" s="2" t="str" cm="1">
        <f t="array" ref="W2039">IF(V2039&lt;&gt;"",_xlfn.IFS(OR(V2039=1,V2039=2,V2039=3),1,OR(V2039=4,V2039=5,V2039=6),2,OR(V2039=7,V2039=8,V2039=9),3,OR(V2039=10,V2039=11,V2039=12),4),"")</f>
        <v/>
      </c>
      <c r="X2039" s="2" t="str">
        <f t="shared" si="205"/>
        <v/>
      </c>
      <c r="Y2039" s="2" t="str">
        <f t="shared" si="206"/>
        <v/>
      </c>
    </row>
    <row r="2040" spans="7:25" x14ac:dyDescent="0.3">
      <c r="G2040" s="2" t="str">
        <f>IF(Prospecting!D2042&lt;&gt;"", Prospecting!D2042, "")</f>
        <v/>
      </c>
      <c r="H2040" s="2" t="str">
        <f>IF(Prospecting!E2042&lt;&gt;"",Prospecting!E2042, "")</f>
        <v/>
      </c>
      <c r="I2040" s="2" t="str">
        <f t="shared" ca="1" si="201"/>
        <v/>
      </c>
      <c r="J2040" s="2" t="str">
        <f>IF(Prospecting!F2042="Completed", 1, "")</f>
        <v/>
      </c>
      <c r="K2040" s="2" t="str">
        <f>IF(Prospecting!G2042="Completed", 1, "")</f>
        <v/>
      </c>
      <c r="L2040" s="2" t="str">
        <f>IF(Prospecting!H2042="Completed", 1, "")</f>
        <v/>
      </c>
      <c r="M2040" s="2" t="str">
        <f>IF(Prospecting!I2042="Completed", 1, "")</f>
        <v/>
      </c>
      <c r="N2040" s="2" t="str">
        <f>IF(Prospecting!J2042="Completed", 1, "")</f>
        <v/>
      </c>
      <c r="O2040" s="2" t="str">
        <f>IF(Prospecting!K2042="Completed", 1, "")</f>
        <v/>
      </c>
      <c r="P2040" s="2" t="str">
        <f>IF(Prospecting!L2042&lt;&gt;"",Prospecting!L2042,"")</f>
        <v/>
      </c>
      <c r="Q2040" s="2" t="str">
        <f>IF(Prospecting!M2042&lt;&gt;"",Prospecting!M2042,"")</f>
        <v/>
      </c>
      <c r="R2040" s="2" t="str">
        <f t="shared" ca="1" si="202"/>
        <v/>
      </c>
      <c r="S2040" s="10" t="str">
        <f>IF(OR(Prospecting!N2042&lt;&gt;"",Prospecting!N2042&lt;&gt;0),Prospecting!N2042,"")</f>
        <v/>
      </c>
      <c r="T2040" s="11" t="str">
        <f>IF(Prospecting!O2042&lt;&gt;"",Prospecting!O2042,"")</f>
        <v/>
      </c>
      <c r="U2040" s="2" t="str">
        <f t="shared" si="203"/>
        <v/>
      </c>
      <c r="V2040" s="2" t="str">
        <f t="shared" si="204"/>
        <v/>
      </c>
      <c r="W2040" s="2" t="str" cm="1">
        <f t="array" ref="W2040">IF(V2040&lt;&gt;"",_xlfn.IFS(OR(V2040=1,V2040=2,V2040=3),1,OR(V2040=4,V2040=5,V2040=6),2,OR(V2040=7,V2040=8,V2040=9),3,OR(V2040=10,V2040=11,V2040=12),4),"")</f>
        <v/>
      </c>
      <c r="X2040" s="2" t="str">
        <f t="shared" si="205"/>
        <v/>
      </c>
      <c r="Y2040" s="2" t="str">
        <f t="shared" si="206"/>
        <v/>
      </c>
    </row>
    <row r="2041" spans="7:25" x14ac:dyDescent="0.3">
      <c r="G2041" s="2" t="str">
        <f>IF(Prospecting!D2043&lt;&gt;"", Prospecting!D2043, "")</f>
        <v/>
      </c>
      <c r="H2041" s="2" t="str">
        <f>IF(Prospecting!E2043&lt;&gt;"",Prospecting!E2043, "")</f>
        <v/>
      </c>
      <c r="I2041" s="2" t="str">
        <f t="shared" ca="1" si="201"/>
        <v/>
      </c>
      <c r="J2041" s="2" t="str">
        <f>IF(Prospecting!F2043="Completed", 1, "")</f>
        <v/>
      </c>
      <c r="K2041" s="2" t="str">
        <f>IF(Prospecting!G2043="Completed", 1, "")</f>
        <v/>
      </c>
      <c r="L2041" s="2" t="str">
        <f>IF(Prospecting!H2043="Completed", 1, "")</f>
        <v/>
      </c>
      <c r="M2041" s="2" t="str">
        <f>IF(Prospecting!I2043="Completed", 1, "")</f>
        <v/>
      </c>
      <c r="N2041" s="2" t="str">
        <f>IF(Prospecting!J2043="Completed", 1, "")</f>
        <v/>
      </c>
      <c r="O2041" s="2" t="str">
        <f>IF(Prospecting!K2043="Completed", 1, "")</f>
        <v/>
      </c>
      <c r="P2041" s="2" t="str">
        <f>IF(Prospecting!L2043&lt;&gt;"",Prospecting!L2043,"")</f>
        <v/>
      </c>
      <c r="Q2041" s="2" t="str">
        <f>IF(Prospecting!M2043&lt;&gt;"",Prospecting!M2043,"")</f>
        <v/>
      </c>
      <c r="R2041" s="2" t="str">
        <f t="shared" ca="1" si="202"/>
        <v/>
      </c>
      <c r="S2041" s="10" t="str">
        <f>IF(OR(Prospecting!N2043&lt;&gt;"",Prospecting!N2043&lt;&gt;0),Prospecting!N2043,"")</f>
        <v/>
      </c>
      <c r="T2041" s="11" t="str">
        <f>IF(Prospecting!O2043&lt;&gt;"",Prospecting!O2043,"")</f>
        <v/>
      </c>
      <c r="U2041" s="2" t="str">
        <f t="shared" si="203"/>
        <v/>
      </c>
      <c r="V2041" s="2" t="str">
        <f t="shared" si="204"/>
        <v/>
      </c>
      <c r="W2041" s="2" t="str" cm="1">
        <f t="array" ref="W2041">IF(V2041&lt;&gt;"",_xlfn.IFS(OR(V2041=1,V2041=2,V2041=3),1,OR(V2041=4,V2041=5,V2041=6),2,OR(V2041=7,V2041=8,V2041=9),3,OR(V2041=10,V2041=11,V2041=12),4),"")</f>
        <v/>
      </c>
      <c r="X2041" s="2" t="str">
        <f t="shared" si="205"/>
        <v/>
      </c>
      <c r="Y2041" s="2" t="str">
        <f t="shared" si="206"/>
        <v/>
      </c>
    </row>
    <row r="2042" spans="7:25" x14ac:dyDescent="0.3">
      <c r="G2042" s="2" t="str">
        <f>IF(Prospecting!D2044&lt;&gt;"", Prospecting!D2044, "")</f>
        <v/>
      </c>
      <c r="H2042" s="2" t="str">
        <f>IF(Prospecting!E2044&lt;&gt;"",Prospecting!E2044, "")</f>
        <v/>
      </c>
      <c r="I2042" s="2" t="str">
        <f t="shared" ca="1" si="201"/>
        <v/>
      </c>
      <c r="J2042" s="2" t="str">
        <f>IF(Prospecting!F2044="Completed", 1, "")</f>
        <v/>
      </c>
      <c r="K2042" s="2" t="str">
        <f>IF(Prospecting!G2044="Completed", 1, "")</f>
        <v/>
      </c>
      <c r="L2042" s="2" t="str">
        <f>IF(Prospecting!H2044="Completed", 1, "")</f>
        <v/>
      </c>
      <c r="M2042" s="2" t="str">
        <f>IF(Prospecting!I2044="Completed", 1, "")</f>
        <v/>
      </c>
      <c r="N2042" s="2" t="str">
        <f>IF(Prospecting!J2044="Completed", 1, "")</f>
        <v/>
      </c>
      <c r="O2042" s="2" t="str">
        <f>IF(Prospecting!K2044="Completed", 1, "")</f>
        <v/>
      </c>
      <c r="P2042" s="2" t="str">
        <f>IF(Prospecting!L2044&lt;&gt;"",Prospecting!L2044,"")</f>
        <v/>
      </c>
      <c r="Q2042" s="2" t="str">
        <f>IF(Prospecting!M2044&lt;&gt;"",Prospecting!M2044,"")</f>
        <v/>
      </c>
      <c r="R2042" s="2" t="str">
        <f t="shared" ca="1" si="202"/>
        <v/>
      </c>
      <c r="S2042" s="10" t="str">
        <f>IF(OR(Prospecting!N2044&lt;&gt;"",Prospecting!N2044&lt;&gt;0),Prospecting!N2044,"")</f>
        <v/>
      </c>
      <c r="T2042" s="11" t="str">
        <f>IF(Prospecting!O2044&lt;&gt;"",Prospecting!O2044,"")</f>
        <v/>
      </c>
      <c r="U2042" s="2" t="str">
        <f t="shared" si="203"/>
        <v/>
      </c>
      <c r="V2042" s="2" t="str">
        <f t="shared" si="204"/>
        <v/>
      </c>
      <c r="W2042" s="2" t="str" cm="1">
        <f t="array" ref="W2042">IF(V2042&lt;&gt;"",_xlfn.IFS(OR(V2042=1,V2042=2,V2042=3),1,OR(V2042=4,V2042=5,V2042=6),2,OR(V2042=7,V2042=8,V2042=9),3,OR(V2042=10,V2042=11,V2042=12),4),"")</f>
        <v/>
      </c>
      <c r="X2042" s="2" t="str">
        <f t="shared" si="205"/>
        <v/>
      </c>
      <c r="Y2042" s="2" t="str">
        <f t="shared" si="206"/>
        <v/>
      </c>
    </row>
    <row r="2043" spans="7:25" x14ac:dyDescent="0.3">
      <c r="G2043" s="2" t="str">
        <f>IF(Prospecting!D2045&lt;&gt;"", Prospecting!D2045, "")</f>
        <v/>
      </c>
      <c r="H2043" s="2" t="str">
        <f>IF(Prospecting!E2045&lt;&gt;"",Prospecting!E2045, "")</f>
        <v/>
      </c>
      <c r="I2043" s="2" t="str">
        <f t="shared" ca="1" si="201"/>
        <v/>
      </c>
      <c r="J2043" s="2" t="str">
        <f>IF(Prospecting!F2045="Completed", 1, "")</f>
        <v/>
      </c>
      <c r="K2043" s="2" t="str">
        <f>IF(Prospecting!G2045="Completed", 1, "")</f>
        <v/>
      </c>
      <c r="L2043" s="2" t="str">
        <f>IF(Prospecting!H2045="Completed", 1, "")</f>
        <v/>
      </c>
      <c r="M2043" s="2" t="str">
        <f>IF(Prospecting!I2045="Completed", 1, "")</f>
        <v/>
      </c>
      <c r="N2043" s="2" t="str">
        <f>IF(Prospecting!J2045="Completed", 1, "")</f>
        <v/>
      </c>
      <c r="O2043" s="2" t="str">
        <f>IF(Prospecting!K2045="Completed", 1, "")</f>
        <v/>
      </c>
      <c r="P2043" s="2" t="str">
        <f>IF(Prospecting!L2045&lt;&gt;"",Prospecting!L2045,"")</f>
        <v/>
      </c>
      <c r="Q2043" s="2" t="str">
        <f>IF(Prospecting!M2045&lt;&gt;"",Prospecting!M2045,"")</f>
        <v/>
      </c>
      <c r="R2043" s="2" t="str">
        <f t="shared" ca="1" si="202"/>
        <v/>
      </c>
      <c r="S2043" s="10" t="str">
        <f>IF(OR(Prospecting!N2045&lt;&gt;"",Prospecting!N2045&lt;&gt;0),Prospecting!N2045,"")</f>
        <v/>
      </c>
      <c r="T2043" s="11" t="str">
        <f>IF(Prospecting!O2045&lt;&gt;"",Prospecting!O2045,"")</f>
        <v/>
      </c>
      <c r="U2043" s="2" t="str">
        <f t="shared" si="203"/>
        <v/>
      </c>
      <c r="V2043" s="2" t="str">
        <f t="shared" si="204"/>
        <v/>
      </c>
      <c r="W2043" s="2" t="str" cm="1">
        <f t="array" ref="W2043">IF(V2043&lt;&gt;"",_xlfn.IFS(OR(V2043=1,V2043=2,V2043=3),1,OR(V2043=4,V2043=5,V2043=6),2,OR(V2043=7,V2043=8,V2043=9),3,OR(V2043=10,V2043=11,V2043=12),4),"")</f>
        <v/>
      </c>
      <c r="X2043" s="2" t="str">
        <f t="shared" si="205"/>
        <v/>
      </c>
      <c r="Y2043" s="2" t="str">
        <f t="shared" si="206"/>
        <v/>
      </c>
    </row>
    <row r="2044" spans="7:25" x14ac:dyDescent="0.3">
      <c r="G2044" s="2" t="str">
        <f>IF(Prospecting!D2046&lt;&gt;"", Prospecting!D2046, "")</f>
        <v/>
      </c>
      <c r="H2044" s="2" t="str">
        <f>IF(Prospecting!E2046&lt;&gt;"",Prospecting!E2046, "")</f>
        <v/>
      </c>
      <c r="I2044" s="2" t="str">
        <f t="shared" ca="1" si="201"/>
        <v/>
      </c>
      <c r="J2044" s="2" t="str">
        <f>IF(Prospecting!F2046="Completed", 1, "")</f>
        <v/>
      </c>
      <c r="K2044" s="2" t="str">
        <f>IF(Prospecting!G2046="Completed", 1, "")</f>
        <v/>
      </c>
      <c r="L2044" s="2" t="str">
        <f>IF(Prospecting!H2046="Completed", 1, "")</f>
        <v/>
      </c>
      <c r="M2044" s="2" t="str">
        <f>IF(Prospecting!I2046="Completed", 1, "")</f>
        <v/>
      </c>
      <c r="N2044" s="2" t="str">
        <f>IF(Prospecting!J2046="Completed", 1, "")</f>
        <v/>
      </c>
      <c r="O2044" s="2" t="str">
        <f>IF(Prospecting!K2046="Completed", 1, "")</f>
        <v/>
      </c>
      <c r="P2044" s="2" t="str">
        <f>IF(Prospecting!L2046&lt;&gt;"",Prospecting!L2046,"")</f>
        <v/>
      </c>
      <c r="Q2044" s="2" t="str">
        <f>IF(Prospecting!M2046&lt;&gt;"",Prospecting!M2046,"")</f>
        <v/>
      </c>
      <c r="R2044" s="2" t="str">
        <f t="shared" ca="1" si="202"/>
        <v/>
      </c>
      <c r="S2044" s="10" t="str">
        <f>IF(OR(Prospecting!N2046&lt;&gt;"",Prospecting!N2046&lt;&gt;0),Prospecting!N2046,"")</f>
        <v/>
      </c>
      <c r="T2044" s="11" t="str">
        <f>IF(Prospecting!O2046&lt;&gt;"",Prospecting!O2046,"")</f>
        <v/>
      </c>
      <c r="U2044" s="2" t="str">
        <f t="shared" si="203"/>
        <v/>
      </c>
      <c r="V2044" s="2" t="str">
        <f t="shared" si="204"/>
        <v/>
      </c>
      <c r="W2044" s="2" t="str" cm="1">
        <f t="array" ref="W2044">IF(V2044&lt;&gt;"",_xlfn.IFS(OR(V2044=1,V2044=2,V2044=3),1,OR(V2044=4,V2044=5,V2044=6),2,OR(V2044=7,V2044=8,V2044=9),3,OR(V2044=10,V2044=11,V2044=12),4),"")</f>
        <v/>
      </c>
      <c r="X2044" s="2" t="str">
        <f t="shared" si="205"/>
        <v/>
      </c>
      <c r="Y2044" s="2" t="str">
        <f t="shared" si="206"/>
        <v/>
      </c>
    </row>
    <row r="2045" spans="7:25" x14ac:dyDescent="0.3">
      <c r="G2045" s="2" t="str">
        <f>IF(Prospecting!D2047&lt;&gt;"", Prospecting!D2047, "")</f>
        <v/>
      </c>
      <c r="H2045" s="2" t="str">
        <f>IF(Prospecting!E2047&lt;&gt;"",Prospecting!E2047, "")</f>
        <v/>
      </c>
      <c r="I2045" s="2" t="str">
        <f t="shared" ca="1" si="201"/>
        <v/>
      </c>
      <c r="J2045" s="2" t="str">
        <f>IF(Prospecting!F2047="Completed", 1, "")</f>
        <v/>
      </c>
      <c r="K2045" s="2" t="str">
        <f>IF(Prospecting!G2047="Completed", 1, "")</f>
        <v/>
      </c>
      <c r="L2045" s="2" t="str">
        <f>IF(Prospecting!H2047="Completed", 1, "")</f>
        <v/>
      </c>
      <c r="M2045" s="2" t="str">
        <f>IF(Prospecting!I2047="Completed", 1, "")</f>
        <v/>
      </c>
      <c r="N2045" s="2" t="str">
        <f>IF(Prospecting!J2047="Completed", 1, "")</f>
        <v/>
      </c>
      <c r="O2045" s="2" t="str">
        <f>IF(Prospecting!K2047="Completed", 1, "")</f>
        <v/>
      </c>
      <c r="P2045" s="2" t="str">
        <f>IF(Prospecting!L2047&lt;&gt;"",Prospecting!L2047,"")</f>
        <v/>
      </c>
      <c r="Q2045" s="2" t="str">
        <f>IF(Prospecting!M2047&lt;&gt;"",Prospecting!M2047,"")</f>
        <v/>
      </c>
      <c r="R2045" s="2" t="str">
        <f t="shared" ca="1" si="202"/>
        <v/>
      </c>
      <c r="S2045" s="10" t="str">
        <f>IF(OR(Prospecting!N2047&lt;&gt;"",Prospecting!N2047&lt;&gt;0),Prospecting!N2047,"")</f>
        <v/>
      </c>
      <c r="T2045" s="11" t="str">
        <f>IF(Prospecting!O2047&lt;&gt;"",Prospecting!O2047,"")</f>
        <v/>
      </c>
      <c r="U2045" s="2" t="str">
        <f t="shared" si="203"/>
        <v/>
      </c>
      <c r="V2045" s="2" t="str">
        <f t="shared" si="204"/>
        <v/>
      </c>
      <c r="W2045" s="2" t="str" cm="1">
        <f t="array" ref="W2045">IF(V2045&lt;&gt;"",_xlfn.IFS(OR(V2045=1,V2045=2,V2045=3),1,OR(V2045=4,V2045=5,V2045=6),2,OR(V2045=7,V2045=8,V2045=9),3,OR(V2045=10,V2045=11,V2045=12),4),"")</f>
        <v/>
      </c>
      <c r="X2045" s="2" t="str">
        <f t="shared" si="205"/>
        <v/>
      </c>
      <c r="Y2045" s="2" t="str">
        <f t="shared" si="206"/>
        <v/>
      </c>
    </row>
    <row r="2046" spans="7:25" x14ac:dyDescent="0.3">
      <c r="G2046" s="2" t="str">
        <f>IF(Prospecting!D2048&lt;&gt;"", Prospecting!D2048, "")</f>
        <v/>
      </c>
      <c r="H2046" s="2" t="str">
        <f>IF(Prospecting!E2048&lt;&gt;"",Prospecting!E2048, "")</f>
        <v/>
      </c>
      <c r="I2046" s="2" t="str">
        <f t="shared" ca="1" si="201"/>
        <v/>
      </c>
      <c r="J2046" s="2" t="str">
        <f>IF(Prospecting!F2048="Completed", 1, "")</f>
        <v/>
      </c>
      <c r="K2046" s="2" t="str">
        <f>IF(Prospecting!G2048="Completed", 1, "")</f>
        <v/>
      </c>
      <c r="L2046" s="2" t="str">
        <f>IF(Prospecting!H2048="Completed", 1, "")</f>
        <v/>
      </c>
      <c r="M2046" s="2" t="str">
        <f>IF(Prospecting!I2048="Completed", 1, "")</f>
        <v/>
      </c>
      <c r="N2046" s="2" t="str">
        <f>IF(Prospecting!J2048="Completed", 1, "")</f>
        <v/>
      </c>
      <c r="O2046" s="2" t="str">
        <f>IF(Prospecting!K2048="Completed", 1, "")</f>
        <v/>
      </c>
      <c r="P2046" s="2" t="str">
        <f>IF(Prospecting!L2048&lt;&gt;"",Prospecting!L2048,"")</f>
        <v/>
      </c>
      <c r="Q2046" s="2" t="str">
        <f>IF(Prospecting!M2048&lt;&gt;"",Prospecting!M2048,"")</f>
        <v/>
      </c>
      <c r="R2046" s="2" t="str">
        <f t="shared" ca="1" si="202"/>
        <v/>
      </c>
      <c r="S2046" s="10" t="str">
        <f>IF(OR(Prospecting!N2048&lt;&gt;"",Prospecting!N2048&lt;&gt;0),Prospecting!N2048,"")</f>
        <v/>
      </c>
      <c r="T2046" s="11" t="str">
        <f>IF(Prospecting!O2048&lt;&gt;"",Prospecting!O2048,"")</f>
        <v/>
      </c>
      <c r="U2046" s="2" t="str">
        <f t="shared" si="203"/>
        <v/>
      </c>
      <c r="V2046" s="2" t="str">
        <f t="shared" si="204"/>
        <v/>
      </c>
      <c r="W2046" s="2" t="str" cm="1">
        <f t="array" ref="W2046">IF(V2046&lt;&gt;"",_xlfn.IFS(OR(V2046=1,V2046=2,V2046=3),1,OR(V2046=4,V2046=5,V2046=6),2,OR(V2046=7,V2046=8,V2046=9),3,OR(V2046=10,V2046=11,V2046=12),4),"")</f>
        <v/>
      </c>
      <c r="X2046" s="2" t="str">
        <f t="shared" si="205"/>
        <v/>
      </c>
      <c r="Y2046" s="2" t="str">
        <f t="shared" si="206"/>
        <v/>
      </c>
    </row>
    <row r="2047" spans="7:25" x14ac:dyDescent="0.3">
      <c r="G2047" s="2" t="str">
        <f>IF(Prospecting!D2049&lt;&gt;"", Prospecting!D2049, "")</f>
        <v/>
      </c>
      <c r="H2047" s="2" t="str">
        <f>IF(Prospecting!E2049&lt;&gt;"",Prospecting!E2049, "")</f>
        <v/>
      </c>
      <c r="I2047" s="2" t="str">
        <f t="shared" ca="1" si="201"/>
        <v/>
      </c>
      <c r="J2047" s="2" t="str">
        <f>IF(Prospecting!F2049="Completed", 1, "")</f>
        <v/>
      </c>
      <c r="K2047" s="2" t="str">
        <f>IF(Prospecting!G2049="Completed", 1, "")</f>
        <v/>
      </c>
      <c r="L2047" s="2" t="str">
        <f>IF(Prospecting!H2049="Completed", 1, "")</f>
        <v/>
      </c>
      <c r="M2047" s="2" t="str">
        <f>IF(Prospecting!I2049="Completed", 1, "")</f>
        <v/>
      </c>
      <c r="N2047" s="2" t="str">
        <f>IF(Prospecting!J2049="Completed", 1, "")</f>
        <v/>
      </c>
      <c r="O2047" s="2" t="str">
        <f>IF(Prospecting!K2049="Completed", 1, "")</f>
        <v/>
      </c>
      <c r="P2047" s="2" t="str">
        <f>IF(Prospecting!L2049&lt;&gt;"",Prospecting!L2049,"")</f>
        <v/>
      </c>
      <c r="Q2047" s="2" t="str">
        <f>IF(Prospecting!M2049&lt;&gt;"",Prospecting!M2049,"")</f>
        <v/>
      </c>
      <c r="R2047" s="2" t="str">
        <f t="shared" ca="1" si="202"/>
        <v/>
      </c>
      <c r="S2047" s="10" t="str">
        <f>IF(OR(Prospecting!N2049&lt;&gt;"",Prospecting!N2049&lt;&gt;0),Prospecting!N2049,"")</f>
        <v/>
      </c>
      <c r="T2047" s="11" t="str">
        <f>IF(Prospecting!O2049&lt;&gt;"",Prospecting!O2049,"")</f>
        <v/>
      </c>
      <c r="U2047" s="2" t="str">
        <f t="shared" si="203"/>
        <v/>
      </c>
      <c r="V2047" s="2" t="str">
        <f t="shared" si="204"/>
        <v/>
      </c>
      <c r="W2047" s="2" t="str" cm="1">
        <f t="array" ref="W2047">IF(V2047&lt;&gt;"",_xlfn.IFS(OR(V2047=1,V2047=2,V2047=3),1,OR(V2047=4,V2047=5,V2047=6),2,OR(V2047=7,V2047=8,V2047=9),3,OR(V2047=10,V2047=11,V2047=12),4),"")</f>
        <v/>
      </c>
      <c r="X2047" s="2" t="str">
        <f t="shared" si="205"/>
        <v/>
      </c>
      <c r="Y2047" s="2" t="str">
        <f t="shared" si="206"/>
        <v/>
      </c>
    </row>
    <row r="2048" spans="7:25" x14ac:dyDescent="0.3">
      <c r="G2048" s="2" t="str">
        <f>IF(Prospecting!D2050&lt;&gt;"", Prospecting!D2050, "")</f>
        <v/>
      </c>
      <c r="H2048" s="2" t="str">
        <f>IF(Prospecting!E2050&lt;&gt;"",Prospecting!E2050, "")</f>
        <v/>
      </c>
      <c r="I2048" s="2" t="str">
        <f t="shared" ca="1" si="201"/>
        <v/>
      </c>
      <c r="J2048" s="2" t="str">
        <f>IF(Prospecting!F2050="Completed", 1, "")</f>
        <v/>
      </c>
      <c r="K2048" s="2" t="str">
        <f>IF(Prospecting!G2050="Completed", 1, "")</f>
        <v/>
      </c>
      <c r="L2048" s="2" t="str">
        <f>IF(Prospecting!H2050="Completed", 1, "")</f>
        <v/>
      </c>
      <c r="M2048" s="2" t="str">
        <f>IF(Prospecting!I2050="Completed", 1, "")</f>
        <v/>
      </c>
      <c r="N2048" s="2" t="str">
        <f>IF(Prospecting!J2050="Completed", 1, "")</f>
        <v/>
      </c>
      <c r="O2048" s="2" t="str">
        <f>IF(Prospecting!K2050="Completed", 1, "")</f>
        <v/>
      </c>
      <c r="P2048" s="2" t="str">
        <f>IF(Prospecting!L2050&lt;&gt;"",Prospecting!L2050,"")</f>
        <v/>
      </c>
      <c r="Q2048" s="2" t="str">
        <f>IF(Prospecting!M2050&lt;&gt;"",Prospecting!M2050,"")</f>
        <v/>
      </c>
      <c r="R2048" s="2" t="str">
        <f t="shared" ca="1" si="202"/>
        <v/>
      </c>
      <c r="S2048" s="10" t="str">
        <f>IF(OR(Prospecting!N2050&lt;&gt;"",Prospecting!N2050&lt;&gt;0),Prospecting!N2050,"")</f>
        <v/>
      </c>
      <c r="T2048" s="11" t="str">
        <f>IF(Prospecting!O2050&lt;&gt;"",Prospecting!O2050,"")</f>
        <v/>
      </c>
      <c r="U2048" s="2" t="str">
        <f t="shared" si="203"/>
        <v/>
      </c>
      <c r="V2048" s="2" t="str">
        <f t="shared" si="204"/>
        <v/>
      </c>
      <c r="W2048" s="2" t="str" cm="1">
        <f t="array" ref="W2048">IF(V2048&lt;&gt;"",_xlfn.IFS(OR(V2048=1,V2048=2,V2048=3),1,OR(V2048=4,V2048=5,V2048=6),2,OR(V2048=7,V2048=8,V2048=9),3,OR(V2048=10,V2048=11,V2048=12),4),"")</f>
        <v/>
      </c>
      <c r="X2048" s="2" t="str">
        <f t="shared" si="205"/>
        <v/>
      </c>
      <c r="Y2048" s="2" t="str">
        <f t="shared" si="206"/>
        <v/>
      </c>
    </row>
    <row r="2049" spans="7:25" x14ac:dyDescent="0.3">
      <c r="G2049" s="2" t="str">
        <f>IF(Prospecting!D2051&lt;&gt;"", Prospecting!D2051, "")</f>
        <v/>
      </c>
      <c r="H2049" s="2" t="str">
        <f>IF(Prospecting!E2051&lt;&gt;"",Prospecting!E2051, "")</f>
        <v/>
      </c>
      <c r="I2049" s="2" t="str">
        <f t="shared" ca="1" si="201"/>
        <v/>
      </c>
      <c r="J2049" s="2" t="str">
        <f>IF(Prospecting!F2051="Completed", 1, "")</f>
        <v/>
      </c>
      <c r="K2049" s="2" t="str">
        <f>IF(Prospecting!G2051="Completed", 1, "")</f>
        <v/>
      </c>
      <c r="L2049" s="2" t="str">
        <f>IF(Prospecting!H2051="Completed", 1, "")</f>
        <v/>
      </c>
      <c r="M2049" s="2" t="str">
        <f>IF(Prospecting!I2051="Completed", 1, "")</f>
        <v/>
      </c>
      <c r="N2049" s="2" t="str">
        <f>IF(Prospecting!J2051="Completed", 1, "")</f>
        <v/>
      </c>
      <c r="O2049" s="2" t="str">
        <f>IF(Prospecting!K2051="Completed", 1, "")</f>
        <v/>
      </c>
      <c r="P2049" s="2" t="str">
        <f>IF(Prospecting!L2051&lt;&gt;"",Prospecting!L2051,"")</f>
        <v/>
      </c>
      <c r="Q2049" s="2" t="str">
        <f>IF(Prospecting!M2051&lt;&gt;"",Prospecting!M2051,"")</f>
        <v/>
      </c>
      <c r="R2049" s="2" t="str">
        <f t="shared" ca="1" si="202"/>
        <v/>
      </c>
      <c r="S2049" s="10" t="str">
        <f>IF(OR(Prospecting!N2051&lt;&gt;"",Prospecting!N2051&lt;&gt;0),Prospecting!N2051,"")</f>
        <v/>
      </c>
      <c r="T2049" s="11" t="str">
        <f>IF(Prospecting!O2051&lt;&gt;"",Prospecting!O2051,"")</f>
        <v/>
      </c>
      <c r="U2049" s="2" t="str">
        <f t="shared" si="203"/>
        <v/>
      </c>
      <c r="V2049" s="2" t="str">
        <f t="shared" si="204"/>
        <v/>
      </c>
      <c r="W2049" s="2" t="str" cm="1">
        <f t="array" ref="W2049">IF(V2049&lt;&gt;"",_xlfn.IFS(OR(V2049=1,V2049=2,V2049=3),1,OR(V2049=4,V2049=5,V2049=6),2,OR(V2049=7,V2049=8,V2049=9),3,OR(V2049=10,V2049=11,V2049=12),4),"")</f>
        <v/>
      </c>
      <c r="X2049" s="2" t="str">
        <f t="shared" si="205"/>
        <v/>
      </c>
      <c r="Y2049" s="2" t="str">
        <f t="shared" si="206"/>
        <v/>
      </c>
    </row>
    <row r="2050" spans="7:25" x14ac:dyDescent="0.3">
      <c r="G2050" s="2" t="str">
        <f>IF(Prospecting!D2052&lt;&gt;"", Prospecting!D2052, "")</f>
        <v/>
      </c>
      <c r="H2050" s="2" t="str">
        <f>IF(Prospecting!E2052&lt;&gt;"",Prospecting!E2052, "")</f>
        <v/>
      </c>
      <c r="I2050" s="2" t="str">
        <f t="shared" ca="1" si="201"/>
        <v/>
      </c>
      <c r="J2050" s="2" t="str">
        <f>IF(Prospecting!F2052="Completed", 1, "")</f>
        <v/>
      </c>
      <c r="K2050" s="2" t="str">
        <f>IF(Prospecting!G2052="Completed", 1, "")</f>
        <v/>
      </c>
      <c r="L2050" s="2" t="str">
        <f>IF(Prospecting!H2052="Completed", 1, "")</f>
        <v/>
      </c>
      <c r="M2050" s="2" t="str">
        <f>IF(Prospecting!I2052="Completed", 1, "")</f>
        <v/>
      </c>
      <c r="N2050" s="2" t="str">
        <f>IF(Prospecting!J2052="Completed", 1, "")</f>
        <v/>
      </c>
      <c r="O2050" s="2" t="str">
        <f>IF(Prospecting!K2052="Completed", 1, "")</f>
        <v/>
      </c>
      <c r="P2050" s="2" t="str">
        <f>IF(Prospecting!L2052&lt;&gt;"",Prospecting!L2052,"")</f>
        <v/>
      </c>
      <c r="Q2050" s="2" t="str">
        <f>IF(Prospecting!M2052&lt;&gt;"",Prospecting!M2052,"")</f>
        <v/>
      </c>
      <c r="R2050" s="2" t="str">
        <f t="shared" ca="1" si="202"/>
        <v/>
      </c>
      <c r="S2050" s="10" t="str">
        <f>IF(OR(Prospecting!N2052&lt;&gt;"",Prospecting!N2052&lt;&gt;0),Prospecting!N2052,"")</f>
        <v/>
      </c>
      <c r="T2050" s="11" t="str">
        <f>IF(Prospecting!O2052&lt;&gt;"",Prospecting!O2052,"")</f>
        <v/>
      </c>
      <c r="U2050" s="2" t="str">
        <f t="shared" si="203"/>
        <v/>
      </c>
      <c r="V2050" s="2" t="str">
        <f t="shared" si="204"/>
        <v/>
      </c>
      <c r="W2050" s="2" t="str" cm="1">
        <f t="array" ref="W2050">IF(V2050&lt;&gt;"",_xlfn.IFS(OR(V2050=1,V2050=2,V2050=3),1,OR(V2050=4,V2050=5,V2050=6),2,OR(V2050=7,V2050=8,V2050=9),3,OR(V2050=10,V2050=11,V2050=12),4),"")</f>
        <v/>
      </c>
      <c r="X2050" s="2" t="str">
        <f t="shared" si="205"/>
        <v/>
      </c>
      <c r="Y2050" s="2" t="str">
        <f t="shared" si="206"/>
        <v/>
      </c>
    </row>
    <row r="2051" spans="7:25" x14ac:dyDescent="0.3">
      <c r="G2051" s="2" t="str">
        <f>IF(Prospecting!D2053&lt;&gt;"", Prospecting!D2053, "")</f>
        <v/>
      </c>
      <c r="H2051" s="2" t="str">
        <f>IF(Prospecting!E2053&lt;&gt;"",Prospecting!E2053, "")</f>
        <v/>
      </c>
      <c r="I2051" s="2" t="str">
        <f t="shared" ca="1" si="201"/>
        <v/>
      </c>
      <c r="J2051" s="2" t="str">
        <f>IF(Prospecting!F2053="Completed", 1, "")</f>
        <v/>
      </c>
      <c r="K2051" s="2" t="str">
        <f>IF(Prospecting!G2053="Completed", 1, "")</f>
        <v/>
      </c>
      <c r="L2051" s="2" t="str">
        <f>IF(Prospecting!H2053="Completed", 1, "")</f>
        <v/>
      </c>
      <c r="M2051" s="2" t="str">
        <f>IF(Prospecting!I2053="Completed", 1, "")</f>
        <v/>
      </c>
      <c r="N2051" s="2" t="str">
        <f>IF(Prospecting!J2053="Completed", 1, "")</f>
        <v/>
      </c>
      <c r="O2051" s="2" t="str">
        <f>IF(Prospecting!K2053="Completed", 1, "")</f>
        <v/>
      </c>
      <c r="P2051" s="2" t="str">
        <f>IF(Prospecting!L2053&lt;&gt;"",Prospecting!L2053,"")</f>
        <v/>
      </c>
      <c r="Q2051" s="2" t="str">
        <f>IF(Prospecting!M2053&lt;&gt;"",Prospecting!M2053,"")</f>
        <v/>
      </c>
      <c r="R2051" s="2" t="str">
        <f t="shared" ca="1" si="202"/>
        <v/>
      </c>
      <c r="S2051" s="10" t="str">
        <f>IF(OR(Prospecting!N2053&lt;&gt;"",Prospecting!N2053&lt;&gt;0),Prospecting!N2053,"")</f>
        <v/>
      </c>
      <c r="T2051" s="11" t="str">
        <f>IF(Prospecting!O2053&lt;&gt;"",Prospecting!O2053,"")</f>
        <v/>
      </c>
      <c r="U2051" s="2" t="str">
        <f t="shared" si="203"/>
        <v/>
      </c>
      <c r="V2051" s="2" t="str">
        <f t="shared" si="204"/>
        <v/>
      </c>
      <c r="W2051" s="2" t="str" cm="1">
        <f t="array" ref="W2051">IF(V2051&lt;&gt;"",_xlfn.IFS(OR(V2051=1,V2051=2,V2051=3),1,OR(V2051=4,V2051=5,V2051=6),2,OR(V2051=7,V2051=8,V2051=9),3,OR(V2051=10,V2051=11,V2051=12),4),"")</f>
        <v/>
      </c>
      <c r="X2051" s="2" t="str">
        <f t="shared" si="205"/>
        <v/>
      </c>
      <c r="Y2051" s="2" t="str">
        <f t="shared" si="206"/>
        <v/>
      </c>
    </row>
    <row r="2052" spans="7:25" x14ac:dyDescent="0.3">
      <c r="G2052" s="2" t="str">
        <f>IF(Prospecting!D2054&lt;&gt;"", Prospecting!D2054, "")</f>
        <v/>
      </c>
      <c r="H2052" s="2" t="str">
        <f>IF(Prospecting!E2054&lt;&gt;"",Prospecting!E2054, "")</f>
        <v/>
      </c>
      <c r="I2052" s="2" t="str">
        <f t="shared" ref="I2052:I2115" ca="1" si="207">IF(AND($B$9&gt;$B$10,S2052&lt;&gt;"",S2052&lt;&gt;0,V2052&lt;&gt;"",O2052=1),"Client",IF(V2052&lt;$B$6,"Lead",IF(AND(H2052&lt;&gt;"",S2052&lt;&gt;"",S2052&lt;&gt;0,V2052&lt;=$B$3,O2052=1),"Client",IF(OR(AND(H2052&lt;&gt;"",O2052&lt;&gt;1),AND(H2052&lt;&gt;"",S2052=""),AND(H2052&lt;&gt;"",S2052&lt;&gt;"",V2052&gt;$B$3), AND(H2052&lt;&gt;"",S2052&lt;=0)),"Lead",""))))</f>
        <v/>
      </c>
      <c r="J2052" s="2" t="str">
        <f>IF(Prospecting!F2054="Completed", 1, "")</f>
        <v/>
      </c>
      <c r="K2052" s="2" t="str">
        <f>IF(Prospecting!G2054="Completed", 1, "")</f>
        <v/>
      </c>
      <c r="L2052" s="2" t="str">
        <f>IF(Prospecting!H2054="Completed", 1, "")</f>
        <v/>
      </c>
      <c r="M2052" s="2" t="str">
        <f>IF(Prospecting!I2054="Completed", 1, "")</f>
        <v/>
      </c>
      <c r="N2052" s="2" t="str">
        <f>IF(Prospecting!J2054="Completed", 1, "")</f>
        <v/>
      </c>
      <c r="O2052" s="2" t="str">
        <f>IF(Prospecting!K2054="Completed", 1, "")</f>
        <v/>
      </c>
      <c r="P2052" s="2" t="str">
        <f>IF(Prospecting!L2054&lt;&gt;"",Prospecting!L2054,"")</f>
        <v/>
      </c>
      <c r="Q2052" s="2" t="str">
        <f>IF(Prospecting!M2054&lt;&gt;"",Prospecting!M2054,"")</f>
        <v/>
      </c>
      <c r="R2052" s="2" t="str">
        <f t="shared" ref="R2052:R2115" ca="1" si="208">IF(AND(Q2052&lt;&gt;"",V2052&gt;=$B$6,V2052&lt;=$B$3,Y2052=$B$10),"Valid","")</f>
        <v/>
      </c>
      <c r="S2052" s="10" t="str">
        <f>IF(OR(Prospecting!N2054&lt;&gt;"",Prospecting!N2054&lt;&gt;0),Prospecting!N2054,"")</f>
        <v/>
      </c>
      <c r="T2052" s="11" t="str">
        <f>IF(Prospecting!O2054&lt;&gt;"",Prospecting!O2054,"")</f>
        <v/>
      </c>
      <c r="U2052" s="2" t="str">
        <f t="shared" ref="U2052:U2115" si="209">IF(V2052&lt;&gt;"",CHOOSE(V2052,"January","February","March","April","May","June","July","August","September","October","November","December"),"")</f>
        <v/>
      </c>
      <c r="V2052" s="2" t="str">
        <f t="shared" ref="V2052:V2115" si="210">IF(AND(T2052&lt;&gt;"",Y2052=$B$10),MONTH(T2052),"")</f>
        <v/>
      </c>
      <c r="W2052" s="2" t="str" cm="1">
        <f t="array" ref="W2052">IF(V2052&lt;&gt;"",_xlfn.IFS(OR(V2052=1,V2052=2,V2052=3),1,OR(V2052=4,V2052=5,V2052=6),2,OR(V2052=7,V2052=8,V2052=9),3,OR(V2052=10,V2052=11,V2052=12),4),"")</f>
        <v/>
      </c>
      <c r="X2052" s="2" t="str">
        <f t="shared" ref="X2052:X2115" si="211">IF(AND(Q2052&lt;&gt;"",S2052&lt;&gt;"",S2052&lt;&gt;0,O2052=1),IF(OR(Q2052="AnugerahPlus",Q2052="Anggun"), (S2052-5)*12,S2052*12), "")</f>
        <v/>
      </c>
      <c r="Y2052" s="2" t="str">
        <f t="shared" ref="Y2052:Y2115" si="212">IF(T2052&lt;&gt;"",YEAR(T2052),"")</f>
        <v/>
      </c>
    </row>
    <row r="2053" spans="7:25" x14ac:dyDescent="0.3">
      <c r="G2053" s="2" t="str">
        <f>IF(Prospecting!D2055&lt;&gt;"", Prospecting!D2055, "")</f>
        <v/>
      </c>
      <c r="H2053" s="2" t="str">
        <f>IF(Prospecting!E2055&lt;&gt;"",Prospecting!E2055, "")</f>
        <v/>
      </c>
      <c r="I2053" s="2" t="str">
        <f t="shared" ca="1" si="207"/>
        <v/>
      </c>
      <c r="J2053" s="2" t="str">
        <f>IF(Prospecting!F2055="Completed", 1, "")</f>
        <v/>
      </c>
      <c r="K2053" s="2" t="str">
        <f>IF(Prospecting!G2055="Completed", 1, "")</f>
        <v/>
      </c>
      <c r="L2053" s="2" t="str">
        <f>IF(Prospecting!H2055="Completed", 1, "")</f>
        <v/>
      </c>
      <c r="M2053" s="2" t="str">
        <f>IF(Prospecting!I2055="Completed", 1, "")</f>
        <v/>
      </c>
      <c r="N2053" s="2" t="str">
        <f>IF(Prospecting!J2055="Completed", 1, "")</f>
        <v/>
      </c>
      <c r="O2053" s="2" t="str">
        <f>IF(Prospecting!K2055="Completed", 1, "")</f>
        <v/>
      </c>
      <c r="P2053" s="2" t="str">
        <f>IF(Prospecting!L2055&lt;&gt;"",Prospecting!L2055,"")</f>
        <v/>
      </c>
      <c r="Q2053" s="2" t="str">
        <f>IF(Prospecting!M2055&lt;&gt;"",Prospecting!M2055,"")</f>
        <v/>
      </c>
      <c r="R2053" s="2" t="str">
        <f t="shared" ca="1" si="208"/>
        <v/>
      </c>
      <c r="S2053" s="10" t="str">
        <f>IF(OR(Prospecting!N2055&lt;&gt;"",Prospecting!N2055&lt;&gt;0),Prospecting!N2055,"")</f>
        <v/>
      </c>
      <c r="T2053" s="11" t="str">
        <f>IF(Prospecting!O2055&lt;&gt;"",Prospecting!O2055,"")</f>
        <v/>
      </c>
      <c r="U2053" s="2" t="str">
        <f t="shared" si="209"/>
        <v/>
      </c>
      <c r="V2053" s="2" t="str">
        <f t="shared" si="210"/>
        <v/>
      </c>
      <c r="W2053" s="2" t="str" cm="1">
        <f t="array" ref="W2053">IF(V2053&lt;&gt;"",_xlfn.IFS(OR(V2053=1,V2053=2,V2053=3),1,OR(V2053=4,V2053=5,V2053=6),2,OR(V2053=7,V2053=8,V2053=9),3,OR(V2053=10,V2053=11,V2053=12),4),"")</f>
        <v/>
      </c>
      <c r="X2053" s="2" t="str">
        <f t="shared" si="211"/>
        <v/>
      </c>
      <c r="Y2053" s="2" t="str">
        <f t="shared" si="212"/>
        <v/>
      </c>
    </row>
    <row r="2054" spans="7:25" x14ac:dyDescent="0.3">
      <c r="G2054" s="2" t="str">
        <f>IF(Prospecting!D2056&lt;&gt;"", Prospecting!D2056, "")</f>
        <v/>
      </c>
      <c r="H2054" s="2" t="str">
        <f>IF(Prospecting!E2056&lt;&gt;"",Prospecting!E2056, "")</f>
        <v/>
      </c>
      <c r="I2054" s="2" t="str">
        <f t="shared" ca="1" si="207"/>
        <v/>
      </c>
      <c r="J2054" s="2" t="str">
        <f>IF(Prospecting!F2056="Completed", 1, "")</f>
        <v/>
      </c>
      <c r="K2054" s="2" t="str">
        <f>IF(Prospecting!G2056="Completed", 1, "")</f>
        <v/>
      </c>
      <c r="L2054" s="2" t="str">
        <f>IF(Prospecting!H2056="Completed", 1, "")</f>
        <v/>
      </c>
      <c r="M2054" s="2" t="str">
        <f>IF(Prospecting!I2056="Completed", 1, "")</f>
        <v/>
      </c>
      <c r="N2054" s="2" t="str">
        <f>IF(Prospecting!J2056="Completed", 1, "")</f>
        <v/>
      </c>
      <c r="O2054" s="2" t="str">
        <f>IF(Prospecting!K2056="Completed", 1, "")</f>
        <v/>
      </c>
      <c r="P2054" s="2" t="str">
        <f>IF(Prospecting!L2056&lt;&gt;"",Prospecting!L2056,"")</f>
        <v/>
      </c>
      <c r="Q2054" s="2" t="str">
        <f>IF(Prospecting!M2056&lt;&gt;"",Prospecting!M2056,"")</f>
        <v/>
      </c>
      <c r="R2054" s="2" t="str">
        <f t="shared" ca="1" si="208"/>
        <v/>
      </c>
      <c r="S2054" s="10" t="str">
        <f>IF(OR(Prospecting!N2056&lt;&gt;"",Prospecting!N2056&lt;&gt;0),Prospecting!N2056,"")</f>
        <v/>
      </c>
      <c r="T2054" s="11" t="str">
        <f>IF(Prospecting!O2056&lt;&gt;"",Prospecting!O2056,"")</f>
        <v/>
      </c>
      <c r="U2054" s="2" t="str">
        <f t="shared" si="209"/>
        <v/>
      </c>
      <c r="V2054" s="2" t="str">
        <f t="shared" si="210"/>
        <v/>
      </c>
      <c r="W2054" s="2" t="str" cm="1">
        <f t="array" ref="W2054">IF(V2054&lt;&gt;"",_xlfn.IFS(OR(V2054=1,V2054=2,V2054=3),1,OR(V2054=4,V2054=5,V2054=6),2,OR(V2054=7,V2054=8,V2054=9),3,OR(V2054=10,V2054=11,V2054=12),4),"")</f>
        <v/>
      </c>
      <c r="X2054" s="2" t="str">
        <f t="shared" si="211"/>
        <v/>
      </c>
      <c r="Y2054" s="2" t="str">
        <f t="shared" si="212"/>
        <v/>
      </c>
    </row>
    <row r="2055" spans="7:25" x14ac:dyDescent="0.3">
      <c r="G2055" s="2" t="str">
        <f>IF(Prospecting!D2057&lt;&gt;"", Prospecting!D2057, "")</f>
        <v/>
      </c>
      <c r="H2055" s="2" t="str">
        <f>IF(Prospecting!E2057&lt;&gt;"",Prospecting!E2057, "")</f>
        <v/>
      </c>
      <c r="I2055" s="2" t="str">
        <f t="shared" ca="1" si="207"/>
        <v/>
      </c>
      <c r="J2055" s="2" t="str">
        <f>IF(Prospecting!F2057="Completed", 1, "")</f>
        <v/>
      </c>
      <c r="K2055" s="2" t="str">
        <f>IF(Prospecting!G2057="Completed", 1, "")</f>
        <v/>
      </c>
      <c r="L2055" s="2" t="str">
        <f>IF(Prospecting!H2057="Completed", 1, "")</f>
        <v/>
      </c>
      <c r="M2055" s="2" t="str">
        <f>IF(Prospecting!I2057="Completed", 1, "")</f>
        <v/>
      </c>
      <c r="N2055" s="2" t="str">
        <f>IF(Prospecting!J2057="Completed", 1, "")</f>
        <v/>
      </c>
      <c r="O2055" s="2" t="str">
        <f>IF(Prospecting!K2057="Completed", 1, "")</f>
        <v/>
      </c>
      <c r="P2055" s="2" t="str">
        <f>IF(Prospecting!L2057&lt;&gt;"",Prospecting!L2057,"")</f>
        <v/>
      </c>
      <c r="Q2055" s="2" t="str">
        <f>IF(Prospecting!M2057&lt;&gt;"",Prospecting!M2057,"")</f>
        <v/>
      </c>
      <c r="R2055" s="2" t="str">
        <f t="shared" ca="1" si="208"/>
        <v/>
      </c>
      <c r="S2055" s="10" t="str">
        <f>IF(OR(Prospecting!N2057&lt;&gt;"",Prospecting!N2057&lt;&gt;0),Prospecting!N2057,"")</f>
        <v/>
      </c>
      <c r="T2055" s="11" t="str">
        <f>IF(Prospecting!O2057&lt;&gt;"",Prospecting!O2057,"")</f>
        <v/>
      </c>
      <c r="U2055" s="2" t="str">
        <f t="shared" si="209"/>
        <v/>
      </c>
      <c r="V2055" s="2" t="str">
        <f t="shared" si="210"/>
        <v/>
      </c>
      <c r="W2055" s="2" t="str" cm="1">
        <f t="array" ref="W2055">IF(V2055&lt;&gt;"",_xlfn.IFS(OR(V2055=1,V2055=2,V2055=3),1,OR(V2055=4,V2055=5,V2055=6),2,OR(V2055=7,V2055=8,V2055=9),3,OR(V2055=10,V2055=11,V2055=12),4),"")</f>
        <v/>
      </c>
      <c r="X2055" s="2" t="str">
        <f t="shared" si="211"/>
        <v/>
      </c>
      <c r="Y2055" s="2" t="str">
        <f t="shared" si="212"/>
        <v/>
      </c>
    </row>
    <row r="2056" spans="7:25" x14ac:dyDescent="0.3">
      <c r="G2056" s="2" t="str">
        <f>IF(Prospecting!D2058&lt;&gt;"", Prospecting!D2058, "")</f>
        <v/>
      </c>
      <c r="H2056" s="2" t="str">
        <f>IF(Prospecting!E2058&lt;&gt;"",Prospecting!E2058, "")</f>
        <v/>
      </c>
      <c r="I2056" s="2" t="str">
        <f t="shared" ca="1" si="207"/>
        <v/>
      </c>
      <c r="J2056" s="2" t="str">
        <f>IF(Prospecting!F2058="Completed", 1, "")</f>
        <v/>
      </c>
      <c r="K2056" s="2" t="str">
        <f>IF(Prospecting!G2058="Completed", 1, "")</f>
        <v/>
      </c>
      <c r="L2056" s="2" t="str">
        <f>IF(Prospecting!H2058="Completed", 1, "")</f>
        <v/>
      </c>
      <c r="M2056" s="2" t="str">
        <f>IF(Prospecting!I2058="Completed", 1, "")</f>
        <v/>
      </c>
      <c r="N2056" s="2" t="str">
        <f>IF(Prospecting!J2058="Completed", 1, "")</f>
        <v/>
      </c>
      <c r="O2056" s="2" t="str">
        <f>IF(Prospecting!K2058="Completed", 1, "")</f>
        <v/>
      </c>
      <c r="P2056" s="2" t="str">
        <f>IF(Prospecting!L2058&lt;&gt;"",Prospecting!L2058,"")</f>
        <v/>
      </c>
      <c r="Q2056" s="2" t="str">
        <f>IF(Prospecting!M2058&lt;&gt;"",Prospecting!M2058,"")</f>
        <v/>
      </c>
      <c r="R2056" s="2" t="str">
        <f t="shared" ca="1" si="208"/>
        <v/>
      </c>
      <c r="S2056" s="10" t="str">
        <f>IF(OR(Prospecting!N2058&lt;&gt;"",Prospecting!N2058&lt;&gt;0),Prospecting!N2058,"")</f>
        <v/>
      </c>
      <c r="T2056" s="11" t="str">
        <f>IF(Prospecting!O2058&lt;&gt;"",Prospecting!O2058,"")</f>
        <v/>
      </c>
      <c r="U2056" s="2" t="str">
        <f t="shared" si="209"/>
        <v/>
      </c>
      <c r="V2056" s="2" t="str">
        <f t="shared" si="210"/>
        <v/>
      </c>
      <c r="W2056" s="2" t="str" cm="1">
        <f t="array" ref="W2056">IF(V2056&lt;&gt;"",_xlfn.IFS(OR(V2056=1,V2056=2,V2056=3),1,OR(V2056=4,V2056=5,V2056=6),2,OR(V2056=7,V2056=8,V2056=9),3,OR(V2056=10,V2056=11,V2056=12),4),"")</f>
        <v/>
      </c>
      <c r="X2056" s="2" t="str">
        <f t="shared" si="211"/>
        <v/>
      </c>
      <c r="Y2056" s="2" t="str">
        <f t="shared" si="212"/>
        <v/>
      </c>
    </row>
    <row r="2057" spans="7:25" x14ac:dyDescent="0.3">
      <c r="G2057" s="2" t="str">
        <f>IF(Prospecting!D2059&lt;&gt;"", Prospecting!D2059, "")</f>
        <v/>
      </c>
      <c r="H2057" s="2" t="str">
        <f>IF(Prospecting!E2059&lt;&gt;"",Prospecting!E2059, "")</f>
        <v/>
      </c>
      <c r="I2057" s="2" t="str">
        <f t="shared" ca="1" si="207"/>
        <v/>
      </c>
      <c r="J2057" s="2" t="str">
        <f>IF(Prospecting!F2059="Completed", 1, "")</f>
        <v/>
      </c>
      <c r="K2057" s="2" t="str">
        <f>IF(Prospecting!G2059="Completed", 1, "")</f>
        <v/>
      </c>
      <c r="L2057" s="2" t="str">
        <f>IF(Prospecting!H2059="Completed", 1, "")</f>
        <v/>
      </c>
      <c r="M2057" s="2" t="str">
        <f>IF(Prospecting!I2059="Completed", 1, "")</f>
        <v/>
      </c>
      <c r="N2057" s="2" t="str">
        <f>IF(Prospecting!J2059="Completed", 1, "")</f>
        <v/>
      </c>
      <c r="O2057" s="2" t="str">
        <f>IF(Prospecting!K2059="Completed", 1, "")</f>
        <v/>
      </c>
      <c r="P2057" s="2" t="str">
        <f>IF(Prospecting!L2059&lt;&gt;"",Prospecting!L2059,"")</f>
        <v/>
      </c>
      <c r="Q2057" s="2" t="str">
        <f>IF(Prospecting!M2059&lt;&gt;"",Prospecting!M2059,"")</f>
        <v/>
      </c>
      <c r="R2057" s="2" t="str">
        <f t="shared" ca="1" si="208"/>
        <v/>
      </c>
      <c r="S2057" s="10" t="str">
        <f>IF(OR(Prospecting!N2059&lt;&gt;"",Prospecting!N2059&lt;&gt;0),Prospecting!N2059,"")</f>
        <v/>
      </c>
      <c r="T2057" s="11" t="str">
        <f>IF(Prospecting!O2059&lt;&gt;"",Prospecting!O2059,"")</f>
        <v/>
      </c>
      <c r="U2057" s="2" t="str">
        <f t="shared" si="209"/>
        <v/>
      </c>
      <c r="V2057" s="2" t="str">
        <f t="shared" si="210"/>
        <v/>
      </c>
      <c r="W2057" s="2" t="str" cm="1">
        <f t="array" ref="W2057">IF(V2057&lt;&gt;"",_xlfn.IFS(OR(V2057=1,V2057=2,V2057=3),1,OR(V2057=4,V2057=5,V2057=6),2,OR(V2057=7,V2057=8,V2057=9),3,OR(V2057=10,V2057=11,V2057=12),4),"")</f>
        <v/>
      </c>
      <c r="X2057" s="2" t="str">
        <f t="shared" si="211"/>
        <v/>
      </c>
      <c r="Y2057" s="2" t="str">
        <f t="shared" si="212"/>
        <v/>
      </c>
    </row>
    <row r="2058" spans="7:25" x14ac:dyDescent="0.3">
      <c r="G2058" s="2" t="str">
        <f>IF(Prospecting!D2060&lt;&gt;"", Prospecting!D2060, "")</f>
        <v/>
      </c>
      <c r="H2058" s="2" t="str">
        <f>IF(Prospecting!E2060&lt;&gt;"",Prospecting!E2060, "")</f>
        <v/>
      </c>
      <c r="I2058" s="2" t="str">
        <f t="shared" ca="1" si="207"/>
        <v/>
      </c>
      <c r="J2058" s="2" t="str">
        <f>IF(Prospecting!F2060="Completed", 1, "")</f>
        <v/>
      </c>
      <c r="K2058" s="2" t="str">
        <f>IF(Prospecting!G2060="Completed", 1, "")</f>
        <v/>
      </c>
      <c r="L2058" s="2" t="str">
        <f>IF(Prospecting!H2060="Completed", 1, "")</f>
        <v/>
      </c>
      <c r="M2058" s="2" t="str">
        <f>IF(Prospecting!I2060="Completed", 1, "")</f>
        <v/>
      </c>
      <c r="N2058" s="2" t="str">
        <f>IF(Prospecting!J2060="Completed", 1, "")</f>
        <v/>
      </c>
      <c r="O2058" s="2" t="str">
        <f>IF(Prospecting!K2060="Completed", 1, "")</f>
        <v/>
      </c>
      <c r="P2058" s="2" t="str">
        <f>IF(Prospecting!L2060&lt;&gt;"",Prospecting!L2060,"")</f>
        <v/>
      </c>
      <c r="Q2058" s="2" t="str">
        <f>IF(Prospecting!M2060&lt;&gt;"",Prospecting!M2060,"")</f>
        <v/>
      </c>
      <c r="R2058" s="2" t="str">
        <f t="shared" ca="1" si="208"/>
        <v/>
      </c>
      <c r="S2058" s="10" t="str">
        <f>IF(OR(Prospecting!N2060&lt;&gt;"",Prospecting!N2060&lt;&gt;0),Prospecting!N2060,"")</f>
        <v/>
      </c>
      <c r="T2058" s="11" t="str">
        <f>IF(Prospecting!O2060&lt;&gt;"",Prospecting!O2060,"")</f>
        <v/>
      </c>
      <c r="U2058" s="2" t="str">
        <f t="shared" si="209"/>
        <v/>
      </c>
      <c r="V2058" s="2" t="str">
        <f t="shared" si="210"/>
        <v/>
      </c>
      <c r="W2058" s="2" t="str" cm="1">
        <f t="array" ref="W2058">IF(V2058&lt;&gt;"",_xlfn.IFS(OR(V2058=1,V2058=2,V2058=3),1,OR(V2058=4,V2058=5,V2058=6),2,OR(V2058=7,V2058=8,V2058=9),3,OR(V2058=10,V2058=11,V2058=12),4),"")</f>
        <v/>
      </c>
      <c r="X2058" s="2" t="str">
        <f t="shared" si="211"/>
        <v/>
      </c>
      <c r="Y2058" s="2" t="str">
        <f t="shared" si="212"/>
        <v/>
      </c>
    </row>
    <row r="2059" spans="7:25" x14ac:dyDescent="0.3">
      <c r="G2059" s="2" t="str">
        <f>IF(Prospecting!D2061&lt;&gt;"", Prospecting!D2061, "")</f>
        <v/>
      </c>
      <c r="H2059" s="2" t="str">
        <f>IF(Prospecting!E2061&lt;&gt;"",Prospecting!E2061, "")</f>
        <v/>
      </c>
      <c r="I2059" s="2" t="str">
        <f t="shared" ca="1" si="207"/>
        <v/>
      </c>
      <c r="J2059" s="2" t="str">
        <f>IF(Prospecting!F2061="Completed", 1, "")</f>
        <v/>
      </c>
      <c r="K2059" s="2" t="str">
        <f>IF(Prospecting!G2061="Completed", 1, "")</f>
        <v/>
      </c>
      <c r="L2059" s="2" t="str">
        <f>IF(Prospecting!H2061="Completed", 1, "")</f>
        <v/>
      </c>
      <c r="M2059" s="2" t="str">
        <f>IF(Prospecting!I2061="Completed", 1, "")</f>
        <v/>
      </c>
      <c r="N2059" s="2" t="str">
        <f>IF(Prospecting!J2061="Completed", 1, "")</f>
        <v/>
      </c>
      <c r="O2059" s="2" t="str">
        <f>IF(Prospecting!K2061="Completed", 1, "")</f>
        <v/>
      </c>
      <c r="P2059" s="2" t="str">
        <f>IF(Prospecting!L2061&lt;&gt;"",Prospecting!L2061,"")</f>
        <v/>
      </c>
      <c r="Q2059" s="2" t="str">
        <f>IF(Prospecting!M2061&lt;&gt;"",Prospecting!M2061,"")</f>
        <v/>
      </c>
      <c r="R2059" s="2" t="str">
        <f t="shared" ca="1" si="208"/>
        <v/>
      </c>
      <c r="S2059" s="10" t="str">
        <f>IF(OR(Prospecting!N2061&lt;&gt;"",Prospecting!N2061&lt;&gt;0),Prospecting!N2061,"")</f>
        <v/>
      </c>
      <c r="T2059" s="11" t="str">
        <f>IF(Prospecting!O2061&lt;&gt;"",Prospecting!O2061,"")</f>
        <v/>
      </c>
      <c r="U2059" s="2" t="str">
        <f t="shared" si="209"/>
        <v/>
      </c>
      <c r="V2059" s="2" t="str">
        <f t="shared" si="210"/>
        <v/>
      </c>
      <c r="W2059" s="2" t="str" cm="1">
        <f t="array" ref="W2059">IF(V2059&lt;&gt;"",_xlfn.IFS(OR(V2059=1,V2059=2,V2059=3),1,OR(V2059=4,V2059=5,V2059=6),2,OR(V2059=7,V2059=8,V2059=9),3,OR(V2059=10,V2059=11,V2059=12),4),"")</f>
        <v/>
      </c>
      <c r="X2059" s="2" t="str">
        <f t="shared" si="211"/>
        <v/>
      </c>
      <c r="Y2059" s="2" t="str">
        <f t="shared" si="212"/>
        <v/>
      </c>
    </row>
    <row r="2060" spans="7:25" x14ac:dyDescent="0.3">
      <c r="G2060" s="2" t="str">
        <f>IF(Prospecting!D2062&lt;&gt;"", Prospecting!D2062, "")</f>
        <v/>
      </c>
      <c r="H2060" s="2" t="str">
        <f>IF(Prospecting!E2062&lt;&gt;"",Prospecting!E2062, "")</f>
        <v/>
      </c>
      <c r="I2060" s="2" t="str">
        <f t="shared" ca="1" si="207"/>
        <v/>
      </c>
      <c r="J2060" s="2" t="str">
        <f>IF(Prospecting!F2062="Completed", 1, "")</f>
        <v/>
      </c>
      <c r="K2060" s="2" t="str">
        <f>IF(Prospecting!G2062="Completed", 1, "")</f>
        <v/>
      </c>
      <c r="L2060" s="2" t="str">
        <f>IF(Prospecting!H2062="Completed", 1, "")</f>
        <v/>
      </c>
      <c r="M2060" s="2" t="str">
        <f>IF(Prospecting!I2062="Completed", 1, "")</f>
        <v/>
      </c>
      <c r="N2060" s="2" t="str">
        <f>IF(Prospecting!J2062="Completed", 1, "")</f>
        <v/>
      </c>
      <c r="O2060" s="2" t="str">
        <f>IF(Prospecting!K2062="Completed", 1, "")</f>
        <v/>
      </c>
      <c r="P2060" s="2" t="str">
        <f>IF(Prospecting!L2062&lt;&gt;"",Prospecting!L2062,"")</f>
        <v/>
      </c>
      <c r="Q2060" s="2" t="str">
        <f>IF(Prospecting!M2062&lt;&gt;"",Prospecting!M2062,"")</f>
        <v/>
      </c>
      <c r="R2060" s="2" t="str">
        <f t="shared" ca="1" si="208"/>
        <v/>
      </c>
      <c r="S2060" s="10" t="str">
        <f>IF(OR(Prospecting!N2062&lt;&gt;"",Prospecting!N2062&lt;&gt;0),Prospecting!N2062,"")</f>
        <v/>
      </c>
      <c r="T2060" s="11" t="str">
        <f>IF(Prospecting!O2062&lt;&gt;"",Prospecting!O2062,"")</f>
        <v/>
      </c>
      <c r="U2060" s="2" t="str">
        <f t="shared" si="209"/>
        <v/>
      </c>
      <c r="V2060" s="2" t="str">
        <f t="shared" si="210"/>
        <v/>
      </c>
      <c r="W2060" s="2" t="str" cm="1">
        <f t="array" ref="W2060">IF(V2060&lt;&gt;"",_xlfn.IFS(OR(V2060=1,V2060=2,V2060=3),1,OR(V2060=4,V2060=5,V2060=6),2,OR(V2060=7,V2060=8,V2060=9),3,OR(V2060=10,V2060=11,V2060=12),4),"")</f>
        <v/>
      </c>
      <c r="X2060" s="2" t="str">
        <f t="shared" si="211"/>
        <v/>
      </c>
      <c r="Y2060" s="2" t="str">
        <f t="shared" si="212"/>
        <v/>
      </c>
    </row>
    <row r="2061" spans="7:25" x14ac:dyDescent="0.3">
      <c r="G2061" s="2" t="str">
        <f>IF(Prospecting!D2063&lt;&gt;"", Prospecting!D2063, "")</f>
        <v/>
      </c>
      <c r="H2061" s="2" t="str">
        <f>IF(Prospecting!E2063&lt;&gt;"",Prospecting!E2063, "")</f>
        <v/>
      </c>
      <c r="I2061" s="2" t="str">
        <f t="shared" ca="1" si="207"/>
        <v/>
      </c>
      <c r="J2061" s="2" t="str">
        <f>IF(Prospecting!F2063="Completed", 1, "")</f>
        <v/>
      </c>
      <c r="K2061" s="2" t="str">
        <f>IF(Prospecting!G2063="Completed", 1, "")</f>
        <v/>
      </c>
      <c r="L2061" s="2" t="str">
        <f>IF(Prospecting!H2063="Completed", 1, "")</f>
        <v/>
      </c>
      <c r="M2061" s="2" t="str">
        <f>IF(Prospecting!I2063="Completed", 1, "")</f>
        <v/>
      </c>
      <c r="N2061" s="2" t="str">
        <f>IF(Prospecting!J2063="Completed", 1, "")</f>
        <v/>
      </c>
      <c r="O2061" s="2" t="str">
        <f>IF(Prospecting!K2063="Completed", 1, "")</f>
        <v/>
      </c>
      <c r="P2061" s="2" t="str">
        <f>IF(Prospecting!L2063&lt;&gt;"",Prospecting!L2063,"")</f>
        <v/>
      </c>
      <c r="Q2061" s="2" t="str">
        <f>IF(Prospecting!M2063&lt;&gt;"",Prospecting!M2063,"")</f>
        <v/>
      </c>
      <c r="R2061" s="2" t="str">
        <f t="shared" ca="1" si="208"/>
        <v/>
      </c>
      <c r="S2061" s="10" t="str">
        <f>IF(OR(Prospecting!N2063&lt;&gt;"",Prospecting!N2063&lt;&gt;0),Prospecting!N2063,"")</f>
        <v/>
      </c>
      <c r="T2061" s="11" t="str">
        <f>IF(Prospecting!O2063&lt;&gt;"",Prospecting!O2063,"")</f>
        <v/>
      </c>
      <c r="U2061" s="2" t="str">
        <f t="shared" si="209"/>
        <v/>
      </c>
      <c r="V2061" s="2" t="str">
        <f t="shared" si="210"/>
        <v/>
      </c>
      <c r="W2061" s="2" t="str" cm="1">
        <f t="array" ref="W2061">IF(V2061&lt;&gt;"",_xlfn.IFS(OR(V2061=1,V2061=2,V2061=3),1,OR(V2061=4,V2061=5,V2061=6),2,OR(V2061=7,V2061=8,V2061=9),3,OR(V2061=10,V2061=11,V2061=12),4),"")</f>
        <v/>
      </c>
      <c r="X2061" s="2" t="str">
        <f t="shared" si="211"/>
        <v/>
      </c>
      <c r="Y2061" s="2" t="str">
        <f t="shared" si="212"/>
        <v/>
      </c>
    </row>
    <row r="2062" spans="7:25" x14ac:dyDescent="0.3">
      <c r="G2062" s="2" t="str">
        <f>IF(Prospecting!D2064&lt;&gt;"", Prospecting!D2064, "")</f>
        <v/>
      </c>
      <c r="H2062" s="2" t="str">
        <f>IF(Prospecting!E2064&lt;&gt;"",Prospecting!E2064, "")</f>
        <v/>
      </c>
      <c r="I2062" s="2" t="str">
        <f t="shared" ca="1" si="207"/>
        <v/>
      </c>
      <c r="J2062" s="2" t="str">
        <f>IF(Prospecting!F2064="Completed", 1, "")</f>
        <v/>
      </c>
      <c r="K2062" s="2" t="str">
        <f>IF(Prospecting!G2064="Completed", 1, "")</f>
        <v/>
      </c>
      <c r="L2062" s="2" t="str">
        <f>IF(Prospecting!H2064="Completed", 1, "")</f>
        <v/>
      </c>
      <c r="M2062" s="2" t="str">
        <f>IF(Prospecting!I2064="Completed", 1, "")</f>
        <v/>
      </c>
      <c r="N2062" s="2" t="str">
        <f>IF(Prospecting!J2064="Completed", 1, "")</f>
        <v/>
      </c>
      <c r="O2062" s="2" t="str">
        <f>IF(Prospecting!K2064="Completed", 1, "")</f>
        <v/>
      </c>
      <c r="P2062" s="2" t="str">
        <f>IF(Prospecting!L2064&lt;&gt;"",Prospecting!L2064,"")</f>
        <v/>
      </c>
      <c r="Q2062" s="2" t="str">
        <f>IF(Prospecting!M2064&lt;&gt;"",Prospecting!M2064,"")</f>
        <v/>
      </c>
      <c r="R2062" s="2" t="str">
        <f t="shared" ca="1" si="208"/>
        <v/>
      </c>
      <c r="S2062" s="10" t="str">
        <f>IF(OR(Prospecting!N2064&lt;&gt;"",Prospecting!N2064&lt;&gt;0),Prospecting!N2064,"")</f>
        <v/>
      </c>
      <c r="T2062" s="11" t="str">
        <f>IF(Prospecting!O2064&lt;&gt;"",Prospecting!O2064,"")</f>
        <v/>
      </c>
      <c r="U2062" s="2" t="str">
        <f t="shared" si="209"/>
        <v/>
      </c>
      <c r="V2062" s="2" t="str">
        <f t="shared" si="210"/>
        <v/>
      </c>
      <c r="W2062" s="2" t="str" cm="1">
        <f t="array" ref="W2062">IF(V2062&lt;&gt;"",_xlfn.IFS(OR(V2062=1,V2062=2,V2062=3),1,OR(V2062=4,V2062=5,V2062=6),2,OR(V2062=7,V2062=8,V2062=9),3,OR(V2062=10,V2062=11,V2062=12),4),"")</f>
        <v/>
      </c>
      <c r="X2062" s="2" t="str">
        <f t="shared" si="211"/>
        <v/>
      </c>
      <c r="Y2062" s="2" t="str">
        <f t="shared" si="212"/>
        <v/>
      </c>
    </row>
    <row r="2063" spans="7:25" x14ac:dyDescent="0.3">
      <c r="G2063" s="2" t="str">
        <f>IF(Prospecting!D2065&lt;&gt;"", Prospecting!D2065, "")</f>
        <v/>
      </c>
      <c r="H2063" s="2" t="str">
        <f>IF(Prospecting!E2065&lt;&gt;"",Prospecting!E2065, "")</f>
        <v/>
      </c>
      <c r="I2063" s="2" t="str">
        <f t="shared" ca="1" si="207"/>
        <v/>
      </c>
      <c r="J2063" s="2" t="str">
        <f>IF(Prospecting!F2065="Completed", 1, "")</f>
        <v/>
      </c>
      <c r="K2063" s="2" t="str">
        <f>IF(Prospecting!G2065="Completed", 1, "")</f>
        <v/>
      </c>
      <c r="L2063" s="2" t="str">
        <f>IF(Prospecting!H2065="Completed", 1, "")</f>
        <v/>
      </c>
      <c r="M2063" s="2" t="str">
        <f>IF(Prospecting!I2065="Completed", 1, "")</f>
        <v/>
      </c>
      <c r="N2063" s="2" t="str">
        <f>IF(Prospecting!J2065="Completed", 1, "")</f>
        <v/>
      </c>
      <c r="O2063" s="2" t="str">
        <f>IF(Prospecting!K2065="Completed", 1, "")</f>
        <v/>
      </c>
      <c r="P2063" s="2" t="str">
        <f>IF(Prospecting!L2065&lt;&gt;"",Prospecting!L2065,"")</f>
        <v/>
      </c>
      <c r="Q2063" s="2" t="str">
        <f>IF(Prospecting!M2065&lt;&gt;"",Prospecting!M2065,"")</f>
        <v/>
      </c>
      <c r="R2063" s="2" t="str">
        <f t="shared" ca="1" si="208"/>
        <v/>
      </c>
      <c r="S2063" s="10" t="str">
        <f>IF(OR(Prospecting!N2065&lt;&gt;"",Prospecting!N2065&lt;&gt;0),Prospecting!N2065,"")</f>
        <v/>
      </c>
      <c r="T2063" s="11" t="str">
        <f>IF(Prospecting!O2065&lt;&gt;"",Prospecting!O2065,"")</f>
        <v/>
      </c>
      <c r="U2063" s="2" t="str">
        <f t="shared" si="209"/>
        <v/>
      </c>
      <c r="V2063" s="2" t="str">
        <f t="shared" si="210"/>
        <v/>
      </c>
      <c r="W2063" s="2" t="str" cm="1">
        <f t="array" ref="W2063">IF(V2063&lt;&gt;"",_xlfn.IFS(OR(V2063=1,V2063=2,V2063=3),1,OR(V2063=4,V2063=5,V2063=6),2,OR(V2063=7,V2063=8,V2063=9),3,OR(V2063=10,V2063=11,V2063=12),4),"")</f>
        <v/>
      </c>
      <c r="X2063" s="2" t="str">
        <f t="shared" si="211"/>
        <v/>
      </c>
      <c r="Y2063" s="2" t="str">
        <f t="shared" si="212"/>
        <v/>
      </c>
    </row>
    <row r="2064" spans="7:25" x14ac:dyDescent="0.3">
      <c r="G2064" s="2" t="str">
        <f>IF(Prospecting!D2066&lt;&gt;"", Prospecting!D2066, "")</f>
        <v/>
      </c>
      <c r="H2064" s="2" t="str">
        <f>IF(Prospecting!E2066&lt;&gt;"",Prospecting!E2066, "")</f>
        <v/>
      </c>
      <c r="I2064" s="2" t="str">
        <f t="shared" ca="1" si="207"/>
        <v/>
      </c>
      <c r="J2064" s="2" t="str">
        <f>IF(Prospecting!F2066="Completed", 1, "")</f>
        <v/>
      </c>
      <c r="K2064" s="2" t="str">
        <f>IF(Prospecting!G2066="Completed", 1, "")</f>
        <v/>
      </c>
      <c r="L2064" s="2" t="str">
        <f>IF(Prospecting!H2066="Completed", 1, "")</f>
        <v/>
      </c>
      <c r="M2064" s="2" t="str">
        <f>IF(Prospecting!I2066="Completed", 1, "")</f>
        <v/>
      </c>
      <c r="N2064" s="2" t="str">
        <f>IF(Prospecting!J2066="Completed", 1, "")</f>
        <v/>
      </c>
      <c r="O2064" s="2" t="str">
        <f>IF(Prospecting!K2066="Completed", 1, "")</f>
        <v/>
      </c>
      <c r="P2064" s="2" t="str">
        <f>IF(Prospecting!L2066&lt;&gt;"",Prospecting!L2066,"")</f>
        <v/>
      </c>
      <c r="Q2064" s="2" t="str">
        <f>IF(Prospecting!M2066&lt;&gt;"",Prospecting!M2066,"")</f>
        <v/>
      </c>
      <c r="R2064" s="2" t="str">
        <f t="shared" ca="1" si="208"/>
        <v/>
      </c>
      <c r="S2064" s="10" t="str">
        <f>IF(OR(Prospecting!N2066&lt;&gt;"",Prospecting!N2066&lt;&gt;0),Prospecting!N2066,"")</f>
        <v/>
      </c>
      <c r="T2064" s="11" t="str">
        <f>IF(Prospecting!O2066&lt;&gt;"",Prospecting!O2066,"")</f>
        <v/>
      </c>
      <c r="U2064" s="2" t="str">
        <f t="shared" si="209"/>
        <v/>
      </c>
      <c r="V2064" s="2" t="str">
        <f t="shared" si="210"/>
        <v/>
      </c>
      <c r="W2064" s="2" t="str" cm="1">
        <f t="array" ref="W2064">IF(V2064&lt;&gt;"",_xlfn.IFS(OR(V2064=1,V2064=2,V2064=3),1,OR(V2064=4,V2064=5,V2064=6),2,OR(V2064=7,V2064=8,V2064=9),3,OR(V2064=10,V2064=11,V2064=12),4),"")</f>
        <v/>
      </c>
      <c r="X2064" s="2" t="str">
        <f t="shared" si="211"/>
        <v/>
      </c>
      <c r="Y2064" s="2" t="str">
        <f t="shared" si="212"/>
        <v/>
      </c>
    </row>
    <row r="2065" spans="7:25" x14ac:dyDescent="0.3">
      <c r="G2065" s="2" t="str">
        <f>IF(Prospecting!D2067&lt;&gt;"", Prospecting!D2067, "")</f>
        <v/>
      </c>
      <c r="H2065" s="2" t="str">
        <f>IF(Prospecting!E2067&lt;&gt;"",Prospecting!E2067, "")</f>
        <v/>
      </c>
      <c r="I2065" s="2" t="str">
        <f t="shared" ca="1" si="207"/>
        <v/>
      </c>
      <c r="J2065" s="2" t="str">
        <f>IF(Prospecting!F2067="Completed", 1, "")</f>
        <v/>
      </c>
      <c r="K2065" s="2" t="str">
        <f>IF(Prospecting!G2067="Completed", 1, "")</f>
        <v/>
      </c>
      <c r="L2065" s="2" t="str">
        <f>IF(Prospecting!H2067="Completed", 1, "")</f>
        <v/>
      </c>
      <c r="M2065" s="2" t="str">
        <f>IF(Prospecting!I2067="Completed", 1, "")</f>
        <v/>
      </c>
      <c r="N2065" s="2" t="str">
        <f>IF(Prospecting!J2067="Completed", 1, "")</f>
        <v/>
      </c>
      <c r="O2065" s="2" t="str">
        <f>IF(Prospecting!K2067="Completed", 1, "")</f>
        <v/>
      </c>
      <c r="P2065" s="2" t="str">
        <f>IF(Prospecting!L2067&lt;&gt;"",Prospecting!L2067,"")</f>
        <v/>
      </c>
      <c r="Q2065" s="2" t="str">
        <f>IF(Prospecting!M2067&lt;&gt;"",Prospecting!M2067,"")</f>
        <v/>
      </c>
      <c r="R2065" s="2" t="str">
        <f t="shared" ca="1" si="208"/>
        <v/>
      </c>
      <c r="S2065" s="10" t="str">
        <f>IF(OR(Prospecting!N2067&lt;&gt;"",Prospecting!N2067&lt;&gt;0),Prospecting!N2067,"")</f>
        <v/>
      </c>
      <c r="T2065" s="11" t="str">
        <f>IF(Prospecting!O2067&lt;&gt;"",Prospecting!O2067,"")</f>
        <v/>
      </c>
      <c r="U2065" s="2" t="str">
        <f t="shared" si="209"/>
        <v/>
      </c>
      <c r="V2065" s="2" t="str">
        <f t="shared" si="210"/>
        <v/>
      </c>
      <c r="W2065" s="2" t="str" cm="1">
        <f t="array" ref="W2065">IF(V2065&lt;&gt;"",_xlfn.IFS(OR(V2065=1,V2065=2,V2065=3),1,OR(V2065=4,V2065=5,V2065=6),2,OR(V2065=7,V2065=8,V2065=9),3,OR(V2065=10,V2065=11,V2065=12),4),"")</f>
        <v/>
      </c>
      <c r="X2065" s="2" t="str">
        <f t="shared" si="211"/>
        <v/>
      </c>
      <c r="Y2065" s="2" t="str">
        <f t="shared" si="212"/>
        <v/>
      </c>
    </row>
    <row r="2066" spans="7:25" x14ac:dyDescent="0.3">
      <c r="G2066" s="2" t="str">
        <f>IF(Prospecting!D2068&lt;&gt;"", Prospecting!D2068, "")</f>
        <v/>
      </c>
      <c r="H2066" s="2" t="str">
        <f>IF(Prospecting!E2068&lt;&gt;"",Prospecting!E2068, "")</f>
        <v/>
      </c>
      <c r="I2066" s="2" t="str">
        <f t="shared" ca="1" si="207"/>
        <v/>
      </c>
      <c r="J2066" s="2" t="str">
        <f>IF(Prospecting!F2068="Completed", 1, "")</f>
        <v/>
      </c>
      <c r="K2066" s="2" t="str">
        <f>IF(Prospecting!G2068="Completed", 1, "")</f>
        <v/>
      </c>
      <c r="L2066" s="2" t="str">
        <f>IF(Prospecting!H2068="Completed", 1, "")</f>
        <v/>
      </c>
      <c r="M2066" s="2" t="str">
        <f>IF(Prospecting!I2068="Completed", 1, "")</f>
        <v/>
      </c>
      <c r="N2066" s="2" t="str">
        <f>IF(Prospecting!J2068="Completed", 1, "")</f>
        <v/>
      </c>
      <c r="O2066" s="2" t="str">
        <f>IF(Prospecting!K2068="Completed", 1, "")</f>
        <v/>
      </c>
      <c r="P2066" s="2" t="str">
        <f>IF(Prospecting!L2068&lt;&gt;"",Prospecting!L2068,"")</f>
        <v/>
      </c>
      <c r="Q2066" s="2" t="str">
        <f>IF(Prospecting!M2068&lt;&gt;"",Prospecting!M2068,"")</f>
        <v/>
      </c>
      <c r="R2066" s="2" t="str">
        <f t="shared" ca="1" si="208"/>
        <v/>
      </c>
      <c r="S2066" s="10" t="str">
        <f>IF(OR(Prospecting!N2068&lt;&gt;"",Prospecting!N2068&lt;&gt;0),Prospecting!N2068,"")</f>
        <v/>
      </c>
      <c r="T2066" s="11" t="str">
        <f>IF(Prospecting!O2068&lt;&gt;"",Prospecting!O2068,"")</f>
        <v/>
      </c>
      <c r="U2066" s="2" t="str">
        <f t="shared" si="209"/>
        <v/>
      </c>
      <c r="V2066" s="2" t="str">
        <f t="shared" si="210"/>
        <v/>
      </c>
      <c r="W2066" s="2" t="str" cm="1">
        <f t="array" ref="W2066">IF(V2066&lt;&gt;"",_xlfn.IFS(OR(V2066=1,V2066=2,V2066=3),1,OR(V2066=4,V2066=5,V2066=6),2,OR(V2066=7,V2066=8,V2066=9),3,OR(V2066=10,V2066=11,V2066=12),4),"")</f>
        <v/>
      </c>
      <c r="X2066" s="2" t="str">
        <f t="shared" si="211"/>
        <v/>
      </c>
      <c r="Y2066" s="2" t="str">
        <f t="shared" si="212"/>
        <v/>
      </c>
    </row>
    <row r="2067" spans="7:25" x14ac:dyDescent="0.3">
      <c r="G2067" s="2" t="str">
        <f>IF(Prospecting!D2069&lt;&gt;"", Prospecting!D2069, "")</f>
        <v/>
      </c>
      <c r="H2067" s="2" t="str">
        <f>IF(Prospecting!E2069&lt;&gt;"",Prospecting!E2069, "")</f>
        <v/>
      </c>
      <c r="I2067" s="2" t="str">
        <f t="shared" ca="1" si="207"/>
        <v/>
      </c>
      <c r="J2067" s="2" t="str">
        <f>IF(Prospecting!F2069="Completed", 1, "")</f>
        <v/>
      </c>
      <c r="K2067" s="2" t="str">
        <f>IF(Prospecting!G2069="Completed", 1, "")</f>
        <v/>
      </c>
      <c r="L2067" s="2" t="str">
        <f>IF(Prospecting!H2069="Completed", 1, "")</f>
        <v/>
      </c>
      <c r="M2067" s="2" t="str">
        <f>IF(Prospecting!I2069="Completed", 1, "")</f>
        <v/>
      </c>
      <c r="N2067" s="2" t="str">
        <f>IF(Prospecting!J2069="Completed", 1, "")</f>
        <v/>
      </c>
      <c r="O2067" s="2" t="str">
        <f>IF(Prospecting!K2069="Completed", 1, "")</f>
        <v/>
      </c>
      <c r="P2067" s="2" t="str">
        <f>IF(Prospecting!L2069&lt;&gt;"",Prospecting!L2069,"")</f>
        <v/>
      </c>
      <c r="Q2067" s="2" t="str">
        <f>IF(Prospecting!M2069&lt;&gt;"",Prospecting!M2069,"")</f>
        <v/>
      </c>
      <c r="R2067" s="2" t="str">
        <f t="shared" ca="1" si="208"/>
        <v/>
      </c>
      <c r="S2067" s="10" t="str">
        <f>IF(OR(Prospecting!N2069&lt;&gt;"",Prospecting!N2069&lt;&gt;0),Prospecting!N2069,"")</f>
        <v/>
      </c>
      <c r="T2067" s="11" t="str">
        <f>IF(Prospecting!O2069&lt;&gt;"",Prospecting!O2069,"")</f>
        <v/>
      </c>
      <c r="U2067" s="2" t="str">
        <f t="shared" si="209"/>
        <v/>
      </c>
      <c r="V2067" s="2" t="str">
        <f t="shared" si="210"/>
        <v/>
      </c>
      <c r="W2067" s="2" t="str" cm="1">
        <f t="array" ref="W2067">IF(V2067&lt;&gt;"",_xlfn.IFS(OR(V2067=1,V2067=2,V2067=3),1,OR(V2067=4,V2067=5,V2067=6),2,OR(V2067=7,V2067=8,V2067=9),3,OR(V2067=10,V2067=11,V2067=12),4),"")</f>
        <v/>
      </c>
      <c r="X2067" s="2" t="str">
        <f t="shared" si="211"/>
        <v/>
      </c>
      <c r="Y2067" s="2" t="str">
        <f t="shared" si="212"/>
        <v/>
      </c>
    </row>
    <row r="2068" spans="7:25" x14ac:dyDescent="0.3">
      <c r="G2068" s="2" t="str">
        <f>IF(Prospecting!D2070&lt;&gt;"", Prospecting!D2070, "")</f>
        <v/>
      </c>
      <c r="H2068" s="2" t="str">
        <f>IF(Prospecting!E2070&lt;&gt;"",Prospecting!E2070, "")</f>
        <v/>
      </c>
      <c r="I2068" s="2" t="str">
        <f t="shared" ca="1" si="207"/>
        <v/>
      </c>
      <c r="J2068" s="2" t="str">
        <f>IF(Prospecting!F2070="Completed", 1, "")</f>
        <v/>
      </c>
      <c r="K2068" s="2" t="str">
        <f>IF(Prospecting!G2070="Completed", 1, "")</f>
        <v/>
      </c>
      <c r="L2068" s="2" t="str">
        <f>IF(Prospecting!H2070="Completed", 1, "")</f>
        <v/>
      </c>
      <c r="M2068" s="2" t="str">
        <f>IF(Prospecting!I2070="Completed", 1, "")</f>
        <v/>
      </c>
      <c r="N2068" s="2" t="str">
        <f>IF(Prospecting!J2070="Completed", 1, "")</f>
        <v/>
      </c>
      <c r="O2068" s="2" t="str">
        <f>IF(Prospecting!K2070="Completed", 1, "")</f>
        <v/>
      </c>
      <c r="P2068" s="2" t="str">
        <f>IF(Prospecting!L2070&lt;&gt;"",Prospecting!L2070,"")</f>
        <v/>
      </c>
      <c r="Q2068" s="2" t="str">
        <f>IF(Prospecting!M2070&lt;&gt;"",Prospecting!M2070,"")</f>
        <v/>
      </c>
      <c r="R2068" s="2" t="str">
        <f t="shared" ca="1" si="208"/>
        <v/>
      </c>
      <c r="S2068" s="10" t="str">
        <f>IF(OR(Prospecting!N2070&lt;&gt;"",Prospecting!N2070&lt;&gt;0),Prospecting!N2070,"")</f>
        <v/>
      </c>
      <c r="T2068" s="11" t="str">
        <f>IF(Prospecting!O2070&lt;&gt;"",Prospecting!O2070,"")</f>
        <v/>
      </c>
      <c r="U2068" s="2" t="str">
        <f t="shared" si="209"/>
        <v/>
      </c>
      <c r="V2068" s="2" t="str">
        <f t="shared" si="210"/>
        <v/>
      </c>
      <c r="W2068" s="2" t="str" cm="1">
        <f t="array" ref="W2068">IF(V2068&lt;&gt;"",_xlfn.IFS(OR(V2068=1,V2068=2,V2068=3),1,OR(V2068=4,V2068=5,V2068=6),2,OR(V2068=7,V2068=8,V2068=9),3,OR(V2068=10,V2068=11,V2068=12),4),"")</f>
        <v/>
      </c>
      <c r="X2068" s="2" t="str">
        <f t="shared" si="211"/>
        <v/>
      </c>
      <c r="Y2068" s="2" t="str">
        <f t="shared" si="212"/>
        <v/>
      </c>
    </row>
    <row r="2069" spans="7:25" x14ac:dyDescent="0.3">
      <c r="G2069" s="2" t="str">
        <f>IF(Prospecting!D2071&lt;&gt;"", Prospecting!D2071, "")</f>
        <v/>
      </c>
      <c r="H2069" s="2" t="str">
        <f>IF(Prospecting!E2071&lt;&gt;"",Prospecting!E2071, "")</f>
        <v/>
      </c>
      <c r="I2069" s="2" t="str">
        <f t="shared" ca="1" si="207"/>
        <v/>
      </c>
      <c r="J2069" s="2" t="str">
        <f>IF(Prospecting!F2071="Completed", 1, "")</f>
        <v/>
      </c>
      <c r="K2069" s="2" t="str">
        <f>IF(Prospecting!G2071="Completed", 1, "")</f>
        <v/>
      </c>
      <c r="L2069" s="2" t="str">
        <f>IF(Prospecting!H2071="Completed", 1, "")</f>
        <v/>
      </c>
      <c r="M2069" s="2" t="str">
        <f>IF(Prospecting!I2071="Completed", 1, "")</f>
        <v/>
      </c>
      <c r="N2069" s="2" t="str">
        <f>IF(Prospecting!J2071="Completed", 1, "")</f>
        <v/>
      </c>
      <c r="O2069" s="2" t="str">
        <f>IF(Prospecting!K2071="Completed", 1, "")</f>
        <v/>
      </c>
      <c r="P2069" s="2" t="str">
        <f>IF(Prospecting!L2071&lt;&gt;"",Prospecting!L2071,"")</f>
        <v/>
      </c>
      <c r="Q2069" s="2" t="str">
        <f>IF(Prospecting!M2071&lt;&gt;"",Prospecting!M2071,"")</f>
        <v/>
      </c>
      <c r="R2069" s="2" t="str">
        <f t="shared" ca="1" si="208"/>
        <v/>
      </c>
      <c r="S2069" s="10" t="str">
        <f>IF(OR(Prospecting!N2071&lt;&gt;"",Prospecting!N2071&lt;&gt;0),Prospecting!N2071,"")</f>
        <v/>
      </c>
      <c r="T2069" s="11" t="str">
        <f>IF(Prospecting!O2071&lt;&gt;"",Prospecting!O2071,"")</f>
        <v/>
      </c>
      <c r="U2069" s="2" t="str">
        <f t="shared" si="209"/>
        <v/>
      </c>
      <c r="V2069" s="2" t="str">
        <f t="shared" si="210"/>
        <v/>
      </c>
      <c r="W2069" s="2" t="str" cm="1">
        <f t="array" ref="W2069">IF(V2069&lt;&gt;"",_xlfn.IFS(OR(V2069=1,V2069=2,V2069=3),1,OR(V2069=4,V2069=5,V2069=6),2,OR(V2069=7,V2069=8,V2069=9),3,OR(V2069=10,V2069=11,V2069=12),4),"")</f>
        <v/>
      </c>
      <c r="X2069" s="2" t="str">
        <f t="shared" si="211"/>
        <v/>
      </c>
      <c r="Y2069" s="2" t="str">
        <f t="shared" si="212"/>
        <v/>
      </c>
    </row>
    <row r="2070" spans="7:25" x14ac:dyDescent="0.3">
      <c r="G2070" s="2" t="str">
        <f>IF(Prospecting!D2072&lt;&gt;"", Prospecting!D2072, "")</f>
        <v/>
      </c>
      <c r="H2070" s="2" t="str">
        <f>IF(Prospecting!E2072&lt;&gt;"",Prospecting!E2072, "")</f>
        <v/>
      </c>
      <c r="I2070" s="2" t="str">
        <f t="shared" ca="1" si="207"/>
        <v/>
      </c>
      <c r="J2070" s="2" t="str">
        <f>IF(Prospecting!F2072="Completed", 1, "")</f>
        <v/>
      </c>
      <c r="K2070" s="2" t="str">
        <f>IF(Prospecting!G2072="Completed", 1, "")</f>
        <v/>
      </c>
      <c r="L2070" s="2" t="str">
        <f>IF(Prospecting!H2072="Completed", 1, "")</f>
        <v/>
      </c>
      <c r="M2070" s="2" t="str">
        <f>IF(Prospecting!I2072="Completed", 1, "")</f>
        <v/>
      </c>
      <c r="N2070" s="2" t="str">
        <f>IF(Prospecting!J2072="Completed", 1, "")</f>
        <v/>
      </c>
      <c r="O2070" s="2" t="str">
        <f>IF(Prospecting!K2072="Completed", 1, "")</f>
        <v/>
      </c>
      <c r="P2070" s="2" t="str">
        <f>IF(Prospecting!L2072&lt;&gt;"",Prospecting!L2072,"")</f>
        <v/>
      </c>
      <c r="Q2070" s="2" t="str">
        <f>IF(Prospecting!M2072&lt;&gt;"",Prospecting!M2072,"")</f>
        <v/>
      </c>
      <c r="R2070" s="2" t="str">
        <f t="shared" ca="1" si="208"/>
        <v/>
      </c>
      <c r="S2070" s="10" t="str">
        <f>IF(OR(Prospecting!N2072&lt;&gt;"",Prospecting!N2072&lt;&gt;0),Prospecting!N2072,"")</f>
        <v/>
      </c>
      <c r="T2070" s="11" t="str">
        <f>IF(Prospecting!O2072&lt;&gt;"",Prospecting!O2072,"")</f>
        <v/>
      </c>
      <c r="U2070" s="2" t="str">
        <f t="shared" si="209"/>
        <v/>
      </c>
      <c r="V2070" s="2" t="str">
        <f t="shared" si="210"/>
        <v/>
      </c>
      <c r="W2070" s="2" t="str" cm="1">
        <f t="array" ref="W2070">IF(V2070&lt;&gt;"",_xlfn.IFS(OR(V2070=1,V2070=2,V2070=3),1,OR(V2070=4,V2070=5,V2070=6),2,OR(V2070=7,V2070=8,V2070=9),3,OR(V2070=10,V2070=11,V2070=12),4),"")</f>
        <v/>
      </c>
      <c r="X2070" s="2" t="str">
        <f t="shared" si="211"/>
        <v/>
      </c>
      <c r="Y2070" s="2" t="str">
        <f t="shared" si="212"/>
        <v/>
      </c>
    </row>
    <row r="2071" spans="7:25" x14ac:dyDescent="0.3">
      <c r="G2071" s="2" t="str">
        <f>IF(Prospecting!D2073&lt;&gt;"", Prospecting!D2073, "")</f>
        <v/>
      </c>
      <c r="H2071" s="2" t="str">
        <f>IF(Prospecting!E2073&lt;&gt;"",Prospecting!E2073, "")</f>
        <v/>
      </c>
      <c r="I2071" s="2" t="str">
        <f t="shared" ca="1" si="207"/>
        <v/>
      </c>
      <c r="J2071" s="2" t="str">
        <f>IF(Prospecting!F2073="Completed", 1, "")</f>
        <v/>
      </c>
      <c r="K2071" s="2" t="str">
        <f>IF(Prospecting!G2073="Completed", 1, "")</f>
        <v/>
      </c>
      <c r="L2071" s="2" t="str">
        <f>IF(Prospecting!H2073="Completed", 1, "")</f>
        <v/>
      </c>
      <c r="M2071" s="2" t="str">
        <f>IF(Prospecting!I2073="Completed", 1, "")</f>
        <v/>
      </c>
      <c r="N2071" s="2" t="str">
        <f>IF(Prospecting!J2073="Completed", 1, "")</f>
        <v/>
      </c>
      <c r="O2071" s="2" t="str">
        <f>IF(Prospecting!K2073="Completed", 1, "")</f>
        <v/>
      </c>
      <c r="P2071" s="2" t="str">
        <f>IF(Prospecting!L2073&lt;&gt;"",Prospecting!L2073,"")</f>
        <v/>
      </c>
      <c r="Q2071" s="2" t="str">
        <f>IF(Prospecting!M2073&lt;&gt;"",Prospecting!M2073,"")</f>
        <v/>
      </c>
      <c r="R2071" s="2" t="str">
        <f t="shared" ca="1" si="208"/>
        <v/>
      </c>
      <c r="S2071" s="10" t="str">
        <f>IF(OR(Prospecting!N2073&lt;&gt;"",Prospecting!N2073&lt;&gt;0),Prospecting!N2073,"")</f>
        <v/>
      </c>
      <c r="T2071" s="11" t="str">
        <f>IF(Prospecting!O2073&lt;&gt;"",Prospecting!O2073,"")</f>
        <v/>
      </c>
      <c r="U2071" s="2" t="str">
        <f t="shared" si="209"/>
        <v/>
      </c>
      <c r="V2071" s="2" t="str">
        <f t="shared" si="210"/>
        <v/>
      </c>
      <c r="W2071" s="2" t="str" cm="1">
        <f t="array" ref="W2071">IF(V2071&lt;&gt;"",_xlfn.IFS(OR(V2071=1,V2071=2,V2071=3),1,OR(V2071=4,V2071=5,V2071=6),2,OR(V2071=7,V2071=8,V2071=9),3,OR(V2071=10,V2071=11,V2071=12),4),"")</f>
        <v/>
      </c>
      <c r="X2071" s="2" t="str">
        <f t="shared" si="211"/>
        <v/>
      </c>
      <c r="Y2071" s="2" t="str">
        <f t="shared" si="212"/>
        <v/>
      </c>
    </row>
    <row r="2072" spans="7:25" x14ac:dyDescent="0.3">
      <c r="G2072" s="2" t="str">
        <f>IF(Prospecting!D2074&lt;&gt;"", Prospecting!D2074, "")</f>
        <v/>
      </c>
      <c r="H2072" s="2" t="str">
        <f>IF(Prospecting!E2074&lt;&gt;"",Prospecting!E2074, "")</f>
        <v/>
      </c>
      <c r="I2072" s="2" t="str">
        <f t="shared" ca="1" si="207"/>
        <v/>
      </c>
      <c r="J2072" s="2" t="str">
        <f>IF(Prospecting!F2074="Completed", 1, "")</f>
        <v/>
      </c>
      <c r="K2072" s="2" t="str">
        <f>IF(Prospecting!G2074="Completed", 1, "")</f>
        <v/>
      </c>
      <c r="L2072" s="2" t="str">
        <f>IF(Prospecting!H2074="Completed", 1, "")</f>
        <v/>
      </c>
      <c r="M2072" s="2" t="str">
        <f>IF(Prospecting!I2074="Completed", 1, "")</f>
        <v/>
      </c>
      <c r="N2072" s="2" t="str">
        <f>IF(Prospecting!J2074="Completed", 1, "")</f>
        <v/>
      </c>
      <c r="O2072" s="2" t="str">
        <f>IF(Prospecting!K2074="Completed", 1, "")</f>
        <v/>
      </c>
      <c r="P2072" s="2" t="str">
        <f>IF(Prospecting!L2074&lt;&gt;"",Prospecting!L2074,"")</f>
        <v/>
      </c>
      <c r="Q2072" s="2" t="str">
        <f>IF(Prospecting!M2074&lt;&gt;"",Prospecting!M2074,"")</f>
        <v/>
      </c>
      <c r="R2072" s="2" t="str">
        <f t="shared" ca="1" si="208"/>
        <v/>
      </c>
      <c r="S2072" s="10" t="str">
        <f>IF(OR(Prospecting!N2074&lt;&gt;"",Prospecting!N2074&lt;&gt;0),Prospecting!N2074,"")</f>
        <v/>
      </c>
      <c r="T2072" s="11" t="str">
        <f>IF(Prospecting!O2074&lt;&gt;"",Prospecting!O2074,"")</f>
        <v/>
      </c>
      <c r="U2072" s="2" t="str">
        <f t="shared" si="209"/>
        <v/>
      </c>
      <c r="V2072" s="2" t="str">
        <f t="shared" si="210"/>
        <v/>
      </c>
      <c r="W2072" s="2" t="str" cm="1">
        <f t="array" ref="W2072">IF(V2072&lt;&gt;"",_xlfn.IFS(OR(V2072=1,V2072=2,V2072=3),1,OR(V2072=4,V2072=5,V2072=6),2,OR(V2072=7,V2072=8,V2072=9),3,OR(V2072=10,V2072=11,V2072=12),4),"")</f>
        <v/>
      </c>
      <c r="X2072" s="2" t="str">
        <f t="shared" si="211"/>
        <v/>
      </c>
      <c r="Y2072" s="2" t="str">
        <f t="shared" si="212"/>
        <v/>
      </c>
    </row>
    <row r="2073" spans="7:25" x14ac:dyDescent="0.3">
      <c r="G2073" s="2" t="str">
        <f>IF(Prospecting!D2075&lt;&gt;"", Prospecting!D2075, "")</f>
        <v/>
      </c>
      <c r="H2073" s="2" t="str">
        <f>IF(Prospecting!E2075&lt;&gt;"",Prospecting!E2075, "")</f>
        <v/>
      </c>
      <c r="I2073" s="2" t="str">
        <f t="shared" ca="1" si="207"/>
        <v/>
      </c>
      <c r="J2073" s="2" t="str">
        <f>IF(Prospecting!F2075="Completed", 1, "")</f>
        <v/>
      </c>
      <c r="K2073" s="2" t="str">
        <f>IF(Prospecting!G2075="Completed", 1, "")</f>
        <v/>
      </c>
      <c r="L2073" s="2" t="str">
        <f>IF(Prospecting!H2075="Completed", 1, "")</f>
        <v/>
      </c>
      <c r="M2073" s="2" t="str">
        <f>IF(Prospecting!I2075="Completed", 1, "")</f>
        <v/>
      </c>
      <c r="N2073" s="2" t="str">
        <f>IF(Prospecting!J2075="Completed", 1, "")</f>
        <v/>
      </c>
      <c r="O2073" s="2" t="str">
        <f>IF(Prospecting!K2075="Completed", 1, "")</f>
        <v/>
      </c>
      <c r="P2073" s="2" t="str">
        <f>IF(Prospecting!L2075&lt;&gt;"",Prospecting!L2075,"")</f>
        <v/>
      </c>
      <c r="Q2073" s="2" t="str">
        <f>IF(Prospecting!M2075&lt;&gt;"",Prospecting!M2075,"")</f>
        <v/>
      </c>
      <c r="R2073" s="2" t="str">
        <f t="shared" ca="1" si="208"/>
        <v/>
      </c>
      <c r="S2073" s="10" t="str">
        <f>IF(OR(Prospecting!N2075&lt;&gt;"",Prospecting!N2075&lt;&gt;0),Prospecting!N2075,"")</f>
        <v/>
      </c>
      <c r="T2073" s="11" t="str">
        <f>IF(Prospecting!O2075&lt;&gt;"",Prospecting!O2075,"")</f>
        <v/>
      </c>
      <c r="U2073" s="2" t="str">
        <f t="shared" si="209"/>
        <v/>
      </c>
      <c r="V2073" s="2" t="str">
        <f t="shared" si="210"/>
        <v/>
      </c>
      <c r="W2073" s="2" t="str" cm="1">
        <f t="array" ref="W2073">IF(V2073&lt;&gt;"",_xlfn.IFS(OR(V2073=1,V2073=2,V2073=3),1,OR(V2073=4,V2073=5,V2073=6),2,OR(V2073=7,V2073=8,V2073=9),3,OR(V2073=10,V2073=11,V2073=12),4),"")</f>
        <v/>
      </c>
      <c r="X2073" s="2" t="str">
        <f t="shared" si="211"/>
        <v/>
      </c>
      <c r="Y2073" s="2" t="str">
        <f t="shared" si="212"/>
        <v/>
      </c>
    </row>
    <row r="2074" spans="7:25" x14ac:dyDescent="0.3">
      <c r="G2074" s="2" t="str">
        <f>IF(Prospecting!D2076&lt;&gt;"", Prospecting!D2076, "")</f>
        <v/>
      </c>
      <c r="H2074" s="2" t="str">
        <f>IF(Prospecting!E2076&lt;&gt;"",Prospecting!E2076, "")</f>
        <v/>
      </c>
      <c r="I2074" s="2" t="str">
        <f t="shared" ca="1" si="207"/>
        <v/>
      </c>
      <c r="J2074" s="2" t="str">
        <f>IF(Prospecting!F2076="Completed", 1, "")</f>
        <v/>
      </c>
      <c r="K2074" s="2" t="str">
        <f>IF(Prospecting!G2076="Completed", 1, "")</f>
        <v/>
      </c>
      <c r="L2074" s="2" t="str">
        <f>IF(Prospecting!H2076="Completed", 1, "")</f>
        <v/>
      </c>
      <c r="M2074" s="2" t="str">
        <f>IF(Prospecting!I2076="Completed", 1, "")</f>
        <v/>
      </c>
      <c r="N2074" s="2" t="str">
        <f>IF(Prospecting!J2076="Completed", 1, "")</f>
        <v/>
      </c>
      <c r="O2074" s="2" t="str">
        <f>IF(Prospecting!K2076="Completed", 1, "")</f>
        <v/>
      </c>
      <c r="P2074" s="2" t="str">
        <f>IF(Prospecting!L2076&lt;&gt;"",Prospecting!L2076,"")</f>
        <v/>
      </c>
      <c r="Q2074" s="2" t="str">
        <f>IF(Prospecting!M2076&lt;&gt;"",Prospecting!M2076,"")</f>
        <v/>
      </c>
      <c r="R2074" s="2" t="str">
        <f t="shared" ca="1" si="208"/>
        <v/>
      </c>
      <c r="S2074" s="10" t="str">
        <f>IF(OR(Prospecting!N2076&lt;&gt;"",Prospecting!N2076&lt;&gt;0),Prospecting!N2076,"")</f>
        <v/>
      </c>
      <c r="T2074" s="11" t="str">
        <f>IF(Prospecting!O2076&lt;&gt;"",Prospecting!O2076,"")</f>
        <v/>
      </c>
      <c r="U2074" s="2" t="str">
        <f t="shared" si="209"/>
        <v/>
      </c>
      <c r="V2074" s="2" t="str">
        <f t="shared" si="210"/>
        <v/>
      </c>
      <c r="W2074" s="2" t="str" cm="1">
        <f t="array" ref="W2074">IF(V2074&lt;&gt;"",_xlfn.IFS(OR(V2074=1,V2074=2,V2074=3),1,OR(V2074=4,V2074=5,V2074=6),2,OR(V2074=7,V2074=8,V2074=9),3,OR(V2074=10,V2074=11,V2074=12),4),"")</f>
        <v/>
      </c>
      <c r="X2074" s="2" t="str">
        <f t="shared" si="211"/>
        <v/>
      </c>
      <c r="Y2074" s="2" t="str">
        <f t="shared" si="212"/>
        <v/>
      </c>
    </row>
    <row r="2075" spans="7:25" x14ac:dyDescent="0.3">
      <c r="G2075" s="2" t="str">
        <f>IF(Prospecting!D2077&lt;&gt;"", Prospecting!D2077, "")</f>
        <v/>
      </c>
      <c r="H2075" s="2" t="str">
        <f>IF(Prospecting!E2077&lt;&gt;"",Prospecting!E2077, "")</f>
        <v/>
      </c>
      <c r="I2075" s="2" t="str">
        <f t="shared" ca="1" si="207"/>
        <v/>
      </c>
      <c r="J2075" s="2" t="str">
        <f>IF(Prospecting!F2077="Completed", 1, "")</f>
        <v/>
      </c>
      <c r="K2075" s="2" t="str">
        <f>IF(Prospecting!G2077="Completed", 1, "")</f>
        <v/>
      </c>
      <c r="L2075" s="2" t="str">
        <f>IF(Prospecting!H2077="Completed", 1, "")</f>
        <v/>
      </c>
      <c r="M2075" s="2" t="str">
        <f>IF(Prospecting!I2077="Completed", 1, "")</f>
        <v/>
      </c>
      <c r="N2075" s="2" t="str">
        <f>IF(Prospecting!J2077="Completed", 1, "")</f>
        <v/>
      </c>
      <c r="O2075" s="2" t="str">
        <f>IF(Prospecting!K2077="Completed", 1, "")</f>
        <v/>
      </c>
      <c r="P2075" s="2" t="str">
        <f>IF(Prospecting!L2077&lt;&gt;"",Prospecting!L2077,"")</f>
        <v/>
      </c>
      <c r="Q2075" s="2" t="str">
        <f>IF(Prospecting!M2077&lt;&gt;"",Prospecting!M2077,"")</f>
        <v/>
      </c>
      <c r="R2075" s="2" t="str">
        <f t="shared" ca="1" si="208"/>
        <v/>
      </c>
      <c r="S2075" s="10" t="str">
        <f>IF(OR(Prospecting!N2077&lt;&gt;"",Prospecting!N2077&lt;&gt;0),Prospecting!N2077,"")</f>
        <v/>
      </c>
      <c r="T2075" s="11" t="str">
        <f>IF(Prospecting!O2077&lt;&gt;"",Prospecting!O2077,"")</f>
        <v/>
      </c>
      <c r="U2075" s="2" t="str">
        <f t="shared" si="209"/>
        <v/>
      </c>
      <c r="V2075" s="2" t="str">
        <f t="shared" si="210"/>
        <v/>
      </c>
      <c r="W2075" s="2" t="str" cm="1">
        <f t="array" ref="W2075">IF(V2075&lt;&gt;"",_xlfn.IFS(OR(V2075=1,V2075=2,V2075=3),1,OR(V2075=4,V2075=5,V2075=6),2,OR(V2075=7,V2075=8,V2075=9),3,OR(V2075=10,V2075=11,V2075=12),4),"")</f>
        <v/>
      </c>
      <c r="X2075" s="2" t="str">
        <f t="shared" si="211"/>
        <v/>
      </c>
      <c r="Y2075" s="2" t="str">
        <f t="shared" si="212"/>
        <v/>
      </c>
    </row>
    <row r="2076" spans="7:25" x14ac:dyDescent="0.3">
      <c r="G2076" s="2" t="str">
        <f>IF(Prospecting!D2078&lt;&gt;"", Prospecting!D2078, "")</f>
        <v/>
      </c>
      <c r="H2076" s="2" t="str">
        <f>IF(Prospecting!E2078&lt;&gt;"",Prospecting!E2078, "")</f>
        <v/>
      </c>
      <c r="I2076" s="2" t="str">
        <f t="shared" ca="1" si="207"/>
        <v/>
      </c>
      <c r="J2076" s="2" t="str">
        <f>IF(Prospecting!F2078="Completed", 1, "")</f>
        <v/>
      </c>
      <c r="K2076" s="2" t="str">
        <f>IF(Prospecting!G2078="Completed", 1, "")</f>
        <v/>
      </c>
      <c r="L2076" s="2" t="str">
        <f>IF(Prospecting!H2078="Completed", 1, "")</f>
        <v/>
      </c>
      <c r="M2076" s="2" t="str">
        <f>IF(Prospecting!I2078="Completed", 1, "")</f>
        <v/>
      </c>
      <c r="N2076" s="2" t="str">
        <f>IF(Prospecting!J2078="Completed", 1, "")</f>
        <v/>
      </c>
      <c r="O2076" s="2" t="str">
        <f>IF(Prospecting!K2078="Completed", 1, "")</f>
        <v/>
      </c>
      <c r="P2076" s="2" t="str">
        <f>IF(Prospecting!L2078&lt;&gt;"",Prospecting!L2078,"")</f>
        <v/>
      </c>
      <c r="Q2076" s="2" t="str">
        <f>IF(Prospecting!M2078&lt;&gt;"",Prospecting!M2078,"")</f>
        <v/>
      </c>
      <c r="R2076" s="2" t="str">
        <f t="shared" ca="1" si="208"/>
        <v/>
      </c>
      <c r="S2076" s="10" t="str">
        <f>IF(OR(Prospecting!N2078&lt;&gt;"",Prospecting!N2078&lt;&gt;0),Prospecting!N2078,"")</f>
        <v/>
      </c>
      <c r="T2076" s="11" t="str">
        <f>IF(Prospecting!O2078&lt;&gt;"",Prospecting!O2078,"")</f>
        <v/>
      </c>
      <c r="U2076" s="2" t="str">
        <f t="shared" si="209"/>
        <v/>
      </c>
      <c r="V2076" s="2" t="str">
        <f t="shared" si="210"/>
        <v/>
      </c>
      <c r="W2076" s="2" t="str" cm="1">
        <f t="array" ref="W2076">IF(V2076&lt;&gt;"",_xlfn.IFS(OR(V2076=1,V2076=2,V2076=3),1,OR(V2076=4,V2076=5,V2076=6),2,OR(V2076=7,V2076=8,V2076=9),3,OR(V2076=10,V2076=11,V2076=12),4),"")</f>
        <v/>
      </c>
      <c r="X2076" s="2" t="str">
        <f t="shared" si="211"/>
        <v/>
      </c>
      <c r="Y2076" s="2" t="str">
        <f t="shared" si="212"/>
        <v/>
      </c>
    </row>
    <row r="2077" spans="7:25" x14ac:dyDescent="0.3">
      <c r="G2077" s="2" t="str">
        <f>IF(Prospecting!D2079&lt;&gt;"", Prospecting!D2079, "")</f>
        <v/>
      </c>
      <c r="H2077" s="2" t="str">
        <f>IF(Prospecting!E2079&lt;&gt;"",Prospecting!E2079, "")</f>
        <v/>
      </c>
      <c r="I2077" s="2" t="str">
        <f t="shared" ca="1" si="207"/>
        <v/>
      </c>
      <c r="J2077" s="2" t="str">
        <f>IF(Prospecting!F2079="Completed", 1, "")</f>
        <v/>
      </c>
      <c r="K2077" s="2" t="str">
        <f>IF(Prospecting!G2079="Completed", 1, "")</f>
        <v/>
      </c>
      <c r="L2077" s="2" t="str">
        <f>IF(Prospecting!H2079="Completed", 1, "")</f>
        <v/>
      </c>
      <c r="M2077" s="2" t="str">
        <f>IF(Prospecting!I2079="Completed", 1, "")</f>
        <v/>
      </c>
      <c r="N2077" s="2" t="str">
        <f>IF(Prospecting!J2079="Completed", 1, "")</f>
        <v/>
      </c>
      <c r="O2077" s="2" t="str">
        <f>IF(Prospecting!K2079="Completed", 1, "")</f>
        <v/>
      </c>
      <c r="P2077" s="2" t="str">
        <f>IF(Prospecting!L2079&lt;&gt;"",Prospecting!L2079,"")</f>
        <v/>
      </c>
      <c r="Q2077" s="2" t="str">
        <f>IF(Prospecting!M2079&lt;&gt;"",Prospecting!M2079,"")</f>
        <v/>
      </c>
      <c r="R2077" s="2" t="str">
        <f t="shared" ca="1" si="208"/>
        <v/>
      </c>
      <c r="S2077" s="10" t="str">
        <f>IF(OR(Prospecting!N2079&lt;&gt;"",Prospecting!N2079&lt;&gt;0),Prospecting!N2079,"")</f>
        <v/>
      </c>
      <c r="T2077" s="11" t="str">
        <f>IF(Prospecting!O2079&lt;&gt;"",Prospecting!O2079,"")</f>
        <v/>
      </c>
      <c r="U2077" s="2" t="str">
        <f t="shared" si="209"/>
        <v/>
      </c>
      <c r="V2077" s="2" t="str">
        <f t="shared" si="210"/>
        <v/>
      </c>
      <c r="W2077" s="2" t="str" cm="1">
        <f t="array" ref="W2077">IF(V2077&lt;&gt;"",_xlfn.IFS(OR(V2077=1,V2077=2,V2077=3),1,OR(V2077=4,V2077=5,V2077=6),2,OR(V2077=7,V2077=8,V2077=9),3,OR(V2077=10,V2077=11,V2077=12),4),"")</f>
        <v/>
      </c>
      <c r="X2077" s="2" t="str">
        <f t="shared" si="211"/>
        <v/>
      </c>
      <c r="Y2077" s="2" t="str">
        <f t="shared" si="212"/>
        <v/>
      </c>
    </row>
    <row r="2078" spans="7:25" x14ac:dyDescent="0.3">
      <c r="G2078" s="2" t="str">
        <f>IF(Prospecting!D2080&lt;&gt;"", Prospecting!D2080, "")</f>
        <v/>
      </c>
      <c r="H2078" s="2" t="str">
        <f>IF(Prospecting!E2080&lt;&gt;"",Prospecting!E2080, "")</f>
        <v/>
      </c>
      <c r="I2078" s="2" t="str">
        <f t="shared" ca="1" si="207"/>
        <v/>
      </c>
      <c r="J2078" s="2" t="str">
        <f>IF(Prospecting!F2080="Completed", 1, "")</f>
        <v/>
      </c>
      <c r="K2078" s="2" t="str">
        <f>IF(Prospecting!G2080="Completed", 1, "")</f>
        <v/>
      </c>
      <c r="L2078" s="2" t="str">
        <f>IF(Prospecting!H2080="Completed", 1, "")</f>
        <v/>
      </c>
      <c r="M2078" s="2" t="str">
        <f>IF(Prospecting!I2080="Completed", 1, "")</f>
        <v/>
      </c>
      <c r="N2078" s="2" t="str">
        <f>IF(Prospecting!J2080="Completed", 1, "")</f>
        <v/>
      </c>
      <c r="O2078" s="2" t="str">
        <f>IF(Prospecting!K2080="Completed", 1, "")</f>
        <v/>
      </c>
      <c r="P2078" s="2" t="str">
        <f>IF(Prospecting!L2080&lt;&gt;"",Prospecting!L2080,"")</f>
        <v/>
      </c>
      <c r="Q2078" s="2" t="str">
        <f>IF(Prospecting!M2080&lt;&gt;"",Prospecting!M2080,"")</f>
        <v/>
      </c>
      <c r="R2078" s="2" t="str">
        <f t="shared" ca="1" si="208"/>
        <v/>
      </c>
      <c r="S2078" s="10" t="str">
        <f>IF(OR(Prospecting!N2080&lt;&gt;"",Prospecting!N2080&lt;&gt;0),Prospecting!N2080,"")</f>
        <v/>
      </c>
      <c r="T2078" s="11" t="str">
        <f>IF(Prospecting!O2080&lt;&gt;"",Prospecting!O2080,"")</f>
        <v/>
      </c>
      <c r="U2078" s="2" t="str">
        <f t="shared" si="209"/>
        <v/>
      </c>
      <c r="V2078" s="2" t="str">
        <f t="shared" si="210"/>
        <v/>
      </c>
      <c r="W2078" s="2" t="str" cm="1">
        <f t="array" ref="W2078">IF(V2078&lt;&gt;"",_xlfn.IFS(OR(V2078=1,V2078=2,V2078=3),1,OR(V2078=4,V2078=5,V2078=6),2,OR(V2078=7,V2078=8,V2078=9),3,OR(V2078=10,V2078=11,V2078=12),4),"")</f>
        <v/>
      </c>
      <c r="X2078" s="2" t="str">
        <f t="shared" si="211"/>
        <v/>
      </c>
      <c r="Y2078" s="2" t="str">
        <f t="shared" si="212"/>
        <v/>
      </c>
    </row>
    <row r="2079" spans="7:25" x14ac:dyDescent="0.3">
      <c r="G2079" s="2" t="str">
        <f>IF(Prospecting!D2081&lt;&gt;"", Prospecting!D2081, "")</f>
        <v/>
      </c>
      <c r="H2079" s="2" t="str">
        <f>IF(Prospecting!E2081&lt;&gt;"",Prospecting!E2081, "")</f>
        <v/>
      </c>
      <c r="I2079" s="2" t="str">
        <f t="shared" ca="1" si="207"/>
        <v/>
      </c>
      <c r="J2079" s="2" t="str">
        <f>IF(Prospecting!F2081="Completed", 1, "")</f>
        <v/>
      </c>
      <c r="K2079" s="2" t="str">
        <f>IF(Prospecting!G2081="Completed", 1, "")</f>
        <v/>
      </c>
      <c r="L2079" s="2" t="str">
        <f>IF(Prospecting!H2081="Completed", 1, "")</f>
        <v/>
      </c>
      <c r="M2079" s="2" t="str">
        <f>IF(Prospecting!I2081="Completed", 1, "")</f>
        <v/>
      </c>
      <c r="N2079" s="2" t="str">
        <f>IF(Prospecting!J2081="Completed", 1, "")</f>
        <v/>
      </c>
      <c r="O2079" s="2" t="str">
        <f>IF(Prospecting!K2081="Completed", 1, "")</f>
        <v/>
      </c>
      <c r="P2079" s="2" t="str">
        <f>IF(Prospecting!L2081&lt;&gt;"",Prospecting!L2081,"")</f>
        <v/>
      </c>
      <c r="Q2079" s="2" t="str">
        <f>IF(Prospecting!M2081&lt;&gt;"",Prospecting!M2081,"")</f>
        <v/>
      </c>
      <c r="R2079" s="2" t="str">
        <f t="shared" ca="1" si="208"/>
        <v/>
      </c>
      <c r="S2079" s="10" t="str">
        <f>IF(OR(Prospecting!N2081&lt;&gt;"",Prospecting!N2081&lt;&gt;0),Prospecting!N2081,"")</f>
        <v/>
      </c>
      <c r="T2079" s="11" t="str">
        <f>IF(Prospecting!O2081&lt;&gt;"",Prospecting!O2081,"")</f>
        <v/>
      </c>
      <c r="U2079" s="2" t="str">
        <f t="shared" si="209"/>
        <v/>
      </c>
      <c r="V2079" s="2" t="str">
        <f t="shared" si="210"/>
        <v/>
      </c>
      <c r="W2079" s="2" t="str" cm="1">
        <f t="array" ref="W2079">IF(V2079&lt;&gt;"",_xlfn.IFS(OR(V2079=1,V2079=2,V2079=3),1,OR(V2079=4,V2079=5,V2079=6),2,OR(V2079=7,V2079=8,V2079=9),3,OR(V2079=10,V2079=11,V2079=12),4),"")</f>
        <v/>
      </c>
      <c r="X2079" s="2" t="str">
        <f t="shared" si="211"/>
        <v/>
      </c>
      <c r="Y2079" s="2" t="str">
        <f t="shared" si="212"/>
        <v/>
      </c>
    </row>
    <row r="2080" spans="7:25" x14ac:dyDescent="0.3">
      <c r="G2080" s="2" t="str">
        <f>IF(Prospecting!D2082&lt;&gt;"", Prospecting!D2082, "")</f>
        <v/>
      </c>
      <c r="H2080" s="2" t="str">
        <f>IF(Prospecting!E2082&lt;&gt;"",Prospecting!E2082, "")</f>
        <v/>
      </c>
      <c r="I2080" s="2" t="str">
        <f t="shared" ca="1" si="207"/>
        <v/>
      </c>
      <c r="J2080" s="2" t="str">
        <f>IF(Prospecting!F2082="Completed", 1, "")</f>
        <v/>
      </c>
      <c r="K2080" s="2" t="str">
        <f>IF(Prospecting!G2082="Completed", 1, "")</f>
        <v/>
      </c>
      <c r="L2080" s="2" t="str">
        <f>IF(Prospecting!H2082="Completed", 1, "")</f>
        <v/>
      </c>
      <c r="M2080" s="2" t="str">
        <f>IF(Prospecting!I2082="Completed", 1, "")</f>
        <v/>
      </c>
      <c r="N2080" s="2" t="str">
        <f>IF(Prospecting!J2082="Completed", 1, "")</f>
        <v/>
      </c>
      <c r="O2080" s="2" t="str">
        <f>IF(Prospecting!K2082="Completed", 1, "")</f>
        <v/>
      </c>
      <c r="P2080" s="2" t="str">
        <f>IF(Prospecting!L2082&lt;&gt;"",Prospecting!L2082,"")</f>
        <v/>
      </c>
      <c r="Q2080" s="2" t="str">
        <f>IF(Prospecting!M2082&lt;&gt;"",Prospecting!M2082,"")</f>
        <v/>
      </c>
      <c r="R2080" s="2" t="str">
        <f t="shared" ca="1" si="208"/>
        <v/>
      </c>
      <c r="S2080" s="10" t="str">
        <f>IF(OR(Prospecting!N2082&lt;&gt;"",Prospecting!N2082&lt;&gt;0),Prospecting!N2082,"")</f>
        <v/>
      </c>
      <c r="T2080" s="11" t="str">
        <f>IF(Prospecting!O2082&lt;&gt;"",Prospecting!O2082,"")</f>
        <v/>
      </c>
      <c r="U2080" s="2" t="str">
        <f t="shared" si="209"/>
        <v/>
      </c>
      <c r="V2080" s="2" t="str">
        <f t="shared" si="210"/>
        <v/>
      </c>
      <c r="W2080" s="2" t="str" cm="1">
        <f t="array" ref="W2080">IF(V2080&lt;&gt;"",_xlfn.IFS(OR(V2080=1,V2080=2,V2080=3),1,OR(V2080=4,V2080=5,V2080=6),2,OR(V2080=7,V2080=8,V2080=9),3,OR(V2080=10,V2080=11,V2080=12),4),"")</f>
        <v/>
      </c>
      <c r="X2080" s="2" t="str">
        <f t="shared" si="211"/>
        <v/>
      </c>
      <c r="Y2080" s="2" t="str">
        <f t="shared" si="212"/>
        <v/>
      </c>
    </row>
    <row r="2081" spans="7:25" x14ac:dyDescent="0.3">
      <c r="G2081" s="2" t="str">
        <f>IF(Prospecting!D2083&lt;&gt;"", Prospecting!D2083, "")</f>
        <v/>
      </c>
      <c r="H2081" s="2" t="str">
        <f>IF(Prospecting!E2083&lt;&gt;"",Prospecting!E2083, "")</f>
        <v/>
      </c>
      <c r="I2081" s="2" t="str">
        <f t="shared" ca="1" si="207"/>
        <v/>
      </c>
      <c r="J2081" s="2" t="str">
        <f>IF(Prospecting!F2083="Completed", 1, "")</f>
        <v/>
      </c>
      <c r="K2081" s="2" t="str">
        <f>IF(Prospecting!G2083="Completed", 1, "")</f>
        <v/>
      </c>
      <c r="L2081" s="2" t="str">
        <f>IF(Prospecting!H2083="Completed", 1, "")</f>
        <v/>
      </c>
      <c r="M2081" s="2" t="str">
        <f>IF(Prospecting!I2083="Completed", 1, "")</f>
        <v/>
      </c>
      <c r="N2081" s="2" t="str">
        <f>IF(Prospecting!J2083="Completed", 1, "")</f>
        <v/>
      </c>
      <c r="O2081" s="2" t="str">
        <f>IF(Prospecting!K2083="Completed", 1, "")</f>
        <v/>
      </c>
      <c r="P2081" s="2" t="str">
        <f>IF(Prospecting!L2083&lt;&gt;"",Prospecting!L2083,"")</f>
        <v/>
      </c>
      <c r="Q2081" s="2" t="str">
        <f>IF(Prospecting!M2083&lt;&gt;"",Prospecting!M2083,"")</f>
        <v/>
      </c>
      <c r="R2081" s="2" t="str">
        <f t="shared" ca="1" si="208"/>
        <v/>
      </c>
      <c r="S2081" s="10" t="str">
        <f>IF(OR(Prospecting!N2083&lt;&gt;"",Prospecting!N2083&lt;&gt;0),Prospecting!N2083,"")</f>
        <v/>
      </c>
      <c r="T2081" s="11" t="str">
        <f>IF(Prospecting!O2083&lt;&gt;"",Prospecting!O2083,"")</f>
        <v/>
      </c>
      <c r="U2081" s="2" t="str">
        <f t="shared" si="209"/>
        <v/>
      </c>
      <c r="V2081" s="2" t="str">
        <f t="shared" si="210"/>
        <v/>
      </c>
      <c r="W2081" s="2" t="str" cm="1">
        <f t="array" ref="W2081">IF(V2081&lt;&gt;"",_xlfn.IFS(OR(V2081=1,V2081=2,V2081=3),1,OR(V2081=4,V2081=5,V2081=6),2,OR(V2081=7,V2081=8,V2081=9),3,OR(V2081=10,V2081=11,V2081=12),4),"")</f>
        <v/>
      </c>
      <c r="X2081" s="2" t="str">
        <f t="shared" si="211"/>
        <v/>
      </c>
      <c r="Y2081" s="2" t="str">
        <f t="shared" si="212"/>
        <v/>
      </c>
    </row>
    <row r="2082" spans="7:25" x14ac:dyDescent="0.3">
      <c r="G2082" s="2" t="str">
        <f>IF(Prospecting!D2084&lt;&gt;"", Prospecting!D2084, "")</f>
        <v/>
      </c>
      <c r="H2082" s="2" t="str">
        <f>IF(Prospecting!E2084&lt;&gt;"",Prospecting!E2084, "")</f>
        <v/>
      </c>
      <c r="I2082" s="2" t="str">
        <f t="shared" ca="1" si="207"/>
        <v/>
      </c>
      <c r="J2082" s="2" t="str">
        <f>IF(Prospecting!F2084="Completed", 1, "")</f>
        <v/>
      </c>
      <c r="K2082" s="2" t="str">
        <f>IF(Prospecting!G2084="Completed", 1, "")</f>
        <v/>
      </c>
      <c r="L2082" s="2" t="str">
        <f>IF(Prospecting!H2084="Completed", 1, "")</f>
        <v/>
      </c>
      <c r="M2082" s="2" t="str">
        <f>IF(Prospecting!I2084="Completed", 1, "")</f>
        <v/>
      </c>
      <c r="N2082" s="2" t="str">
        <f>IF(Prospecting!J2084="Completed", 1, "")</f>
        <v/>
      </c>
      <c r="O2082" s="2" t="str">
        <f>IF(Prospecting!K2084="Completed", 1, "")</f>
        <v/>
      </c>
      <c r="P2082" s="2" t="str">
        <f>IF(Prospecting!L2084&lt;&gt;"",Prospecting!L2084,"")</f>
        <v/>
      </c>
      <c r="Q2082" s="2" t="str">
        <f>IF(Prospecting!M2084&lt;&gt;"",Prospecting!M2084,"")</f>
        <v/>
      </c>
      <c r="R2082" s="2" t="str">
        <f t="shared" ca="1" si="208"/>
        <v/>
      </c>
      <c r="S2082" s="10" t="str">
        <f>IF(OR(Prospecting!N2084&lt;&gt;"",Prospecting!N2084&lt;&gt;0),Prospecting!N2084,"")</f>
        <v/>
      </c>
      <c r="T2082" s="11" t="str">
        <f>IF(Prospecting!O2084&lt;&gt;"",Prospecting!O2084,"")</f>
        <v/>
      </c>
      <c r="U2082" s="2" t="str">
        <f t="shared" si="209"/>
        <v/>
      </c>
      <c r="V2082" s="2" t="str">
        <f t="shared" si="210"/>
        <v/>
      </c>
      <c r="W2082" s="2" t="str" cm="1">
        <f t="array" ref="W2082">IF(V2082&lt;&gt;"",_xlfn.IFS(OR(V2082=1,V2082=2,V2082=3),1,OR(V2082=4,V2082=5,V2082=6),2,OR(V2082=7,V2082=8,V2082=9),3,OR(V2082=10,V2082=11,V2082=12),4),"")</f>
        <v/>
      </c>
      <c r="X2082" s="2" t="str">
        <f t="shared" si="211"/>
        <v/>
      </c>
      <c r="Y2082" s="2" t="str">
        <f t="shared" si="212"/>
        <v/>
      </c>
    </row>
    <row r="2083" spans="7:25" x14ac:dyDescent="0.3">
      <c r="G2083" s="2" t="str">
        <f>IF(Prospecting!D2085&lt;&gt;"", Prospecting!D2085, "")</f>
        <v/>
      </c>
      <c r="H2083" s="2" t="str">
        <f>IF(Prospecting!E2085&lt;&gt;"",Prospecting!E2085, "")</f>
        <v/>
      </c>
      <c r="I2083" s="2" t="str">
        <f t="shared" ca="1" si="207"/>
        <v/>
      </c>
      <c r="J2083" s="2" t="str">
        <f>IF(Prospecting!F2085="Completed", 1, "")</f>
        <v/>
      </c>
      <c r="K2083" s="2" t="str">
        <f>IF(Prospecting!G2085="Completed", 1, "")</f>
        <v/>
      </c>
      <c r="L2083" s="2" t="str">
        <f>IF(Prospecting!H2085="Completed", 1, "")</f>
        <v/>
      </c>
      <c r="M2083" s="2" t="str">
        <f>IF(Prospecting!I2085="Completed", 1, "")</f>
        <v/>
      </c>
      <c r="N2083" s="2" t="str">
        <f>IF(Prospecting!J2085="Completed", 1, "")</f>
        <v/>
      </c>
      <c r="O2083" s="2" t="str">
        <f>IF(Prospecting!K2085="Completed", 1, "")</f>
        <v/>
      </c>
      <c r="P2083" s="2" t="str">
        <f>IF(Prospecting!L2085&lt;&gt;"",Prospecting!L2085,"")</f>
        <v/>
      </c>
      <c r="Q2083" s="2" t="str">
        <f>IF(Prospecting!M2085&lt;&gt;"",Prospecting!M2085,"")</f>
        <v/>
      </c>
      <c r="R2083" s="2" t="str">
        <f t="shared" ca="1" si="208"/>
        <v/>
      </c>
      <c r="S2083" s="10" t="str">
        <f>IF(OR(Prospecting!N2085&lt;&gt;"",Prospecting!N2085&lt;&gt;0),Prospecting!N2085,"")</f>
        <v/>
      </c>
      <c r="T2083" s="11" t="str">
        <f>IF(Prospecting!O2085&lt;&gt;"",Prospecting!O2085,"")</f>
        <v/>
      </c>
      <c r="U2083" s="2" t="str">
        <f t="shared" si="209"/>
        <v/>
      </c>
      <c r="V2083" s="2" t="str">
        <f t="shared" si="210"/>
        <v/>
      </c>
      <c r="W2083" s="2" t="str" cm="1">
        <f t="array" ref="W2083">IF(V2083&lt;&gt;"",_xlfn.IFS(OR(V2083=1,V2083=2,V2083=3),1,OR(V2083=4,V2083=5,V2083=6),2,OR(V2083=7,V2083=8,V2083=9),3,OR(V2083=10,V2083=11,V2083=12),4),"")</f>
        <v/>
      </c>
      <c r="X2083" s="2" t="str">
        <f t="shared" si="211"/>
        <v/>
      </c>
      <c r="Y2083" s="2" t="str">
        <f t="shared" si="212"/>
        <v/>
      </c>
    </row>
    <row r="2084" spans="7:25" x14ac:dyDescent="0.3">
      <c r="G2084" s="2" t="str">
        <f>IF(Prospecting!D2086&lt;&gt;"", Prospecting!D2086, "")</f>
        <v/>
      </c>
      <c r="H2084" s="2" t="str">
        <f>IF(Prospecting!E2086&lt;&gt;"",Prospecting!E2086, "")</f>
        <v/>
      </c>
      <c r="I2084" s="2" t="str">
        <f t="shared" ca="1" si="207"/>
        <v/>
      </c>
      <c r="J2084" s="2" t="str">
        <f>IF(Prospecting!F2086="Completed", 1, "")</f>
        <v/>
      </c>
      <c r="K2084" s="2" t="str">
        <f>IF(Prospecting!G2086="Completed", 1, "")</f>
        <v/>
      </c>
      <c r="L2084" s="2" t="str">
        <f>IF(Prospecting!H2086="Completed", 1, "")</f>
        <v/>
      </c>
      <c r="M2084" s="2" t="str">
        <f>IF(Prospecting!I2086="Completed", 1, "")</f>
        <v/>
      </c>
      <c r="N2084" s="2" t="str">
        <f>IF(Prospecting!J2086="Completed", 1, "")</f>
        <v/>
      </c>
      <c r="O2084" s="2" t="str">
        <f>IF(Prospecting!K2086="Completed", 1, "")</f>
        <v/>
      </c>
      <c r="P2084" s="2" t="str">
        <f>IF(Prospecting!L2086&lt;&gt;"",Prospecting!L2086,"")</f>
        <v/>
      </c>
      <c r="Q2084" s="2" t="str">
        <f>IF(Prospecting!M2086&lt;&gt;"",Prospecting!M2086,"")</f>
        <v/>
      </c>
      <c r="R2084" s="2" t="str">
        <f t="shared" ca="1" si="208"/>
        <v/>
      </c>
      <c r="S2084" s="10" t="str">
        <f>IF(OR(Prospecting!N2086&lt;&gt;"",Prospecting!N2086&lt;&gt;0),Prospecting!N2086,"")</f>
        <v/>
      </c>
      <c r="T2084" s="11" t="str">
        <f>IF(Prospecting!O2086&lt;&gt;"",Prospecting!O2086,"")</f>
        <v/>
      </c>
      <c r="U2084" s="2" t="str">
        <f t="shared" si="209"/>
        <v/>
      </c>
      <c r="V2084" s="2" t="str">
        <f t="shared" si="210"/>
        <v/>
      </c>
      <c r="W2084" s="2" t="str" cm="1">
        <f t="array" ref="W2084">IF(V2084&lt;&gt;"",_xlfn.IFS(OR(V2084=1,V2084=2,V2084=3),1,OR(V2084=4,V2084=5,V2084=6),2,OR(V2084=7,V2084=8,V2084=9),3,OR(V2084=10,V2084=11,V2084=12),4),"")</f>
        <v/>
      </c>
      <c r="X2084" s="2" t="str">
        <f t="shared" si="211"/>
        <v/>
      </c>
      <c r="Y2084" s="2" t="str">
        <f t="shared" si="212"/>
        <v/>
      </c>
    </row>
    <row r="2085" spans="7:25" x14ac:dyDescent="0.3">
      <c r="G2085" s="2" t="str">
        <f>IF(Prospecting!D2087&lt;&gt;"", Prospecting!D2087, "")</f>
        <v/>
      </c>
      <c r="H2085" s="2" t="str">
        <f>IF(Prospecting!E2087&lt;&gt;"",Prospecting!E2087, "")</f>
        <v/>
      </c>
      <c r="I2085" s="2" t="str">
        <f t="shared" ca="1" si="207"/>
        <v/>
      </c>
      <c r="J2085" s="2" t="str">
        <f>IF(Prospecting!F2087="Completed", 1, "")</f>
        <v/>
      </c>
      <c r="K2085" s="2" t="str">
        <f>IF(Prospecting!G2087="Completed", 1, "")</f>
        <v/>
      </c>
      <c r="L2085" s="2" t="str">
        <f>IF(Prospecting!H2087="Completed", 1, "")</f>
        <v/>
      </c>
      <c r="M2085" s="2" t="str">
        <f>IF(Prospecting!I2087="Completed", 1, "")</f>
        <v/>
      </c>
      <c r="N2085" s="2" t="str">
        <f>IF(Prospecting!J2087="Completed", 1, "")</f>
        <v/>
      </c>
      <c r="O2085" s="2" t="str">
        <f>IF(Prospecting!K2087="Completed", 1, "")</f>
        <v/>
      </c>
      <c r="P2085" s="2" t="str">
        <f>IF(Prospecting!L2087&lt;&gt;"",Prospecting!L2087,"")</f>
        <v/>
      </c>
      <c r="Q2085" s="2" t="str">
        <f>IF(Prospecting!M2087&lt;&gt;"",Prospecting!M2087,"")</f>
        <v/>
      </c>
      <c r="R2085" s="2" t="str">
        <f t="shared" ca="1" si="208"/>
        <v/>
      </c>
      <c r="S2085" s="10" t="str">
        <f>IF(OR(Prospecting!N2087&lt;&gt;"",Prospecting!N2087&lt;&gt;0),Prospecting!N2087,"")</f>
        <v/>
      </c>
      <c r="T2085" s="11" t="str">
        <f>IF(Prospecting!O2087&lt;&gt;"",Prospecting!O2087,"")</f>
        <v/>
      </c>
      <c r="U2085" s="2" t="str">
        <f t="shared" si="209"/>
        <v/>
      </c>
      <c r="V2085" s="2" t="str">
        <f t="shared" si="210"/>
        <v/>
      </c>
      <c r="W2085" s="2" t="str" cm="1">
        <f t="array" ref="W2085">IF(V2085&lt;&gt;"",_xlfn.IFS(OR(V2085=1,V2085=2,V2085=3),1,OR(V2085=4,V2085=5,V2085=6),2,OR(V2085=7,V2085=8,V2085=9),3,OR(V2085=10,V2085=11,V2085=12),4),"")</f>
        <v/>
      </c>
      <c r="X2085" s="2" t="str">
        <f t="shared" si="211"/>
        <v/>
      </c>
      <c r="Y2085" s="2" t="str">
        <f t="shared" si="212"/>
        <v/>
      </c>
    </row>
    <row r="2086" spans="7:25" x14ac:dyDescent="0.3">
      <c r="G2086" s="2" t="str">
        <f>IF(Prospecting!D2088&lt;&gt;"", Prospecting!D2088, "")</f>
        <v/>
      </c>
      <c r="H2086" s="2" t="str">
        <f>IF(Prospecting!E2088&lt;&gt;"",Prospecting!E2088, "")</f>
        <v/>
      </c>
      <c r="I2086" s="2" t="str">
        <f t="shared" ca="1" si="207"/>
        <v/>
      </c>
      <c r="J2086" s="2" t="str">
        <f>IF(Prospecting!F2088="Completed", 1, "")</f>
        <v/>
      </c>
      <c r="K2086" s="2" t="str">
        <f>IF(Prospecting!G2088="Completed", 1, "")</f>
        <v/>
      </c>
      <c r="L2086" s="2" t="str">
        <f>IF(Prospecting!H2088="Completed", 1, "")</f>
        <v/>
      </c>
      <c r="M2086" s="2" t="str">
        <f>IF(Prospecting!I2088="Completed", 1, "")</f>
        <v/>
      </c>
      <c r="N2086" s="2" t="str">
        <f>IF(Prospecting!J2088="Completed", 1, "")</f>
        <v/>
      </c>
      <c r="O2086" s="2" t="str">
        <f>IF(Prospecting!K2088="Completed", 1, "")</f>
        <v/>
      </c>
      <c r="P2086" s="2" t="str">
        <f>IF(Prospecting!L2088&lt;&gt;"",Prospecting!L2088,"")</f>
        <v/>
      </c>
      <c r="Q2086" s="2" t="str">
        <f>IF(Prospecting!M2088&lt;&gt;"",Prospecting!M2088,"")</f>
        <v/>
      </c>
      <c r="R2086" s="2" t="str">
        <f t="shared" ca="1" si="208"/>
        <v/>
      </c>
      <c r="S2086" s="10" t="str">
        <f>IF(OR(Prospecting!N2088&lt;&gt;"",Prospecting!N2088&lt;&gt;0),Prospecting!N2088,"")</f>
        <v/>
      </c>
      <c r="T2086" s="11" t="str">
        <f>IF(Prospecting!O2088&lt;&gt;"",Prospecting!O2088,"")</f>
        <v/>
      </c>
      <c r="U2086" s="2" t="str">
        <f t="shared" si="209"/>
        <v/>
      </c>
      <c r="V2086" s="2" t="str">
        <f t="shared" si="210"/>
        <v/>
      </c>
      <c r="W2086" s="2" t="str" cm="1">
        <f t="array" ref="W2086">IF(V2086&lt;&gt;"",_xlfn.IFS(OR(V2086=1,V2086=2,V2086=3),1,OR(V2086=4,V2086=5,V2086=6),2,OR(V2086=7,V2086=8,V2086=9),3,OR(V2086=10,V2086=11,V2086=12),4),"")</f>
        <v/>
      </c>
      <c r="X2086" s="2" t="str">
        <f t="shared" si="211"/>
        <v/>
      </c>
      <c r="Y2086" s="2" t="str">
        <f t="shared" si="212"/>
        <v/>
      </c>
    </row>
    <row r="2087" spans="7:25" x14ac:dyDescent="0.3">
      <c r="G2087" s="2" t="str">
        <f>IF(Prospecting!D2089&lt;&gt;"", Prospecting!D2089, "")</f>
        <v/>
      </c>
      <c r="H2087" s="2" t="str">
        <f>IF(Prospecting!E2089&lt;&gt;"",Prospecting!E2089, "")</f>
        <v/>
      </c>
      <c r="I2087" s="2" t="str">
        <f t="shared" ca="1" si="207"/>
        <v/>
      </c>
      <c r="J2087" s="2" t="str">
        <f>IF(Prospecting!F2089="Completed", 1, "")</f>
        <v/>
      </c>
      <c r="K2087" s="2" t="str">
        <f>IF(Prospecting!G2089="Completed", 1, "")</f>
        <v/>
      </c>
      <c r="L2087" s="2" t="str">
        <f>IF(Prospecting!H2089="Completed", 1, "")</f>
        <v/>
      </c>
      <c r="M2087" s="2" t="str">
        <f>IF(Prospecting!I2089="Completed", 1, "")</f>
        <v/>
      </c>
      <c r="N2087" s="2" t="str">
        <f>IF(Prospecting!J2089="Completed", 1, "")</f>
        <v/>
      </c>
      <c r="O2087" s="2" t="str">
        <f>IF(Prospecting!K2089="Completed", 1, "")</f>
        <v/>
      </c>
      <c r="P2087" s="2" t="str">
        <f>IF(Prospecting!L2089&lt;&gt;"",Prospecting!L2089,"")</f>
        <v/>
      </c>
      <c r="Q2087" s="2" t="str">
        <f>IF(Prospecting!M2089&lt;&gt;"",Prospecting!M2089,"")</f>
        <v/>
      </c>
      <c r="R2087" s="2" t="str">
        <f t="shared" ca="1" si="208"/>
        <v/>
      </c>
      <c r="S2087" s="10" t="str">
        <f>IF(OR(Prospecting!N2089&lt;&gt;"",Prospecting!N2089&lt;&gt;0),Prospecting!N2089,"")</f>
        <v/>
      </c>
      <c r="T2087" s="11" t="str">
        <f>IF(Prospecting!O2089&lt;&gt;"",Prospecting!O2089,"")</f>
        <v/>
      </c>
      <c r="U2087" s="2" t="str">
        <f t="shared" si="209"/>
        <v/>
      </c>
      <c r="V2087" s="2" t="str">
        <f t="shared" si="210"/>
        <v/>
      </c>
      <c r="W2087" s="2" t="str" cm="1">
        <f t="array" ref="W2087">IF(V2087&lt;&gt;"",_xlfn.IFS(OR(V2087=1,V2087=2,V2087=3),1,OR(V2087=4,V2087=5,V2087=6),2,OR(V2087=7,V2087=8,V2087=9),3,OR(V2087=10,V2087=11,V2087=12),4),"")</f>
        <v/>
      </c>
      <c r="X2087" s="2" t="str">
        <f t="shared" si="211"/>
        <v/>
      </c>
      <c r="Y2087" s="2" t="str">
        <f t="shared" si="212"/>
        <v/>
      </c>
    </row>
    <row r="2088" spans="7:25" x14ac:dyDescent="0.3">
      <c r="G2088" s="2" t="str">
        <f>IF(Prospecting!D2090&lt;&gt;"", Prospecting!D2090, "")</f>
        <v/>
      </c>
      <c r="H2088" s="2" t="str">
        <f>IF(Prospecting!E2090&lt;&gt;"",Prospecting!E2090, "")</f>
        <v/>
      </c>
      <c r="I2088" s="2" t="str">
        <f t="shared" ca="1" si="207"/>
        <v/>
      </c>
      <c r="J2088" s="2" t="str">
        <f>IF(Prospecting!F2090="Completed", 1, "")</f>
        <v/>
      </c>
      <c r="K2088" s="2" t="str">
        <f>IF(Prospecting!G2090="Completed", 1, "")</f>
        <v/>
      </c>
      <c r="L2088" s="2" t="str">
        <f>IF(Prospecting!H2090="Completed", 1, "")</f>
        <v/>
      </c>
      <c r="M2088" s="2" t="str">
        <f>IF(Prospecting!I2090="Completed", 1, "")</f>
        <v/>
      </c>
      <c r="N2088" s="2" t="str">
        <f>IF(Prospecting!J2090="Completed", 1, "")</f>
        <v/>
      </c>
      <c r="O2088" s="2" t="str">
        <f>IF(Prospecting!K2090="Completed", 1, "")</f>
        <v/>
      </c>
      <c r="P2088" s="2" t="str">
        <f>IF(Prospecting!L2090&lt;&gt;"",Prospecting!L2090,"")</f>
        <v/>
      </c>
      <c r="Q2088" s="2" t="str">
        <f>IF(Prospecting!M2090&lt;&gt;"",Prospecting!M2090,"")</f>
        <v/>
      </c>
      <c r="R2088" s="2" t="str">
        <f t="shared" ca="1" si="208"/>
        <v/>
      </c>
      <c r="S2088" s="10" t="str">
        <f>IF(OR(Prospecting!N2090&lt;&gt;"",Prospecting!N2090&lt;&gt;0),Prospecting!N2090,"")</f>
        <v/>
      </c>
      <c r="T2088" s="11" t="str">
        <f>IF(Prospecting!O2090&lt;&gt;"",Prospecting!O2090,"")</f>
        <v/>
      </c>
      <c r="U2088" s="2" t="str">
        <f t="shared" si="209"/>
        <v/>
      </c>
      <c r="V2088" s="2" t="str">
        <f t="shared" si="210"/>
        <v/>
      </c>
      <c r="W2088" s="2" t="str" cm="1">
        <f t="array" ref="W2088">IF(V2088&lt;&gt;"",_xlfn.IFS(OR(V2088=1,V2088=2,V2088=3),1,OR(V2088=4,V2088=5,V2088=6),2,OR(V2088=7,V2088=8,V2088=9),3,OR(V2088=10,V2088=11,V2088=12),4),"")</f>
        <v/>
      </c>
      <c r="X2088" s="2" t="str">
        <f t="shared" si="211"/>
        <v/>
      </c>
      <c r="Y2088" s="2" t="str">
        <f t="shared" si="212"/>
        <v/>
      </c>
    </row>
    <row r="2089" spans="7:25" x14ac:dyDescent="0.3">
      <c r="G2089" s="2" t="str">
        <f>IF(Prospecting!D2091&lt;&gt;"", Prospecting!D2091, "")</f>
        <v/>
      </c>
      <c r="H2089" s="2" t="str">
        <f>IF(Prospecting!E2091&lt;&gt;"",Prospecting!E2091, "")</f>
        <v/>
      </c>
      <c r="I2089" s="2" t="str">
        <f t="shared" ca="1" si="207"/>
        <v/>
      </c>
      <c r="J2089" s="2" t="str">
        <f>IF(Prospecting!F2091="Completed", 1, "")</f>
        <v/>
      </c>
      <c r="K2089" s="2" t="str">
        <f>IF(Prospecting!G2091="Completed", 1, "")</f>
        <v/>
      </c>
      <c r="L2089" s="2" t="str">
        <f>IF(Prospecting!H2091="Completed", 1, "")</f>
        <v/>
      </c>
      <c r="M2089" s="2" t="str">
        <f>IF(Prospecting!I2091="Completed", 1, "")</f>
        <v/>
      </c>
      <c r="N2089" s="2" t="str">
        <f>IF(Prospecting!J2091="Completed", 1, "")</f>
        <v/>
      </c>
      <c r="O2089" s="2" t="str">
        <f>IF(Prospecting!K2091="Completed", 1, "")</f>
        <v/>
      </c>
      <c r="P2089" s="2" t="str">
        <f>IF(Prospecting!L2091&lt;&gt;"",Prospecting!L2091,"")</f>
        <v/>
      </c>
      <c r="Q2089" s="2" t="str">
        <f>IF(Prospecting!M2091&lt;&gt;"",Prospecting!M2091,"")</f>
        <v/>
      </c>
      <c r="R2089" s="2" t="str">
        <f t="shared" ca="1" si="208"/>
        <v/>
      </c>
      <c r="S2089" s="10" t="str">
        <f>IF(OR(Prospecting!N2091&lt;&gt;"",Prospecting!N2091&lt;&gt;0),Prospecting!N2091,"")</f>
        <v/>
      </c>
      <c r="T2089" s="11" t="str">
        <f>IF(Prospecting!O2091&lt;&gt;"",Prospecting!O2091,"")</f>
        <v/>
      </c>
      <c r="U2089" s="2" t="str">
        <f t="shared" si="209"/>
        <v/>
      </c>
      <c r="V2089" s="2" t="str">
        <f t="shared" si="210"/>
        <v/>
      </c>
      <c r="W2089" s="2" t="str" cm="1">
        <f t="array" ref="W2089">IF(V2089&lt;&gt;"",_xlfn.IFS(OR(V2089=1,V2089=2,V2089=3),1,OR(V2089=4,V2089=5,V2089=6),2,OR(V2089=7,V2089=8,V2089=9),3,OR(V2089=10,V2089=11,V2089=12),4),"")</f>
        <v/>
      </c>
      <c r="X2089" s="2" t="str">
        <f t="shared" si="211"/>
        <v/>
      </c>
      <c r="Y2089" s="2" t="str">
        <f t="shared" si="212"/>
        <v/>
      </c>
    </row>
    <row r="2090" spans="7:25" x14ac:dyDescent="0.3">
      <c r="G2090" s="2" t="str">
        <f>IF(Prospecting!D2092&lt;&gt;"", Prospecting!D2092, "")</f>
        <v/>
      </c>
      <c r="H2090" s="2" t="str">
        <f>IF(Prospecting!E2092&lt;&gt;"",Prospecting!E2092, "")</f>
        <v/>
      </c>
      <c r="I2090" s="2" t="str">
        <f t="shared" ca="1" si="207"/>
        <v/>
      </c>
      <c r="J2090" s="2" t="str">
        <f>IF(Prospecting!F2092="Completed", 1, "")</f>
        <v/>
      </c>
      <c r="K2090" s="2" t="str">
        <f>IF(Prospecting!G2092="Completed", 1, "")</f>
        <v/>
      </c>
      <c r="L2090" s="2" t="str">
        <f>IF(Prospecting!H2092="Completed", 1, "")</f>
        <v/>
      </c>
      <c r="M2090" s="2" t="str">
        <f>IF(Prospecting!I2092="Completed", 1, "")</f>
        <v/>
      </c>
      <c r="N2090" s="2" t="str">
        <f>IF(Prospecting!J2092="Completed", 1, "")</f>
        <v/>
      </c>
      <c r="O2090" s="2" t="str">
        <f>IF(Prospecting!K2092="Completed", 1, "")</f>
        <v/>
      </c>
      <c r="P2090" s="2" t="str">
        <f>IF(Prospecting!L2092&lt;&gt;"",Prospecting!L2092,"")</f>
        <v/>
      </c>
      <c r="Q2090" s="2" t="str">
        <f>IF(Prospecting!M2092&lt;&gt;"",Prospecting!M2092,"")</f>
        <v/>
      </c>
      <c r="R2090" s="2" t="str">
        <f t="shared" ca="1" si="208"/>
        <v/>
      </c>
      <c r="S2090" s="10" t="str">
        <f>IF(OR(Prospecting!N2092&lt;&gt;"",Prospecting!N2092&lt;&gt;0),Prospecting!N2092,"")</f>
        <v/>
      </c>
      <c r="T2090" s="11" t="str">
        <f>IF(Prospecting!O2092&lt;&gt;"",Prospecting!O2092,"")</f>
        <v/>
      </c>
      <c r="U2090" s="2" t="str">
        <f t="shared" si="209"/>
        <v/>
      </c>
      <c r="V2090" s="2" t="str">
        <f t="shared" si="210"/>
        <v/>
      </c>
      <c r="W2090" s="2" t="str" cm="1">
        <f t="array" ref="W2090">IF(V2090&lt;&gt;"",_xlfn.IFS(OR(V2090=1,V2090=2,V2090=3),1,OR(V2090=4,V2090=5,V2090=6),2,OR(V2090=7,V2090=8,V2090=9),3,OR(V2090=10,V2090=11,V2090=12),4),"")</f>
        <v/>
      </c>
      <c r="X2090" s="2" t="str">
        <f t="shared" si="211"/>
        <v/>
      </c>
      <c r="Y2090" s="2" t="str">
        <f t="shared" si="212"/>
        <v/>
      </c>
    </row>
    <row r="2091" spans="7:25" x14ac:dyDescent="0.3">
      <c r="G2091" s="2" t="str">
        <f>IF(Prospecting!D2093&lt;&gt;"", Prospecting!D2093, "")</f>
        <v/>
      </c>
      <c r="H2091" s="2" t="str">
        <f>IF(Prospecting!E2093&lt;&gt;"",Prospecting!E2093, "")</f>
        <v/>
      </c>
      <c r="I2091" s="2" t="str">
        <f t="shared" ca="1" si="207"/>
        <v/>
      </c>
      <c r="J2091" s="2" t="str">
        <f>IF(Prospecting!F2093="Completed", 1, "")</f>
        <v/>
      </c>
      <c r="K2091" s="2" t="str">
        <f>IF(Prospecting!G2093="Completed", 1, "")</f>
        <v/>
      </c>
      <c r="L2091" s="2" t="str">
        <f>IF(Prospecting!H2093="Completed", 1, "")</f>
        <v/>
      </c>
      <c r="M2091" s="2" t="str">
        <f>IF(Prospecting!I2093="Completed", 1, "")</f>
        <v/>
      </c>
      <c r="N2091" s="2" t="str">
        <f>IF(Prospecting!J2093="Completed", 1, "")</f>
        <v/>
      </c>
      <c r="O2091" s="2" t="str">
        <f>IF(Prospecting!K2093="Completed", 1, "")</f>
        <v/>
      </c>
      <c r="P2091" s="2" t="str">
        <f>IF(Prospecting!L2093&lt;&gt;"",Prospecting!L2093,"")</f>
        <v/>
      </c>
      <c r="Q2091" s="2" t="str">
        <f>IF(Prospecting!M2093&lt;&gt;"",Prospecting!M2093,"")</f>
        <v/>
      </c>
      <c r="R2091" s="2" t="str">
        <f t="shared" ca="1" si="208"/>
        <v/>
      </c>
      <c r="S2091" s="10" t="str">
        <f>IF(OR(Prospecting!N2093&lt;&gt;"",Prospecting!N2093&lt;&gt;0),Prospecting!N2093,"")</f>
        <v/>
      </c>
      <c r="T2091" s="11" t="str">
        <f>IF(Prospecting!O2093&lt;&gt;"",Prospecting!O2093,"")</f>
        <v/>
      </c>
      <c r="U2091" s="2" t="str">
        <f t="shared" si="209"/>
        <v/>
      </c>
      <c r="V2091" s="2" t="str">
        <f t="shared" si="210"/>
        <v/>
      </c>
      <c r="W2091" s="2" t="str" cm="1">
        <f t="array" ref="W2091">IF(V2091&lt;&gt;"",_xlfn.IFS(OR(V2091=1,V2091=2,V2091=3),1,OR(V2091=4,V2091=5,V2091=6),2,OR(V2091=7,V2091=8,V2091=9),3,OR(V2091=10,V2091=11,V2091=12),4),"")</f>
        <v/>
      </c>
      <c r="X2091" s="2" t="str">
        <f t="shared" si="211"/>
        <v/>
      </c>
      <c r="Y2091" s="2" t="str">
        <f t="shared" si="212"/>
        <v/>
      </c>
    </row>
    <row r="2092" spans="7:25" x14ac:dyDescent="0.3">
      <c r="G2092" s="2" t="str">
        <f>IF(Prospecting!D2094&lt;&gt;"", Prospecting!D2094, "")</f>
        <v/>
      </c>
      <c r="H2092" s="2" t="str">
        <f>IF(Prospecting!E2094&lt;&gt;"",Prospecting!E2094, "")</f>
        <v/>
      </c>
      <c r="I2092" s="2" t="str">
        <f t="shared" ca="1" si="207"/>
        <v/>
      </c>
      <c r="J2092" s="2" t="str">
        <f>IF(Prospecting!F2094="Completed", 1, "")</f>
        <v/>
      </c>
      <c r="K2092" s="2" t="str">
        <f>IF(Prospecting!G2094="Completed", 1, "")</f>
        <v/>
      </c>
      <c r="L2092" s="2" t="str">
        <f>IF(Prospecting!H2094="Completed", 1, "")</f>
        <v/>
      </c>
      <c r="M2092" s="2" t="str">
        <f>IF(Prospecting!I2094="Completed", 1, "")</f>
        <v/>
      </c>
      <c r="N2092" s="2" t="str">
        <f>IF(Prospecting!J2094="Completed", 1, "")</f>
        <v/>
      </c>
      <c r="O2092" s="2" t="str">
        <f>IF(Prospecting!K2094="Completed", 1, "")</f>
        <v/>
      </c>
      <c r="P2092" s="2" t="str">
        <f>IF(Prospecting!L2094&lt;&gt;"",Prospecting!L2094,"")</f>
        <v/>
      </c>
      <c r="Q2092" s="2" t="str">
        <f>IF(Prospecting!M2094&lt;&gt;"",Prospecting!M2094,"")</f>
        <v/>
      </c>
      <c r="R2092" s="2" t="str">
        <f t="shared" ca="1" si="208"/>
        <v/>
      </c>
      <c r="S2092" s="10" t="str">
        <f>IF(OR(Prospecting!N2094&lt;&gt;"",Prospecting!N2094&lt;&gt;0),Prospecting!N2094,"")</f>
        <v/>
      </c>
      <c r="T2092" s="11" t="str">
        <f>IF(Prospecting!O2094&lt;&gt;"",Prospecting!O2094,"")</f>
        <v/>
      </c>
      <c r="U2092" s="2" t="str">
        <f t="shared" si="209"/>
        <v/>
      </c>
      <c r="V2092" s="2" t="str">
        <f t="shared" si="210"/>
        <v/>
      </c>
      <c r="W2092" s="2" t="str" cm="1">
        <f t="array" ref="W2092">IF(V2092&lt;&gt;"",_xlfn.IFS(OR(V2092=1,V2092=2,V2092=3),1,OR(V2092=4,V2092=5,V2092=6),2,OR(V2092=7,V2092=8,V2092=9),3,OR(V2092=10,V2092=11,V2092=12),4),"")</f>
        <v/>
      </c>
      <c r="X2092" s="2" t="str">
        <f t="shared" si="211"/>
        <v/>
      </c>
      <c r="Y2092" s="2" t="str">
        <f t="shared" si="212"/>
        <v/>
      </c>
    </row>
    <row r="2093" spans="7:25" x14ac:dyDescent="0.3">
      <c r="G2093" s="2" t="str">
        <f>IF(Prospecting!D2095&lt;&gt;"", Prospecting!D2095, "")</f>
        <v/>
      </c>
      <c r="H2093" s="2" t="str">
        <f>IF(Prospecting!E2095&lt;&gt;"",Prospecting!E2095, "")</f>
        <v/>
      </c>
      <c r="I2093" s="2" t="str">
        <f t="shared" ca="1" si="207"/>
        <v/>
      </c>
      <c r="J2093" s="2" t="str">
        <f>IF(Prospecting!F2095="Completed", 1, "")</f>
        <v/>
      </c>
      <c r="K2093" s="2" t="str">
        <f>IF(Prospecting!G2095="Completed", 1, "")</f>
        <v/>
      </c>
      <c r="L2093" s="2" t="str">
        <f>IF(Prospecting!H2095="Completed", 1, "")</f>
        <v/>
      </c>
      <c r="M2093" s="2" t="str">
        <f>IF(Prospecting!I2095="Completed", 1, "")</f>
        <v/>
      </c>
      <c r="N2093" s="2" t="str">
        <f>IF(Prospecting!J2095="Completed", 1, "")</f>
        <v/>
      </c>
      <c r="O2093" s="2" t="str">
        <f>IF(Prospecting!K2095="Completed", 1, "")</f>
        <v/>
      </c>
      <c r="P2093" s="2" t="str">
        <f>IF(Prospecting!L2095&lt;&gt;"",Prospecting!L2095,"")</f>
        <v/>
      </c>
      <c r="Q2093" s="2" t="str">
        <f>IF(Prospecting!M2095&lt;&gt;"",Prospecting!M2095,"")</f>
        <v/>
      </c>
      <c r="R2093" s="2" t="str">
        <f t="shared" ca="1" si="208"/>
        <v/>
      </c>
      <c r="S2093" s="10" t="str">
        <f>IF(OR(Prospecting!N2095&lt;&gt;"",Prospecting!N2095&lt;&gt;0),Prospecting!N2095,"")</f>
        <v/>
      </c>
      <c r="T2093" s="11" t="str">
        <f>IF(Prospecting!O2095&lt;&gt;"",Prospecting!O2095,"")</f>
        <v/>
      </c>
      <c r="U2093" s="2" t="str">
        <f t="shared" si="209"/>
        <v/>
      </c>
      <c r="V2093" s="2" t="str">
        <f t="shared" si="210"/>
        <v/>
      </c>
      <c r="W2093" s="2" t="str" cm="1">
        <f t="array" ref="W2093">IF(V2093&lt;&gt;"",_xlfn.IFS(OR(V2093=1,V2093=2,V2093=3),1,OR(V2093=4,V2093=5,V2093=6),2,OR(V2093=7,V2093=8,V2093=9),3,OR(V2093=10,V2093=11,V2093=12),4),"")</f>
        <v/>
      </c>
      <c r="X2093" s="2" t="str">
        <f t="shared" si="211"/>
        <v/>
      </c>
      <c r="Y2093" s="2" t="str">
        <f t="shared" si="212"/>
        <v/>
      </c>
    </row>
    <row r="2094" spans="7:25" x14ac:dyDescent="0.3">
      <c r="G2094" s="2" t="str">
        <f>IF(Prospecting!D2096&lt;&gt;"", Prospecting!D2096, "")</f>
        <v/>
      </c>
      <c r="H2094" s="2" t="str">
        <f>IF(Prospecting!E2096&lt;&gt;"",Prospecting!E2096, "")</f>
        <v/>
      </c>
      <c r="I2094" s="2" t="str">
        <f t="shared" ca="1" si="207"/>
        <v/>
      </c>
      <c r="J2094" s="2" t="str">
        <f>IF(Prospecting!F2096="Completed", 1, "")</f>
        <v/>
      </c>
      <c r="K2094" s="2" t="str">
        <f>IF(Prospecting!G2096="Completed", 1, "")</f>
        <v/>
      </c>
      <c r="L2094" s="2" t="str">
        <f>IF(Prospecting!H2096="Completed", 1, "")</f>
        <v/>
      </c>
      <c r="M2094" s="2" t="str">
        <f>IF(Prospecting!I2096="Completed", 1, "")</f>
        <v/>
      </c>
      <c r="N2094" s="2" t="str">
        <f>IF(Prospecting!J2096="Completed", 1, "")</f>
        <v/>
      </c>
      <c r="O2094" s="2" t="str">
        <f>IF(Prospecting!K2096="Completed", 1, "")</f>
        <v/>
      </c>
      <c r="P2094" s="2" t="str">
        <f>IF(Prospecting!L2096&lt;&gt;"",Prospecting!L2096,"")</f>
        <v/>
      </c>
      <c r="Q2094" s="2" t="str">
        <f>IF(Prospecting!M2096&lt;&gt;"",Prospecting!M2096,"")</f>
        <v/>
      </c>
      <c r="R2094" s="2" t="str">
        <f t="shared" ca="1" si="208"/>
        <v/>
      </c>
      <c r="S2094" s="10" t="str">
        <f>IF(OR(Prospecting!N2096&lt;&gt;"",Prospecting!N2096&lt;&gt;0),Prospecting!N2096,"")</f>
        <v/>
      </c>
      <c r="T2094" s="11" t="str">
        <f>IF(Prospecting!O2096&lt;&gt;"",Prospecting!O2096,"")</f>
        <v/>
      </c>
      <c r="U2094" s="2" t="str">
        <f t="shared" si="209"/>
        <v/>
      </c>
      <c r="V2094" s="2" t="str">
        <f t="shared" si="210"/>
        <v/>
      </c>
      <c r="W2094" s="2" t="str" cm="1">
        <f t="array" ref="W2094">IF(V2094&lt;&gt;"",_xlfn.IFS(OR(V2094=1,V2094=2,V2094=3),1,OR(V2094=4,V2094=5,V2094=6),2,OR(V2094=7,V2094=8,V2094=9),3,OR(V2094=10,V2094=11,V2094=12),4),"")</f>
        <v/>
      </c>
      <c r="X2094" s="2" t="str">
        <f t="shared" si="211"/>
        <v/>
      </c>
      <c r="Y2094" s="2" t="str">
        <f t="shared" si="212"/>
        <v/>
      </c>
    </row>
    <row r="2095" spans="7:25" x14ac:dyDescent="0.3">
      <c r="G2095" s="2" t="str">
        <f>IF(Prospecting!D2097&lt;&gt;"", Prospecting!D2097, "")</f>
        <v/>
      </c>
      <c r="H2095" s="2" t="str">
        <f>IF(Prospecting!E2097&lt;&gt;"",Prospecting!E2097, "")</f>
        <v/>
      </c>
      <c r="I2095" s="2" t="str">
        <f t="shared" ca="1" si="207"/>
        <v/>
      </c>
      <c r="J2095" s="2" t="str">
        <f>IF(Prospecting!F2097="Completed", 1, "")</f>
        <v/>
      </c>
      <c r="K2095" s="2" t="str">
        <f>IF(Prospecting!G2097="Completed", 1, "")</f>
        <v/>
      </c>
      <c r="L2095" s="2" t="str">
        <f>IF(Prospecting!H2097="Completed", 1, "")</f>
        <v/>
      </c>
      <c r="M2095" s="2" t="str">
        <f>IF(Prospecting!I2097="Completed", 1, "")</f>
        <v/>
      </c>
      <c r="N2095" s="2" t="str">
        <f>IF(Prospecting!J2097="Completed", 1, "")</f>
        <v/>
      </c>
      <c r="O2095" s="2" t="str">
        <f>IF(Prospecting!K2097="Completed", 1, "")</f>
        <v/>
      </c>
      <c r="P2095" s="2" t="str">
        <f>IF(Prospecting!L2097&lt;&gt;"",Prospecting!L2097,"")</f>
        <v/>
      </c>
      <c r="Q2095" s="2" t="str">
        <f>IF(Prospecting!M2097&lt;&gt;"",Prospecting!M2097,"")</f>
        <v/>
      </c>
      <c r="R2095" s="2" t="str">
        <f t="shared" ca="1" si="208"/>
        <v/>
      </c>
      <c r="S2095" s="10" t="str">
        <f>IF(OR(Prospecting!N2097&lt;&gt;"",Prospecting!N2097&lt;&gt;0),Prospecting!N2097,"")</f>
        <v/>
      </c>
      <c r="T2095" s="11" t="str">
        <f>IF(Prospecting!O2097&lt;&gt;"",Prospecting!O2097,"")</f>
        <v/>
      </c>
      <c r="U2095" s="2" t="str">
        <f t="shared" si="209"/>
        <v/>
      </c>
      <c r="V2095" s="2" t="str">
        <f t="shared" si="210"/>
        <v/>
      </c>
      <c r="W2095" s="2" t="str" cm="1">
        <f t="array" ref="W2095">IF(V2095&lt;&gt;"",_xlfn.IFS(OR(V2095=1,V2095=2,V2095=3),1,OR(V2095=4,V2095=5,V2095=6),2,OR(V2095=7,V2095=8,V2095=9),3,OR(V2095=10,V2095=11,V2095=12),4),"")</f>
        <v/>
      </c>
      <c r="X2095" s="2" t="str">
        <f t="shared" si="211"/>
        <v/>
      </c>
      <c r="Y2095" s="2" t="str">
        <f t="shared" si="212"/>
        <v/>
      </c>
    </row>
    <row r="2096" spans="7:25" x14ac:dyDescent="0.3">
      <c r="G2096" s="2" t="str">
        <f>IF(Prospecting!D2098&lt;&gt;"", Prospecting!D2098, "")</f>
        <v/>
      </c>
      <c r="H2096" s="2" t="str">
        <f>IF(Prospecting!E2098&lt;&gt;"",Prospecting!E2098, "")</f>
        <v/>
      </c>
      <c r="I2096" s="2" t="str">
        <f t="shared" ca="1" si="207"/>
        <v/>
      </c>
      <c r="J2096" s="2" t="str">
        <f>IF(Prospecting!F2098="Completed", 1, "")</f>
        <v/>
      </c>
      <c r="K2096" s="2" t="str">
        <f>IF(Prospecting!G2098="Completed", 1, "")</f>
        <v/>
      </c>
      <c r="L2096" s="2" t="str">
        <f>IF(Prospecting!H2098="Completed", 1, "")</f>
        <v/>
      </c>
      <c r="M2096" s="2" t="str">
        <f>IF(Prospecting!I2098="Completed", 1, "")</f>
        <v/>
      </c>
      <c r="N2096" s="2" t="str">
        <f>IF(Prospecting!J2098="Completed", 1, "")</f>
        <v/>
      </c>
      <c r="O2096" s="2" t="str">
        <f>IF(Prospecting!K2098="Completed", 1, "")</f>
        <v/>
      </c>
      <c r="P2096" s="2" t="str">
        <f>IF(Prospecting!L2098&lt;&gt;"",Prospecting!L2098,"")</f>
        <v/>
      </c>
      <c r="Q2096" s="2" t="str">
        <f>IF(Prospecting!M2098&lt;&gt;"",Prospecting!M2098,"")</f>
        <v/>
      </c>
      <c r="R2096" s="2" t="str">
        <f t="shared" ca="1" si="208"/>
        <v/>
      </c>
      <c r="S2096" s="10" t="str">
        <f>IF(OR(Prospecting!N2098&lt;&gt;"",Prospecting!N2098&lt;&gt;0),Prospecting!N2098,"")</f>
        <v/>
      </c>
      <c r="T2096" s="11" t="str">
        <f>IF(Prospecting!O2098&lt;&gt;"",Prospecting!O2098,"")</f>
        <v/>
      </c>
      <c r="U2096" s="2" t="str">
        <f t="shared" si="209"/>
        <v/>
      </c>
      <c r="V2096" s="2" t="str">
        <f t="shared" si="210"/>
        <v/>
      </c>
      <c r="W2096" s="2" t="str" cm="1">
        <f t="array" ref="W2096">IF(V2096&lt;&gt;"",_xlfn.IFS(OR(V2096=1,V2096=2,V2096=3),1,OR(V2096=4,V2096=5,V2096=6),2,OR(V2096=7,V2096=8,V2096=9),3,OR(V2096=10,V2096=11,V2096=12),4),"")</f>
        <v/>
      </c>
      <c r="X2096" s="2" t="str">
        <f t="shared" si="211"/>
        <v/>
      </c>
      <c r="Y2096" s="2" t="str">
        <f t="shared" si="212"/>
        <v/>
      </c>
    </row>
    <row r="2097" spans="7:25" x14ac:dyDescent="0.3">
      <c r="G2097" s="2" t="str">
        <f>IF(Prospecting!D2099&lt;&gt;"", Prospecting!D2099, "")</f>
        <v/>
      </c>
      <c r="H2097" s="2" t="str">
        <f>IF(Prospecting!E2099&lt;&gt;"",Prospecting!E2099, "")</f>
        <v/>
      </c>
      <c r="I2097" s="2" t="str">
        <f t="shared" ca="1" si="207"/>
        <v/>
      </c>
      <c r="J2097" s="2" t="str">
        <f>IF(Prospecting!F2099="Completed", 1, "")</f>
        <v/>
      </c>
      <c r="K2097" s="2" t="str">
        <f>IF(Prospecting!G2099="Completed", 1, "")</f>
        <v/>
      </c>
      <c r="L2097" s="2" t="str">
        <f>IF(Prospecting!H2099="Completed", 1, "")</f>
        <v/>
      </c>
      <c r="M2097" s="2" t="str">
        <f>IF(Prospecting!I2099="Completed", 1, "")</f>
        <v/>
      </c>
      <c r="N2097" s="2" t="str">
        <f>IF(Prospecting!J2099="Completed", 1, "")</f>
        <v/>
      </c>
      <c r="O2097" s="2" t="str">
        <f>IF(Prospecting!K2099="Completed", 1, "")</f>
        <v/>
      </c>
      <c r="P2097" s="2" t="str">
        <f>IF(Prospecting!L2099&lt;&gt;"",Prospecting!L2099,"")</f>
        <v/>
      </c>
      <c r="Q2097" s="2" t="str">
        <f>IF(Prospecting!M2099&lt;&gt;"",Prospecting!M2099,"")</f>
        <v/>
      </c>
      <c r="R2097" s="2" t="str">
        <f t="shared" ca="1" si="208"/>
        <v/>
      </c>
      <c r="S2097" s="10" t="str">
        <f>IF(OR(Prospecting!N2099&lt;&gt;"",Prospecting!N2099&lt;&gt;0),Prospecting!N2099,"")</f>
        <v/>
      </c>
      <c r="T2097" s="11" t="str">
        <f>IF(Prospecting!O2099&lt;&gt;"",Prospecting!O2099,"")</f>
        <v/>
      </c>
      <c r="U2097" s="2" t="str">
        <f t="shared" si="209"/>
        <v/>
      </c>
      <c r="V2097" s="2" t="str">
        <f t="shared" si="210"/>
        <v/>
      </c>
      <c r="W2097" s="2" t="str" cm="1">
        <f t="array" ref="W2097">IF(V2097&lt;&gt;"",_xlfn.IFS(OR(V2097=1,V2097=2,V2097=3),1,OR(V2097=4,V2097=5,V2097=6),2,OR(V2097=7,V2097=8,V2097=9),3,OR(V2097=10,V2097=11,V2097=12),4),"")</f>
        <v/>
      </c>
      <c r="X2097" s="2" t="str">
        <f t="shared" si="211"/>
        <v/>
      </c>
      <c r="Y2097" s="2" t="str">
        <f t="shared" si="212"/>
        <v/>
      </c>
    </row>
    <row r="2098" spans="7:25" x14ac:dyDescent="0.3">
      <c r="G2098" s="2" t="str">
        <f>IF(Prospecting!D2100&lt;&gt;"", Prospecting!D2100, "")</f>
        <v/>
      </c>
      <c r="H2098" s="2" t="str">
        <f>IF(Prospecting!E2100&lt;&gt;"",Prospecting!E2100, "")</f>
        <v/>
      </c>
      <c r="I2098" s="2" t="str">
        <f t="shared" ca="1" si="207"/>
        <v/>
      </c>
      <c r="J2098" s="2" t="str">
        <f>IF(Prospecting!F2100="Completed", 1, "")</f>
        <v/>
      </c>
      <c r="K2098" s="2" t="str">
        <f>IF(Prospecting!G2100="Completed", 1, "")</f>
        <v/>
      </c>
      <c r="L2098" s="2" t="str">
        <f>IF(Prospecting!H2100="Completed", 1, "")</f>
        <v/>
      </c>
      <c r="M2098" s="2" t="str">
        <f>IF(Prospecting!I2100="Completed", 1, "")</f>
        <v/>
      </c>
      <c r="N2098" s="2" t="str">
        <f>IF(Prospecting!J2100="Completed", 1, "")</f>
        <v/>
      </c>
      <c r="O2098" s="2" t="str">
        <f>IF(Prospecting!K2100="Completed", 1, "")</f>
        <v/>
      </c>
      <c r="P2098" s="2" t="str">
        <f>IF(Prospecting!L2100&lt;&gt;"",Prospecting!L2100,"")</f>
        <v/>
      </c>
      <c r="Q2098" s="2" t="str">
        <f>IF(Prospecting!M2100&lt;&gt;"",Prospecting!M2100,"")</f>
        <v/>
      </c>
      <c r="R2098" s="2" t="str">
        <f t="shared" ca="1" si="208"/>
        <v/>
      </c>
      <c r="S2098" s="10" t="str">
        <f>IF(OR(Prospecting!N2100&lt;&gt;"",Prospecting!N2100&lt;&gt;0),Prospecting!N2100,"")</f>
        <v/>
      </c>
      <c r="T2098" s="11" t="str">
        <f>IF(Prospecting!O2100&lt;&gt;"",Prospecting!O2100,"")</f>
        <v/>
      </c>
      <c r="U2098" s="2" t="str">
        <f t="shared" si="209"/>
        <v/>
      </c>
      <c r="V2098" s="2" t="str">
        <f t="shared" si="210"/>
        <v/>
      </c>
      <c r="W2098" s="2" t="str" cm="1">
        <f t="array" ref="W2098">IF(V2098&lt;&gt;"",_xlfn.IFS(OR(V2098=1,V2098=2,V2098=3),1,OR(V2098=4,V2098=5,V2098=6),2,OR(V2098=7,V2098=8,V2098=9),3,OR(V2098=10,V2098=11,V2098=12),4),"")</f>
        <v/>
      </c>
      <c r="X2098" s="2" t="str">
        <f t="shared" si="211"/>
        <v/>
      </c>
      <c r="Y2098" s="2" t="str">
        <f t="shared" si="212"/>
        <v/>
      </c>
    </row>
    <row r="2099" spans="7:25" x14ac:dyDescent="0.3">
      <c r="G2099" s="2" t="str">
        <f>IF(Prospecting!D2101&lt;&gt;"", Prospecting!D2101, "")</f>
        <v/>
      </c>
      <c r="H2099" s="2" t="str">
        <f>IF(Prospecting!E2101&lt;&gt;"",Prospecting!E2101, "")</f>
        <v/>
      </c>
      <c r="I2099" s="2" t="str">
        <f t="shared" ca="1" si="207"/>
        <v/>
      </c>
      <c r="J2099" s="2" t="str">
        <f>IF(Prospecting!F2101="Completed", 1, "")</f>
        <v/>
      </c>
      <c r="K2099" s="2" t="str">
        <f>IF(Prospecting!G2101="Completed", 1, "")</f>
        <v/>
      </c>
      <c r="L2099" s="2" t="str">
        <f>IF(Prospecting!H2101="Completed", 1, "")</f>
        <v/>
      </c>
      <c r="M2099" s="2" t="str">
        <f>IF(Prospecting!I2101="Completed", 1, "")</f>
        <v/>
      </c>
      <c r="N2099" s="2" t="str">
        <f>IF(Prospecting!J2101="Completed", 1, "")</f>
        <v/>
      </c>
      <c r="O2099" s="2" t="str">
        <f>IF(Prospecting!K2101="Completed", 1, "")</f>
        <v/>
      </c>
      <c r="P2099" s="2" t="str">
        <f>IF(Prospecting!L2101&lt;&gt;"",Prospecting!L2101,"")</f>
        <v/>
      </c>
      <c r="Q2099" s="2" t="str">
        <f>IF(Prospecting!M2101&lt;&gt;"",Prospecting!M2101,"")</f>
        <v/>
      </c>
      <c r="R2099" s="2" t="str">
        <f t="shared" ca="1" si="208"/>
        <v/>
      </c>
      <c r="S2099" s="10" t="str">
        <f>IF(OR(Prospecting!N2101&lt;&gt;"",Prospecting!N2101&lt;&gt;0),Prospecting!N2101,"")</f>
        <v/>
      </c>
      <c r="T2099" s="11" t="str">
        <f>IF(Prospecting!O2101&lt;&gt;"",Prospecting!O2101,"")</f>
        <v/>
      </c>
      <c r="U2099" s="2" t="str">
        <f t="shared" si="209"/>
        <v/>
      </c>
      <c r="V2099" s="2" t="str">
        <f t="shared" si="210"/>
        <v/>
      </c>
      <c r="W2099" s="2" t="str" cm="1">
        <f t="array" ref="W2099">IF(V2099&lt;&gt;"",_xlfn.IFS(OR(V2099=1,V2099=2,V2099=3),1,OR(V2099=4,V2099=5,V2099=6),2,OR(V2099=7,V2099=8,V2099=9),3,OR(V2099=10,V2099=11,V2099=12),4),"")</f>
        <v/>
      </c>
      <c r="X2099" s="2" t="str">
        <f t="shared" si="211"/>
        <v/>
      </c>
      <c r="Y2099" s="2" t="str">
        <f t="shared" si="212"/>
        <v/>
      </c>
    </row>
    <row r="2100" spans="7:25" x14ac:dyDescent="0.3">
      <c r="G2100" s="2" t="str">
        <f>IF(Prospecting!D2102&lt;&gt;"", Prospecting!D2102, "")</f>
        <v/>
      </c>
      <c r="H2100" s="2" t="str">
        <f>IF(Prospecting!E2102&lt;&gt;"",Prospecting!E2102, "")</f>
        <v/>
      </c>
      <c r="I2100" s="2" t="str">
        <f t="shared" ca="1" si="207"/>
        <v/>
      </c>
      <c r="J2100" s="2" t="str">
        <f>IF(Prospecting!F2102="Completed", 1, "")</f>
        <v/>
      </c>
      <c r="K2100" s="2" t="str">
        <f>IF(Prospecting!G2102="Completed", 1, "")</f>
        <v/>
      </c>
      <c r="L2100" s="2" t="str">
        <f>IF(Prospecting!H2102="Completed", 1, "")</f>
        <v/>
      </c>
      <c r="M2100" s="2" t="str">
        <f>IF(Prospecting!I2102="Completed", 1, "")</f>
        <v/>
      </c>
      <c r="N2100" s="2" t="str">
        <f>IF(Prospecting!J2102="Completed", 1, "")</f>
        <v/>
      </c>
      <c r="O2100" s="2" t="str">
        <f>IF(Prospecting!K2102="Completed", 1, "")</f>
        <v/>
      </c>
      <c r="P2100" s="2" t="str">
        <f>IF(Prospecting!L2102&lt;&gt;"",Prospecting!L2102,"")</f>
        <v/>
      </c>
      <c r="Q2100" s="2" t="str">
        <f>IF(Prospecting!M2102&lt;&gt;"",Prospecting!M2102,"")</f>
        <v/>
      </c>
      <c r="R2100" s="2" t="str">
        <f t="shared" ca="1" si="208"/>
        <v/>
      </c>
      <c r="S2100" s="10" t="str">
        <f>IF(OR(Prospecting!N2102&lt;&gt;"",Prospecting!N2102&lt;&gt;0),Prospecting!N2102,"")</f>
        <v/>
      </c>
      <c r="T2100" s="11" t="str">
        <f>IF(Prospecting!O2102&lt;&gt;"",Prospecting!O2102,"")</f>
        <v/>
      </c>
      <c r="U2100" s="2" t="str">
        <f t="shared" si="209"/>
        <v/>
      </c>
      <c r="V2100" s="2" t="str">
        <f t="shared" si="210"/>
        <v/>
      </c>
      <c r="W2100" s="2" t="str" cm="1">
        <f t="array" ref="W2100">IF(V2100&lt;&gt;"",_xlfn.IFS(OR(V2100=1,V2100=2,V2100=3),1,OR(V2100=4,V2100=5,V2100=6),2,OR(V2100=7,V2100=8,V2100=9),3,OR(V2100=10,V2100=11,V2100=12),4),"")</f>
        <v/>
      </c>
      <c r="X2100" s="2" t="str">
        <f t="shared" si="211"/>
        <v/>
      </c>
      <c r="Y2100" s="2" t="str">
        <f t="shared" si="212"/>
        <v/>
      </c>
    </row>
    <row r="2101" spans="7:25" x14ac:dyDescent="0.3">
      <c r="G2101" s="2" t="str">
        <f>IF(Prospecting!D2103&lt;&gt;"", Prospecting!D2103, "")</f>
        <v/>
      </c>
      <c r="H2101" s="2" t="str">
        <f>IF(Prospecting!E2103&lt;&gt;"",Prospecting!E2103, "")</f>
        <v/>
      </c>
      <c r="I2101" s="2" t="str">
        <f t="shared" ca="1" si="207"/>
        <v/>
      </c>
      <c r="J2101" s="2" t="str">
        <f>IF(Prospecting!F2103="Completed", 1, "")</f>
        <v/>
      </c>
      <c r="K2101" s="2" t="str">
        <f>IF(Prospecting!G2103="Completed", 1, "")</f>
        <v/>
      </c>
      <c r="L2101" s="2" t="str">
        <f>IF(Prospecting!H2103="Completed", 1, "")</f>
        <v/>
      </c>
      <c r="M2101" s="2" t="str">
        <f>IF(Prospecting!I2103="Completed", 1, "")</f>
        <v/>
      </c>
      <c r="N2101" s="2" t="str">
        <f>IF(Prospecting!J2103="Completed", 1, "")</f>
        <v/>
      </c>
      <c r="O2101" s="2" t="str">
        <f>IF(Prospecting!K2103="Completed", 1, "")</f>
        <v/>
      </c>
      <c r="P2101" s="2" t="str">
        <f>IF(Prospecting!L2103&lt;&gt;"",Prospecting!L2103,"")</f>
        <v/>
      </c>
      <c r="Q2101" s="2" t="str">
        <f>IF(Prospecting!M2103&lt;&gt;"",Prospecting!M2103,"")</f>
        <v/>
      </c>
      <c r="R2101" s="2" t="str">
        <f t="shared" ca="1" si="208"/>
        <v/>
      </c>
      <c r="S2101" s="10" t="str">
        <f>IF(OR(Prospecting!N2103&lt;&gt;"",Prospecting!N2103&lt;&gt;0),Prospecting!N2103,"")</f>
        <v/>
      </c>
      <c r="T2101" s="11" t="str">
        <f>IF(Prospecting!O2103&lt;&gt;"",Prospecting!O2103,"")</f>
        <v/>
      </c>
      <c r="U2101" s="2" t="str">
        <f t="shared" si="209"/>
        <v/>
      </c>
      <c r="V2101" s="2" t="str">
        <f t="shared" si="210"/>
        <v/>
      </c>
      <c r="W2101" s="2" t="str" cm="1">
        <f t="array" ref="W2101">IF(V2101&lt;&gt;"",_xlfn.IFS(OR(V2101=1,V2101=2,V2101=3),1,OR(V2101=4,V2101=5,V2101=6),2,OR(V2101=7,V2101=8,V2101=9),3,OR(V2101=10,V2101=11,V2101=12),4),"")</f>
        <v/>
      </c>
      <c r="X2101" s="2" t="str">
        <f t="shared" si="211"/>
        <v/>
      </c>
      <c r="Y2101" s="2" t="str">
        <f t="shared" si="212"/>
        <v/>
      </c>
    </row>
    <row r="2102" spans="7:25" x14ac:dyDescent="0.3">
      <c r="G2102" s="2" t="str">
        <f>IF(Prospecting!D2104&lt;&gt;"", Prospecting!D2104, "")</f>
        <v/>
      </c>
      <c r="H2102" s="2" t="str">
        <f>IF(Prospecting!E2104&lt;&gt;"",Prospecting!E2104, "")</f>
        <v/>
      </c>
      <c r="I2102" s="2" t="str">
        <f t="shared" ca="1" si="207"/>
        <v/>
      </c>
      <c r="J2102" s="2" t="str">
        <f>IF(Prospecting!F2104="Completed", 1, "")</f>
        <v/>
      </c>
      <c r="K2102" s="2" t="str">
        <f>IF(Prospecting!G2104="Completed", 1, "")</f>
        <v/>
      </c>
      <c r="L2102" s="2" t="str">
        <f>IF(Prospecting!H2104="Completed", 1, "")</f>
        <v/>
      </c>
      <c r="M2102" s="2" t="str">
        <f>IF(Prospecting!I2104="Completed", 1, "")</f>
        <v/>
      </c>
      <c r="N2102" s="2" t="str">
        <f>IF(Prospecting!J2104="Completed", 1, "")</f>
        <v/>
      </c>
      <c r="O2102" s="2" t="str">
        <f>IF(Prospecting!K2104="Completed", 1, "")</f>
        <v/>
      </c>
      <c r="P2102" s="2" t="str">
        <f>IF(Prospecting!L2104&lt;&gt;"",Prospecting!L2104,"")</f>
        <v/>
      </c>
      <c r="Q2102" s="2" t="str">
        <f>IF(Prospecting!M2104&lt;&gt;"",Prospecting!M2104,"")</f>
        <v/>
      </c>
      <c r="R2102" s="2" t="str">
        <f t="shared" ca="1" si="208"/>
        <v/>
      </c>
      <c r="S2102" s="10" t="str">
        <f>IF(OR(Prospecting!N2104&lt;&gt;"",Prospecting!N2104&lt;&gt;0),Prospecting!N2104,"")</f>
        <v/>
      </c>
      <c r="T2102" s="11" t="str">
        <f>IF(Prospecting!O2104&lt;&gt;"",Prospecting!O2104,"")</f>
        <v/>
      </c>
      <c r="U2102" s="2" t="str">
        <f t="shared" si="209"/>
        <v/>
      </c>
      <c r="V2102" s="2" t="str">
        <f t="shared" si="210"/>
        <v/>
      </c>
      <c r="W2102" s="2" t="str" cm="1">
        <f t="array" ref="W2102">IF(V2102&lt;&gt;"",_xlfn.IFS(OR(V2102=1,V2102=2,V2102=3),1,OR(V2102=4,V2102=5,V2102=6),2,OR(V2102=7,V2102=8,V2102=9),3,OR(V2102=10,V2102=11,V2102=12),4),"")</f>
        <v/>
      </c>
      <c r="X2102" s="2" t="str">
        <f t="shared" si="211"/>
        <v/>
      </c>
      <c r="Y2102" s="2" t="str">
        <f t="shared" si="212"/>
        <v/>
      </c>
    </row>
    <row r="2103" spans="7:25" x14ac:dyDescent="0.3">
      <c r="G2103" s="2" t="str">
        <f>IF(Prospecting!D2105&lt;&gt;"", Prospecting!D2105, "")</f>
        <v/>
      </c>
      <c r="H2103" s="2" t="str">
        <f>IF(Prospecting!E2105&lt;&gt;"",Prospecting!E2105, "")</f>
        <v/>
      </c>
      <c r="I2103" s="2" t="str">
        <f t="shared" ca="1" si="207"/>
        <v/>
      </c>
      <c r="J2103" s="2" t="str">
        <f>IF(Prospecting!F2105="Completed", 1, "")</f>
        <v/>
      </c>
      <c r="K2103" s="2" t="str">
        <f>IF(Prospecting!G2105="Completed", 1, "")</f>
        <v/>
      </c>
      <c r="L2103" s="2" t="str">
        <f>IF(Prospecting!H2105="Completed", 1, "")</f>
        <v/>
      </c>
      <c r="M2103" s="2" t="str">
        <f>IF(Prospecting!I2105="Completed", 1, "")</f>
        <v/>
      </c>
      <c r="N2103" s="2" t="str">
        <f>IF(Prospecting!J2105="Completed", 1, "")</f>
        <v/>
      </c>
      <c r="O2103" s="2" t="str">
        <f>IF(Prospecting!K2105="Completed", 1, "")</f>
        <v/>
      </c>
      <c r="P2103" s="2" t="str">
        <f>IF(Prospecting!L2105&lt;&gt;"",Prospecting!L2105,"")</f>
        <v/>
      </c>
      <c r="Q2103" s="2" t="str">
        <f>IF(Prospecting!M2105&lt;&gt;"",Prospecting!M2105,"")</f>
        <v/>
      </c>
      <c r="R2103" s="2" t="str">
        <f t="shared" ca="1" si="208"/>
        <v/>
      </c>
      <c r="S2103" s="10" t="str">
        <f>IF(OR(Prospecting!N2105&lt;&gt;"",Prospecting!N2105&lt;&gt;0),Prospecting!N2105,"")</f>
        <v/>
      </c>
      <c r="T2103" s="11" t="str">
        <f>IF(Prospecting!O2105&lt;&gt;"",Prospecting!O2105,"")</f>
        <v/>
      </c>
      <c r="U2103" s="2" t="str">
        <f t="shared" si="209"/>
        <v/>
      </c>
      <c r="V2103" s="2" t="str">
        <f t="shared" si="210"/>
        <v/>
      </c>
      <c r="W2103" s="2" t="str" cm="1">
        <f t="array" ref="W2103">IF(V2103&lt;&gt;"",_xlfn.IFS(OR(V2103=1,V2103=2,V2103=3),1,OR(V2103=4,V2103=5,V2103=6),2,OR(V2103=7,V2103=8,V2103=9),3,OR(V2103=10,V2103=11,V2103=12),4),"")</f>
        <v/>
      </c>
      <c r="X2103" s="2" t="str">
        <f t="shared" si="211"/>
        <v/>
      </c>
      <c r="Y2103" s="2" t="str">
        <f t="shared" si="212"/>
        <v/>
      </c>
    </row>
    <row r="2104" spans="7:25" x14ac:dyDescent="0.3">
      <c r="G2104" s="2" t="str">
        <f>IF(Prospecting!D2106&lt;&gt;"", Prospecting!D2106, "")</f>
        <v/>
      </c>
      <c r="H2104" s="2" t="str">
        <f>IF(Prospecting!E2106&lt;&gt;"",Prospecting!E2106, "")</f>
        <v/>
      </c>
      <c r="I2104" s="2" t="str">
        <f t="shared" ca="1" si="207"/>
        <v/>
      </c>
      <c r="J2104" s="2" t="str">
        <f>IF(Prospecting!F2106="Completed", 1, "")</f>
        <v/>
      </c>
      <c r="K2104" s="2" t="str">
        <f>IF(Prospecting!G2106="Completed", 1, "")</f>
        <v/>
      </c>
      <c r="L2104" s="2" t="str">
        <f>IF(Prospecting!H2106="Completed", 1, "")</f>
        <v/>
      </c>
      <c r="M2104" s="2" t="str">
        <f>IF(Prospecting!I2106="Completed", 1, "")</f>
        <v/>
      </c>
      <c r="N2104" s="2" t="str">
        <f>IF(Prospecting!J2106="Completed", 1, "")</f>
        <v/>
      </c>
      <c r="O2104" s="2" t="str">
        <f>IF(Prospecting!K2106="Completed", 1, "")</f>
        <v/>
      </c>
      <c r="P2104" s="2" t="str">
        <f>IF(Prospecting!L2106&lt;&gt;"",Prospecting!L2106,"")</f>
        <v/>
      </c>
      <c r="Q2104" s="2" t="str">
        <f>IF(Prospecting!M2106&lt;&gt;"",Prospecting!M2106,"")</f>
        <v/>
      </c>
      <c r="R2104" s="2" t="str">
        <f t="shared" ca="1" si="208"/>
        <v/>
      </c>
      <c r="S2104" s="10" t="str">
        <f>IF(OR(Prospecting!N2106&lt;&gt;"",Prospecting!N2106&lt;&gt;0),Prospecting!N2106,"")</f>
        <v/>
      </c>
      <c r="T2104" s="11" t="str">
        <f>IF(Prospecting!O2106&lt;&gt;"",Prospecting!O2106,"")</f>
        <v/>
      </c>
      <c r="U2104" s="2" t="str">
        <f t="shared" si="209"/>
        <v/>
      </c>
      <c r="V2104" s="2" t="str">
        <f t="shared" si="210"/>
        <v/>
      </c>
      <c r="W2104" s="2" t="str" cm="1">
        <f t="array" ref="W2104">IF(V2104&lt;&gt;"",_xlfn.IFS(OR(V2104=1,V2104=2,V2104=3),1,OR(V2104=4,V2104=5,V2104=6),2,OR(V2104=7,V2104=8,V2104=9),3,OR(V2104=10,V2104=11,V2104=12),4),"")</f>
        <v/>
      </c>
      <c r="X2104" s="2" t="str">
        <f t="shared" si="211"/>
        <v/>
      </c>
      <c r="Y2104" s="2" t="str">
        <f t="shared" si="212"/>
        <v/>
      </c>
    </row>
    <row r="2105" spans="7:25" x14ac:dyDescent="0.3">
      <c r="G2105" s="2" t="str">
        <f>IF(Prospecting!D2107&lt;&gt;"", Prospecting!D2107, "")</f>
        <v/>
      </c>
      <c r="H2105" s="2" t="str">
        <f>IF(Prospecting!E2107&lt;&gt;"",Prospecting!E2107, "")</f>
        <v/>
      </c>
      <c r="I2105" s="2" t="str">
        <f t="shared" ca="1" si="207"/>
        <v/>
      </c>
      <c r="J2105" s="2" t="str">
        <f>IF(Prospecting!F2107="Completed", 1, "")</f>
        <v/>
      </c>
      <c r="K2105" s="2" t="str">
        <f>IF(Prospecting!G2107="Completed", 1, "")</f>
        <v/>
      </c>
      <c r="L2105" s="2" t="str">
        <f>IF(Prospecting!H2107="Completed", 1, "")</f>
        <v/>
      </c>
      <c r="M2105" s="2" t="str">
        <f>IF(Prospecting!I2107="Completed", 1, "")</f>
        <v/>
      </c>
      <c r="N2105" s="2" t="str">
        <f>IF(Prospecting!J2107="Completed", 1, "")</f>
        <v/>
      </c>
      <c r="O2105" s="2" t="str">
        <f>IF(Prospecting!K2107="Completed", 1, "")</f>
        <v/>
      </c>
      <c r="P2105" s="2" t="str">
        <f>IF(Prospecting!L2107&lt;&gt;"",Prospecting!L2107,"")</f>
        <v/>
      </c>
      <c r="Q2105" s="2" t="str">
        <f>IF(Prospecting!M2107&lt;&gt;"",Prospecting!M2107,"")</f>
        <v/>
      </c>
      <c r="R2105" s="2" t="str">
        <f t="shared" ca="1" si="208"/>
        <v/>
      </c>
      <c r="S2105" s="10" t="str">
        <f>IF(OR(Prospecting!N2107&lt;&gt;"",Prospecting!N2107&lt;&gt;0),Prospecting!N2107,"")</f>
        <v/>
      </c>
      <c r="T2105" s="11" t="str">
        <f>IF(Prospecting!O2107&lt;&gt;"",Prospecting!O2107,"")</f>
        <v/>
      </c>
      <c r="U2105" s="2" t="str">
        <f t="shared" si="209"/>
        <v/>
      </c>
      <c r="V2105" s="2" t="str">
        <f t="shared" si="210"/>
        <v/>
      </c>
      <c r="W2105" s="2" t="str" cm="1">
        <f t="array" ref="W2105">IF(V2105&lt;&gt;"",_xlfn.IFS(OR(V2105=1,V2105=2,V2105=3),1,OR(V2105=4,V2105=5,V2105=6),2,OR(V2105=7,V2105=8,V2105=9),3,OR(V2105=10,V2105=11,V2105=12),4),"")</f>
        <v/>
      </c>
      <c r="X2105" s="2" t="str">
        <f t="shared" si="211"/>
        <v/>
      </c>
      <c r="Y2105" s="2" t="str">
        <f t="shared" si="212"/>
        <v/>
      </c>
    </row>
    <row r="2106" spans="7:25" x14ac:dyDescent="0.3">
      <c r="G2106" s="2" t="str">
        <f>IF(Prospecting!D2108&lt;&gt;"", Prospecting!D2108, "")</f>
        <v/>
      </c>
      <c r="H2106" s="2" t="str">
        <f>IF(Prospecting!E2108&lt;&gt;"",Prospecting!E2108, "")</f>
        <v/>
      </c>
      <c r="I2106" s="2" t="str">
        <f t="shared" ca="1" si="207"/>
        <v/>
      </c>
      <c r="J2106" s="2" t="str">
        <f>IF(Prospecting!F2108="Completed", 1, "")</f>
        <v/>
      </c>
      <c r="K2106" s="2" t="str">
        <f>IF(Prospecting!G2108="Completed", 1, "")</f>
        <v/>
      </c>
      <c r="L2106" s="2" t="str">
        <f>IF(Prospecting!H2108="Completed", 1, "")</f>
        <v/>
      </c>
      <c r="M2106" s="2" t="str">
        <f>IF(Prospecting!I2108="Completed", 1, "")</f>
        <v/>
      </c>
      <c r="N2106" s="2" t="str">
        <f>IF(Prospecting!J2108="Completed", 1, "")</f>
        <v/>
      </c>
      <c r="O2106" s="2" t="str">
        <f>IF(Prospecting!K2108="Completed", 1, "")</f>
        <v/>
      </c>
      <c r="P2106" s="2" t="str">
        <f>IF(Prospecting!L2108&lt;&gt;"",Prospecting!L2108,"")</f>
        <v/>
      </c>
      <c r="Q2106" s="2" t="str">
        <f>IF(Prospecting!M2108&lt;&gt;"",Prospecting!M2108,"")</f>
        <v/>
      </c>
      <c r="R2106" s="2" t="str">
        <f t="shared" ca="1" si="208"/>
        <v/>
      </c>
      <c r="S2106" s="10" t="str">
        <f>IF(OR(Prospecting!N2108&lt;&gt;"",Prospecting!N2108&lt;&gt;0),Prospecting!N2108,"")</f>
        <v/>
      </c>
      <c r="T2106" s="11" t="str">
        <f>IF(Prospecting!O2108&lt;&gt;"",Prospecting!O2108,"")</f>
        <v/>
      </c>
      <c r="U2106" s="2" t="str">
        <f t="shared" si="209"/>
        <v/>
      </c>
      <c r="V2106" s="2" t="str">
        <f t="shared" si="210"/>
        <v/>
      </c>
      <c r="W2106" s="2" t="str" cm="1">
        <f t="array" ref="W2106">IF(V2106&lt;&gt;"",_xlfn.IFS(OR(V2106=1,V2106=2,V2106=3),1,OR(V2106=4,V2106=5,V2106=6),2,OR(V2106=7,V2106=8,V2106=9),3,OR(V2106=10,V2106=11,V2106=12),4),"")</f>
        <v/>
      </c>
      <c r="X2106" s="2" t="str">
        <f t="shared" si="211"/>
        <v/>
      </c>
      <c r="Y2106" s="2" t="str">
        <f t="shared" si="212"/>
        <v/>
      </c>
    </row>
    <row r="2107" spans="7:25" x14ac:dyDescent="0.3">
      <c r="G2107" s="2" t="str">
        <f>IF(Prospecting!D2109&lt;&gt;"", Prospecting!D2109, "")</f>
        <v/>
      </c>
      <c r="H2107" s="2" t="str">
        <f>IF(Prospecting!E2109&lt;&gt;"",Prospecting!E2109, "")</f>
        <v/>
      </c>
      <c r="I2107" s="2" t="str">
        <f t="shared" ca="1" si="207"/>
        <v/>
      </c>
      <c r="J2107" s="2" t="str">
        <f>IF(Prospecting!F2109="Completed", 1, "")</f>
        <v/>
      </c>
      <c r="K2107" s="2" t="str">
        <f>IF(Prospecting!G2109="Completed", 1, "")</f>
        <v/>
      </c>
      <c r="L2107" s="2" t="str">
        <f>IF(Prospecting!H2109="Completed", 1, "")</f>
        <v/>
      </c>
      <c r="M2107" s="2" t="str">
        <f>IF(Prospecting!I2109="Completed", 1, "")</f>
        <v/>
      </c>
      <c r="N2107" s="2" t="str">
        <f>IF(Prospecting!J2109="Completed", 1, "")</f>
        <v/>
      </c>
      <c r="O2107" s="2" t="str">
        <f>IF(Prospecting!K2109="Completed", 1, "")</f>
        <v/>
      </c>
      <c r="P2107" s="2" t="str">
        <f>IF(Prospecting!L2109&lt;&gt;"",Prospecting!L2109,"")</f>
        <v/>
      </c>
      <c r="Q2107" s="2" t="str">
        <f>IF(Prospecting!M2109&lt;&gt;"",Prospecting!M2109,"")</f>
        <v/>
      </c>
      <c r="R2107" s="2" t="str">
        <f t="shared" ca="1" si="208"/>
        <v/>
      </c>
      <c r="S2107" s="10" t="str">
        <f>IF(OR(Prospecting!N2109&lt;&gt;"",Prospecting!N2109&lt;&gt;0),Prospecting!N2109,"")</f>
        <v/>
      </c>
      <c r="T2107" s="11" t="str">
        <f>IF(Prospecting!O2109&lt;&gt;"",Prospecting!O2109,"")</f>
        <v/>
      </c>
      <c r="U2107" s="2" t="str">
        <f t="shared" si="209"/>
        <v/>
      </c>
      <c r="V2107" s="2" t="str">
        <f t="shared" si="210"/>
        <v/>
      </c>
      <c r="W2107" s="2" t="str" cm="1">
        <f t="array" ref="W2107">IF(V2107&lt;&gt;"",_xlfn.IFS(OR(V2107=1,V2107=2,V2107=3),1,OR(V2107=4,V2107=5,V2107=6),2,OR(V2107=7,V2107=8,V2107=9),3,OR(V2107=10,V2107=11,V2107=12),4),"")</f>
        <v/>
      </c>
      <c r="X2107" s="2" t="str">
        <f t="shared" si="211"/>
        <v/>
      </c>
      <c r="Y2107" s="2" t="str">
        <f t="shared" si="212"/>
        <v/>
      </c>
    </row>
    <row r="2108" spans="7:25" x14ac:dyDescent="0.3">
      <c r="G2108" s="2" t="str">
        <f>IF(Prospecting!D2110&lt;&gt;"", Prospecting!D2110, "")</f>
        <v/>
      </c>
      <c r="H2108" s="2" t="str">
        <f>IF(Prospecting!E2110&lt;&gt;"",Prospecting!E2110, "")</f>
        <v/>
      </c>
      <c r="I2108" s="2" t="str">
        <f t="shared" ca="1" si="207"/>
        <v/>
      </c>
      <c r="J2108" s="2" t="str">
        <f>IF(Prospecting!F2110="Completed", 1, "")</f>
        <v/>
      </c>
      <c r="K2108" s="2" t="str">
        <f>IF(Prospecting!G2110="Completed", 1, "")</f>
        <v/>
      </c>
      <c r="L2108" s="2" t="str">
        <f>IF(Prospecting!H2110="Completed", 1, "")</f>
        <v/>
      </c>
      <c r="M2108" s="2" t="str">
        <f>IF(Prospecting!I2110="Completed", 1, "")</f>
        <v/>
      </c>
      <c r="N2108" s="2" t="str">
        <f>IF(Prospecting!J2110="Completed", 1, "")</f>
        <v/>
      </c>
      <c r="O2108" s="2" t="str">
        <f>IF(Prospecting!K2110="Completed", 1, "")</f>
        <v/>
      </c>
      <c r="P2108" s="2" t="str">
        <f>IF(Prospecting!L2110&lt;&gt;"",Prospecting!L2110,"")</f>
        <v/>
      </c>
      <c r="Q2108" s="2" t="str">
        <f>IF(Prospecting!M2110&lt;&gt;"",Prospecting!M2110,"")</f>
        <v/>
      </c>
      <c r="R2108" s="2" t="str">
        <f t="shared" ca="1" si="208"/>
        <v/>
      </c>
      <c r="S2108" s="10" t="str">
        <f>IF(OR(Prospecting!N2110&lt;&gt;"",Prospecting!N2110&lt;&gt;0),Prospecting!N2110,"")</f>
        <v/>
      </c>
      <c r="T2108" s="11" t="str">
        <f>IF(Prospecting!O2110&lt;&gt;"",Prospecting!O2110,"")</f>
        <v/>
      </c>
      <c r="U2108" s="2" t="str">
        <f t="shared" si="209"/>
        <v/>
      </c>
      <c r="V2108" s="2" t="str">
        <f t="shared" si="210"/>
        <v/>
      </c>
      <c r="W2108" s="2" t="str" cm="1">
        <f t="array" ref="W2108">IF(V2108&lt;&gt;"",_xlfn.IFS(OR(V2108=1,V2108=2,V2108=3),1,OR(V2108=4,V2108=5,V2108=6),2,OR(V2108=7,V2108=8,V2108=9),3,OR(V2108=10,V2108=11,V2108=12),4),"")</f>
        <v/>
      </c>
      <c r="X2108" s="2" t="str">
        <f t="shared" si="211"/>
        <v/>
      </c>
      <c r="Y2108" s="2" t="str">
        <f t="shared" si="212"/>
        <v/>
      </c>
    </row>
    <row r="2109" spans="7:25" x14ac:dyDescent="0.3">
      <c r="G2109" s="2" t="str">
        <f>IF(Prospecting!D2111&lt;&gt;"", Prospecting!D2111, "")</f>
        <v/>
      </c>
      <c r="H2109" s="2" t="str">
        <f>IF(Prospecting!E2111&lt;&gt;"",Prospecting!E2111, "")</f>
        <v/>
      </c>
      <c r="I2109" s="2" t="str">
        <f t="shared" ca="1" si="207"/>
        <v/>
      </c>
      <c r="J2109" s="2" t="str">
        <f>IF(Prospecting!F2111="Completed", 1, "")</f>
        <v/>
      </c>
      <c r="K2109" s="2" t="str">
        <f>IF(Prospecting!G2111="Completed", 1, "")</f>
        <v/>
      </c>
      <c r="L2109" s="2" t="str">
        <f>IF(Prospecting!H2111="Completed", 1, "")</f>
        <v/>
      </c>
      <c r="M2109" s="2" t="str">
        <f>IF(Prospecting!I2111="Completed", 1, "")</f>
        <v/>
      </c>
      <c r="N2109" s="2" t="str">
        <f>IF(Prospecting!J2111="Completed", 1, "")</f>
        <v/>
      </c>
      <c r="O2109" s="2" t="str">
        <f>IF(Prospecting!K2111="Completed", 1, "")</f>
        <v/>
      </c>
      <c r="P2109" s="2" t="str">
        <f>IF(Prospecting!L2111&lt;&gt;"",Prospecting!L2111,"")</f>
        <v/>
      </c>
      <c r="Q2109" s="2" t="str">
        <f>IF(Prospecting!M2111&lt;&gt;"",Prospecting!M2111,"")</f>
        <v/>
      </c>
      <c r="R2109" s="2" t="str">
        <f t="shared" ca="1" si="208"/>
        <v/>
      </c>
      <c r="S2109" s="10" t="str">
        <f>IF(OR(Prospecting!N2111&lt;&gt;"",Prospecting!N2111&lt;&gt;0),Prospecting!N2111,"")</f>
        <v/>
      </c>
      <c r="T2109" s="11" t="str">
        <f>IF(Prospecting!O2111&lt;&gt;"",Prospecting!O2111,"")</f>
        <v/>
      </c>
      <c r="U2109" s="2" t="str">
        <f t="shared" si="209"/>
        <v/>
      </c>
      <c r="V2109" s="2" t="str">
        <f t="shared" si="210"/>
        <v/>
      </c>
      <c r="W2109" s="2" t="str" cm="1">
        <f t="array" ref="W2109">IF(V2109&lt;&gt;"",_xlfn.IFS(OR(V2109=1,V2109=2,V2109=3),1,OR(V2109=4,V2109=5,V2109=6),2,OR(V2109=7,V2109=8,V2109=9),3,OR(V2109=10,V2109=11,V2109=12),4),"")</f>
        <v/>
      </c>
      <c r="X2109" s="2" t="str">
        <f t="shared" si="211"/>
        <v/>
      </c>
      <c r="Y2109" s="2" t="str">
        <f t="shared" si="212"/>
        <v/>
      </c>
    </row>
    <row r="2110" spans="7:25" x14ac:dyDescent="0.3">
      <c r="G2110" s="2" t="str">
        <f>IF(Prospecting!D2112&lt;&gt;"", Prospecting!D2112, "")</f>
        <v/>
      </c>
      <c r="H2110" s="2" t="str">
        <f>IF(Prospecting!E2112&lt;&gt;"",Prospecting!E2112, "")</f>
        <v/>
      </c>
      <c r="I2110" s="2" t="str">
        <f t="shared" ca="1" si="207"/>
        <v/>
      </c>
      <c r="J2110" s="2" t="str">
        <f>IF(Prospecting!F2112="Completed", 1, "")</f>
        <v/>
      </c>
      <c r="K2110" s="2" t="str">
        <f>IF(Prospecting!G2112="Completed", 1, "")</f>
        <v/>
      </c>
      <c r="L2110" s="2" t="str">
        <f>IF(Prospecting!H2112="Completed", 1, "")</f>
        <v/>
      </c>
      <c r="M2110" s="2" t="str">
        <f>IF(Prospecting!I2112="Completed", 1, "")</f>
        <v/>
      </c>
      <c r="N2110" s="2" t="str">
        <f>IF(Prospecting!J2112="Completed", 1, "")</f>
        <v/>
      </c>
      <c r="O2110" s="2" t="str">
        <f>IF(Prospecting!K2112="Completed", 1, "")</f>
        <v/>
      </c>
      <c r="P2110" s="2" t="str">
        <f>IF(Prospecting!L2112&lt;&gt;"",Prospecting!L2112,"")</f>
        <v/>
      </c>
      <c r="Q2110" s="2" t="str">
        <f>IF(Prospecting!M2112&lt;&gt;"",Prospecting!M2112,"")</f>
        <v/>
      </c>
      <c r="R2110" s="2" t="str">
        <f t="shared" ca="1" si="208"/>
        <v/>
      </c>
      <c r="S2110" s="10" t="str">
        <f>IF(OR(Prospecting!N2112&lt;&gt;"",Prospecting!N2112&lt;&gt;0),Prospecting!N2112,"")</f>
        <v/>
      </c>
      <c r="T2110" s="11" t="str">
        <f>IF(Prospecting!O2112&lt;&gt;"",Prospecting!O2112,"")</f>
        <v/>
      </c>
      <c r="U2110" s="2" t="str">
        <f t="shared" si="209"/>
        <v/>
      </c>
      <c r="V2110" s="2" t="str">
        <f t="shared" si="210"/>
        <v/>
      </c>
      <c r="W2110" s="2" t="str" cm="1">
        <f t="array" ref="W2110">IF(V2110&lt;&gt;"",_xlfn.IFS(OR(V2110=1,V2110=2,V2110=3),1,OR(V2110=4,V2110=5,V2110=6),2,OR(V2110=7,V2110=8,V2110=9),3,OR(V2110=10,V2110=11,V2110=12),4),"")</f>
        <v/>
      </c>
      <c r="X2110" s="2" t="str">
        <f t="shared" si="211"/>
        <v/>
      </c>
      <c r="Y2110" s="2" t="str">
        <f t="shared" si="212"/>
        <v/>
      </c>
    </row>
    <row r="2111" spans="7:25" x14ac:dyDescent="0.3">
      <c r="G2111" s="2" t="str">
        <f>IF(Prospecting!D2113&lt;&gt;"", Prospecting!D2113, "")</f>
        <v/>
      </c>
      <c r="H2111" s="2" t="str">
        <f>IF(Prospecting!E2113&lt;&gt;"",Prospecting!E2113, "")</f>
        <v/>
      </c>
      <c r="I2111" s="2" t="str">
        <f t="shared" ca="1" si="207"/>
        <v/>
      </c>
      <c r="J2111" s="2" t="str">
        <f>IF(Prospecting!F2113="Completed", 1, "")</f>
        <v/>
      </c>
      <c r="K2111" s="2" t="str">
        <f>IF(Prospecting!G2113="Completed", 1, "")</f>
        <v/>
      </c>
      <c r="L2111" s="2" t="str">
        <f>IF(Prospecting!H2113="Completed", 1, "")</f>
        <v/>
      </c>
      <c r="M2111" s="2" t="str">
        <f>IF(Prospecting!I2113="Completed", 1, "")</f>
        <v/>
      </c>
      <c r="N2111" s="2" t="str">
        <f>IF(Prospecting!J2113="Completed", 1, "")</f>
        <v/>
      </c>
      <c r="O2111" s="2" t="str">
        <f>IF(Prospecting!K2113="Completed", 1, "")</f>
        <v/>
      </c>
      <c r="P2111" s="2" t="str">
        <f>IF(Prospecting!L2113&lt;&gt;"",Prospecting!L2113,"")</f>
        <v/>
      </c>
      <c r="Q2111" s="2" t="str">
        <f>IF(Prospecting!M2113&lt;&gt;"",Prospecting!M2113,"")</f>
        <v/>
      </c>
      <c r="R2111" s="2" t="str">
        <f t="shared" ca="1" si="208"/>
        <v/>
      </c>
      <c r="S2111" s="10" t="str">
        <f>IF(OR(Prospecting!N2113&lt;&gt;"",Prospecting!N2113&lt;&gt;0),Prospecting!N2113,"")</f>
        <v/>
      </c>
      <c r="T2111" s="11" t="str">
        <f>IF(Prospecting!O2113&lt;&gt;"",Prospecting!O2113,"")</f>
        <v/>
      </c>
      <c r="U2111" s="2" t="str">
        <f t="shared" si="209"/>
        <v/>
      </c>
      <c r="V2111" s="2" t="str">
        <f t="shared" si="210"/>
        <v/>
      </c>
      <c r="W2111" s="2" t="str" cm="1">
        <f t="array" ref="W2111">IF(V2111&lt;&gt;"",_xlfn.IFS(OR(V2111=1,V2111=2,V2111=3),1,OR(V2111=4,V2111=5,V2111=6),2,OR(V2111=7,V2111=8,V2111=9),3,OR(V2111=10,V2111=11,V2111=12),4),"")</f>
        <v/>
      </c>
      <c r="X2111" s="2" t="str">
        <f t="shared" si="211"/>
        <v/>
      </c>
      <c r="Y2111" s="2" t="str">
        <f t="shared" si="212"/>
        <v/>
      </c>
    </row>
    <row r="2112" spans="7:25" x14ac:dyDescent="0.3">
      <c r="G2112" s="2" t="str">
        <f>IF(Prospecting!D2114&lt;&gt;"", Prospecting!D2114, "")</f>
        <v/>
      </c>
      <c r="H2112" s="2" t="str">
        <f>IF(Prospecting!E2114&lt;&gt;"",Prospecting!E2114, "")</f>
        <v/>
      </c>
      <c r="I2112" s="2" t="str">
        <f t="shared" ca="1" si="207"/>
        <v/>
      </c>
      <c r="J2112" s="2" t="str">
        <f>IF(Prospecting!F2114="Completed", 1, "")</f>
        <v/>
      </c>
      <c r="K2112" s="2" t="str">
        <f>IF(Prospecting!G2114="Completed", 1, "")</f>
        <v/>
      </c>
      <c r="L2112" s="2" t="str">
        <f>IF(Prospecting!H2114="Completed", 1, "")</f>
        <v/>
      </c>
      <c r="M2112" s="2" t="str">
        <f>IF(Prospecting!I2114="Completed", 1, "")</f>
        <v/>
      </c>
      <c r="N2112" s="2" t="str">
        <f>IF(Prospecting!J2114="Completed", 1, "")</f>
        <v/>
      </c>
      <c r="O2112" s="2" t="str">
        <f>IF(Prospecting!K2114="Completed", 1, "")</f>
        <v/>
      </c>
      <c r="P2112" s="2" t="str">
        <f>IF(Prospecting!L2114&lt;&gt;"",Prospecting!L2114,"")</f>
        <v/>
      </c>
      <c r="Q2112" s="2" t="str">
        <f>IF(Prospecting!M2114&lt;&gt;"",Prospecting!M2114,"")</f>
        <v/>
      </c>
      <c r="R2112" s="2" t="str">
        <f t="shared" ca="1" si="208"/>
        <v/>
      </c>
      <c r="S2112" s="10" t="str">
        <f>IF(OR(Prospecting!N2114&lt;&gt;"",Prospecting!N2114&lt;&gt;0),Prospecting!N2114,"")</f>
        <v/>
      </c>
      <c r="T2112" s="11" t="str">
        <f>IF(Prospecting!O2114&lt;&gt;"",Prospecting!O2114,"")</f>
        <v/>
      </c>
      <c r="U2112" s="2" t="str">
        <f t="shared" si="209"/>
        <v/>
      </c>
      <c r="V2112" s="2" t="str">
        <f t="shared" si="210"/>
        <v/>
      </c>
      <c r="W2112" s="2" t="str" cm="1">
        <f t="array" ref="W2112">IF(V2112&lt;&gt;"",_xlfn.IFS(OR(V2112=1,V2112=2,V2112=3),1,OR(V2112=4,V2112=5,V2112=6),2,OR(V2112=7,V2112=8,V2112=9),3,OR(V2112=10,V2112=11,V2112=12),4),"")</f>
        <v/>
      </c>
      <c r="X2112" s="2" t="str">
        <f t="shared" si="211"/>
        <v/>
      </c>
      <c r="Y2112" s="2" t="str">
        <f t="shared" si="212"/>
        <v/>
      </c>
    </row>
    <row r="2113" spans="7:25" x14ac:dyDescent="0.3">
      <c r="G2113" s="2" t="str">
        <f>IF(Prospecting!D2115&lt;&gt;"", Prospecting!D2115, "")</f>
        <v/>
      </c>
      <c r="H2113" s="2" t="str">
        <f>IF(Prospecting!E2115&lt;&gt;"",Prospecting!E2115, "")</f>
        <v/>
      </c>
      <c r="I2113" s="2" t="str">
        <f t="shared" ca="1" si="207"/>
        <v/>
      </c>
      <c r="J2113" s="2" t="str">
        <f>IF(Prospecting!F2115="Completed", 1, "")</f>
        <v/>
      </c>
      <c r="K2113" s="2" t="str">
        <f>IF(Prospecting!G2115="Completed", 1, "")</f>
        <v/>
      </c>
      <c r="L2113" s="2" t="str">
        <f>IF(Prospecting!H2115="Completed", 1, "")</f>
        <v/>
      </c>
      <c r="M2113" s="2" t="str">
        <f>IF(Prospecting!I2115="Completed", 1, "")</f>
        <v/>
      </c>
      <c r="N2113" s="2" t="str">
        <f>IF(Prospecting!J2115="Completed", 1, "")</f>
        <v/>
      </c>
      <c r="O2113" s="2" t="str">
        <f>IF(Prospecting!K2115="Completed", 1, "")</f>
        <v/>
      </c>
      <c r="P2113" s="2" t="str">
        <f>IF(Prospecting!L2115&lt;&gt;"",Prospecting!L2115,"")</f>
        <v/>
      </c>
      <c r="Q2113" s="2" t="str">
        <f>IF(Prospecting!M2115&lt;&gt;"",Prospecting!M2115,"")</f>
        <v/>
      </c>
      <c r="R2113" s="2" t="str">
        <f t="shared" ca="1" si="208"/>
        <v/>
      </c>
      <c r="S2113" s="10" t="str">
        <f>IF(OR(Prospecting!N2115&lt;&gt;"",Prospecting!N2115&lt;&gt;0),Prospecting!N2115,"")</f>
        <v/>
      </c>
      <c r="T2113" s="11" t="str">
        <f>IF(Prospecting!O2115&lt;&gt;"",Prospecting!O2115,"")</f>
        <v/>
      </c>
      <c r="U2113" s="2" t="str">
        <f t="shared" si="209"/>
        <v/>
      </c>
      <c r="V2113" s="2" t="str">
        <f t="shared" si="210"/>
        <v/>
      </c>
      <c r="W2113" s="2" t="str" cm="1">
        <f t="array" ref="W2113">IF(V2113&lt;&gt;"",_xlfn.IFS(OR(V2113=1,V2113=2,V2113=3),1,OR(V2113=4,V2113=5,V2113=6),2,OR(V2113=7,V2113=8,V2113=9),3,OR(V2113=10,V2113=11,V2113=12),4),"")</f>
        <v/>
      </c>
      <c r="X2113" s="2" t="str">
        <f t="shared" si="211"/>
        <v/>
      </c>
      <c r="Y2113" s="2" t="str">
        <f t="shared" si="212"/>
        <v/>
      </c>
    </row>
    <row r="2114" spans="7:25" x14ac:dyDescent="0.3">
      <c r="G2114" s="2" t="str">
        <f>IF(Prospecting!D2116&lt;&gt;"", Prospecting!D2116, "")</f>
        <v/>
      </c>
      <c r="H2114" s="2" t="str">
        <f>IF(Prospecting!E2116&lt;&gt;"",Prospecting!E2116, "")</f>
        <v/>
      </c>
      <c r="I2114" s="2" t="str">
        <f t="shared" ca="1" si="207"/>
        <v/>
      </c>
      <c r="J2114" s="2" t="str">
        <f>IF(Prospecting!F2116="Completed", 1, "")</f>
        <v/>
      </c>
      <c r="K2114" s="2" t="str">
        <f>IF(Prospecting!G2116="Completed", 1, "")</f>
        <v/>
      </c>
      <c r="L2114" s="2" t="str">
        <f>IF(Prospecting!H2116="Completed", 1, "")</f>
        <v/>
      </c>
      <c r="M2114" s="2" t="str">
        <f>IF(Prospecting!I2116="Completed", 1, "")</f>
        <v/>
      </c>
      <c r="N2114" s="2" t="str">
        <f>IF(Prospecting!J2116="Completed", 1, "")</f>
        <v/>
      </c>
      <c r="O2114" s="2" t="str">
        <f>IF(Prospecting!K2116="Completed", 1, "")</f>
        <v/>
      </c>
      <c r="P2114" s="2" t="str">
        <f>IF(Prospecting!L2116&lt;&gt;"",Prospecting!L2116,"")</f>
        <v/>
      </c>
      <c r="Q2114" s="2" t="str">
        <f>IF(Prospecting!M2116&lt;&gt;"",Prospecting!M2116,"")</f>
        <v/>
      </c>
      <c r="R2114" s="2" t="str">
        <f t="shared" ca="1" si="208"/>
        <v/>
      </c>
      <c r="S2114" s="10" t="str">
        <f>IF(OR(Prospecting!N2116&lt;&gt;"",Prospecting!N2116&lt;&gt;0),Prospecting!N2116,"")</f>
        <v/>
      </c>
      <c r="T2114" s="11" t="str">
        <f>IF(Prospecting!O2116&lt;&gt;"",Prospecting!O2116,"")</f>
        <v/>
      </c>
      <c r="U2114" s="2" t="str">
        <f t="shared" si="209"/>
        <v/>
      </c>
      <c r="V2114" s="2" t="str">
        <f t="shared" si="210"/>
        <v/>
      </c>
      <c r="W2114" s="2" t="str" cm="1">
        <f t="array" ref="W2114">IF(V2114&lt;&gt;"",_xlfn.IFS(OR(V2114=1,V2114=2,V2114=3),1,OR(V2114=4,V2114=5,V2114=6),2,OR(V2114=7,V2114=8,V2114=9),3,OR(V2114=10,V2114=11,V2114=12),4),"")</f>
        <v/>
      </c>
      <c r="X2114" s="2" t="str">
        <f t="shared" si="211"/>
        <v/>
      </c>
      <c r="Y2114" s="2" t="str">
        <f t="shared" si="212"/>
        <v/>
      </c>
    </row>
    <row r="2115" spans="7:25" x14ac:dyDescent="0.3">
      <c r="G2115" s="2" t="str">
        <f>IF(Prospecting!D2117&lt;&gt;"", Prospecting!D2117, "")</f>
        <v/>
      </c>
      <c r="H2115" s="2" t="str">
        <f>IF(Prospecting!E2117&lt;&gt;"",Prospecting!E2117, "")</f>
        <v/>
      </c>
      <c r="I2115" s="2" t="str">
        <f t="shared" ca="1" si="207"/>
        <v/>
      </c>
      <c r="J2115" s="2" t="str">
        <f>IF(Prospecting!F2117="Completed", 1, "")</f>
        <v/>
      </c>
      <c r="K2115" s="2" t="str">
        <f>IF(Prospecting!G2117="Completed", 1, "")</f>
        <v/>
      </c>
      <c r="L2115" s="2" t="str">
        <f>IF(Prospecting!H2117="Completed", 1, "")</f>
        <v/>
      </c>
      <c r="M2115" s="2" t="str">
        <f>IF(Prospecting!I2117="Completed", 1, "")</f>
        <v/>
      </c>
      <c r="N2115" s="2" t="str">
        <f>IF(Prospecting!J2117="Completed", 1, "")</f>
        <v/>
      </c>
      <c r="O2115" s="2" t="str">
        <f>IF(Prospecting!K2117="Completed", 1, "")</f>
        <v/>
      </c>
      <c r="P2115" s="2" t="str">
        <f>IF(Prospecting!L2117&lt;&gt;"",Prospecting!L2117,"")</f>
        <v/>
      </c>
      <c r="Q2115" s="2" t="str">
        <f>IF(Prospecting!M2117&lt;&gt;"",Prospecting!M2117,"")</f>
        <v/>
      </c>
      <c r="R2115" s="2" t="str">
        <f t="shared" ca="1" si="208"/>
        <v/>
      </c>
      <c r="S2115" s="10" t="str">
        <f>IF(OR(Prospecting!N2117&lt;&gt;"",Prospecting!N2117&lt;&gt;0),Prospecting!N2117,"")</f>
        <v/>
      </c>
      <c r="T2115" s="11" t="str">
        <f>IF(Prospecting!O2117&lt;&gt;"",Prospecting!O2117,"")</f>
        <v/>
      </c>
      <c r="U2115" s="2" t="str">
        <f t="shared" si="209"/>
        <v/>
      </c>
      <c r="V2115" s="2" t="str">
        <f t="shared" si="210"/>
        <v/>
      </c>
      <c r="W2115" s="2" t="str" cm="1">
        <f t="array" ref="W2115">IF(V2115&lt;&gt;"",_xlfn.IFS(OR(V2115=1,V2115=2,V2115=3),1,OR(V2115=4,V2115=5,V2115=6),2,OR(V2115=7,V2115=8,V2115=9),3,OR(V2115=10,V2115=11,V2115=12),4),"")</f>
        <v/>
      </c>
      <c r="X2115" s="2" t="str">
        <f t="shared" si="211"/>
        <v/>
      </c>
      <c r="Y2115" s="2" t="str">
        <f t="shared" si="212"/>
        <v/>
      </c>
    </row>
    <row r="2116" spans="7:25" x14ac:dyDescent="0.3">
      <c r="G2116" s="2" t="str">
        <f>IF(Prospecting!D2118&lt;&gt;"", Prospecting!D2118, "")</f>
        <v/>
      </c>
      <c r="H2116" s="2" t="str">
        <f>IF(Prospecting!E2118&lt;&gt;"",Prospecting!E2118, "")</f>
        <v/>
      </c>
      <c r="I2116" s="2" t="str">
        <f t="shared" ref="I2116:I2179" ca="1" si="213">IF(AND($B$9&gt;$B$10,S2116&lt;&gt;"",S2116&lt;&gt;0,V2116&lt;&gt;"",O2116=1),"Client",IF(V2116&lt;$B$6,"Lead",IF(AND(H2116&lt;&gt;"",S2116&lt;&gt;"",S2116&lt;&gt;0,V2116&lt;=$B$3,O2116=1),"Client",IF(OR(AND(H2116&lt;&gt;"",O2116&lt;&gt;1),AND(H2116&lt;&gt;"",S2116=""),AND(H2116&lt;&gt;"",S2116&lt;&gt;"",V2116&gt;$B$3), AND(H2116&lt;&gt;"",S2116&lt;=0)),"Lead",""))))</f>
        <v/>
      </c>
      <c r="J2116" s="2" t="str">
        <f>IF(Prospecting!F2118="Completed", 1, "")</f>
        <v/>
      </c>
      <c r="K2116" s="2" t="str">
        <f>IF(Prospecting!G2118="Completed", 1, "")</f>
        <v/>
      </c>
      <c r="L2116" s="2" t="str">
        <f>IF(Prospecting!H2118="Completed", 1, "")</f>
        <v/>
      </c>
      <c r="M2116" s="2" t="str">
        <f>IF(Prospecting!I2118="Completed", 1, "")</f>
        <v/>
      </c>
      <c r="N2116" s="2" t="str">
        <f>IF(Prospecting!J2118="Completed", 1, "")</f>
        <v/>
      </c>
      <c r="O2116" s="2" t="str">
        <f>IF(Prospecting!K2118="Completed", 1, "")</f>
        <v/>
      </c>
      <c r="P2116" s="2" t="str">
        <f>IF(Prospecting!L2118&lt;&gt;"",Prospecting!L2118,"")</f>
        <v/>
      </c>
      <c r="Q2116" s="2" t="str">
        <f>IF(Prospecting!M2118&lt;&gt;"",Prospecting!M2118,"")</f>
        <v/>
      </c>
      <c r="R2116" s="2" t="str">
        <f t="shared" ref="R2116:R2179" ca="1" si="214">IF(AND(Q2116&lt;&gt;"",V2116&gt;=$B$6,V2116&lt;=$B$3,Y2116=$B$10),"Valid","")</f>
        <v/>
      </c>
      <c r="S2116" s="10" t="str">
        <f>IF(OR(Prospecting!N2118&lt;&gt;"",Prospecting!N2118&lt;&gt;0),Prospecting!N2118,"")</f>
        <v/>
      </c>
      <c r="T2116" s="11" t="str">
        <f>IF(Prospecting!O2118&lt;&gt;"",Prospecting!O2118,"")</f>
        <v/>
      </c>
      <c r="U2116" s="2" t="str">
        <f t="shared" ref="U2116:U2179" si="215">IF(V2116&lt;&gt;"",CHOOSE(V2116,"January","February","March","April","May","June","July","August","September","October","November","December"),"")</f>
        <v/>
      </c>
      <c r="V2116" s="2" t="str">
        <f t="shared" ref="V2116:V2179" si="216">IF(AND(T2116&lt;&gt;"",Y2116=$B$10),MONTH(T2116),"")</f>
        <v/>
      </c>
      <c r="W2116" s="2" t="str" cm="1">
        <f t="array" ref="W2116">IF(V2116&lt;&gt;"",_xlfn.IFS(OR(V2116=1,V2116=2,V2116=3),1,OR(V2116=4,V2116=5,V2116=6),2,OR(V2116=7,V2116=8,V2116=9),3,OR(V2116=10,V2116=11,V2116=12),4),"")</f>
        <v/>
      </c>
      <c r="X2116" s="2" t="str">
        <f t="shared" ref="X2116:X2179" si="217">IF(AND(Q2116&lt;&gt;"",S2116&lt;&gt;"",S2116&lt;&gt;0,O2116=1),IF(OR(Q2116="AnugerahPlus",Q2116="Anggun"), (S2116-5)*12,S2116*12), "")</f>
        <v/>
      </c>
      <c r="Y2116" s="2" t="str">
        <f t="shared" ref="Y2116:Y2179" si="218">IF(T2116&lt;&gt;"",YEAR(T2116),"")</f>
        <v/>
      </c>
    </row>
    <row r="2117" spans="7:25" x14ac:dyDescent="0.3">
      <c r="G2117" s="2" t="str">
        <f>IF(Prospecting!D2119&lt;&gt;"", Prospecting!D2119, "")</f>
        <v/>
      </c>
      <c r="H2117" s="2" t="str">
        <f>IF(Prospecting!E2119&lt;&gt;"",Prospecting!E2119, "")</f>
        <v/>
      </c>
      <c r="I2117" s="2" t="str">
        <f t="shared" ca="1" si="213"/>
        <v/>
      </c>
      <c r="J2117" s="2" t="str">
        <f>IF(Prospecting!F2119="Completed", 1, "")</f>
        <v/>
      </c>
      <c r="K2117" s="2" t="str">
        <f>IF(Prospecting!G2119="Completed", 1, "")</f>
        <v/>
      </c>
      <c r="L2117" s="2" t="str">
        <f>IF(Prospecting!H2119="Completed", 1, "")</f>
        <v/>
      </c>
      <c r="M2117" s="2" t="str">
        <f>IF(Prospecting!I2119="Completed", 1, "")</f>
        <v/>
      </c>
      <c r="N2117" s="2" t="str">
        <f>IF(Prospecting!J2119="Completed", 1, "")</f>
        <v/>
      </c>
      <c r="O2117" s="2" t="str">
        <f>IF(Prospecting!K2119="Completed", 1, "")</f>
        <v/>
      </c>
      <c r="P2117" s="2" t="str">
        <f>IF(Prospecting!L2119&lt;&gt;"",Prospecting!L2119,"")</f>
        <v/>
      </c>
      <c r="Q2117" s="2" t="str">
        <f>IF(Prospecting!M2119&lt;&gt;"",Prospecting!M2119,"")</f>
        <v/>
      </c>
      <c r="R2117" s="2" t="str">
        <f t="shared" ca="1" si="214"/>
        <v/>
      </c>
      <c r="S2117" s="10" t="str">
        <f>IF(OR(Prospecting!N2119&lt;&gt;"",Prospecting!N2119&lt;&gt;0),Prospecting!N2119,"")</f>
        <v/>
      </c>
      <c r="T2117" s="11" t="str">
        <f>IF(Prospecting!O2119&lt;&gt;"",Prospecting!O2119,"")</f>
        <v/>
      </c>
      <c r="U2117" s="2" t="str">
        <f t="shared" si="215"/>
        <v/>
      </c>
      <c r="V2117" s="2" t="str">
        <f t="shared" si="216"/>
        <v/>
      </c>
      <c r="W2117" s="2" t="str" cm="1">
        <f t="array" ref="W2117">IF(V2117&lt;&gt;"",_xlfn.IFS(OR(V2117=1,V2117=2,V2117=3),1,OR(V2117=4,V2117=5,V2117=6),2,OR(V2117=7,V2117=8,V2117=9),3,OR(V2117=10,V2117=11,V2117=12),4),"")</f>
        <v/>
      </c>
      <c r="X2117" s="2" t="str">
        <f t="shared" si="217"/>
        <v/>
      </c>
      <c r="Y2117" s="2" t="str">
        <f t="shared" si="218"/>
        <v/>
      </c>
    </row>
    <row r="2118" spans="7:25" x14ac:dyDescent="0.3">
      <c r="G2118" s="2" t="str">
        <f>IF(Prospecting!D2120&lt;&gt;"", Prospecting!D2120, "")</f>
        <v/>
      </c>
      <c r="H2118" s="2" t="str">
        <f>IF(Prospecting!E2120&lt;&gt;"",Prospecting!E2120, "")</f>
        <v/>
      </c>
      <c r="I2118" s="2" t="str">
        <f t="shared" ca="1" si="213"/>
        <v/>
      </c>
      <c r="J2118" s="2" t="str">
        <f>IF(Prospecting!F2120="Completed", 1, "")</f>
        <v/>
      </c>
      <c r="K2118" s="2" t="str">
        <f>IF(Prospecting!G2120="Completed", 1, "")</f>
        <v/>
      </c>
      <c r="L2118" s="2" t="str">
        <f>IF(Prospecting!H2120="Completed", 1, "")</f>
        <v/>
      </c>
      <c r="M2118" s="2" t="str">
        <f>IF(Prospecting!I2120="Completed", 1, "")</f>
        <v/>
      </c>
      <c r="N2118" s="2" t="str">
        <f>IF(Prospecting!J2120="Completed", 1, "")</f>
        <v/>
      </c>
      <c r="O2118" s="2" t="str">
        <f>IF(Prospecting!K2120="Completed", 1, "")</f>
        <v/>
      </c>
      <c r="P2118" s="2" t="str">
        <f>IF(Prospecting!L2120&lt;&gt;"",Prospecting!L2120,"")</f>
        <v/>
      </c>
      <c r="Q2118" s="2" t="str">
        <f>IF(Prospecting!M2120&lt;&gt;"",Prospecting!M2120,"")</f>
        <v/>
      </c>
      <c r="R2118" s="2" t="str">
        <f t="shared" ca="1" si="214"/>
        <v/>
      </c>
      <c r="S2118" s="10" t="str">
        <f>IF(OR(Prospecting!N2120&lt;&gt;"",Prospecting!N2120&lt;&gt;0),Prospecting!N2120,"")</f>
        <v/>
      </c>
      <c r="T2118" s="11" t="str">
        <f>IF(Prospecting!O2120&lt;&gt;"",Prospecting!O2120,"")</f>
        <v/>
      </c>
      <c r="U2118" s="2" t="str">
        <f t="shared" si="215"/>
        <v/>
      </c>
      <c r="V2118" s="2" t="str">
        <f t="shared" si="216"/>
        <v/>
      </c>
      <c r="W2118" s="2" t="str" cm="1">
        <f t="array" ref="W2118">IF(V2118&lt;&gt;"",_xlfn.IFS(OR(V2118=1,V2118=2,V2118=3),1,OR(V2118=4,V2118=5,V2118=6),2,OR(V2118=7,V2118=8,V2118=9),3,OR(V2118=10,V2118=11,V2118=12),4),"")</f>
        <v/>
      </c>
      <c r="X2118" s="2" t="str">
        <f t="shared" si="217"/>
        <v/>
      </c>
      <c r="Y2118" s="2" t="str">
        <f t="shared" si="218"/>
        <v/>
      </c>
    </row>
    <row r="2119" spans="7:25" x14ac:dyDescent="0.3">
      <c r="G2119" s="2" t="str">
        <f>IF(Prospecting!D2121&lt;&gt;"", Prospecting!D2121, "")</f>
        <v/>
      </c>
      <c r="H2119" s="2" t="str">
        <f>IF(Prospecting!E2121&lt;&gt;"",Prospecting!E2121, "")</f>
        <v/>
      </c>
      <c r="I2119" s="2" t="str">
        <f t="shared" ca="1" si="213"/>
        <v/>
      </c>
      <c r="J2119" s="2" t="str">
        <f>IF(Prospecting!F2121="Completed", 1, "")</f>
        <v/>
      </c>
      <c r="K2119" s="2" t="str">
        <f>IF(Prospecting!G2121="Completed", 1, "")</f>
        <v/>
      </c>
      <c r="L2119" s="2" t="str">
        <f>IF(Prospecting!H2121="Completed", 1, "")</f>
        <v/>
      </c>
      <c r="M2119" s="2" t="str">
        <f>IF(Prospecting!I2121="Completed", 1, "")</f>
        <v/>
      </c>
      <c r="N2119" s="2" t="str">
        <f>IF(Prospecting!J2121="Completed", 1, "")</f>
        <v/>
      </c>
      <c r="O2119" s="2" t="str">
        <f>IF(Prospecting!K2121="Completed", 1, "")</f>
        <v/>
      </c>
      <c r="P2119" s="2" t="str">
        <f>IF(Prospecting!L2121&lt;&gt;"",Prospecting!L2121,"")</f>
        <v/>
      </c>
      <c r="Q2119" s="2" t="str">
        <f>IF(Prospecting!M2121&lt;&gt;"",Prospecting!M2121,"")</f>
        <v/>
      </c>
      <c r="R2119" s="2" t="str">
        <f t="shared" ca="1" si="214"/>
        <v/>
      </c>
      <c r="S2119" s="10" t="str">
        <f>IF(OR(Prospecting!N2121&lt;&gt;"",Prospecting!N2121&lt;&gt;0),Prospecting!N2121,"")</f>
        <v/>
      </c>
      <c r="T2119" s="11" t="str">
        <f>IF(Prospecting!O2121&lt;&gt;"",Prospecting!O2121,"")</f>
        <v/>
      </c>
      <c r="U2119" s="2" t="str">
        <f t="shared" si="215"/>
        <v/>
      </c>
      <c r="V2119" s="2" t="str">
        <f t="shared" si="216"/>
        <v/>
      </c>
      <c r="W2119" s="2" t="str" cm="1">
        <f t="array" ref="W2119">IF(V2119&lt;&gt;"",_xlfn.IFS(OR(V2119=1,V2119=2,V2119=3),1,OR(V2119=4,V2119=5,V2119=6),2,OR(V2119=7,V2119=8,V2119=9),3,OR(V2119=10,V2119=11,V2119=12),4),"")</f>
        <v/>
      </c>
      <c r="X2119" s="2" t="str">
        <f t="shared" si="217"/>
        <v/>
      </c>
      <c r="Y2119" s="2" t="str">
        <f t="shared" si="218"/>
        <v/>
      </c>
    </row>
    <row r="2120" spans="7:25" x14ac:dyDescent="0.3">
      <c r="G2120" s="2" t="str">
        <f>IF(Prospecting!D2122&lt;&gt;"", Prospecting!D2122, "")</f>
        <v/>
      </c>
      <c r="H2120" s="2" t="str">
        <f>IF(Prospecting!E2122&lt;&gt;"",Prospecting!E2122, "")</f>
        <v/>
      </c>
      <c r="I2120" s="2" t="str">
        <f t="shared" ca="1" si="213"/>
        <v/>
      </c>
      <c r="J2120" s="2" t="str">
        <f>IF(Prospecting!F2122="Completed", 1, "")</f>
        <v/>
      </c>
      <c r="K2120" s="2" t="str">
        <f>IF(Prospecting!G2122="Completed", 1, "")</f>
        <v/>
      </c>
      <c r="L2120" s="2" t="str">
        <f>IF(Prospecting!H2122="Completed", 1, "")</f>
        <v/>
      </c>
      <c r="M2120" s="2" t="str">
        <f>IF(Prospecting!I2122="Completed", 1, "")</f>
        <v/>
      </c>
      <c r="N2120" s="2" t="str">
        <f>IF(Prospecting!J2122="Completed", 1, "")</f>
        <v/>
      </c>
      <c r="O2120" s="2" t="str">
        <f>IF(Prospecting!K2122="Completed", 1, "")</f>
        <v/>
      </c>
      <c r="P2120" s="2" t="str">
        <f>IF(Prospecting!L2122&lt;&gt;"",Prospecting!L2122,"")</f>
        <v/>
      </c>
      <c r="Q2120" s="2" t="str">
        <f>IF(Prospecting!M2122&lt;&gt;"",Prospecting!M2122,"")</f>
        <v/>
      </c>
      <c r="R2120" s="2" t="str">
        <f t="shared" ca="1" si="214"/>
        <v/>
      </c>
      <c r="S2120" s="10" t="str">
        <f>IF(OR(Prospecting!N2122&lt;&gt;"",Prospecting!N2122&lt;&gt;0),Prospecting!N2122,"")</f>
        <v/>
      </c>
      <c r="T2120" s="11" t="str">
        <f>IF(Prospecting!O2122&lt;&gt;"",Prospecting!O2122,"")</f>
        <v/>
      </c>
      <c r="U2120" s="2" t="str">
        <f t="shared" si="215"/>
        <v/>
      </c>
      <c r="V2120" s="2" t="str">
        <f t="shared" si="216"/>
        <v/>
      </c>
      <c r="W2120" s="2" t="str" cm="1">
        <f t="array" ref="W2120">IF(V2120&lt;&gt;"",_xlfn.IFS(OR(V2120=1,V2120=2,V2120=3),1,OR(V2120=4,V2120=5,V2120=6),2,OR(V2120=7,V2120=8,V2120=9),3,OR(V2120=10,V2120=11,V2120=12),4),"")</f>
        <v/>
      </c>
      <c r="X2120" s="2" t="str">
        <f t="shared" si="217"/>
        <v/>
      </c>
      <c r="Y2120" s="2" t="str">
        <f t="shared" si="218"/>
        <v/>
      </c>
    </row>
    <row r="2121" spans="7:25" x14ac:dyDescent="0.3">
      <c r="G2121" s="2" t="str">
        <f>IF(Prospecting!D2123&lt;&gt;"", Prospecting!D2123, "")</f>
        <v/>
      </c>
      <c r="H2121" s="2" t="str">
        <f>IF(Prospecting!E2123&lt;&gt;"",Prospecting!E2123, "")</f>
        <v/>
      </c>
      <c r="I2121" s="2" t="str">
        <f t="shared" ca="1" si="213"/>
        <v/>
      </c>
      <c r="J2121" s="2" t="str">
        <f>IF(Prospecting!F2123="Completed", 1, "")</f>
        <v/>
      </c>
      <c r="K2121" s="2" t="str">
        <f>IF(Prospecting!G2123="Completed", 1, "")</f>
        <v/>
      </c>
      <c r="L2121" s="2" t="str">
        <f>IF(Prospecting!H2123="Completed", 1, "")</f>
        <v/>
      </c>
      <c r="M2121" s="2" t="str">
        <f>IF(Prospecting!I2123="Completed", 1, "")</f>
        <v/>
      </c>
      <c r="N2121" s="2" t="str">
        <f>IF(Prospecting!J2123="Completed", 1, "")</f>
        <v/>
      </c>
      <c r="O2121" s="2" t="str">
        <f>IF(Prospecting!K2123="Completed", 1, "")</f>
        <v/>
      </c>
      <c r="P2121" s="2" t="str">
        <f>IF(Prospecting!L2123&lt;&gt;"",Prospecting!L2123,"")</f>
        <v/>
      </c>
      <c r="Q2121" s="2" t="str">
        <f>IF(Prospecting!M2123&lt;&gt;"",Prospecting!M2123,"")</f>
        <v/>
      </c>
      <c r="R2121" s="2" t="str">
        <f t="shared" ca="1" si="214"/>
        <v/>
      </c>
      <c r="S2121" s="10" t="str">
        <f>IF(OR(Prospecting!N2123&lt;&gt;"",Prospecting!N2123&lt;&gt;0),Prospecting!N2123,"")</f>
        <v/>
      </c>
      <c r="T2121" s="11" t="str">
        <f>IF(Prospecting!O2123&lt;&gt;"",Prospecting!O2123,"")</f>
        <v/>
      </c>
      <c r="U2121" s="2" t="str">
        <f t="shared" si="215"/>
        <v/>
      </c>
      <c r="V2121" s="2" t="str">
        <f t="shared" si="216"/>
        <v/>
      </c>
      <c r="W2121" s="2" t="str" cm="1">
        <f t="array" ref="W2121">IF(V2121&lt;&gt;"",_xlfn.IFS(OR(V2121=1,V2121=2,V2121=3),1,OR(V2121=4,V2121=5,V2121=6),2,OR(V2121=7,V2121=8,V2121=9),3,OR(V2121=10,V2121=11,V2121=12),4),"")</f>
        <v/>
      </c>
      <c r="X2121" s="2" t="str">
        <f t="shared" si="217"/>
        <v/>
      </c>
      <c r="Y2121" s="2" t="str">
        <f t="shared" si="218"/>
        <v/>
      </c>
    </row>
    <row r="2122" spans="7:25" x14ac:dyDescent="0.3">
      <c r="G2122" s="2" t="str">
        <f>IF(Prospecting!D2124&lt;&gt;"", Prospecting!D2124, "")</f>
        <v/>
      </c>
      <c r="H2122" s="2" t="str">
        <f>IF(Prospecting!E2124&lt;&gt;"",Prospecting!E2124, "")</f>
        <v/>
      </c>
      <c r="I2122" s="2" t="str">
        <f t="shared" ca="1" si="213"/>
        <v/>
      </c>
      <c r="J2122" s="2" t="str">
        <f>IF(Prospecting!F2124="Completed", 1, "")</f>
        <v/>
      </c>
      <c r="K2122" s="2" t="str">
        <f>IF(Prospecting!G2124="Completed", 1, "")</f>
        <v/>
      </c>
      <c r="L2122" s="2" t="str">
        <f>IF(Prospecting!H2124="Completed", 1, "")</f>
        <v/>
      </c>
      <c r="M2122" s="2" t="str">
        <f>IF(Prospecting!I2124="Completed", 1, "")</f>
        <v/>
      </c>
      <c r="N2122" s="2" t="str">
        <f>IF(Prospecting!J2124="Completed", 1, "")</f>
        <v/>
      </c>
      <c r="O2122" s="2" t="str">
        <f>IF(Prospecting!K2124="Completed", 1, "")</f>
        <v/>
      </c>
      <c r="P2122" s="2" t="str">
        <f>IF(Prospecting!L2124&lt;&gt;"",Prospecting!L2124,"")</f>
        <v/>
      </c>
      <c r="Q2122" s="2" t="str">
        <f>IF(Prospecting!M2124&lt;&gt;"",Prospecting!M2124,"")</f>
        <v/>
      </c>
      <c r="R2122" s="2" t="str">
        <f t="shared" ca="1" si="214"/>
        <v/>
      </c>
      <c r="S2122" s="10" t="str">
        <f>IF(OR(Prospecting!N2124&lt;&gt;"",Prospecting!N2124&lt;&gt;0),Prospecting!N2124,"")</f>
        <v/>
      </c>
      <c r="T2122" s="11" t="str">
        <f>IF(Prospecting!O2124&lt;&gt;"",Prospecting!O2124,"")</f>
        <v/>
      </c>
      <c r="U2122" s="2" t="str">
        <f t="shared" si="215"/>
        <v/>
      </c>
      <c r="V2122" s="2" t="str">
        <f t="shared" si="216"/>
        <v/>
      </c>
      <c r="W2122" s="2" t="str" cm="1">
        <f t="array" ref="W2122">IF(V2122&lt;&gt;"",_xlfn.IFS(OR(V2122=1,V2122=2,V2122=3),1,OR(V2122=4,V2122=5,V2122=6),2,OR(V2122=7,V2122=8,V2122=9),3,OR(V2122=10,V2122=11,V2122=12),4),"")</f>
        <v/>
      </c>
      <c r="X2122" s="2" t="str">
        <f t="shared" si="217"/>
        <v/>
      </c>
      <c r="Y2122" s="2" t="str">
        <f t="shared" si="218"/>
        <v/>
      </c>
    </row>
    <row r="2123" spans="7:25" x14ac:dyDescent="0.3">
      <c r="G2123" s="2" t="str">
        <f>IF(Prospecting!D2125&lt;&gt;"", Prospecting!D2125, "")</f>
        <v/>
      </c>
      <c r="H2123" s="2" t="str">
        <f>IF(Prospecting!E2125&lt;&gt;"",Prospecting!E2125, "")</f>
        <v/>
      </c>
      <c r="I2123" s="2" t="str">
        <f t="shared" ca="1" si="213"/>
        <v/>
      </c>
      <c r="J2123" s="2" t="str">
        <f>IF(Prospecting!F2125="Completed", 1, "")</f>
        <v/>
      </c>
      <c r="K2123" s="2" t="str">
        <f>IF(Prospecting!G2125="Completed", 1, "")</f>
        <v/>
      </c>
      <c r="L2123" s="2" t="str">
        <f>IF(Prospecting!H2125="Completed", 1, "")</f>
        <v/>
      </c>
      <c r="M2123" s="2" t="str">
        <f>IF(Prospecting!I2125="Completed", 1, "")</f>
        <v/>
      </c>
      <c r="N2123" s="2" t="str">
        <f>IF(Prospecting!J2125="Completed", 1, "")</f>
        <v/>
      </c>
      <c r="O2123" s="2" t="str">
        <f>IF(Prospecting!K2125="Completed", 1, "")</f>
        <v/>
      </c>
      <c r="P2123" s="2" t="str">
        <f>IF(Prospecting!L2125&lt;&gt;"",Prospecting!L2125,"")</f>
        <v/>
      </c>
      <c r="Q2123" s="2" t="str">
        <f>IF(Prospecting!M2125&lt;&gt;"",Prospecting!M2125,"")</f>
        <v/>
      </c>
      <c r="R2123" s="2" t="str">
        <f t="shared" ca="1" si="214"/>
        <v/>
      </c>
      <c r="S2123" s="10" t="str">
        <f>IF(OR(Prospecting!N2125&lt;&gt;"",Prospecting!N2125&lt;&gt;0),Prospecting!N2125,"")</f>
        <v/>
      </c>
      <c r="T2123" s="11" t="str">
        <f>IF(Prospecting!O2125&lt;&gt;"",Prospecting!O2125,"")</f>
        <v/>
      </c>
      <c r="U2123" s="2" t="str">
        <f t="shared" si="215"/>
        <v/>
      </c>
      <c r="V2123" s="2" t="str">
        <f t="shared" si="216"/>
        <v/>
      </c>
      <c r="W2123" s="2" t="str" cm="1">
        <f t="array" ref="W2123">IF(V2123&lt;&gt;"",_xlfn.IFS(OR(V2123=1,V2123=2,V2123=3),1,OR(V2123=4,V2123=5,V2123=6),2,OR(V2123=7,V2123=8,V2123=9),3,OR(V2123=10,V2123=11,V2123=12),4),"")</f>
        <v/>
      </c>
      <c r="X2123" s="2" t="str">
        <f t="shared" si="217"/>
        <v/>
      </c>
      <c r="Y2123" s="2" t="str">
        <f t="shared" si="218"/>
        <v/>
      </c>
    </row>
    <row r="2124" spans="7:25" x14ac:dyDescent="0.3">
      <c r="G2124" s="2" t="str">
        <f>IF(Prospecting!D2126&lt;&gt;"", Prospecting!D2126, "")</f>
        <v/>
      </c>
      <c r="H2124" s="2" t="str">
        <f>IF(Prospecting!E2126&lt;&gt;"",Prospecting!E2126, "")</f>
        <v/>
      </c>
      <c r="I2124" s="2" t="str">
        <f t="shared" ca="1" si="213"/>
        <v/>
      </c>
      <c r="J2124" s="2" t="str">
        <f>IF(Prospecting!F2126="Completed", 1, "")</f>
        <v/>
      </c>
      <c r="K2124" s="2" t="str">
        <f>IF(Prospecting!G2126="Completed", 1, "")</f>
        <v/>
      </c>
      <c r="L2124" s="2" t="str">
        <f>IF(Prospecting!H2126="Completed", 1, "")</f>
        <v/>
      </c>
      <c r="M2124" s="2" t="str">
        <f>IF(Prospecting!I2126="Completed", 1, "")</f>
        <v/>
      </c>
      <c r="N2124" s="2" t="str">
        <f>IF(Prospecting!J2126="Completed", 1, "")</f>
        <v/>
      </c>
      <c r="O2124" s="2" t="str">
        <f>IF(Prospecting!K2126="Completed", 1, "")</f>
        <v/>
      </c>
      <c r="P2124" s="2" t="str">
        <f>IF(Prospecting!L2126&lt;&gt;"",Prospecting!L2126,"")</f>
        <v/>
      </c>
      <c r="Q2124" s="2" t="str">
        <f>IF(Prospecting!M2126&lt;&gt;"",Prospecting!M2126,"")</f>
        <v/>
      </c>
      <c r="R2124" s="2" t="str">
        <f t="shared" ca="1" si="214"/>
        <v/>
      </c>
      <c r="S2124" s="10" t="str">
        <f>IF(OR(Prospecting!N2126&lt;&gt;"",Prospecting!N2126&lt;&gt;0),Prospecting!N2126,"")</f>
        <v/>
      </c>
      <c r="T2124" s="11" t="str">
        <f>IF(Prospecting!O2126&lt;&gt;"",Prospecting!O2126,"")</f>
        <v/>
      </c>
      <c r="U2124" s="2" t="str">
        <f t="shared" si="215"/>
        <v/>
      </c>
      <c r="V2124" s="2" t="str">
        <f t="shared" si="216"/>
        <v/>
      </c>
      <c r="W2124" s="2" t="str" cm="1">
        <f t="array" ref="W2124">IF(V2124&lt;&gt;"",_xlfn.IFS(OR(V2124=1,V2124=2,V2124=3),1,OR(V2124=4,V2124=5,V2124=6),2,OR(V2124=7,V2124=8,V2124=9),3,OR(V2124=10,V2124=11,V2124=12),4),"")</f>
        <v/>
      </c>
      <c r="X2124" s="2" t="str">
        <f t="shared" si="217"/>
        <v/>
      </c>
      <c r="Y2124" s="2" t="str">
        <f t="shared" si="218"/>
        <v/>
      </c>
    </row>
    <row r="2125" spans="7:25" x14ac:dyDescent="0.3">
      <c r="G2125" s="2" t="str">
        <f>IF(Prospecting!D2127&lt;&gt;"", Prospecting!D2127, "")</f>
        <v/>
      </c>
      <c r="H2125" s="2" t="str">
        <f>IF(Prospecting!E2127&lt;&gt;"",Prospecting!E2127, "")</f>
        <v/>
      </c>
      <c r="I2125" s="2" t="str">
        <f t="shared" ca="1" si="213"/>
        <v/>
      </c>
      <c r="J2125" s="2" t="str">
        <f>IF(Prospecting!F2127="Completed", 1, "")</f>
        <v/>
      </c>
      <c r="K2125" s="2" t="str">
        <f>IF(Prospecting!G2127="Completed", 1, "")</f>
        <v/>
      </c>
      <c r="L2125" s="2" t="str">
        <f>IF(Prospecting!H2127="Completed", 1, "")</f>
        <v/>
      </c>
      <c r="M2125" s="2" t="str">
        <f>IF(Prospecting!I2127="Completed", 1, "")</f>
        <v/>
      </c>
      <c r="N2125" s="2" t="str">
        <f>IF(Prospecting!J2127="Completed", 1, "")</f>
        <v/>
      </c>
      <c r="O2125" s="2" t="str">
        <f>IF(Prospecting!K2127="Completed", 1, "")</f>
        <v/>
      </c>
      <c r="P2125" s="2" t="str">
        <f>IF(Prospecting!L2127&lt;&gt;"",Prospecting!L2127,"")</f>
        <v/>
      </c>
      <c r="Q2125" s="2" t="str">
        <f>IF(Prospecting!M2127&lt;&gt;"",Prospecting!M2127,"")</f>
        <v/>
      </c>
      <c r="R2125" s="2" t="str">
        <f t="shared" ca="1" si="214"/>
        <v/>
      </c>
      <c r="S2125" s="10" t="str">
        <f>IF(OR(Prospecting!N2127&lt;&gt;"",Prospecting!N2127&lt;&gt;0),Prospecting!N2127,"")</f>
        <v/>
      </c>
      <c r="T2125" s="11" t="str">
        <f>IF(Prospecting!O2127&lt;&gt;"",Prospecting!O2127,"")</f>
        <v/>
      </c>
      <c r="U2125" s="2" t="str">
        <f t="shared" si="215"/>
        <v/>
      </c>
      <c r="V2125" s="2" t="str">
        <f t="shared" si="216"/>
        <v/>
      </c>
      <c r="W2125" s="2" t="str" cm="1">
        <f t="array" ref="W2125">IF(V2125&lt;&gt;"",_xlfn.IFS(OR(V2125=1,V2125=2,V2125=3),1,OR(V2125=4,V2125=5,V2125=6),2,OR(V2125=7,V2125=8,V2125=9),3,OR(V2125=10,V2125=11,V2125=12),4),"")</f>
        <v/>
      </c>
      <c r="X2125" s="2" t="str">
        <f t="shared" si="217"/>
        <v/>
      </c>
      <c r="Y2125" s="2" t="str">
        <f t="shared" si="218"/>
        <v/>
      </c>
    </row>
    <row r="2126" spans="7:25" x14ac:dyDescent="0.3">
      <c r="G2126" s="2" t="str">
        <f>IF(Prospecting!D2128&lt;&gt;"", Prospecting!D2128, "")</f>
        <v/>
      </c>
      <c r="H2126" s="2" t="str">
        <f>IF(Prospecting!E2128&lt;&gt;"",Prospecting!E2128, "")</f>
        <v/>
      </c>
      <c r="I2126" s="2" t="str">
        <f t="shared" ca="1" si="213"/>
        <v/>
      </c>
      <c r="J2126" s="2" t="str">
        <f>IF(Prospecting!F2128="Completed", 1, "")</f>
        <v/>
      </c>
      <c r="K2126" s="2" t="str">
        <f>IF(Prospecting!G2128="Completed", 1, "")</f>
        <v/>
      </c>
      <c r="L2126" s="2" t="str">
        <f>IF(Prospecting!H2128="Completed", 1, "")</f>
        <v/>
      </c>
      <c r="M2126" s="2" t="str">
        <f>IF(Prospecting!I2128="Completed", 1, "")</f>
        <v/>
      </c>
      <c r="N2126" s="2" t="str">
        <f>IF(Prospecting!J2128="Completed", 1, "")</f>
        <v/>
      </c>
      <c r="O2126" s="2" t="str">
        <f>IF(Prospecting!K2128="Completed", 1, "")</f>
        <v/>
      </c>
      <c r="P2126" s="2" t="str">
        <f>IF(Prospecting!L2128&lt;&gt;"",Prospecting!L2128,"")</f>
        <v/>
      </c>
      <c r="Q2126" s="2" t="str">
        <f>IF(Prospecting!M2128&lt;&gt;"",Prospecting!M2128,"")</f>
        <v/>
      </c>
      <c r="R2126" s="2" t="str">
        <f t="shared" ca="1" si="214"/>
        <v/>
      </c>
      <c r="S2126" s="10" t="str">
        <f>IF(OR(Prospecting!N2128&lt;&gt;"",Prospecting!N2128&lt;&gt;0),Prospecting!N2128,"")</f>
        <v/>
      </c>
      <c r="T2126" s="11" t="str">
        <f>IF(Prospecting!O2128&lt;&gt;"",Prospecting!O2128,"")</f>
        <v/>
      </c>
      <c r="U2126" s="2" t="str">
        <f t="shared" si="215"/>
        <v/>
      </c>
      <c r="V2126" s="2" t="str">
        <f t="shared" si="216"/>
        <v/>
      </c>
      <c r="W2126" s="2" t="str" cm="1">
        <f t="array" ref="W2126">IF(V2126&lt;&gt;"",_xlfn.IFS(OR(V2126=1,V2126=2,V2126=3),1,OR(V2126=4,V2126=5,V2126=6),2,OR(V2126=7,V2126=8,V2126=9),3,OR(V2126=10,V2126=11,V2126=12),4),"")</f>
        <v/>
      </c>
      <c r="X2126" s="2" t="str">
        <f t="shared" si="217"/>
        <v/>
      </c>
      <c r="Y2126" s="2" t="str">
        <f t="shared" si="218"/>
        <v/>
      </c>
    </row>
    <row r="2127" spans="7:25" x14ac:dyDescent="0.3">
      <c r="G2127" s="2" t="str">
        <f>IF(Prospecting!D2129&lt;&gt;"", Prospecting!D2129, "")</f>
        <v/>
      </c>
      <c r="H2127" s="2" t="str">
        <f>IF(Prospecting!E2129&lt;&gt;"",Prospecting!E2129, "")</f>
        <v/>
      </c>
      <c r="I2127" s="2" t="str">
        <f t="shared" ca="1" si="213"/>
        <v/>
      </c>
      <c r="J2127" s="2" t="str">
        <f>IF(Prospecting!F2129="Completed", 1, "")</f>
        <v/>
      </c>
      <c r="K2127" s="2" t="str">
        <f>IF(Prospecting!G2129="Completed", 1, "")</f>
        <v/>
      </c>
      <c r="L2127" s="2" t="str">
        <f>IF(Prospecting!H2129="Completed", 1, "")</f>
        <v/>
      </c>
      <c r="M2127" s="2" t="str">
        <f>IF(Prospecting!I2129="Completed", 1, "")</f>
        <v/>
      </c>
      <c r="N2127" s="2" t="str">
        <f>IF(Prospecting!J2129="Completed", 1, "")</f>
        <v/>
      </c>
      <c r="O2127" s="2" t="str">
        <f>IF(Prospecting!K2129="Completed", 1, "")</f>
        <v/>
      </c>
      <c r="P2127" s="2" t="str">
        <f>IF(Prospecting!L2129&lt;&gt;"",Prospecting!L2129,"")</f>
        <v/>
      </c>
      <c r="Q2127" s="2" t="str">
        <f>IF(Prospecting!M2129&lt;&gt;"",Prospecting!M2129,"")</f>
        <v/>
      </c>
      <c r="R2127" s="2" t="str">
        <f t="shared" ca="1" si="214"/>
        <v/>
      </c>
      <c r="S2127" s="10" t="str">
        <f>IF(OR(Prospecting!N2129&lt;&gt;"",Prospecting!N2129&lt;&gt;0),Prospecting!N2129,"")</f>
        <v/>
      </c>
      <c r="T2127" s="11" t="str">
        <f>IF(Prospecting!O2129&lt;&gt;"",Prospecting!O2129,"")</f>
        <v/>
      </c>
      <c r="U2127" s="2" t="str">
        <f t="shared" si="215"/>
        <v/>
      </c>
      <c r="V2127" s="2" t="str">
        <f t="shared" si="216"/>
        <v/>
      </c>
      <c r="W2127" s="2" t="str" cm="1">
        <f t="array" ref="W2127">IF(V2127&lt;&gt;"",_xlfn.IFS(OR(V2127=1,V2127=2,V2127=3),1,OR(V2127=4,V2127=5,V2127=6),2,OR(V2127=7,V2127=8,V2127=9),3,OR(V2127=10,V2127=11,V2127=12),4),"")</f>
        <v/>
      </c>
      <c r="X2127" s="2" t="str">
        <f t="shared" si="217"/>
        <v/>
      </c>
      <c r="Y2127" s="2" t="str">
        <f t="shared" si="218"/>
        <v/>
      </c>
    </row>
    <row r="2128" spans="7:25" x14ac:dyDescent="0.3">
      <c r="G2128" s="2" t="str">
        <f>IF(Prospecting!D2130&lt;&gt;"", Prospecting!D2130, "")</f>
        <v/>
      </c>
      <c r="H2128" s="2" t="str">
        <f>IF(Prospecting!E2130&lt;&gt;"",Prospecting!E2130, "")</f>
        <v/>
      </c>
      <c r="I2128" s="2" t="str">
        <f t="shared" ca="1" si="213"/>
        <v/>
      </c>
      <c r="J2128" s="2" t="str">
        <f>IF(Prospecting!F2130="Completed", 1, "")</f>
        <v/>
      </c>
      <c r="K2128" s="2" t="str">
        <f>IF(Prospecting!G2130="Completed", 1, "")</f>
        <v/>
      </c>
      <c r="L2128" s="2" t="str">
        <f>IF(Prospecting!H2130="Completed", 1, "")</f>
        <v/>
      </c>
      <c r="M2128" s="2" t="str">
        <f>IF(Prospecting!I2130="Completed", 1, "")</f>
        <v/>
      </c>
      <c r="N2128" s="2" t="str">
        <f>IF(Prospecting!J2130="Completed", 1, "")</f>
        <v/>
      </c>
      <c r="O2128" s="2" t="str">
        <f>IF(Prospecting!K2130="Completed", 1, "")</f>
        <v/>
      </c>
      <c r="P2128" s="2" t="str">
        <f>IF(Prospecting!L2130&lt;&gt;"",Prospecting!L2130,"")</f>
        <v/>
      </c>
      <c r="Q2128" s="2" t="str">
        <f>IF(Prospecting!M2130&lt;&gt;"",Prospecting!M2130,"")</f>
        <v/>
      </c>
      <c r="R2128" s="2" t="str">
        <f t="shared" ca="1" si="214"/>
        <v/>
      </c>
      <c r="S2128" s="10" t="str">
        <f>IF(OR(Prospecting!N2130&lt;&gt;"",Prospecting!N2130&lt;&gt;0),Prospecting!N2130,"")</f>
        <v/>
      </c>
      <c r="T2128" s="11" t="str">
        <f>IF(Prospecting!O2130&lt;&gt;"",Prospecting!O2130,"")</f>
        <v/>
      </c>
      <c r="U2128" s="2" t="str">
        <f t="shared" si="215"/>
        <v/>
      </c>
      <c r="V2128" s="2" t="str">
        <f t="shared" si="216"/>
        <v/>
      </c>
      <c r="W2128" s="2" t="str" cm="1">
        <f t="array" ref="W2128">IF(V2128&lt;&gt;"",_xlfn.IFS(OR(V2128=1,V2128=2,V2128=3),1,OR(V2128=4,V2128=5,V2128=6),2,OR(V2128=7,V2128=8,V2128=9),3,OR(V2128=10,V2128=11,V2128=12),4),"")</f>
        <v/>
      </c>
      <c r="X2128" s="2" t="str">
        <f t="shared" si="217"/>
        <v/>
      </c>
      <c r="Y2128" s="2" t="str">
        <f t="shared" si="218"/>
        <v/>
      </c>
    </row>
    <row r="2129" spans="7:25" x14ac:dyDescent="0.3">
      <c r="G2129" s="2" t="str">
        <f>IF(Prospecting!D2131&lt;&gt;"", Prospecting!D2131, "")</f>
        <v/>
      </c>
      <c r="H2129" s="2" t="str">
        <f>IF(Prospecting!E2131&lt;&gt;"",Prospecting!E2131, "")</f>
        <v/>
      </c>
      <c r="I2129" s="2" t="str">
        <f t="shared" ca="1" si="213"/>
        <v/>
      </c>
      <c r="J2129" s="2" t="str">
        <f>IF(Prospecting!F2131="Completed", 1, "")</f>
        <v/>
      </c>
      <c r="K2129" s="2" t="str">
        <f>IF(Prospecting!G2131="Completed", 1, "")</f>
        <v/>
      </c>
      <c r="L2129" s="2" t="str">
        <f>IF(Prospecting!H2131="Completed", 1, "")</f>
        <v/>
      </c>
      <c r="M2129" s="2" t="str">
        <f>IF(Prospecting!I2131="Completed", 1, "")</f>
        <v/>
      </c>
      <c r="N2129" s="2" t="str">
        <f>IF(Prospecting!J2131="Completed", 1, "")</f>
        <v/>
      </c>
      <c r="O2129" s="2" t="str">
        <f>IF(Prospecting!K2131="Completed", 1, "")</f>
        <v/>
      </c>
      <c r="P2129" s="2" t="str">
        <f>IF(Prospecting!L2131&lt;&gt;"",Prospecting!L2131,"")</f>
        <v/>
      </c>
      <c r="Q2129" s="2" t="str">
        <f>IF(Prospecting!M2131&lt;&gt;"",Prospecting!M2131,"")</f>
        <v/>
      </c>
      <c r="R2129" s="2" t="str">
        <f t="shared" ca="1" si="214"/>
        <v/>
      </c>
      <c r="S2129" s="10" t="str">
        <f>IF(OR(Prospecting!N2131&lt;&gt;"",Prospecting!N2131&lt;&gt;0),Prospecting!N2131,"")</f>
        <v/>
      </c>
      <c r="T2129" s="11" t="str">
        <f>IF(Prospecting!O2131&lt;&gt;"",Prospecting!O2131,"")</f>
        <v/>
      </c>
      <c r="U2129" s="2" t="str">
        <f t="shared" si="215"/>
        <v/>
      </c>
      <c r="V2129" s="2" t="str">
        <f t="shared" si="216"/>
        <v/>
      </c>
      <c r="W2129" s="2" t="str" cm="1">
        <f t="array" ref="W2129">IF(V2129&lt;&gt;"",_xlfn.IFS(OR(V2129=1,V2129=2,V2129=3),1,OR(V2129=4,V2129=5,V2129=6),2,OR(V2129=7,V2129=8,V2129=9),3,OR(V2129=10,V2129=11,V2129=12),4),"")</f>
        <v/>
      </c>
      <c r="X2129" s="2" t="str">
        <f t="shared" si="217"/>
        <v/>
      </c>
      <c r="Y2129" s="2" t="str">
        <f t="shared" si="218"/>
        <v/>
      </c>
    </row>
    <row r="2130" spans="7:25" x14ac:dyDescent="0.3">
      <c r="G2130" s="2" t="str">
        <f>IF(Prospecting!D2132&lt;&gt;"", Prospecting!D2132, "")</f>
        <v/>
      </c>
      <c r="H2130" s="2" t="str">
        <f>IF(Prospecting!E2132&lt;&gt;"",Prospecting!E2132, "")</f>
        <v/>
      </c>
      <c r="I2130" s="2" t="str">
        <f t="shared" ca="1" si="213"/>
        <v/>
      </c>
      <c r="J2130" s="2" t="str">
        <f>IF(Prospecting!F2132="Completed", 1, "")</f>
        <v/>
      </c>
      <c r="K2130" s="2" t="str">
        <f>IF(Prospecting!G2132="Completed", 1, "")</f>
        <v/>
      </c>
      <c r="L2130" s="2" t="str">
        <f>IF(Prospecting!H2132="Completed", 1, "")</f>
        <v/>
      </c>
      <c r="M2130" s="2" t="str">
        <f>IF(Prospecting!I2132="Completed", 1, "")</f>
        <v/>
      </c>
      <c r="N2130" s="2" t="str">
        <f>IF(Prospecting!J2132="Completed", 1, "")</f>
        <v/>
      </c>
      <c r="O2130" s="2" t="str">
        <f>IF(Prospecting!K2132="Completed", 1, "")</f>
        <v/>
      </c>
      <c r="P2130" s="2" t="str">
        <f>IF(Prospecting!L2132&lt;&gt;"",Prospecting!L2132,"")</f>
        <v/>
      </c>
      <c r="Q2130" s="2" t="str">
        <f>IF(Prospecting!M2132&lt;&gt;"",Prospecting!M2132,"")</f>
        <v/>
      </c>
      <c r="R2130" s="2" t="str">
        <f t="shared" ca="1" si="214"/>
        <v/>
      </c>
      <c r="S2130" s="10" t="str">
        <f>IF(OR(Prospecting!N2132&lt;&gt;"",Prospecting!N2132&lt;&gt;0),Prospecting!N2132,"")</f>
        <v/>
      </c>
      <c r="T2130" s="11" t="str">
        <f>IF(Prospecting!O2132&lt;&gt;"",Prospecting!O2132,"")</f>
        <v/>
      </c>
      <c r="U2130" s="2" t="str">
        <f t="shared" si="215"/>
        <v/>
      </c>
      <c r="V2130" s="2" t="str">
        <f t="shared" si="216"/>
        <v/>
      </c>
      <c r="W2130" s="2" t="str" cm="1">
        <f t="array" ref="W2130">IF(V2130&lt;&gt;"",_xlfn.IFS(OR(V2130=1,V2130=2,V2130=3),1,OR(V2130=4,V2130=5,V2130=6),2,OR(V2130=7,V2130=8,V2130=9),3,OR(V2130=10,V2130=11,V2130=12),4),"")</f>
        <v/>
      </c>
      <c r="X2130" s="2" t="str">
        <f t="shared" si="217"/>
        <v/>
      </c>
      <c r="Y2130" s="2" t="str">
        <f t="shared" si="218"/>
        <v/>
      </c>
    </row>
    <row r="2131" spans="7:25" x14ac:dyDescent="0.3">
      <c r="G2131" s="2" t="str">
        <f>IF(Prospecting!D2133&lt;&gt;"", Prospecting!D2133, "")</f>
        <v/>
      </c>
      <c r="H2131" s="2" t="str">
        <f>IF(Prospecting!E2133&lt;&gt;"",Prospecting!E2133, "")</f>
        <v/>
      </c>
      <c r="I2131" s="2" t="str">
        <f t="shared" ca="1" si="213"/>
        <v/>
      </c>
      <c r="J2131" s="2" t="str">
        <f>IF(Prospecting!F2133="Completed", 1, "")</f>
        <v/>
      </c>
      <c r="K2131" s="2" t="str">
        <f>IF(Prospecting!G2133="Completed", 1, "")</f>
        <v/>
      </c>
      <c r="L2131" s="2" t="str">
        <f>IF(Prospecting!H2133="Completed", 1, "")</f>
        <v/>
      </c>
      <c r="M2131" s="2" t="str">
        <f>IF(Prospecting!I2133="Completed", 1, "")</f>
        <v/>
      </c>
      <c r="N2131" s="2" t="str">
        <f>IF(Prospecting!J2133="Completed", 1, "")</f>
        <v/>
      </c>
      <c r="O2131" s="2" t="str">
        <f>IF(Prospecting!K2133="Completed", 1, "")</f>
        <v/>
      </c>
      <c r="P2131" s="2" t="str">
        <f>IF(Prospecting!L2133&lt;&gt;"",Prospecting!L2133,"")</f>
        <v/>
      </c>
      <c r="Q2131" s="2" t="str">
        <f>IF(Prospecting!M2133&lt;&gt;"",Prospecting!M2133,"")</f>
        <v/>
      </c>
      <c r="R2131" s="2" t="str">
        <f t="shared" ca="1" si="214"/>
        <v/>
      </c>
      <c r="S2131" s="10" t="str">
        <f>IF(OR(Prospecting!N2133&lt;&gt;"",Prospecting!N2133&lt;&gt;0),Prospecting!N2133,"")</f>
        <v/>
      </c>
      <c r="T2131" s="11" t="str">
        <f>IF(Prospecting!O2133&lt;&gt;"",Prospecting!O2133,"")</f>
        <v/>
      </c>
      <c r="U2131" s="2" t="str">
        <f t="shared" si="215"/>
        <v/>
      </c>
      <c r="V2131" s="2" t="str">
        <f t="shared" si="216"/>
        <v/>
      </c>
      <c r="W2131" s="2" t="str" cm="1">
        <f t="array" ref="W2131">IF(V2131&lt;&gt;"",_xlfn.IFS(OR(V2131=1,V2131=2,V2131=3),1,OR(V2131=4,V2131=5,V2131=6),2,OR(V2131=7,V2131=8,V2131=9),3,OR(V2131=10,V2131=11,V2131=12),4),"")</f>
        <v/>
      </c>
      <c r="X2131" s="2" t="str">
        <f t="shared" si="217"/>
        <v/>
      </c>
      <c r="Y2131" s="2" t="str">
        <f t="shared" si="218"/>
        <v/>
      </c>
    </row>
    <row r="2132" spans="7:25" x14ac:dyDescent="0.3">
      <c r="G2132" s="2" t="str">
        <f>IF(Prospecting!D2134&lt;&gt;"", Prospecting!D2134, "")</f>
        <v/>
      </c>
      <c r="H2132" s="2" t="str">
        <f>IF(Prospecting!E2134&lt;&gt;"",Prospecting!E2134, "")</f>
        <v/>
      </c>
      <c r="I2132" s="2" t="str">
        <f t="shared" ca="1" si="213"/>
        <v/>
      </c>
      <c r="J2132" s="2" t="str">
        <f>IF(Prospecting!F2134="Completed", 1, "")</f>
        <v/>
      </c>
      <c r="K2132" s="2" t="str">
        <f>IF(Prospecting!G2134="Completed", 1, "")</f>
        <v/>
      </c>
      <c r="L2132" s="2" t="str">
        <f>IF(Prospecting!H2134="Completed", 1, "")</f>
        <v/>
      </c>
      <c r="M2132" s="2" t="str">
        <f>IF(Prospecting!I2134="Completed", 1, "")</f>
        <v/>
      </c>
      <c r="N2132" s="2" t="str">
        <f>IF(Prospecting!J2134="Completed", 1, "")</f>
        <v/>
      </c>
      <c r="O2132" s="2" t="str">
        <f>IF(Prospecting!K2134="Completed", 1, "")</f>
        <v/>
      </c>
      <c r="P2132" s="2" t="str">
        <f>IF(Prospecting!L2134&lt;&gt;"",Prospecting!L2134,"")</f>
        <v/>
      </c>
      <c r="Q2132" s="2" t="str">
        <f>IF(Prospecting!M2134&lt;&gt;"",Prospecting!M2134,"")</f>
        <v/>
      </c>
      <c r="R2132" s="2" t="str">
        <f t="shared" ca="1" si="214"/>
        <v/>
      </c>
      <c r="S2132" s="10" t="str">
        <f>IF(OR(Prospecting!N2134&lt;&gt;"",Prospecting!N2134&lt;&gt;0),Prospecting!N2134,"")</f>
        <v/>
      </c>
      <c r="T2132" s="11" t="str">
        <f>IF(Prospecting!O2134&lt;&gt;"",Prospecting!O2134,"")</f>
        <v/>
      </c>
      <c r="U2132" s="2" t="str">
        <f t="shared" si="215"/>
        <v/>
      </c>
      <c r="V2132" s="2" t="str">
        <f t="shared" si="216"/>
        <v/>
      </c>
      <c r="W2132" s="2" t="str" cm="1">
        <f t="array" ref="W2132">IF(V2132&lt;&gt;"",_xlfn.IFS(OR(V2132=1,V2132=2,V2132=3),1,OR(V2132=4,V2132=5,V2132=6),2,OR(V2132=7,V2132=8,V2132=9),3,OR(V2132=10,V2132=11,V2132=12),4),"")</f>
        <v/>
      </c>
      <c r="X2132" s="2" t="str">
        <f t="shared" si="217"/>
        <v/>
      </c>
      <c r="Y2132" s="2" t="str">
        <f t="shared" si="218"/>
        <v/>
      </c>
    </row>
    <row r="2133" spans="7:25" x14ac:dyDescent="0.3">
      <c r="G2133" s="2" t="str">
        <f>IF(Prospecting!D2135&lt;&gt;"", Prospecting!D2135, "")</f>
        <v/>
      </c>
      <c r="H2133" s="2" t="str">
        <f>IF(Prospecting!E2135&lt;&gt;"",Prospecting!E2135, "")</f>
        <v/>
      </c>
      <c r="I2133" s="2" t="str">
        <f t="shared" ca="1" si="213"/>
        <v/>
      </c>
      <c r="J2133" s="2" t="str">
        <f>IF(Prospecting!F2135="Completed", 1, "")</f>
        <v/>
      </c>
      <c r="K2133" s="2" t="str">
        <f>IF(Prospecting!G2135="Completed", 1, "")</f>
        <v/>
      </c>
      <c r="L2133" s="2" t="str">
        <f>IF(Prospecting!H2135="Completed", 1, "")</f>
        <v/>
      </c>
      <c r="M2133" s="2" t="str">
        <f>IF(Prospecting!I2135="Completed", 1, "")</f>
        <v/>
      </c>
      <c r="N2133" s="2" t="str">
        <f>IF(Prospecting!J2135="Completed", 1, "")</f>
        <v/>
      </c>
      <c r="O2133" s="2" t="str">
        <f>IF(Prospecting!K2135="Completed", 1, "")</f>
        <v/>
      </c>
      <c r="P2133" s="2" t="str">
        <f>IF(Prospecting!L2135&lt;&gt;"",Prospecting!L2135,"")</f>
        <v/>
      </c>
      <c r="Q2133" s="2" t="str">
        <f>IF(Prospecting!M2135&lt;&gt;"",Prospecting!M2135,"")</f>
        <v/>
      </c>
      <c r="R2133" s="2" t="str">
        <f t="shared" ca="1" si="214"/>
        <v/>
      </c>
      <c r="S2133" s="10" t="str">
        <f>IF(OR(Prospecting!N2135&lt;&gt;"",Prospecting!N2135&lt;&gt;0),Prospecting!N2135,"")</f>
        <v/>
      </c>
      <c r="T2133" s="11" t="str">
        <f>IF(Prospecting!O2135&lt;&gt;"",Prospecting!O2135,"")</f>
        <v/>
      </c>
      <c r="U2133" s="2" t="str">
        <f t="shared" si="215"/>
        <v/>
      </c>
      <c r="V2133" s="2" t="str">
        <f t="shared" si="216"/>
        <v/>
      </c>
      <c r="W2133" s="2" t="str" cm="1">
        <f t="array" ref="W2133">IF(V2133&lt;&gt;"",_xlfn.IFS(OR(V2133=1,V2133=2,V2133=3),1,OR(V2133=4,V2133=5,V2133=6),2,OR(V2133=7,V2133=8,V2133=9),3,OR(V2133=10,V2133=11,V2133=12),4),"")</f>
        <v/>
      </c>
      <c r="X2133" s="2" t="str">
        <f t="shared" si="217"/>
        <v/>
      </c>
      <c r="Y2133" s="2" t="str">
        <f t="shared" si="218"/>
        <v/>
      </c>
    </row>
    <row r="2134" spans="7:25" x14ac:dyDescent="0.3">
      <c r="G2134" s="2" t="str">
        <f>IF(Prospecting!D2136&lt;&gt;"", Prospecting!D2136, "")</f>
        <v/>
      </c>
      <c r="H2134" s="2" t="str">
        <f>IF(Prospecting!E2136&lt;&gt;"",Prospecting!E2136, "")</f>
        <v/>
      </c>
      <c r="I2134" s="2" t="str">
        <f t="shared" ca="1" si="213"/>
        <v/>
      </c>
      <c r="J2134" s="2" t="str">
        <f>IF(Prospecting!F2136="Completed", 1, "")</f>
        <v/>
      </c>
      <c r="K2134" s="2" t="str">
        <f>IF(Prospecting!G2136="Completed", 1, "")</f>
        <v/>
      </c>
      <c r="L2134" s="2" t="str">
        <f>IF(Prospecting!H2136="Completed", 1, "")</f>
        <v/>
      </c>
      <c r="M2134" s="2" t="str">
        <f>IF(Prospecting!I2136="Completed", 1, "")</f>
        <v/>
      </c>
      <c r="N2134" s="2" t="str">
        <f>IF(Prospecting!J2136="Completed", 1, "")</f>
        <v/>
      </c>
      <c r="O2134" s="2" t="str">
        <f>IF(Prospecting!K2136="Completed", 1, "")</f>
        <v/>
      </c>
      <c r="P2134" s="2" t="str">
        <f>IF(Prospecting!L2136&lt;&gt;"",Prospecting!L2136,"")</f>
        <v/>
      </c>
      <c r="Q2134" s="2" t="str">
        <f>IF(Prospecting!M2136&lt;&gt;"",Prospecting!M2136,"")</f>
        <v/>
      </c>
      <c r="R2134" s="2" t="str">
        <f t="shared" ca="1" si="214"/>
        <v/>
      </c>
      <c r="S2134" s="10" t="str">
        <f>IF(OR(Prospecting!N2136&lt;&gt;"",Prospecting!N2136&lt;&gt;0),Prospecting!N2136,"")</f>
        <v/>
      </c>
      <c r="T2134" s="11" t="str">
        <f>IF(Prospecting!O2136&lt;&gt;"",Prospecting!O2136,"")</f>
        <v/>
      </c>
      <c r="U2134" s="2" t="str">
        <f t="shared" si="215"/>
        <v/>
      </c>
      <c r="V2134" s="2" t="str">
        <f t="shared" si="216"/>
        <v/>
      </c>
      <c r="W2134" s="2" t="str" cm="1">
        <f t="array" ref="W2134">IF(V2134&lt;&gt;"",_xlfn.IFS(OR(V2134=1,V2134=2,V2134=3),1,OR(V2134=4,V2134=5,V2134=6),2,OR(V2134=7,V2134=8,V2134=9),3,OR(V2134=10,V2134=11,V2134=12),4),"")</f>
        <v/>
      </c>
      <c r="X2134" s="2" t="str">
        <f t="shared" si="217"/>
        <v/>
      </c>
      <c r="Y2134" s="2" t="str">
        <f t="shared" si="218"/>
        <v/>
      </c>
    </row>
    <row r="2135" spans="7:25" x14ac:dyDescent="0.3">
      <c r="G2135" s="2" t="str">
        <f>IF(Prospecting!D2137&lt;&gt;"", Prospecting!D2137, "")</f>
        <v/>
      </c>
      <c r="H2135" s="2" t="str">
        <f>IF(Prospecting!E2137&lt;&gt;"",Prospecting!E2137, "")</f>
        <v/>
      </c>
      <c r="I2135" s="2" t="str">
        <f t="shared" ca="1" si="213"/>
        <v/>
      </c>
      <c r="J2135" s="2" t="str">
        <f>IF(Prospecting!F2137="Completed", 1, "")</f>
        <v/>
      </c>
      <c r="K2135" s="2" t="str">
        <f>IF(Prospecting!G2137="Completed", 1, "")</f>
        <v/>
      </c>
      <c r="L2135" s="2" t="str">
        <f>IF(Prospecting!H2137="Completed", 1, "")</f>
        <v/>
      </c>
      <c r="M2135" s="2" t="str">
        <f>IF(Prospecting!I2137="Completed", 1, "")</f>
        <v/>
      </c>
      <c r="N2135" s="2" t="str">
        <f>IF(Prospecting!J2137="Completed", 1, "")</f>
        <v/>
      </c>
      <c r="O2135" s="2" t="str">
        <f>IF(Prospecting!K2137="Completed", 1, "")</f>
        <v/>
      </c>
      <c r="P2135" s="2" t="str">
        <f>IF(Prospecting!L2137&lt;&gt;"",Prospecting!L2137,"")</f>
        <v/>
      </c>
      <c r="Q2135" s="2" t="str">
        <f>IF(Prospecting!M2137&lt;&gt;"",Prospecting!M2137,"")</f>
        <v/>
      </c>
      <c r="R2135" s="2" t="str">
        <f t="shared" ca="1" si="214"/>
        <v/>
      </c>
      <c r="S2135" s="10" t="str">
        <f>IF(OR(Prospecting!N2137&lt;&gt;"",Prospecting!N2137&lt;&gt;0),Prospecting!N2137,"")</f>
        <v/>
      </c>
      <c r="T2135" s="11" t="str">
        <f>IF(Prospecting!O2137&lt;&gt;"",Prospecting!O2137,"")</f>
        <v/>
      </c>
      <c r="U2135" s="2" t="str">
        <f t="shared" si="215"/>
        <v/>
      </c>
      <c r="V2135" s="2" t="str">
        <f t="shared" si="216"/>
        <v/>
      </c>
      <c r="W2135" s="2" t="str" cm="1">
        <f t="array" ref="W2135">IF(V2135&lt;&gt;"",_xlfn.IFS(OR(V2135=1,V2135=2,V2135=3),1,OR(V2135=4,V2135=5,V2135=6),2,OR(V2135=7,V2135=8,V2135=9),3,OR(V2135=10,V2135=11,V2135=12),4),"")</f>
        <v/>
      </c>
      <c r="X2135" s="2" t="str">
        <f t="shared" si="217"/>
        <v/>
      </c>
      <c r="Y2135" s="2" t="str">
        <f t="shared" si="218"/>
        <v/>
      </c>
    </row>
    <row r="2136" spans="7:25" x14ac:dyDescent="0.3">
      <c r="G2136" s="2" t="str">
        <f>IF(Prospecting!D2138&lt;&gt;"", Prospecting!D2138, "")</f>
        <v/>
      </c>
      <c r="H2136" s="2" t="str">
        <f>IF(Prospecting!E2138&lt;&gt;"",Prospecting!E2138, "")</f>
        <v/>
      </c>
      <c r="I2136" s="2" t="str">
        <f t="shared" ca="1" si="213"/>
        <v/>
      </c>
      <c r="J2136" s="2" t="str">
        <f>IF(Prospecting!F2138="Completed", 1, "")</f>
        <v/>
      </c>
      <c r="K2136" s="2" t="str">
        <f>IF(Prospecting!G2138="Completed", 1, "")</f>
        <v/>
      </c>
      <c r="L2136" s="2" t="str">
        <f>IF(Prospecting!H2138="Completed", 1, "")</f>
        <v/>
      </c>
      <c r="M2136" s="2" t="str">
        <f>IF(Prospecting!I2138="Completed", 1, "")</f>
        <v/>
      </c>
      <c r="N2136" s="2" t="str">
        <f>IF(Prospecting!J2138="Completed", 1, "")</f>
        <v/>
      </c>
      <c r="O2136" s="2" t="str">
        <f>IF(Prospecting!K2138="Completed", 1, "")</f>
        <v/>
      </c>
      <c r="P2136" s="2" t="str">
        <f>IF(Prospecting!L2138&lt;&gt;"",Prospecting!L2138,"")</f>
        <v/>
      </c>
      <c r="Q2136" s="2" t="str">
        <f>IF(Prospecting!M2138&lt;&gt;"",Prospecting!M2138,"")</f>
        <v/>
      </c>
      <c r="R2136" s="2" t="str">
        <f t="shared" ca="1" si="214"/>
        <v/>
      </c>
      <c r="S2136" s="10" t="str">
        <f>IF(OR(Prospecting!N2138&lt;&gt;"",Prospecting!N2138&lt;&gt;0),Prospecting!N2138,"")</f>
        <v/>
      </c>
      <c r="T2136" s="11" t="str">
        <f>IF(Prospecting!O2138&lt;&gt;"",Prospecting!O2138,"")</f>
        <v/>
      </c>
      <c r="U2136" s="2" t="str">
        <f t="shared" si="215"/>
        <v/>
      </c>
      <c r="V2136" s="2" t="str">
        <f t="shared" si="216"/>
        <v/>
      </c>
      <c r="W2136" s="2" t="str" cm="1">
        <f t="array" ref="W2136">IF(V2136&lt;&gt;"",_xlfn.IFS(OR(V2136=1,V2136=2,V2136=3),1,OR(V2136=4,V2136=5,V2136=6),2,OR(V2136=7,V2136=8,V2136=9),3,OR(V2136=10,V2136=11,V2136=12),4),"")</f>
        <v/>
      </c>
      <c r="X2136" s="2" t="str">
        <f t="shared" si="217"/>
        <v/>
      </c>
      <c r="Y2136" s="2" t="str">
        <f t="shared" si="218"/>
        <v/>
      </c>
    </row>
    <row r="2137" spans="7:25" x14ac:dyDescent="0.3">
      <c r="G2137" s="2" t="str">
        <f>IF(Prospecting!D2139&lt;&gt;"", Prospecting!D2139, "")</f>
        <v/>
      </c>
      <c r="H2137" s="2" t="str">
        <f>IF(Prospecting!E2139&lt;&gt;"",Prospecting!E2139, "")</f>
        <v/>
      </c>
      <c r="I2137" s="2" t="str">
        <f t="shared" ca="1" si="213"/>
        <v/>
      </c>
      <c r="J2137" s="2" t="str">
        <f>IF(Prospecting!F2139="Completed", 1, "")</f>
        <v/>
      </c>
      <c r="K2137" s="2" t="str">
        <f>IF(Prospecting!G2139="Completed", 1, "")</f>
        <v/>
      </c>
      <c r="L2137" s="2" t="str">
        <f>IF(Prospecting!H2139="Completed", 1, "")</f>
        <v/>
      </c>
      <c r="M2137" s="2" t="str">
        <f>IF(Prospecting!I2139="Completed", 1, "")</f>
        <v/>
      </c>
      <c r="N2137" s="2" t="str">
        <f>IF(Prospecting!J2139="Completed", 1, "")</f>
        <v/>
      </c>
      <c r="O2137" s="2" t="str">
        <f>IF(Prospecting!K2139="Completed", 1, "")</f>
        <v/>
      </c>
      <c r="P2137" s="2" t="str">
        <f>IF(Prospecting!L2139&lt;&gt;"",Prospecting!L2139,"")</f>
        <v/>
      </c>
      <c r="Q2137" s="2" t="str">
        <f>IF(Prospecting!M2139&lt;&gt;"",Prospecting!M2139,"")</f>
        <v/>
      </c>
      <c r="R2137" s="2" t="str">
        <f t="shared" ca="1" si="214"/>
        <v/>
      </c>
      <c r="S2137" s="10" t="str">
        <f>IF(OR(Prospecting!N2139&lt;&gt;"",Prospecting!N2139&lt;&gt;0),Prospecting!N2139,"")</f>
        <v/>
      </c>
      <c r="T2137" s="11" t="str">
        <f>IF(Prospecting!O2139&lt;&gt;"",Prospecting!O2139,"")</f>
        <v/>
      </c>
      <c r="U2137" s="2" t="str">
        <f t="shared" si="215"/>
        <v/>
      </c>
      <c r="V2137" s="2" t="str">
        <f t="shared" si="216"/>
        <v/>
      </c>
      <c r="W2137" s="2" t="str" cm="1">
        <f t="array" ref="W2137">IF(V2137&lt;&gt;"",_xlfn.IFS(OR(V2137=1,V2137=2,V2137=3),1,OR(V2137=4,V2137=5,V2137=6),2,OR(V2137=7,V2137=8,V2137=9),3,OR(V2137=10,V2137=11,V2137=12),4),"")</f>
        <v/>
      </c>
      <c r="X2137" s="2" t="str">
        <f t="shared" si="217"/>
        <v/>
      </c>
      <c r="Y2137" s="2" t="str">
        <f t="shared" si="218"/>
        <v/>
      </c>
    </row>
    <row r="2138" spans="7:25" x14ac:dyDescent="0.3">
      <c r="G2138" s="2" t="str">
        <f>IF(Prospecting!D2140&lt;&gt;"", Prospecting!D2140, "")</f>
        <v/>
      </c>
      <c r="H2138" s="2" t="str">
        <f>IF(Prospecting!E2140&lt;&gt;"",Prospecting!E2140, "")</f>
        <v/>
      </c>
      <c r="I2138" s="2" t="str">
        <f t="shared" ca="1" si="213"/>
        <v/>
      </c>
      <c r="J2138" s="2" t="str">
        <f>IF(Prospecting!F2140="Completed", 1, "")</f>
        <v/>
      </c>
      <c r="K2138" s="2" t="str">
        <f>IF(Prospecting!G2140="Completed", 1, "")</f>
        <v/>
      </c>
      <c r="L2138" s="2" t="str">
        <f>IF(Prospecting!H2140="Completed", 1, "")</f>
        <v/>
      </c>
      <c r="M2138" s="2" t="str">
        <f>IF(Prospecting!I2140="Completed", 1, "")</f>
        <v/>
      </c>
      <c r="N2138" s="2" t="str">
        <f>IF(Prospecting!J2140="Completed", 1, "")</f>
        <v/>
      </c>
      <c r="O2138" s="2" t="str">
        <f>IF(Prospecting!K2140="Completed", 1, "")</f>
        <v/>
      </c>
      <c r="P2138" s="2" t="str">
        <f>IF(Prospecting!L2140&lt;&gt;"",Prospecting!L2140,"")</f>
        <v/>
      </c>
      <c r="Q2138" s="2" t="str">
        <f>IF(Prospecting!M2140&lt;&gt;"",Prospecting!M2140,"")</f>
        <v/>
      </c>
      <c r="R2138" s="2" t="str">
        <f t="shared" ca="1" si="214"/>
        <v/>
      </c>
      <c r="S2138" s="10" t="str">
        <f>IF(OR(Prospecting!N2140&lt;&gt;"",Prospecting!N2140&lt;&gt;0),Prospecting!N2140,"")</f>
        <v/>
      </c>
      <c r="T2138" s="11" t="str">
        <f>IF(Prospecting!O2140&lt;&gt;"",Prospecting!O2140,"")</f>
        <v/>
      </c>
      <c r="U2138" s="2" t="str">
        <f t="shared" si="215"/>
        <v/>
      </c>
      <c r="V2138" s="2" t="str">
        <f t="shared" si="216"/>
        <v/>
      </c>
      <c r="W2138" s="2" t="str" cm="1">
        <f t="array" ref="W2138">IF(V2138&lt;&gt;"",_xlfn.IFS(OR(V2138=1,V2138=2,V2138=3),1,OR(V2138=4,V2138=5,V2138=6),2,OR(V2138=7,V2138=8,V2138=9),3,OR(V2138=10,V2138=11,V2138=12),4),"")</f>
        <v/>
      </c>
      <c r="X2138" s="2" t="str">
        <f t="shared" si="217"/>
        <v/>
      </c>
      <c r="Y2138" s="2" t="str">
        <f t="shared" si="218"/>
        <v/>
      </c>
    </row>
    <row r="2139" spans="7:25" x14ac:dyDescent="0.3">
      <c r="G2139" s="2" t="str">
        <f>IF(Prospecting!D2141&lt;&gt;"", Prospecting!D2141, "")</f>
        <v/>
      </c>
      <c r="H2139" s="2" t="str">
        <f>IF(Prospecting!E2141&lt;&gt;"",Prospecting!E2141, "")</f>
        <v/>
      </c>
      <c r="I2139" s="2" t="str">
        <f t="shared" ca="1" si="213"/>
        <v/>
      </c>
      <c r="J2139" s="2" t="str">
        <f>IF(Prospecting!F2141="Completed", 1, "")</f>
        <v/>
      </c>
      <c r="K2139" s="2" t="str">
        <f>IF(Prospecting!G2141="Completed", 1, "")</f>
        <v/>
      </c>
      <c r="L2139" s="2" t="str">
        <f>IF(Prospecting!H2141="Completed", 1, "")</f>
        <v/>
      </c>
      <c r="M2139" s="2" t="str">
        <f>IF(Prospecting!I2141="Completed", 1, "")</f>
        <v/>
      </c>
      <c r="N2139" s="2" t="str">
        <f>IF(Prospecting!J2141="Completed", 1, "")</f>
        <v/>
      </c>
      <c r="O2139" s="2" t="str">
        <f>IF(Prospecting!K2141="Completed", 1, "")</f>
        <v/>
      </c>
      <c r="P2139" s="2" t="str">
        <f>IF(Prospecting!L2141&lt;&gt;"",Prospecting!L2141,"")</f>
        <v/>
      </c>
      <c r="Q2139" s="2" t="str">
        <f>IF(Prospecting!M2141&lt;&gt;"",Prospecting!M2141,"")</f>
        <v/>
      </c>
      <c r="R2139" s="2" t="str">
        <f t="shared" ca="1" si="214"/>
        <v/>
      </c>
      <c r="S2139" s="10" t="str">
        <f>IF(OR(Prospecting!N2141&lt;&gt;"",Prospecting!N2141&lt;&gt;0),Prospecting!N2141,"")</f>
        <v/>
      </c>
      <c r="T2139" s="11" t="str">
        <f>IF(Prospecting!O2141&lt;&gt;"",Prospecting!O2141,"")</f>
        <v/>
      </c>
      <c r="U2139" s="2" t="str">
        <f t="shared" si="215"/>
        <v/>
      </c>
      <c r="V2139" s="2" t="str">
        <f t="shared" si="216"/>
        <v/>
      </c>
      <c r="W2139" s="2" t="str" cm="1">
        <f t="array" ref="W2139">IF(V2139&lt;&gt;"",_xlfn.IFS(OR(V2139=1,V2139=2,V2139=3),1,OR(V2139=4,V2139=5,V2139=6),2,OR(V2139=7,V2139=8,V2139=9),3,OR(V2139=10,V2139=11,V2139=12),4),"")</f>
        <v/>
      </c>
      <c r="X2139" s="2" t="str">
        <f t="shared" si="217"/>
        <v/>
      </c>
      <c r="Y2139" s="2" t="str">
        <f t="shared" si="218"/>
        <v/>
      </c>
    </row>
    <row r="2140" spans="7:25" x14ac:dyDescent="0.3">
      <c r="G2140" s="2" t="str">
        <f>IF(Prospecting!D2142&lt;&gt;"", Prospecting!D2142, "")</f>
        <v/>
      </c>
      <c r="H2140" s="2" t="str">
        <f>IF(Prospecting!E2142&lt;&gt;"",Prospecting!E2142, "")</f>
        <v/>
      </c>
      <c r="I2140" s="2" t="str">
        <f t="shared" ca="1" si="213"/>
        <v/>
      </c>
      <c r="J2140" s="2" t="str">
        <f>IF(Prospecting!F2142="Completed", 1, "")</f>
        <v/>
      </c>
      <c r="K2140" s="2" t="str">
        <f>IF(Prospecting!G2142="Completed", 1, "")</f>
        <v/>
      </c>
      <c r="L2140" s="2" t="str">
        <f>IF(Prospecting!H2142="Completed", 1, "")</f>
        <v/>
      </c>
      <c r="M2140" s="2" t="str">
        <f>IF(Prospecting!I2142="Completed", 1, "")</f>
        <v/>
      </c>
      <c r="N2140" s="2" t="str">
        <f>IF(Prospecting!J2142="Completed", 1, "")</f>
        <v/>
      </c>
      <c r="O2140" s="2" t="str">
        <f>IF(Prospecting!K2142="Completed", 1, "")</f>
        <v/>
      </c>
      <c r="P2140" s="2" t="str">
        <f>IF(Prospecting!L2142&lt;&gt;"",Prospecting!L2142,"")</f>
        <v/>
      </c>
      <c r="Q2140" s="2" t="str">
        <f>IF(Prospecting!M2142&lt;&gt;"",Prospecting!M2142,"")</f>
        <v/>
      </c>
      <c r="R2140" s="2" t="str">
        <f t="shared" ca="1" si="214"/>
        <v/>
      </c>
      <c r="S2140" s="10" t="str">
        <f>IF(OR(Prospecting!N2142&lt;&gt;"",Prospecting!N2142&lt;&gt;0),Prospecting!N2142,"")</f>
        <v/>
      </c>
      <c r="T2140" s="11" t="str">
        <f>IF(Prospecting!O2142&lt;&gt;"",Prospecting!O2142,"")</f>
        <v/>
      </c>
      <c r="U2140" s="2" t="str">
        <f t="shared" si="215"/>
        <v/>
      </c>
      <c r="V2140" s="2" t="str">
        <f t="shared" si="216"/>
        <v/>
      </c>
      <c r="W2140" s="2" t="str" cm="1">
        <f t="array" ref="W2140">IF(V2140&lt;&gt;"",_xlfn.IFS(OR(V2140=1,V2140=2,V2140=3),1,OR(V2140=4,V2140=5,V2140=6),2,OR(V2140=7,V2140=8,V2140=9),3,OR(V2140=10,V2140=11,V2140=12),4),"")</f>
        <v/>
      </c>
      <c r="X2140" s="2" t="str">
        <f t="shared" si="217"/>
        <v/>
      </c>
      <c r="Y2140" s="2" t="str">
        <f t="shared" si="218"/>
        <v/>
      </c>
    </row>
    <row r="2141" spans="7:25" x14ac:dyDescent="0.3">
      <c r="G2141" s="2" t="str">
        <f>IF(Prospecting!D2143&lt;&gt;"", Prospecting!D2143, "")</f>
        <v/>
      </c>
      <c r="H2141" s="2" t="str">
        <f>IF(Prospecting!E2143&lt;&gt;"",Prospecting!E2143, "")</f>
        <v/>
      </c>
      <c r="I2141" s="2" t="str">
        <f t="shared" ca="1" si="213"/>
        <v/>
      </c>
      <c r="J2141" s="2" t="str">
        <f>IF(Prospecting!F2143="Completed", 1, "")</f>
        <v/>
      </c>
      <c r="K2141" s="2" t="str">
        <f>IF(Prospecting!G2143="Completed", 1, "")</f>
        <v/>
      </c>
      <c r="L2141" s="2" t="str">
        <f>IF(Prospecting!H2143="Completed", 1, "")</f>
        <v/>
      </c>
      <c r="M2141" s="2" t="str">
        <f>IF(Prospecting!I2143="Completed", 1, "")</f>
        <v/>
      </c>
      <c r="N2141" s="2" t="str">
        <f>IF(Prospecting!J2143="Completed", 1, "")</f>
        <v/>
      </c>
      <c r="O2141" s="2" t="str">
        <f>IF(Prospecting!K2143="Completed", 1, "")</f>
        <v/>
      </c>
      <c r="P2141" s="2" t="str">
        <f>IF(Prospecting!L2143&lt;&gt;"",Prospecting!L2143,"")</f>
        <v/>
      </c>
      <c r="Q2141" s="2" t="str">
        <f>IF(Prospecting!M2143&lt;&gt;"",Prospecting!M2143,"")</f>
        <v/>
      </c>
      <c r="R2141" s="2" t="str">
        <f t="shared" ca="1" si="214"/>
        <v/>
      </c>
      <c r="S2141" s="10" t="str">
        <f>IF(OR(Prospecting!N2143&lt;&gt;"",Prospecting!N2143&lt;&gt;0),Prospecting!N2143,"")</f>
        <v/>
      </c>
      <c r="T2141" s="11" t="str">
        <f>IF(Prospecting!O2143&lt;&gt;"",Prospecting!O2143,"")</f>
        <v/>
      </c>
      <c r="U2141" s="2" t="str">
        <f t="shared" si="215"/>
        <v/>
      </c>
      <c r="V2141" s="2" t="str">
        <f t="shared" si="216"/>
        <v/>
      </c>
      <c r="W2141" s="2" t="str" cm="1">
        <f t="array" ref="W2141">IF(V2141&lt;&gt;"",_xlfn.IFS(OR(V2141=1,V2141=2,V2141=3),1,OR(V2141=4,V2141=5,V2141=6),2,OR(V2141=7,V2141=8,V2141=9),3,OR(V2141=10,V2141=11,V2141=12),4),"")</f>
        <v/>
      </c>
      <c r="X2141" s="2" t="str">
        <f t="shared" si="217"/>
        <v/>
      </c>
      <c r="Y2141" s="2" t="str">
        <f t="shared" si="218"/>
        <v/>
      </c>
    </row>
    <row r="2142" spans="7:25" x14ac:dyDescent="0.3">
      <c r="G2142" s="2" t="str">
        <f>IF(Prospecting!D2144&lt;&gt;"", Prospecting!D2144, "")</f>
        <v/>
      </c>
      <c r="H2142" s="2" t="str">
        <f>IF(Prospecting!E2144&lt;&gt;"",Prospecting!E2144, "")</f>
        <v/>
      </c>
      <c r="I2142" s="2" t="str">
        <f t="shared" ca="1" si="213"/>
        <v/>
      </c>
      <c r="J2142" s="2" t="str">
        <f>IF(Prospecting!F2144="Completed", 1, "")</f>
        <v/>
      </c>
      <c r="K2142" s="2" t="str">
        <f>IF(Prospecting!G2144="Completed", 1, "")</f>
        <v/>
      </c>
      <c r="L2142" s="2" t="str">
        <f>IF(Prospecting!H2144="Completed", 1, "")</f>
        <v/>
      </c>
      <c r="M2142" s="2" t="str">
        <f>IF(Prospecting!I2144="Completed", 1, "")</f>
        <v/>
      </c>
      <c r="N2142" s="2" t="str">
        <f>IF(Prospecting!J2144="Completed", 1, "")</f>
        <v/>
      </c>
      <c r="O2142" s="2" t="str">
        <f>IF(Prospecting!K2144="Completed", 1, "")</f>
        <v/>
      </c>
      <c r="P2142" s="2" t="str">
        <f>IF(Prospecting!L2144&lt;&gt;"",Prospecting!L2144,"")</f>
        <v/>
      </c>
      <c r="Q2142" s="2" t="str">
        <f>IF(Prospecting!M2144&lt;&gt;"",Prospecting!M2144,"")</f>
        <v/>
      </c>
      <c r="R2142" s="2" t="str">
        <f t="shared" ca="1" si="214"/>
        <v/>
      </c>
      <c r="S2142" s="10" t="str">
        <f>IF(OR(Prospecting!N2144&lt;&gt;"",Prospecting!N2144&lt;&gt;0),Prospecting!N2144,"")</f>
        <v/>
      </c>
      <c r="T2142" s="11" t="str">
        <f>IF(Prospecting!O2144&lt;&gt;"",Prospecting!O2144,"")</f>
        <v/>
      </c>
      <c r="U2142" s="2" t="str">
        <f t="shared" si="215"/>
        <v/>
      </c>
      <c r="V2142" s="2" t="str">
        <f t="shared" si="216"/>
        <v/>
      </c>
      <c r="W2142" s="2" t="str" cm="1">
        <f t="array" ref="W2142">IF(V2142&lt;&gt;"",_xlfn.IFS(OR(V2142=1,V2142=2,V2142=3),1,OR(V2142=4,V2142=5,V2142=6),2,OR(V2142=7,V2142=8,V2142=9),3,OR(V2142=10,V2142=11,V2142=12),4),"")</f>
        <v/>
      </c>
      <c r="X2142" s="2" t="str">
        <f t="shared" si="217"/>
        <v/>
      </c>
      <c r="Y2142" s="2" t="str">
        <f t="shared" si="218"/>
        <v/>
      </c>
    </row>
    <row r="2143" spans="7:25" x14ac:dyDescent="0.3">
      <c r="G2143" s="2" t="str">
        <f>IF(Prospecting!D2145&lt;&gt;"", Prospecting!D2145, "")</f>
        <v/>
      </c>
      <c r="H2143" s="2" t="str">
        <f>IF(Prospecting!E2145&lt;&gt;"",Prospecting!E2145, "")</f>
        <v/>
      </c>
      <c r="I2143" s="2" t="str">
        <f t="shared" ca="1" si="213"/>
        <v/>
      </c>
      <c r="J2143" s="2" t="str">
        <f>IF(Prospecting!F2145="Completed", 1, "")</f>
        <v/>
      </c>
      <c r="K2143" s="2" t="str">
        <f>IF(Prospecting!G2145="Completed", 1, "")</f>
        <v/>
      </c>
      <c r="L2143" s="2" t="str">
        <f>IF(Prospecting!H2145="Completed", 1, "")</f>
        <v/>
      </c>
      <c r="M2143" s="2" t="str">
        <f>IF(Prospecting!I2145="Completed", 1, "")</f>
        <v/>
      </c>
      <c r="N2143" s="2" t="str">
        <f>IF(Prospecting!J2145="Completed", 1, "")</f>
        <v/>
      </c>
      <c r="O2143" s="2" t="str">
        <f>IF(Prospecting!K2145="Completed", 1, "")</f>
        <v/>
      </c>
      <c r="P2143" s="2" t="str">
        <f>IF(Prospecting!L2145&lt;&gt;"",Prospecting!L2145,"")</f>
        <v/>
      </c>
      <c r="Q2143" s="2" t="str">
        <f>IF(Prospecting!M2145&lt;&gt;"",Prospecting!M2145,"")</f>
        <v/>
      </c>
      <c r="R2143" s="2" t="str">
        <f t="shared" ca="1" si="214"/>
        <v/>
      </c>
      <c r="S2143" s="10" t="str">
        <f>IF(OR(Prospecting!N2145&lt;&gt;"",Prospecting!N2145&lt;&gt;0),Prospecting!N2145,"")</f>
        <v/>
      </c>
      <c r="T2143" s="11" t="str">
        <f>IF(Prospecting!O2145&lt;&gt;"",Prospecting!O2145,"")</f>
        <v/>
      </c>
      <c r="U2143" s="2" t="str">
        <f t="shared" si="215"/>
        <v/>
      </c>
      <c r="V2143" s="2" t="str">
        <f t="shared" si="216"/>
        <v/>
      </c>
      <c r="W2143" s="2" t="str" cm="1">
        <f t="array" ref="W2143">IF(V2143&lt;&gt;"",_xlfn.IFS(OR(V2143=1,V2143=2,V2143=3),1,OR(V2143=4,V2143=5,V2143=6),2,OR(V2143=7,V2143=8,V2143=9),3,OR(V2143=10,V2143=11,V2143=12),4),"")</f>
        <v/>
      </c>
      <c r="X2143" s="2" t="str">
        <f t="shared" si="217"/>
        <v/>
      </c>
      <c r="Y2143" s="2" t="str">
        <f t="shared" si="218"/>
        <v/>
      </c>
    </row>
    <row r="2144" spans="7:25" x14ac:dyDescent="0.3">
      <c r="G2144" s="2" t="str">
        <f>IF(Prospecting!D2146&lt;&gt;"", Prospecting!D2146, "")</f>
        <v/>
      </c>
      <c r="H2144" s="2" t="str">
        <f>IF(Prospecting!E2146&lt;&gt;"",Prospecting!E2146, "")</f>
        <v/>
      </c>
      <c r="I2144" s="2" t="str">
        <f t="shared" ca="1" si="213"/>
        <v/>
      </c>
      <c r="J2144" s="2" t="str">
        <f>IF(Prospecting!F2146="Completed", 1, "")</f>
        <v/>
      </c>
      <c r="K2144" s="2" t="str">
        <f>IF(Prospecting!G2146="Completed", 1, "")</f>
        <v/>
      </c>
      <c r="L2144" s="2" t="str">
        <f>IF(Prospecting!H2146="Completed", 1, "")</f>
        <v/>
      </c>
      <c r="M2144" s="2" t="str">
        <f>IF(Prospecting!I2146="Completed", 1, "")</f>
        <v/>
      </c>
      <c r="N2144" s="2" t="str">
        <f>IF(Prospecting!J2146="Completed", 1, "")</f>
        <v/>
      </c>
      <c r="O2144" s="2" t="str">
        <f>IF(Prospecting!K2146="Completed", 1, "")</f>
        <v/>
      </c>
      <c r="P2144" s="2" t="str">
        <f>IF(Prospecting!L2146&lt;&gt;"",Prospecting!L2146,"")</f>
        <v/>
      </c>
      <c r="Q2144" s="2" t="str">
        <f>IF(Prospecting!M2146&lt;&gt;"",Prospecting!M2146,"")</f>
        <v/>
      </c>
      <c r="R2144" s="2" t="str">
        <f t="shared" ca="1" si="214"/>
        <v/>
      </c>
      <c r="S2144" s="10" t="str">
        <f>IF(OR(Prospecting!N2146&lt;&gt;"",Prospecting!N2146&lt;&gt;0),Prospecting!N2146,"")</f>
        <v/>
      </c>
      <c r="T2144" s="11" t="str">
        <f>IF(Prospecting!O2146&lt;&gt;"",Prospecting!O2146,"")</f>
        <v/>
      </c>
      <c r="U2144" s="2" t="str">
        <f t="shared" si="215"/>
        <v/>
      </c>
      <c r="V2144" s="2" t="str">
        <f t="shared" si="216"/>
        <v/>
      </c>
      <c r="W2144" s="2" t="str" cm="1">
        <f t="array" ref="W2144">IF(V2144&lt;&gt;"",_xlfn.IFS(OR(V2144=1,V2144=2,V2144=3),1,OR(V2144=4,V2144=5,V2144=6),2,OR(V2144=7,V2144=8,V2144=9),3,OR(V2144=10,V2144=11,V2144=12),4),"")</f>
        <v/>
      </c>
      <c r="X2144" s="2" t="str">
        <f t="shared" si="217"/>
        <v/>
      </c>
      <c r="Y2144" s="2" t="str">
        <f t="shared" si="218"/>
        <v/>
      </c>
    </row>
    <row r="2145" spans="7:25" x14ac:dyDescent="0.3">
      <c r="G2145" s="2" t="str">
        <f>IF(Prospecting!D2147&lt;&gt;"", Prospecting!D2147, "")</f>
        <v/>
      </c>
      <c r="H2145" s="2" t="str">
        <f>IF(Prospecting!E2147&lt;&gt;"",Prospecting!E2147, "")</f>
        <v/>
      </c>
      <c r="I2145" s="2" t="str">
        <f t="shared" ca="1" si="213"/>
        <v/>
      </c>
      <c r="J2145" s="2" t="str">
        <f>IF(Prospecting!F2147="Completed", 1, "")</f>
        <v/>
      </c>
      <c r="K2145" s="2" t="str">
        <f>IF(Prospecting!G2147="Completed", 1, "")</f>
        <v/>
      </c>
      <c r="L2145" s="2" t="str">
        <f>IF(Prospecting!H2147="Completed", 1, "")</f>
        <v/>
      </c>
      <c r="M2145" s="2" t="str">
        <f>IF(Prospecting!I2147="Completed", 1, "")</f>
        <v/>
      </c>
      <c r="N2145" s="2" t="str">
        <f>IF(Prospecting!J2147="Completed", 1, "")</f>
        <v/>
      </c>
      <c r="O2145" s="2" t="str">
        <f>IF(Prospecting!K2147="Completed", 1, "")</f>
        <v/>
      </c>
      <c r="P2145" s="2" t="str">
        <f>IF(Prospecting!L2147&lt;&gt;"",Prospecting!L2147,"")</f>
        <v/>
      </c>
      <c r="Q2145" s="2" t="str">
        <f>IF(Prospecting!M2147&lt;&gt;"",Prospecting!M2147,"")</f>
        <v/>
      </c>
      <c r="R2145" s="2" t="str">
        <f t="shared" ca="1" si="214"/>
        <v/>
      </c>
      <c r="S2145" s="10" t="str">
        <f>IF(OR(Prospecting!N2147&lt;&gt;"",Prospecting!N2147&lt;&gt;0),Prospecting!N2147,"")</f>
        <v/>
      </c>
      <c r="T2145" s="11" t="str">
        <f>IF(Prospecting!O2147&lt;&gt;"",Prospecting!O2147,"")</f>
        <v/>
      </c>
      <c r="U2145" s="2" t="str">
        <f t="shared" si="215"/>
        <v/>
      </c>
      <c r="V2145" s="2" t="str">
        <f t="shared" si="216"/>
        <v/>
      </c>
      <c r="W2145" s="2" t="str" cm="1">
        <f t="array" ref="W2145">IF(V2145&lt;&gt;"",_xlfn.IFS(OR(V2145=1,V2145=2,V2145=3),1,OR(V2145=4,V2145=5,V2145=6),2,OR(V2145=7,V2145=8,V2145=9),3,OR(V2145=10,V2145=11,V2145=12),4),"")</f>
        <v/>
      </c>
      <c r="X2145" s="2" t="str">
        <f t="shared" si="217"/>
        <v/>
      </c>
      <c r="Y2145" s="2" t="str">
        <f t="shared" si="218"/>
        <v/>
      </c>
    </row>
    <row r="2146" spans="7:25" x14ac:dyDescent="0.3">
      <c r="G2146" s="2" t="str">
        <f>IF(Prospecting!D2148&lt;&gt;"", Prospecting!D2148, "")</f>
        <v/>
      </c>
      <c r="H2146" s="2" t="str">
        <f>IF(Prospecting!E2148&lt;&gt;"",Prospecting!E2148, "")</f>
        <v/>
      </c>
      <c r="I2146" s="2" t="str">
        <f t="shared" ca="1" si="213"/>
        <v/>
      </c>
      <c r="J2146" s="2" t="str">
        <f>IF(Prospecting!F2148="Completed", 1, "")</f>
        <v/>
      </c>
      <c r="K2146" s="2" t="str">
        <f>IF(Prospecting!G2148="Completed", 1, "")</f>
        <v/>
      </c>
      <c r="L2146" s="2" t="str">
        <f>IF(Prospecting!H2148="Completed", 1, "")</f>
        <v/>
      </c>
      <c r="M2146" s="2" t="str">
        <f>IF(Prospecting!I2148="Completed", 1, "")</f>
        <v/>
      </c>
      <c r="N2146" s="2" t="str">
        <f>IF(Prospecting!J2148="Completed", 1, "")</f>
        <v/>
      </c>
      <c r="O2146" s="2" t="str">
        <f>IF(Prospecting!K2148="Completed", 1, "")</f>
        <v/>
      </c>
      <c r="P2146" s="2" t="str">
        <f>IF(Prospecting!L2148&lt;&gt;"",Prospecting!L2148,"")</f>
        <v/>
      </c>
      <c r="Q2146" s="2" t="str">
        <f>IF(Prospecting!M2148&lt;&gt;"",Prospecting!M2148,"")</f>
        <v/>
      </c>
      <c r="R2146" s="2" t="str">
        <f t="shared" ca="1" si="214"/>
        <v/>
      </c>
      <c r="S2146" s="10" t="str">
        <f>IF(OR(Prospecting!N2148&lt;&gt;"",Prospecting!N2148&lt;&gt;0),Prospecting!N2148,"")</f>
        <v/>
      </c>
      <c r="T2146" s="11" t="str">
        <f>IF(Prospecting!O2148&lt;&gt;"",Prospecting!O2148,"")</f>
        <v/>
      </c>
      <c r="U2146" s="2" t="str">
        <f t="shared" si="215"/>
        <v/>
      </c>
      <c r="V2146" s="2" t="str">
        <f t="shared" si="216"/>
        <v/>
      </c>
      <c r="W2146" s="2" t="str" cm="1">
        <f t="array" ref="W2146">IF(V2146&lt;&gt;"",_xlfn.IFS(OR(V2146=1,V2146=2,V2146=3),1,OR(V2146=4,V2146=5,V2146=6),2,OR(V2146=7,V2146=8,V2146=9),3,OR(V2146=10,V2146=11,V2146=12),4),"")</f>
        <v/>
      </c>
      <c r="X2146" s="2" t="str">
        <f t="shared" si="217"/>
        <v/>
      </c>
      <c r="Y2146" s="2" t="str">
        <f t="shared" si="218"/>
        <v/>
      </c>
    </row>
    <row r="2147" spans="7:25" x14ac:dyDescent="0.3">
      <c r="G2147" s="2" t="str">
        <f>IF(Prospecting!D2149&lt;&gt;"", Prospecting!D2149, "")</f>
        <v/>
      </c>
      <c r="H2147" s="2" t="str">
        <f>IF(Prospecting!E2149&lt;&gt;"",Prospecting!E2149, "")</f>
        <v/>
      </c>
      <c r="I2147" s="2" t="str">
        <f t="shared" ca="1" si="213"/>
        <v/>
      </c>
      <c r="J2147" s="2" t="str">
        <f>IF(Prospecting!F2149="Completed", 1, "")</f>
        <v/>
      </c>
      <c r="K2147" s="2" t="str">
        <f>IF(Prospecting!G2149="Completed", 1, "")</f>
        <v/>
      </c>
      <c r="L2147" s="2" t="str">
        <f>IF(Prospecting!H2149="Completed", 1, "")</f>
        <v/>
      </c>
      <c r="M2147" s="2" t="str">
        <f>IF(Prospecting!I2149="Completed", 1, "")</f>
        <v/>
      </c>
      <c r="N2147" s="2" t="str">
        <f>IF(Prospecting!J2149="Completed", 1, "")</f>
        <v/>
      </c>
      <c r="O2147" s="2" t="str">
        <f>IF(Prospecting!K2149="Completed", 1, "")</f>
        <v/>
      </c>
      <c r="P2147" s="2" t="str">
        <f>IF(Prospecting!L2149&lt;&gt;"",Prospecting!L2149,"")</f>
        <v/>
      </c>
      <c r="Q2147" s="2" t="str">
        <f>IF(Prospecting!M2149&lt;&gt;"",Prospecting!M2149,"")</f>
        <v/>
      </c>
      <c r="R2147" s="2" t="str">
        <f t="shared" ca="1" si="214"/>
        <v/>
      </c>
      <c r="S2147" s="10" t="str">
        <f>IF(OR(Prospecting!N2149&lt;&gt;"",Prospecting!N2149&lt;&gt;0),Prospecting!N2149,"")</f>
        <v/>
      </c>
      <c r="T2147" s="11" t="str">
        <f>IF(Prospecting!O2149&lt;&gt;"",Prospecting!O2149,"")</f>
        <v/>
      </c>
      <c r="U2147" s="2" t="str">
        <f t="shared" si="215"/>
        <v/>
      </c>
      <c r="V2147" s="2" t="str">
        <f t="shared" si="216"/>
        <v/>
      </c>
      <c r="W2147" s="2" t="str" cm="1">
        <f t="array" ref="W2147">IF(V2147&lt;&gt;"",_xlfn.IFS(OR(V2147=1,V2147=2,V2147=3),1,OR(V2147=4,V2147=5,V2147=6),2,OR(V2147=7,V2147=8,V2147=9),3,OR(V2147=10,V2147=11,V2147=12),4),"")</f>
        <v/>
      </c>
      <c r="X2147" s="2" t="str">
        <f t="shared" si="217"/>
        <v/>
      </c>
      <c r="Y2147" s="2" t="str">
        <f t="shared" si="218"/>
        <v/>
      </c>
    </row>
    <row r="2148" spans="7:25" x14ac:dyDescent="0.3">
      <c r="G2148" s="2" t="str">
        <f>IF(Prospecting!D2150&lt;&gt;"", Prospecting!D2150, "")</f>
        <v/>
      </c>
      <c r="H2148" s="2" t="str">
        <f>IF(Prospecting!E2150&lt;&gt;"",Prospecting!E2150, "")</f>
        <v/>
      </c>
      <c r="I2148" s="2" t="str">
        <f t="shared" ca="1" si="213"/>
        <v/>
      </c>
      <c r="J2148" s="2" t="str">
        <f>IF(Prospecting!F2150="Completed", 1, "")</f>
        <v/>
      </c>
      <c r="K2148" s="2" t="str">
        <f>IF(Prospecting!G2150="Completed", 1, "")</f>
        <v/>
      </c>
      <c r="L2148" s="2" t="str">
        <f>IF(Prospecting!H2150="Completed", 1, "")</f>
        <v/>
      </c>
      <c r="M2148" s="2" t="str">
        <f>IF(Prospecting!I2150="Completed", 1, "")</f>
        <v/>
      </c>
      <c r="N2148" s="2" t="str">
        <f>IF(Prospecting!J2150="Completed", 1, "")</f>
        <v/>
      </c>
      <c r="O2148" s="2" t="str">
        <f>IF(Prospecting!K2150="Completed", 1, "")</f>
        <v/>
      </c>
      <c r="P2148" s="2" t="str">
        <f>IF(Prospecting!L2150&lt;&gt;"",Prospecting!L2150,"")</f>
        <v/>
      </c>
      <c r="Q2148" s="2" t="str">
        <f>IF(Prospecting!M2150&lt;&gt;"",Prospecting!M2150,"")</f>
        <v/>
      </c>
      <c r="R2148" s="2" t="str">
        <f t="shared" ca="1" si="214"/>
        <v/>
      </c>
      <c r="S2148" s="10" t="str">
        <f>IF(OR(Prospecting!N2150&lt;&gt;"",Prospecting!N2150&lt;&gt;0),Prospecting!N2150,"")</f>
        <v/>
      </c>
      <c r="T2148" s="11" t="str">
        <f>IF(Prospecting!O2150&lt;&gt;"",Prospecting!O2150,"")</f>
        <v/>
      </c>
      <c r="U2148" s="2" t="str">
        <f t="shared" si="215"/>
        <v/>
      </c>
      <c r="V2148" s="2" t="str">
        <f t="shared" si="216"/>
        <v/>
      </c>
      <c r="W2148" s="2" t="str" cm="1">
        <f t="array" ref="W2148">IF(V2148&lt;&gt;"",_xlfn.IFS(OR(V2148=1,V2148=2,V2148=3),1,OR(V2148=4,V2148=5,V2148=6),2,OR(V2148=7,V2148=8,V2148=9),3,OR(V2148=10,V2148=11,V2148=12),4),"")</f>
        <v/>
      </c>
      <c r="X2148" s="2" t="str">
        <f t="shared" si="217"/>
        <v/>
      </c>
      <c r="Y2148" s="2" t="str">
        <f t="shared" si="218"/>
        <v/>
      </c>
    </row>
    <row r="2149" spans="7:25" x14ac:dyDescent="0.3">
      <c r="G2149" s="2" t="str">
        <f>IF(Prospecting!D2151&lt;&gt;"", Prospecting!D2151, "")</f>
        <v/>
      </c>
      <c r="H2149" s="2" t="str">
        <f>IF(Prospecting!E2151&lt;&gt;"",Prospecting!E2151, "")</f>
        <v/>
      </c>
      <c r="I2149" s="2" t="str">
        <f t="shared" ca="1" si="213"/>
        <v/>
      </c>
      <c r="J2149" s="2" t="str">
        <f>IF(Prospecting!F2151="Completed", 1, "")</f>
        <v/>
      </c>
      <c r="K2149" s="2" t="str">
        <f>IF(Prospecting!G2151="Completed", 1, "")</f>
        <v/>
      </c>
      <c r="L2149" s="2" t="str">
        <f>IF(Prospecting!H2151="Completed", 1, "")</f>
        <v/>
      </c>
      <c r="M2149" s="2" t="str">
        <f>IF(Prospecting!I2151="Completed", 1, "")</f>
        <v/>
      </c>
      <c r="N2149" s="2" t="str">
        <f>IF(Prospecting!J2151="Completed", 1, "")</f>
        <v/>
      </c>
      <c r="O2149" s="2" t="str">
        <f>IF(Prospecting!K2151="Completed", 1, "")</f>
        <v/>
      </c>
      <c r="P2149" s="2" t="str">
        <f>IF(Prospecting!L2151&lt;&gt;"",Prospecting!L2151,"")</f>
        <v/>
      </c>
      <c r="Q2149" s="2" t="str">
        <f>IF(Prospecting!M2151&lt;&gt;"",Prospecting!M2151,"")</f>
        <v/>
      </c>
      <c r="R2149" s="2" t="str">
        <f t="shared" ca="1" si="214"/>
        <v/>
      </c>
      <c r="S2149" s="10" t="str">
        <f>IF(OR(Prospecting!N2151&lt;&gt;"",Prospecting!N2151&lt;&gt;0),Prospecting!N2151,"")</f>
        <v/>
      </c>
      <c r="T2149" s="11" t="str">
        <f>IF(Prospecting!O2151&lt;&gt;"",Prospecting!O2151,"")</f>
        <v/>
      </c>
      <c r="U2149" s="2" t="str">
        <f t="shared" si="215"/>
        <v/>
      </c>
      <c r="V2149" s="2" t="str">
        <f t="shared" si="216"/>
        <v/>
      </c>
      <c r="W2149" s="2" t="str" cm="1">
        <f t="array" ref="W2149">IF(V2149&lt;&gt;"",_xlfn.IFS(OR(V2149=1,V2149=2,V2149=3),1,OR(V2149=4,V2149=5,V2149=6),2,OR(V2149=7,V2149=8,V2149=9),3,OR(V2149=10,V2149=11,V2149=12),4),"")</f>
        <v/>
      </c>
      <c r="X2149" s="2" t="str">
        <f t="shared" si="217"/>
        <v/>
      </c>
      <c r="Y2149" s="2" t="str">
        <f t="shared" si="218"/>
        <v/>
      </c>
    </row>
    <row r="2150" spans="7:25" x14ac:dyDescent="0.3">
      <c r="G2150" s="2" t="str">
        <f>IF(Prospecting!D2152&lt;&gt;"", Prospecting!D2152, "")</f>
        <v/>
      </c>
      <c r="H2150" s="2" t="str">
        <f>IF(Prospecting!E2152&lt;&gt;"",Prospecting!E2152, "")</f>
        <v/>
      </c>
      <c r="I2150" s="2" t="str">
        <f t="shared" ca="1" si="213"/>
        <v/>
      </c>
      <c r="J2150" s="2" t="str">
        <f>IF(Prospecting!F2152="Completed", 1, "")</f>
        <v/>
      </c>
      <c r="K2150" s="2" t="str">
        <f>IF(Prospecting!G2152="Completed", 1, "")</f>
        <v/>
      </c>
      <c r="L2150" s="2" t="str">
        <f>IF(Prospecting!H2152="Completed", 1, "")</f>
        <v/>
      </c>
      <c r="M2150" s="2" t="str">
        <f>IF(Prospecting!I2152="Completed", 1, "")</f>
        <v/>
      </c>
      <c r="N2150" s="2" t="str">
        <f>IF(Prospecting!J2152="Completed", 1, "")</f>
        <v/>
      </c>
      <c r="O2150" s="2" t="str">
        <f>IF(Prospecting!K2152="Completed", 1, "")</f>
        <v/>
      </c>
      <c r="P2150" s="2" t="str">
        <f>IF(Prospecting!L2152&lt;&gt;"",Prospecting!L2152,"")</f>
        <v/>
      </c>
      <c r="Q2150" s="2" t="str">
        <f>IF(Prospecting!M2152&lt;&gt;"",Prospecting!M2152,"")</f>
        <v/>
      </c>
      <c r="R2150" s="2" t="str">
        <f t="shared" ca="1" si="214"/>
        <v/>
      </c>
      <c r="S2150" s="10" t="str">
        <f>IF(OR(Prospecting!N2152&lt;&gt;"",Prospecting!N2152&lt;&gt;0),Prospecting!N2152,"")</f>
        <v/>
      </c>
      <c r="T2150" s="11" t="str">
        <f>IF(Prospecting!O2152&lt;&gt;"",Prospecting!O2152,"")</f>
        <v/>
      </c>
      <c r="U2150" s="2" t="str">
        <f t="shared" si="215"/>
        <v/>
      </c>
      <c r="V2150" s="2" t="str">
        <f t="shared" si="216"/>
        <v/>
      </c>
      <c r="W2150" s="2" t="str" cm="1">
        <f t="array" ref="W2150">IF(V2150&lt;&gt;"",_xlfn.IFS(OR(V2150=1,V2150=2,V2150=3),1,OR(V2150=4,V2150=5,V2150=6),2,OR(V2150=7,V2150=8,V2150=9),3,OR(V2150=10,V2150=11,V2150=12),4),"")</f>
        <v/>
      </c>
      <c r="X2150" s="2" t="str">
        <f t="shared" si="217"/>
        <v/>
      </c>
      <c r="Y2150" s="2" t="str">
        <f t="shared" si="218"/>
        <v/>
      </c>
    </row>
    <row r="2151" spans="7:25" x14ac:dyDescent="0.3">
      <c r="G2151" s="2" t="str">
        <f>IF(Prospecting!D2153&lt;&gt;"", Prospecting!D2153, "")</f>
        <v/>
      </c>
      <c r="H2151" s="2" t="str">
        <f>IF(Prospecting!E2153&lt;&gt;"",Prospecting!E2153, "")</f>
        <v/>
      </c>
      <c r="I2151" s="2" t="str">
        <f t="shared" ca="1" si="213"/>
        <v/>
      </c>
      <c r="J2151" s="2" t="str">
        <f>IF(Prospecting!F2153="Completed", 1, "")</f>
        <v/>
      </c>
      <c r="K2151" s="2" t="str">
        <f>IF(Prospecting!G2153="Completed", 1, "")</f>
        <v/>
      </c>
      <c r="L2151" s="2" t="str">
        <f>IF(Prospecting!H2153="Completed", 1, "")</f>
        <v/>
      </c>
      <c r="M2151" s="2" t="str">
        <f>IF(Prospecting!I2153="Completed", 1, "")</f>
        <v/>
      </c>
      <c r="N2151" s="2" t="str">
        <f>IF(Prospecting!J2153="Completed", 1, "")</f>
        <v/>
      </c>
      <c r="O2151" s="2" t="str">
        <f>IF(Prospecting!K2153="Completed", 1, "")</f>
        <v/>
      </c>
      <c r="P2151" s="2" t="str">
        <f>IF(Prospecting!L2153&lt;&gt;"",Prospecting!L2153,"")</f>
        <v/>
      </c>
      <c r="Q2151" s="2" t="str">
        <f>IF(Prospecting!M2153&lt;&gt;"",Prospecting!M2153,"")</f>
        <v/>
      </c>
      <c r="R2151" s="2" t="str">
        <f t="shared" ca="1" si="214"/>
        <v/>
      </c>
      <c r="S2151" s="10" t="str">
        <f>IF(OR(Prospecting!N2153&lt;&gt;"",Prospecting!N2153&lt;&gt;0),Prospecting!N2153,"")</f>
        <v/>
      </c>
      <c r="T2151" s="11" t="str">
        <f>IF(Prospecting!O2153&lt;&gt;"",Prospecting!O2153,"")</f>
        <v/>
      </c>
      <c r="U2151" s="2" t="str">
        <f t="shared" si="215"/>
        <v/>
      </c>
      <c r="V2151" s="2" t="str">
        <f t="shared" si="216"/>
        <v/>
      </c>
      <c r="W2151" s="2" t="str" cm="1">
        <f t="array" ref="W2151">IF(V2151&lt;&gt;"",_xlfn.IFS(OR(V2151=1,V2151=2,V2151=3),1,OR(V2151=4,V2151=5,V2151=6),2,OR(V2151=7,V2151=8,V2151=9),3,OR(V2151=10,V2151=11,V2151=12),4),"")</f>
        <v/>
      </c>
      <c r="X2151" s="2" t="str">
        <f t="shared" si="217"/>
        <v/>
      </c>
      <c r="Y2151" s="2" t="str">
        <f t="shared" si="218"/>
        <v/>
      </c>
    </row>
    <row r="2152" spans="7:25" x14ac:dyDescent="0.3">
      <c r="G2152" s="2" t="str">
        <f>IF(Prospecting!D2154&lt;&gt;"", Prospecting!D2154, "")</f>
        <v/>
      </c>
      <c r="H2152" s="2" t="str">
        <f>IF(Prospecting!E2154&lt;&gt;"",Prospecting!E2154, "")</f>
        <v/>
      </c>
      <c r="I2152" s="2" t="str">
        <f t="shared" ca="1" si="213"/>
        <v/>
      </c>
      <c r="J2152" s="2" t="str">
        <f>IF(Prospecting!F2154="Completed", 1, "")</f>
        <v/>
      </c>
      <c r="K2152" s="2" t="str">
        <f>IF(Prospecting!G2154="Completed", 1, "")</f>
        <v/>
      </c>
      <c r="L2152" s="2" t="str">
        <f>IF(Prospecting!H2154="Completed", 1, "")</f>
        <v/>
      </c>
      <c r="M2152" s="2" t="str">
        <f>IF(Prospecting!I2154="Completed", 1, "")</f>
        <v/>
      </c>
      <c r="N2152" s="2" t="str">
        <f>IF(Prospecting!J2154="Completed", 1, "")</f>
        <v/>
      </c>
      <c r="O2152" s="2" t="str">
        <f>IF(Prospecting!K2154="Completed", 1, "")</f>
        <v/>
      </c>
      <c r="P2152" s="2" t="str">
        <f>IF(Prospecting!L2154&lt;&gt;"",Prospecting!L2154,"")</f>
        <v/>
      </c>
      <c r="Q2152" s="2" t="str">
        <f>IF(Prospecting!M2154&lt;&gt;"",Prospecting!M2154,"")</f>
        <v/>
      </c>
      <c r="R2152" s="2" t="str">
        <f t="shared" ca="1" si="214"/>
        <v/>
      </c>
      <c r="S2152" s="10" t="str">
        <f>IF(OR(Prospecting!N2154&lt;&gt;"",Prospecting!N2154&lt;&gt;0),Prospecting!N2154,"")</f>
        <v/>
      </c>
      <c r="T2152" s="11" t="str">
        <f>IF(Prospecting!O2154&lt;&gt;"",Prospecting!O2154,"")</f>
        <v/>
      </c>
      <c r="U2152" s="2" t="str">
        <f t="shared" si="215"/>
        <v/>
      </c>
      <c r="V2152" s="2" t="str">
        <f t="shared" si="216"/>
        <v/>
      </c>
      <c r="W2152" s="2" t="str" cm="1">
        <f t="array" ref="W2152">IF(V2152&lt;&gt;"",_xlfn.IFS(OR(V2152=1,V2152=2,V2152=3),1,OR(V2152=4,V2152=5,V2152=6),2,OR(V2152=7,V2152=8,V2152=9),3,OR(V2152=10,V2152=11,V2152=12),4),"")</f>
        <v/>
      </c>
      <c r="X2152" s="2" t="str">
        <f t="shared" si="217"/>
        <v/>
      </c>
      <c r="Y2152" s="2" t="str">
        <f t="shared" si="218"/>
        <v/>
      </c>
    </row>
    <row r="2153" spans="7:25" x14ac:dyDescent="0.3">
      <c r="G2153" s="2" t="str">
        <f>IF(Prospecting!D2155&lt;&gt;"", Prospecting!D2155, "")</f>
        <v/>
      </c>
      <c r="H2153" s="2" t="str">
        <f>IF(Prospecting!E2155&lt;&gt;"",Prospecting!E2155, "")</f>
        <v/>
      </c>
      <c r="I2153" s="2" t="str">
        <f t="shared" ca="1" si="213"/>
        <v/>
      </c>
      <c r="J2153" s="2" t="str">
        <f>IF(Prospecting!F2155="Completed", 1, "")</f>
        <v/>
      </c>
      <c r="K2153" s="2" t="str">
        <f>IF(Prospecting!G2155="Completed", 1, "")</f>
        <v/>
      </c>
      <c r="L2153" s="2" t="str">
        <f>IF(Prospecting!H2155="Completed", 1, "")</f>
        <v/>
      </c>
      <c r="M2153" s="2" t="str">
        <f>IF(Prospecting!I2155="Completed", 1, "")</f>
        <v/>
      </c>
      <c r="N2153" s="2" t="str">
        <f>IF(Prospecting!J2155="Completed", 1, "")</f>
        <v/>
      </c>
      <c r="O2153" s="2" t="str">
        <f>IF(Prospecting!K2155="Completed", 1, "")</f>
        <v/>
      </c>
      <c r="P2153" s="2" t="str">
        <f>IF(Prospecting!L2155&lt;&gt;"",Prospecting!L2155,"")</f>
        <v/>
      </c>
      <c r="Q2153" s="2" t="str">
        <f>IF(Prospecting!M2155&lt;&gt;"",Prospecting!M2155,"")</f>
        <v/>
      </c>
      <c r="R2153" s="2" t="str">
        <f t="shared" ca="1" si="214"/>
        <v/>
      </c>
      <c r="S2153" s="10" t="str">
        <f>IF(OR(Prospecting!N2155&lt;&gt;"",Prospecting!N2155&lt;&gt;0),Prospecting!N2155,"")</f>
        <v/>
      </c>
      <c r="T2153" s="11" t="str">
        <f>IF(Prospecting!O2155&lt;&gt;"",Prospecting!O2155,"")</f>
        <v/>
      </c>
      <c r="U2153" s="2" t="str">
        <f t="shared" si="215"/>
        <v/>
      </c>
      <c r="V2153" s="2" t="str">
        <f t="shared" si="216"/>
        <v/>
      </c>
      <c r="W2153" s="2" t="str" cm="1">
        <f t="array" ref="W2153">IF(V2153&lt;&gt;"",_xlfn.IFS(OR(V2153=1,V2153=2,V2153=3),1,OR(V2153=4,V2153=5,V2153=6),2,OR(V2153=7,V2153=8,V2153=9),3,OR(V2153=10,V2153=11,V2153=12),4),"")</f>
        <v/>
      </c>
      <c r="X2153" s="2" t="str">
        <f t="shared" si="217"/>
        <v/>
      </c>
      <c r="Y2153" s="2" t="str">
        <f t="shared" si="218"/>
        <v/>
      </c>
    </row>
    <row r="2154" spans="7:25" x14ac:dyDescent="0.3">
      <c r="G2154" s="2" t="str">
        <f>IF(Prospecting!D2156&lt;&gt;"", Prospecting!D2156, "")</f>
        <v/>
      </c>
      <c r="H2154" s="2" t="str">
        <f>IF(Prospecting!E2156&lt;&gt;"",Prospecting!E2156, "")</f>
        <v/>
      </c>
      <c r="I2154" s="2" t="str">
        <f t="shared" ca="1" si="213"/>
        <v/>
      </c>
      <c r="J2154" s="2" t="str">
        <f>IF(Prospecting!F2156="Completed", 1, "")</f>
        <v/>
      </c>
      <c r="K2154" s="2" t="str">
        <f>IF(Prospecting!G2156="Completed", 1, "")</f>
        <v/>
      </c>
      <c r="L2154" s="2" t="str">
        <f>IF(Prospecting!H2156="Completed", 1, "")</f>
        <v/>
      </c>
      <c r="M2154" s="2" t="str">
        <f>IF(Prospecting!I2156="Completed", 1, "")</f>
        <v/>
      </c>
      <c r="N2154" s="2" t="str">
        <f>IF(Prospecting!J2156="Completed", 1, "")</f>
        <v/>
      </c>
      <c r="O2154" s="2" t="str">
        <f>IF(Prospecting!K2156="Completed", 1, "")</f>
        <v/>
      </c>
      <c r="P2154" s="2" t="str">
        <f>IF(Prospecting!L2156&lt;&gt;"",Prospecting!L2156,"")</f>
        <v/>
      </c>
      <c r="Q2154" s="2" t="str">
        <f>IF(Prospecting!M2156&lt;&gt;"",Prospecting!M2156,"")</f>
        <v/>
      </c>
      <c r="R2154" s="2" t="str">
        <f t="shared" ca="1" si="214"/>
        <v/>
      </c>
      <c r="S2154" s="10" t="str">
        <f>IF(OR(Prospecting!N2156&lt;&gt;"",Prospecting!N2156&lt;&gt;0),Prospecting!N2156,"")</f>
        <v/>
      </c>
      <c r="T2154" s="11" t="str">
        <f>IF(Prospecting!O2156&lt;&gt;"",Prospecting!O2156,"")</f>
        <v/>
      </c>
      <c r="U2154" s="2" t="str">
        <f t="shared" si="215"/>
        <v/>
      </c>
      <c r="V2154" s="2" t="str">
        <f t="shared" si="216"/>
        <v/>
      </c>
      <c r="W2154" s="2" t="str" cm="1">
        <f t="array" ref="W2154">IF(V2154&lt;&gt;"",_xlfn.IFS(OR(V2154=1,V2154=2,V2154=3),1,OR(V2154=4,V2154=5,V2154=6),2,OR(V2154=7,V2154=8,V2154=9),3,OR(V2154=10,V2154=11,V2154=12),4),"")</f>
        <v/>
      </c>
      <c r="X2154" s="2" t="str">
        <f t="shared" si="217"/>
        <v/>
      </c>
      <c r="Y2154" s="2" t="str">
        <f t="shared" si="218"/>
        <v/>
      </c>
    </row>
    <row r="2155" spans="7:25" x14ac:dyDescent="0.3">
      <c r="G2155" s="2" t="str">
        <f>IF(Prospecting!D2157&lt;&gt;"", Prospecting!D2157, "")</f>
        <v/>
      </c>
      <c r="H2155" s="2" t="str">
        <f>IF(Prospecting!E2157&lt;&gt;"",Prospecting!E2157, "")</f>
        <v/>
      </c>
      <c r="I2155" s="2" t="str">
        <f t="shared" ca="1" si="213"/>
        <v/>
      </c>
      <c r="J2155" s="2" t="str">
        <f>IF(Prospecting!F2157="Completed", 1, "")</f>
        <v/>
      </c>
      <c r="K2155" s="2" t="str">
        <f>IF(Prospecting!G2157="Completed", 1, "")</f>
        <v/>
      </c>
      <c r="L2155" s="2" t="str">
        <f>IF(Prospecting!H2157="Completed", 1, "")</f>
        <v/>
      </c>
      <c r="M2155" s="2" t="str">
        <f>IF(Prospecting!I2157="Completed", 1, "")</f>
        <v/>
      </c>
      <c r="N2155" s="2" t="str">
        <f>IF(Prospecting!J2157="Completed", 1, "")</f>
        <v/>
      </c>
      <c r="O2155" s="2" t="str">
        <f>IF(Prospecting!K2157="Completed", 1, "")</f>
        <v/>
      </c>
      <c r="P2155" s="2" t="str">
        <f>IF(Prospecting!L2157&lt;&gt;"",Prospecting!L2157,"")</f>
        <v/>
      </c>
      <c r="Q2155" s="2" t="str">
        <f>IF(Prospecting!M2157&lt;&gt;"",Prospecting!M2157,"")</f>
        <v/>
      </c>
      <c r="R2155" s="2" t="str">
        <f t="shared" ca="1" si="214"/>
        <v/>
      </c>
      <c r="S2155" s="10" t="str">
        <f>IF(OR(Prospecting!N2157&lt;&gt;"",Prospecting!N2157&lt;&gt;0),Prospecting!N2157,"")</f>
        <v/>
      </c>
      <c r="T2155" s="11" t="str">
        <f>IF(Prospecting!O2157&lt;&gt;"",Prospecting!O2157,"")</f>
        <v/>
      </c>
      <c r="U2155" s="2" t="str">
        <f t="shared" si="215"/>
        <v/>
      </c>
      <c r="V2155" s="2" t="str">
        <f t="shared" si="216"/>
        <v/>
      </c>
      <c r="W2155" s="2" t="str" cm="1">
        <f t="array" ref="W2155">IF(V2155&lt;&gt;"",_xlfn.IFS(OR(V2155=1,V2155=2,V2155=3),1,OR(V2155=4,V2155=5,V2155=6),2,OR(V2155=7,V2155=8,V2155=9),3,OR(V2155=10,V2155=11,V2155=12),4),"")</f>
        <v/>
      </c>
      <c r="X2155" s="2" t="str">
        <f t="shared" si="217"/>
        <v/>
      </c>
      <c r="Y2155" s="2" t="str">
        <f t="shared" si="218"/>
        <v/>
      </c>
    </row>
    <row r="2156" spans="7:25" x14ac:dyDescent="0.3">
      <c r="G2156" s="2" t="str">
        <f>IF(Prospecting!D2158&lt;&gt;"", Prospecting!D2158, "")</f>
        <v/>
      </c>
      <c r="H2156" s="2" t="str">
        <f>IF(Prospecting!E2158&lt;&gt;"",Prospecting!E2158, "")</f>
        <v/>
      </c>
      <c r="I2156" s="2" t="str">
        <f t="shared" ca="1" si="213"/>
        <v/>
      </c>
      <c r="J2156" s="2" t="str">
        <f>IF(Prospecting!F2158="Completed", 1, "")</f>
        <v/>
      </c>
      <c r="K2156" s="2" t="str">
        <f>IF(Prospecting!G2158="Completed", 1, "")</f>
        <v/>
      </c>
      <c r="L2156" s="2" t="str">
        <f>IF(Prospecting!H2158="Completed", 1, "")</f>
        <v/>
      </c>
      <c r="M2156" s="2" t="str">
        <f>IF(Prospecting!I2158="Completed", 1, "")</f>
        <v/>
      </c>
      <c r="N2156" s="2" t="str">
        <f>IF(Prospecting!J2158="Completed", 1, "")</f>
        <v/>
      </c>
      <c r="O2156" s="2" t="str">
        <f>IF(Prospecting!K2158="Completed", 1, "")</f>
        <v/>
      </c>
      <c r="P2156" s="2" t="str">
        <f>IF(Prospecting!L2158&lt;&gt;"",Prospecting!L2158,"")</f>
        <v/>
      </c>
      <c r="Q2156" s="2" t="str">
        <f>IF(Prospecting!M2158&lt;&gt;"",Prospecting!M2158,"")</f>
        <v/>
      </c>
      <c r="R2156" s="2" t="str">
        <f t="shared" ca="1" si="214"/>
        <v/>
      </c>
      <c r="S2156" s="10" t="str">
        <f>IF(OR(Prospecting!N2158&lt;&gt;"",Prospecting!N2158&lt;&gt;0),Prospecting!N2158,"")</f>
        <v/>
      </c>
      <c r="T2156" s="11" t="str">
        <f>IF(Prospecting!O2158&lt;&gt;"",Prospecting!O2158,"")</f>
        <v/>
      </c>
      <c r="U2156" s="2" t="str">
        <f t="shared" si="215"/>
        <v/>
      </c>
      <c r="V2156" s="2" t="str">
        <f t="shared" si="216"/>
        <v/>
      </c>
      <c r="W2156" s="2" t="str" cm="1">
        <f t="array" ref="W2156">IF(V2156&lt;&gt;"",_xlfn.IFS(OR(V2156=1,V2156=2,V2156=3),1,OR(V2156=4,V2156=5,V2156=6),2,OR(V2156=7,V2156=8,V2156=9),3,OR(V2156=10,V2156=11,V2156=12),4),"")</f>
        <v/>
      </c>
      <c r="X2156" s="2" t="str">
        <f t="shared" si="217"/>
        <v/>
      </c>
      <c r="Y2156" s="2" t="str">
        <f t="shared" si="218"/>
        <v/>
      </c>
    </row>
    <row r="2157" spans="7:25" x14ac:dyDescent="0.3">
      <c r="G2157" s="2" t="str">
        <f>IF(Prospecting!D2159&lt;&gt;"", Prospecting!D2159, "")</f>
        <v/>
      </c>
      <c r="H2157" s="2" t="str">
        <f>IF(Prospecting!E2159&lt;&gt;"",Prospecting!E2159, "")</f>
        <v/>
      </c>
      <c r="I2157" s="2" t="str">
        <f t="shared" ca="1" si="213"/>
        <v/>
      </c>
      <c r="J2157" s="2" t="str">
        <f>IF(Prospecting!F2159="Completed", 1, "")</f>
        <v/>
      </c>
      <c r="K2157" s="2" t="str">
        <f>IF(Prospecting!G2159="Completed", 1, "")</f>
        <v/>
      </c>
      <c r="L2157" s="2" t="str">
        <f>IF(Prospecting!H2159="Completed", 1, "")</f>
        <v/>
      </c>
      <c r="M2157" s="2" t="str">
        <f>IF(Prospecting!I2159="Completed", 1, "")</f>
        <v/>
      </c>
      <c r="N2157" s="2" t="str">
        <f>IF(Prospecting!J2159="Completed", 1, "")</f>
        <v/>
      </c>
      <c r="O2157" s="2" t="str">
        <f>IF(Prospecting!K2159="Completed", 1, "")</f>
        <v/>
      </c>
      <c r="P2157" s="2" t="str">
        <f>IF(Prospecting!L2159&lt;&gt;"",Prospecting!L2159,"")</f>
        <v/>
      </c>
      <c r="Q2157" s="2" t="str">
        <f>IF(Prospecting!M2159&lt;&gt;"",Prospecting!M2159,"")</f>
        <v/>
      </c>
      <c r="R2157" s="2" t="str">
        <f t="shared" ca="1" si="214"/>
        <v/>
      </c>
      <c r="S2157" s="10" t="str">
        <f>IF(OR(Prospecting!N2159&lt;&gt;"",Prospecting!N2159&lt;&gt;0),Prospecting!N2159,"")</f>
        <v/>
      </c>
      <c r="T2157" s="11" t="str">
        <f>IF(Prospecting!O2159&lt;&gt;"",Prospecting!O2159,"")</f>
        <v/>
      </c>
      <c r="U2157" s="2" t="str">
        <f t="shared" si="215"/>
        <v/>
      </c>
      <c r="V2157" s="2" t="str">
        <f t="shared" si="216"/>
        <v/>
      </c>
      <c r="W2157" s="2" t="str" cm="1">
        <f t="array" ref="W2157">IF(V2157&lt;&gt;"",_xlfn.IFS(OR(V2157=1,V2157=2,V2157=3),1,OR(V2157=4,V2157=5,V2157=6),2,OR(V2157=7,V2157=8,V2157=9),3,OR(V2157=10,V2157=11,V2157=12),4),"")</f>
        <v/>
      </c>
      <c r="X2157" s="2" t="str">
        <f t="shared" si="217"/>
        <v/>
      </c>
      <c r="Y2157" s="2" t="str">
        <f t="shared" si="218"/>
        <v/>
      </c>
    </row>
    <row r="2158" spans="7:25" x14ac:dyDescent="0.3">
      <c r="G2158" s="2" t="str">
        <f>IF(Prospecting!D2160&lt;&gt;"", Prospecting!D2160, "")</f>
        <v/>
      </c>
      <c r="H2158" s="2" t="str">
        <f>IF(Prospecting!E2160&lt;&gt;"",Prospecting!E2160, "")</f>
        <v/>
      </c>
      <c r="I2158" s="2" t="str">
        <f t="shared" ca="1" si="213"/>
        <v/>
      </c>
      <c r="J2158" s="2" t="str">
        <f>IF(Prospecting!F2160="Completed", 1, "")</f>
        <v/>
      </c>
      <c r="K2158" s="2" t="str">
        <f>IF(Prospecting!G2160="Completed", 1, "")</f>
        <v/>
      </c>
      <c r="L2158" s="2" t="str">
        <f>IF(Prospecting!H2160="Completed", 1, "")</f>
        <v/>
      </c>
      <c r="M2158" s="2" t="str">
        <f>IF(Prospecting!I2160="Completed", 1, "")</f>
        <v/>
      </c>
      <c r="N2158" s="2" t="str">
        <f>IF(Prospecting!J2160="Completed", 1, "")</f>
        <v/>
      </c>
      <c r="O2158" s="2" t="str">
        <f>IF(Prospecting!K2160="Completed", 1, "")</f>
        <v/>
      </c>
      <c r="P2158" s="2" t="str">
        <f>IF(Prospecting!L2160&lt;&gt;"",Prospecting!L2160,"")</f>
        <v/>
      </c>
      <c r="Q2158" s="2" t="str">
        <f>IF(Prospecting!M2160&lt;&gt;"",Prospecting!M2160,"")</f>
        <v/>
      </c>
      <c r="R2158" s="2" t="str">
        <f t="shared" ca="1" si="214"/>
        <v/>
      </c>
      <c r="S2158" s="10" t="str">
        <f>IF(OR(Prospecting!N2160&lt;&gt;"",Prospecting!N2160&lt;&gt;0),Prospecting!N2160,"")</f>
        <v/>
      </c>
      <c r="T2158" s="11" t="str">
        <f>IF(Prospecting!O2160&lt;&gt;"",Prospecting!O2160,"")</f>
        <v/>
      </c>
      <c r="U2158" s="2" t="str">
        <f t="shared" si="215"/>
        <v/>
      </c>
      <c r="V2158" s="2" t="str">
        <f t="shared" si="216"/>
        <v/>
      </c>
      <c r="W2158" s="2" t="str" cm="1">
        <f t="array" ref="W2158">IF(V2158&lt;&gt;"",_xlfn.IFS(OR(V2158=1,V2158=2,V2158=3),1,OR(V2158=4,V2158=5,V2158=6),2,OR(V2158=7,V2158=8,V2158=9),3,OR(V2158=10,V2158=11,V2158=12),4),"")</f>
        <v/>
      </c>
      <c r="X2158" s="2" t="str">
        <f t="shared" si="217"/>
        <v/>
      </c>
      <c r="Y2158" s="2" t="str">
        <f t="shared" si="218"/>
        <v/>
      </c>
    </row>
    <row r="2159" spans="7:25" x14ac:dyDescent="0.3">
      <c r="G2159" s="2" t="str">
        <f>IF(Prospecting!D2161&lt;&gt;"", Prospecting!D2161, "")</f>
        <v/>
      </c>
      <c r="H2159" s="2" t="str">
        <f>IF(Prospecting!E2161&lt;&gt;"",Prospecting!E2161, "")</f>
        <v/>
      </c>
      <c r="I2159" s="2" t="str">
        <f t="shared" ca="1" si="213"/>
        <v/>
      </c>
      <c r="J2159" s="2" t="str">
        <f>IF(Prospecting!F2161="Completed", 1, "")</f>
        <v/>
      </c>
      <c r="K2159" s="2" t="str">
        <f>IF(Prospecting!G2161="Completed", 1, "")</f>
        <v/>
      </c>
      <c r="L2159" s="2" t="str">
        <f>IF(Prospecting!H2161="Completed", 1, "")</f>
        <v/>
      </c>
      <c r="M2159" s="2" t="str">
        <f>IF(Prospecting!I2161="Completed", 1, "")</f>
        <v/>
      </c>
      <c r="N2159" s="2" t="str">
        <f>IF(Prospecting!J2161="Completed", 1, "")</f>
        <v/>
      </c>
      <c r="O2159" s="2" t="str">
        <f>IF(Prospecting!K2161="Completed", 1, "")</f>
        <v/>
      </c>
      <c r="P2159" s="2" t="str">
        <f>IF(Prospecting!L2161&lt;&gt;"",Prospecting!L2161,"")</f>
        <v/>
      </c>
      <c r="Q2159" s="2" t="str">
        <f>IF(Prospecting!M2161&lt;&gt;"",Prospecting!M2161,"")</f>
        <v/>
      </c>
      <c r="R2159" s="2" t="str">
        <f t="shared" ca="1" si="214"/>
        <v/>
      </c>
      <c r="S2159" s="10" t="str">
        <f>IF(OR(Prospecting!N2161&lt;&gt;"",Prospecting!N2161&lt;&gt;0),Prospecting!N2161,"")</f>
        <v/>
      </c>
      <c r="T2159" s="11" t="str">
        <f>IF(Prospecting!O2161&lt;&gt;"",Prospecting!O2161,"")</f>
        <v/>
      </c>
      <c r="U2159" s="2" t="str">
        <f t="shared" si="215"/>
        <v/>
      </c>
      <c r="V2159" s="2" t="str">
        <f t="shared" si="216"/>
        <v/>
      </c>
      <c r="W2159" s="2" t="str" cm="1">
        <f t="array" ref="W2159">IF(V2159&lt;&gt;"",_xlfn.IFS(OR(V2159=1,V2159=2,V2159=3),1,OR(V2159=4,V2159=5,V2159=6),2,OR(V2159=7,V2159=8,V2159=9),3,OR(V2159=10,V2159=11,V2159=12),4),"")</f>
        <v/>
      </c>
      <c r="X2159" s="2" t="str">
        <f t="shared" si="217"/>
        <v/>
      </c>
      <c r="Y2159" s="2" t="str">
        <f t="shared" si="218"/>
        <v/>
      </c>
    </row>
    <row r="2160" spans="7:25" x14ac:dyDescent="0.3">
      <c r="G2160" s="2" t="str">
        <f>IF(Prospecting!D2162&lt;&gt;"", Prospecting!D2162, "")</f>
        <v/>
      </c>
      <c r="H2160" s="2" t="str">
        <f>IF(Prospecting!E2162&lt;&gt;"",Prospecting!E2162, "")</f>
        <v/>
      </c>
      <c r="I2160" s="2" t="str">
        <f t="shared" ca="1" si="213"/>
        <v/>
      </c>
      <c r="J2160" s="2" t="str">
        <f>IF(Prospecting!F2162="Completed", 1, "")</f>
        <v/>
      </c>
      <c r="K2160" s="2" t="str">
        <f>IF(Prospecting!G2162="Completed", 1, "")</f>
        <v/>
      </c>
      <c r="L2160" s="2" t="str">
        <f>IF(Prospecting!H2162="Completed", 1, "")</f>
        <v/>
      </c>
      <c r="M2160" s="2" t="str">
        <f>IF(Prospecting!I2162="Completed", 1, "")</f>
        <v/>
      </c>
      <c r="N2160" s="2" t="str">
        <f>IF(Prospecting!J2162="Completed", 1, "")</f>
        <v/>
      </c>
      <c r="O2160" s="2" t="str">
        <f>IF(Prospecting!K2162="Completed", 1, "")</f>
        <v/>
      </c>
      <c r="P2160" s="2" t="str">
        <f>IF(Prospecting!L2162&lt;&gt;"",Prospecting!L2162,"")</f>
        <v/>
      </c>
      <c r="Q2160" s="2" t="str">
        <f>IF(Prospecting!M2162&lt;&gt;"",Prospecting!M2162,"")</f>
        <v/>
      </c>
      <c r="R2160" s="2" t="str">
        <f t="shared" ca="1" si="214"/>
        <v/>
      </c>
      <c r="S2160" s="10" t="str">
        <f>IF(OR(Prospecting!N2162&lt;&gt;"",Prospecting!N2162&lt;&gt;0),Prospecting!N2162,"")</f>
        <v/>
      </c>
      <c r="T2160" s="11" t="str">
        <f>IF(Prospecting!O2162&lt;&gt;"",Prospecting!O2162,"")</f>
        <v/>
      </c>
      <c r="U2160" s="2" t="str">
        <f t="shared" si="215"/>
        <v/>
      </c>
      <c r="V2160" s="2" t="str">
        <f t="shared" si="216"/>
        <v/>
      </c>
      <c r="W2160" s="2" t="str" cm="1">
        <f t="array" ref="W2160">IF(V2160&lt;&gt;"",_xlfn.IFS(OR(V2160=1,V2160=2,V2160=3),1,OR(V2160=4,V2160=5,V2160=6),2,OR(V2160=7,V2160=8,V2160=9),3,OR(V2160=10,V2160=11,V2160=12),4),"")</f>
        <v/>
      </c>
      <c r="X2160" s="2" t="str">
        <f t="shared" si="217"/>
        <v/>
      </c>
      <c r="Y2160" s="2" t="str">
        <f t="shared" si="218"/>
        <v/>
      </c>
    </row>
    <row r="2161" spans="7:25" x14ac:dyDescent="0.3">
      <c r="G2161" s="2" t="str">
        <f>IF(Prospecting!D2163&lt;&gt;"", Prospecting!D2163, "")</f>
        <v/>
      </c>
      <c r="H2161" s="2" t="str">
        <f>IF(Prospecting!E2163&lt;&gt;"",Prospecting!E2163, "")</f>
        <v/>
      </c>
      <c r="I2161" s="2" t="str">
        <f t="shared" ca="1" si="213"/>
        <v/>
      </c>
      <c r="J2161" s="2" t="str">
        <f>IF(Prospecting!F2163="Completed", 1, "")</f>
        <v/>
      </c>
      <c r="K2161" s="2" t="str">
        <f>IF(Prospecting!G2163="Completed", 1, "")</f>
        <v/>
      </c>
      <c r="L2161" s="2" t="str">
        <f>IF(Prospecting!H2163="Completed", 1, "")</f>
        <v/>
      </c>
      <c r="M2161" s="2" t="str">
        <f>IF(Prospecting!I2163="Completed", 1, "")</f>
        <v/>
      </c>
      <c r="N2161" s="2" t="str">
        <f>IF(Prospecting!J2163="Completed", 1, "")</f>
        <v/>
      </c>
      <c r="O2161" s="2" t="str">
        <f>IF(Prospecting!K2163="Completed", 1, "")</f>
        <v/>
      </c>
      <c r="P2161" s="2" t="str">
        <f>IF(Prospecting!L2163&lt;&gt;"",Prospecting!L2163,"")</f>
        <v/>
      </c>
      <c r="Q2161" s="2" t="str">
        <f>IF(Prospecting!M2163&lt;&gt;"",Prospecting!M2163,"")</f>
        <v/>
      </c>
      <c r="R2161" s="2" t="str">
        <f t="shared" ca="1" si="214"/>
        <v/>
      </c>
      <c r="S2161" s="10" t="str">
        <f>IF(OR(Prospecting!N2163&lt;&gt;"",Prospecting!N2163&lt;&gt;0),Prospecting!N2163,"")</f>
        <v/>
      </c>
      <c r="T2161" s="11" t="str">
        <f>IF(Prospecting!O2163&lt;&gt;"",Prospecting!O2163,"")</f>
        <v/>
      </c>
      <c r="U2161" s="2" t="str">
        <f t="shared" si="215"/>
        <v/>
      </c>
      <c r="V2161" s="2" t="str">
        <f t="shared" si="216"/>
        <v/>
      </c>
      <c r="W2161" s="2" t="str" cm="1">
        <f t="array" ref="W2161">IF(V2161&lt;&gt;"",_xlfn.IFS(OR(V2161=1,V2161=2,V2161=3),1,OR(V2161=4,V2161=5,V2161=6),2,OR(V2161=7,V2161=8,V2161=9),3,OR(V2161=10,V2161=11,V2161=12),4),"")</f>
        <v/>
      </c>
      <c r="X2161" s="2" t="str">
        <f t="shared" si="217"/>
        <v/>
      </c>
      <c r="Y2161" s="2" t="str">
        <f t="shared" si="218"/>
        <v/>
      </c>
    </row>
    <row r="2162" spans="7:25" x14ac:dyDescent="0.3">
      <c r="G2162" s="2" t="str">
        <f>IF(Prospecting!D2164&lt;&gt;"", Prospecting!D2164, "")</f>
        <v/>
      </c>
      <c r="H2162" s="2" t="str">
        <f>IF(Prospecting!E2164&lt;&gt;"",Prospecting!E2164, "")</f>
        <v/>
      </c>
      <c r="I2162" s="2" t="str">
        <f t="shared" ca="1" si="213"/>
        <v/>
      </c>
      <c r="J2162" s="2" t="str">
        <f>IF(Prospecting!F2164="Completed", 1, "")</f>
        <v/>
      </c>
      <c r="K2162" s="2" t="str">
        <f>IF(Prospecting!G2164="Completed", 1, "")</f>
        <v/>
      </c>
      <c r="L2162" s="2" t="str">
        <f>IF(Prospecting!H2164="Completed", 1, "")</f>
        <v/>
      </c>
      <c r="M2162" s="2" t="str">
        <f>IF(Prospecting!I2164="Completed", 1, "")</f>
        <v/>
      </c>
      <c r="N2162" s="2" t="str">
        <f>IF(Prospecting!J2164="Completed", 1, "")</f>
        <v/>
      </c>
      <c r="O2162" s="2" t="str">
        <f>IF(Prospecting!K2164="Completed", 1, "")</f>
        <v/>
      </c>
      <c r="P2162" s="2" t="str">
        <f>IF(Prospecting!L2164&lt;&gt;"",Prospecting!L2164,"")</f>
        <v/>
      </c>
      <c r="Q2162" s="2" t="str">
        <f>IF(Prospecting!M2164&lt;&gt;"",Prospecting!M2164,"")</f>
        <v/>
      </c>
      <c r="R2162" s="2" t="str">
        <f t="shared" ca="1" si="214"/>
        <v/>
      </c>
      <c r="S2162" s="10" t="str">
        <f>IF(OR(Prospecting!N2164&lt;&gt;"",Prospecting!N2164&lt;&gt;0),Prospecting!N2164,"")</f>
        <v/>
      </c>
      <c r="T2162" s="11" t="str">
        <f>IF(Prospecting!O2164&lt;&gt;"",Prospecting!O2164,"")</f>
        <v/>
      </c>
      <c r="U2162" s="2" t="str">
        <f t="shared" si="215"/>
        <v/>
      </c>
      <c r="V2162" s="2" t="str">
        <f t="shared" si="216"/>
        <v/>
      </c>
      <c r="W2162" s="2" t="str" cm="1">
        <f t="array" ref="W2162">IF(V2162&lt;&gt;"",_xlfn.IFS(OR(V2162=1,V2162=2,V2162=3),1,OR(V2162=4,V2162=5,V2162=6),2,OR(V2162=7,V2162=8,V2162=9),3,OR(V2162=10,V2162=11,V2162=12),4),"")</f>
        <v/>
      </c>
      <c r="X2162" s="2" t="str">
        <f t="shared" si="217"/>
        <v/>
      </c>
      <c r="Y2162" s="2" t="str">
        <f t="shared" si="218"/>
        <v/>
      </c>
    </row>
    <row r="2163" spans="7:25" x14ac:dyDescent="0.3">
      <c r="G2163" s="2" t="str">
        <f>IF(Prospecting!D2165&lt;&gt;"", Prospecting!D2165, "")</f>
        <v/>
      </c>
      <c r="H2163" s="2" t="str">
        <f>IF(Prospecting!E2165&lt;&gt;"",Prospecting!E2165, "")</f>
        <v/>
      </c>
      <c r="I2163" s="2" t="str">
        <f t="shared" ca="1" si="213"/>
        <v/>
      </c>
      <c r="J2163" s="2" t="str">
        <f>IF(Prospecting!F2165="Completed", 1, "")</f>
        <v/>
      </c>
      <c r="K2163" s="2" t="str">
        <f>IF(Prospecting!G2165="Completed", 1, "")</f>
        <v/>
      </c>
      <c r="L2163" s="2" t="str">
        <f>IF(Prospecting!H2165="Completed", 1, "")</f>
        <v/>
      </c>
      <c r="M2163" s="2" t="str">
        <f>IF(Prospecting!I2165="Completed", 1, "")</f>
        <v/>
      </c>
      <c r="N2163" s="2" t="str">
        <f>IF(Prospecting!J2165="Completed", 1, "")</f>
        <v/>
      </c>
      <c r="O2163" s="2" t="str">
        <f>IF(Prospecting!K2165="Completed", 1, "")</f>
        <v/>
      </c>
      <c r="P2163" s="2" t="str">
        <f>IF(Prospecting!L2165&lt;&gt;"",Prospecting!L2165,"")</f>
        <v/>
      </c>
      <c r="Q2163" s="2" t="str">
        <f>IF(Prospecting!M2165&lt;&gt;"",Prospecting!M2165,"")</f>
        <v/>
      </c>
      <c r="R2163" s="2" t="str">
        <f t="shared" ca="1" si="214"/>
        <v/>
      </c>
      <c r="S2163" s="10" t="str">
        <f>IF(OR(Prospecting!N2165&lt;&gt;"",Prospecting!N2165&lt;&gt;0),Prospecting!N2165,"")</f>
        <v/>
      </c>
      <c r="T2163" s="11" t="str">
        <f>IF(Prospecting!O2165&lt;&gt;"",Prospecting!O2165,"")</f>
        <v/>
      </c>
      <c r="U2163" s="2" t="str">
        <f t="shared" si="215"/>
        <v/>
      </c>
      <c r="V2163" s="2" t="str">
        <f t="shared" si="216"/>
        <v/>
      </c>
      <c r="W2163" s="2" t="str" cm="1">
        <f t="array" ref="W2163">IF(V2163&lt;&gt;"",_xlfn.IFS(OR(V2163=1,V2163=2,V2163=3),1,OR(V2163=4,V2163=5,V2163=6),2,OR(V2163=7,V2163=8,V2163=9),3,OR(V2163=10,V2163=11,V2163=12),4),"")</f>
        <v/>
      </c>
      <c r="X2163" s="2" t="str">
        <f t="shared" si="217"/>
        <v/>
      </c>
      <c r="Y2163" s="2" t="str">
        <f t="shared" si="218"/>
        <v/>
      </c>
    </row>
    <row r="2164" spans="7:25" x14ac:dyDescent="0.3">
      <c r="G2164" s="2" t="str">
        <f>IF(Prospecting!D2166&lt;&gt;"", Prospecting!D2166, "")</f>
        <v/>
      </c>
      <c r="H2164" s="2" t="str">
        <f>IF(Prospecting!E2166&lt;&gt;"",Prospecting!E2166, "")</f>
        <v/>
      </c>
      <c r="I2164" s="2" t="str">
        <f t="shared" ca="1" si="213"/>
        <v/>
      </c>
      <c r="J2164" s="2" t="str">
        <f>IF(Prospecting!F2166="Completed", 1, "")</f>
        <v/>
      </c>
      <c r="K2164" s="2" t="str">
        <f>IF(Prospecting!G2166="Completed", 1, "")</f>
        <v/>
      </c>
      <c r="L2164" s="2" t="str">
        <f>IF(Prospecting!H2166="Completed", 1, "")</f>
        <v/>
      </c>
      <c r="M2164" s="2" t="str">
        <f>IF(Prospecting!I2166="Completed", 1, "")</f>
        <v/>
      </c>
      <c r="N2164" s="2" t="str">
        <f>IF(Prospecting!J2166="Completed", 1, "")</f>
        <v/>
      </c>
      <c r="O2164" s="2" t="str">
        <f>IF(Prospecting!K2166="Completed", 1, "")</f>
        <v/>
      </c>
      <c r="P2164" s="2" t="str">
        <f>IF(Prospecting!L2166&lt;&gt;"",Prospecting!L2166,"")</f>
        <v/>
      </c>
      <c r="Q2164" s="2" t="str">
        <f>IF(Prospecting!M2166&lt;&gt;"",Prospecting!M2166,"")</f>
        <v/>
      </c>
      <c r="R2164" s="2" t="str">
        <f t="shared" ca="1" si="214"/>
        <v/>
      </c>
      <c r="S2164" s="10" t="str">
        <f>IF(OR(Prospecting!N2166&lt;&gt;"",Prospecting!N2166&lt;&gt;0),Prospecting!N2166,"")</f>
        <v/>
      </c>
      <c r="T2164" s="11" t="str">
        <f>IF(Prospecting!O2166&lt;&gt;"",Prospecting!O2166,"")</f>
        <v/>
      </c>
      <c r="U2164" s="2" t="str">
        <f t="shared" si="215"/>
        <v/>
      </c>
      <c r="V2164" s="2" t="str">
        <f t="shared" si="216"/>
        <v/>
      </c>
      <c r="W2164" s="2" t="str" cm="1">
        <f t="array" ref="W2164">IF(V2164&lt;&gt;"",_xlfn.IFS(OR(V2164=1,V2164=2,V2164=3),1,OR(V2164=4,V2164=5,V2164=6),2,OR(V2164=7,V2164=8,V2164=9),3,OR(V2164=10,V2164=11,V2164=12),4),"")</f>
        <v/>
      </c>
      <c r="X2164" s="2" t="str">
        <f t="shared" si="217"/>
        <v/>
      </c>
      <c r="Y2164" s="2" t="str">
        <f t="shared" si="218"/>
        <v/>
      </c>
    </row>
    <row r="2165" spans="7:25" x14ac:dyDescent="0.3">
      <c r="G2165" s="2" t="str">
        <f>IF(Prospecting!D2167&lt;&gt;"", Prospecting!D2167, "")</f>
        <v/>
      </c>
      <c r="H2165" s="2" t="str">
        <f>IF(Prospecting!E2167&lt;&gt;"",Prospecting!E2167, "")</f>
        <v/>
      </c>
      <c r="I2165" s="2" t="str">
        <f t="shared" ca="1" si="213"/>
        <v/>
      </c>
      <c r="J2165" s="2" t="str">
        <f>IF(Prospecting!F2167="Completed", 1, "")</f>
        <v/>
      </c>
      <c r="K2165" s="2" t="str">
        <f>IF(Prospecting!G2167="Completed", 1, "")</f>
        <v/>
      </c>
      <c r="L2165" s="2" t="str">
        <f>IF(Prospecting!H2167="Completed", 1, "")</f>
        <v/>
      </c>
      <c r="M2165" s="2" t="str">
        <f>IF(Prospecting!I2167="Completed", 1, "")</f>
        <v/>
      </c>
      <c r="N2165" s="2" t="str">
        <f>IF(Prospecting!J2167="Completed", 1, "")</f>
        <v/>
      </c>
      <c r="O2165" s="2" t="str">
        <f>IF(Prospecting!K2167="Completed", 1, "")</f>
        <v/>
      </c>
      <c r="P2165" s="2" t="str">
        <f>IF(Prospecting!L2167&lt;&gt;"",Prospecting!L2167,"")</f>
        <v/>
      </c>
      <c r="Q2165" s="2" t="str">
        <f>IF(Prospecting!M2167&lt;&gt;"",Prospecting!M2167,"")</f>
        <v/>
      </c>
      <c r="R2165" s="2" t="str">
        <f t="shared" ca="1" si="214"/>
        <v/>
      </c>
      <c r="S2165" s="10" t="str">
        <f>IF(OR(Prospecting!N2167&lt;&gt;"",Prospecting!N2167&lt;&gt;0),Prospecting!N2167,"")</f>
        <v/>
      </c>
      <c r="T2165" s="11" t="str">
        <f>IF(Prospecting!O2167&lt;&gt;"",Prospecting!O2167,"")</f>
        <v/>
      </c>
      <c r="U2165" s="2" t="str">
        <f t="shared" si="215"/>
        <v/>
      </c>
      <c r="V2165" s="2" t="str">
        <f t="shared" si="216"/>
        <v/>
      </c>
      <c r="W2165" s="2" t="str" cm="1">
        <f t="array" ref="W2165">IF(V2165&lt;&gt;"",_xlfn.IFS(OR(V2165=1,V2165=2,V2165=3),1,OR(V2165=4,V2165=5,V2165=6),2,OR(V2165=7,V2165=8,V2165=9),3,OR(V2165=10,V2165=11,V2165=12),4),"")</f>
        <v/>
      </c>
      <c r="X2165" s="2" t="str">
        <f t="shared" si="217"/>
        <v/>
      </c>
      <c r="Y2165" s="2" t="str">
        <f t="shared" si="218"/>
        <v/>
      </c>
    </row>
    <row r="2166" spans="7:25" x14ac:dyDescent="0.3">
      <c r="G2166" s="2" t="str">
        <f>IF(Prospecting!D2168&lt;&gt;"", Prospecting!D2168, "")</f>
        <v/>
      </c>
      <c r="H2166" s="2" t="str">
        <f>IF(Prospecting!E2168&lt;&gt;"",Prospecting!E2168, "")</f>
        <v/>
      </c>
      <c r="I2166" s="2" t="str">
        <f t="shared" ca="1" si="213"/>
        <v/>
      </c>
      <c r="J2166" s="2" t="str">
        <f>IF(Prospecting!F2168="Completed", 1, "")</f>
        <v/>
      </c>
      <c r="K2166" s="2" t="str">
        <f>IF(Prospecting!G2168="Completed", 1, "")</f>
        <v/>
      </c>
      <c r="L2166" s="2" t="str">
        <f>IF(Prospecting!H2168="Completed", 1, "")</f>
        <v/>
      </c>
      <c r="M2166" s="2" t="str">
        <f>IF(Prospecting!I2168="Completed", 1, "")</f>
        <v/>
      </c>
      <c r="N2166" s="2" t="str">
        <f>IF(Prospecting!J2168="Completed", 1, "")</f>
        <v/>
      </c>
      <c r="O2166" s="2" t="str">
        <f>IF(Prospecting!K2168="Completed", 1, "")</f>
        <v/>
      </c>
      <c r="P2166" s="2" t="str">
        <f>IF(Prospecting!L2168&lt;&gt;"",Prospecting!L2168,"")</f>
        <v/>
      </c>
      <c r="Q2166" s="2" t="str">
        <f>IF(Prospecting!M2168&lt;&gt;"",Prospecting!M2168,"")</f>
        <v/>
      </c>
      <c r="R2166" s="2" t="str">
        <f t="shared" ca="1" si="214"/>
        <v/>
      </c>
      <c r="S2166" s="10" t="str">
        <f>IF(OR(Prospecting!N2168&lt;&gt;"",Prospecting!N2168&lt;&gt;0),Prospecting!N2168,"")</f>
        <v/>
      </c>
      <c r="T2166" s="11" t="str">
        <f>IF(Prospecting!O2168&lt;&gt;"",Prospecting!O2168,"")</f>
        <v/>
      </c>
      <c r="U2166" s="2" t="str">
        <f t="shared" si="215"/>
        <v/>
      </c>
      <c r="V2166" s="2" t="str">
        <f t="shared" si="216"/>
        <v/>
      </c>
      <c r="W2166" s="2" t="str" cm="1">
        <f t="array" ref="W2166">IF(V2166&lt;&gt;"",_xlfn.IFS(OR(V2166=1,V2166=2,V2166=3),1,OR(V2166=4,V2166=5,V2166=6),2,OR(V2166=7,V2166=8,V2166=9),3,OR(V2166=10,V2166=11,V2166=12),4),"")</f>
        <v/>
      </c>
      <c r="X2166" s="2" t="str">
        <f t="shared" si="217"/>
        <v/>
      </c>
      <c r="Y2166" s="2" t="str">
        <f t="shared" si="218"/>
        <v/>
      </c>
    </row>
    <row r="2167" spans="7:25" x14ac:dyDescent="0.3">
      <c r="G2167" s="2" t="str">
        <f>IF(Prospecting!D2169&lt;&gt;"", Prospecting!D2169, "")</f>
        <v/>
      </c>
      <c r="H2167" s="2" t="str">
        <f>IF(Prospecting!E2169&lt;&gt;"",Prospecting!E2169, "")</f>
        <v/>
      </c>
      <c r="I2167" s="2" t="str">
        <f t="shared" ca="1" si="213"/>
        <v/>
      </c>
      <c r="J2167" s="2" t="str">
        <f>IF(Prospecting!F2169="Completed", 1, "")</f>
        <v/>
      </c>
      <c r="K2167" s="2" t="str">
        <f>IF(Prospecting!G2169="Completed", 1, "")</f>
        <v/>
      </c>
      <c r="L2167" s="2" t="str">
        <f>IF(Prospecting!H2169="Completed", 1, "")</f>
        <v/>
      </c>
      <c r="M2167" s="2" t="str">
        <f>IF(Prospecting!I2169="Completed", 1, "")</f>
        <v/>
      </c>
      <c r="N2167" s="2" t="str">
        <f>IF(Prospecting!J2169="Completed", 1, "")</f>
        <v/>
      </c>
      <c r="O2167" s="2" t="str">
        <f>IF(Prospecting!K2169="Completed", 1, "")</f>
        <v/>
      </c>
      <c r="P2167" s="2" t="str">
        <f>IF(Prospecting!L2169&lt;&gt;"",Prospecting!L2169,"")</f>
        <v/>
      </c>
      <c r="Q2167" s="2" t="str">
        <f>IF(Prospecting!M2169&lt;&gt;"",Prospecting!M2169,"")</f>
        <v/>
      </c>
      <c r="R2167" s="2" t="str">
        <f t="shared" ca="1" si="214"/>
        <v/>
      </c>
      <c r="S2167" s="10" t="str">
        <f>IF(OR(Prospecting!N2169&lt;&gt;"",Prospecting!N2169&lt;&gt;0),Prospecting!N2169,"")</f>
        <v/>
      </c>
      <c r="T2167" s="11" t="str">
        <f>IF(Prospecting!O2169&lt;&gt;"",Prospecting!O2169,"")</f>
        <v/>
      </c>
      <c r="U2167" s="2" t="str">
        <f t="shared" si="215"/>
        <v/>
      </c>
      <c r="V2167" s="2" t="str">
        <f t="shared" si="216"/>
        <v/>
      </c>
      <c r="W2167" s="2" t="str" cm="1">
        <f t="array" ref="W2167">IF(V2167&lt;&gt;"",_xlfn.IFS(OR(V2167=1,V2167=2,V2167=3),1,OR(V2167=4,V2167=5,V2167=6),2,OR(V2167=7,V2167=8,V2167=9),3,OR(V2167=10,V2167=11,V2167=12),4),"")</f>
        <v/>
      </c>
      <c r="X2167" s="2" t="str">
        <f t="shared" si="217"/>
        <v/>
      </c>
      <c r="Y2167" s="2" t="str">
        <f t="shared" si="218"/>
        <v/>
      </c>
    </row>
    <row r="2168" spans="7:25" x14ac:dyDescent="0.3">
      <c r="G2168" s="2" t="str">
        <f>IF(Prospecting!D2170&lt;&gt;"", Prospecting!D2170, "")</f>
        <v/>
      </c>
      <c r="H2168" s="2" t="str">
        <f>IF(Prospecting!E2170&lt;&gt;"",Prospecting!E2170, "")</f>
        <v/>
      </c>
      <c r="I2168" s="2" t="str">
        <f t="shared" ca="1" si="213"/>
        <v/>
      </c>
      <c r="J2168" s="2" t="str">
        <f>IF(Prospecting!F2170="Completed", 1, "")</f>
        <v/>
      </c>
      <c r="K2168" s="2" t="str">
        <f>IF(Prospecting!G2170="Completed", 1, "")</f>
        <v/>
      </c>
      <c r="L2168" s="2" t="str">
        <f>IF(Prospecting!H2170="Completed", 1, "")</f>
        <v/>
      </c>
      <c r="M2168" s="2" t="str">
        <f>IF(Prospecting!I2170="Completed", 1, "")</f>
        <v/>
      </c>
      <c r="N2168" s="2" t="str">
        <f>IF(Prospecting!J2170="Completed", 1, "")</f>
        <v/>
      </c>
      <c r="O2168" s="2" t="str">
        <f>IF(Prospecting!K2170="Completed", 1, "")</f>
        <v/>
      </c>
      <c r="P2168" s="2" t="str">
        <f>IF(Prospecting!L2170&lt;&gt;"",Prospecting!L2170,"")</f>
        <v/>
      </c>
      <c r="Q2168" s="2" t="str">
        <f>IF(Prospecting!M2170&lt;&gt;"",Prospecting!M2170,"")</f>
        <v/>
      </c>
      <c r="R2168" s="2" t="str">
        <f t="shared" ca="1" si="214"/>
        <v/>
      </c>
      <c r="S2168" s="10" t="str">
        <f>IF(OR(Prospecting!N2170&lt;&gt;"",Prospecting!N2170&lt;&gt;0),Prospecting!N2170,"")</f>
        <v/>
      </c>
      <c r="T2168" s="11" t="str">
        <f>IF(Prospecting!O2170&lt;&gt;"",Prospecting!O2170,"")</f>
        <v/>
      </c>
      <c r="U2168" s="2" t="str">
        <f t="shared" si="215"/>
        <v/>
      </c>
      <c r="V2168" s="2" t="str">
        <f t="shared" si="216"/>
        <v/>
      </c>
      <c r="W2168" s="2" t="str" cm="1">
        <f t="array" ref="W2168">IF(V2168&lt;&gt;"",_xlfn.IFS(OR(V2168=1,V2168=2,V2168=3),1,OR(V2168=4,V2168=5,V2168=6),2,OR(V2168=7,V2168=8,V2168=9),3,OR(V2168=10,V2168=11,V2168=12),4),"")</f>
        <v/>
      </c>
      <c r="X2168" s="2" t="str">
        <f t="shared" si="217"/>
        <v/>
      </c>
      <c r="Y2168" s="2" t="str">
        <f t="shared" si="218"/>
        <v/>
      </c>
    </row>
    <row r="2169" spans="7:25" x14ac:dyDescent="0.3">
      <c r="G2169" s="2" t="str">
        <f>IF(Prospecting!D2171&lt;&gt;"", Prospecting!D2171, "")</f>
        <v/>
      </c>
      <c r="H2169" s="2" t="str">
        <f>IF(Prospecting!E2171&lt;&gt;"",Prospecting!E2171, "")</f>
        <v/>
      </c>
      <c r="I2169" s="2" t="str">
        <f t="shared" ca="1" si="213"/>
        <v/>
      </c>
      <c r="J2169" s="2" t="str">
        <f>IF(Prospecting!F2171="Completed", 1, "")</f>
        <v/>
      </c>
      <c r="K2169" s="2" t="str">
        <f>IF(Prospecting!G2171="Completed", 1, "")</f>
        <v/>
      </c>
      <c r="L2169" s="2" t="str">
        <f>IF(Prospecting!H2171="Completed", 1, "")</f>
        <v/>
      </c>
      <c r="M2169" s="2" t="str">
        <f>IF(Prospecting!I2171="Completed", 1, "")</f>
        <v/>
      </c>
      <c r="N2169" s="2" t="str">
        <f>IF(Prospecting!J2171="Completed", 1, "")</f>
        <v/>
      </c>
      <c r="O2169" s="2" t="str">
        <f>IF(Prospecting!K2171="Completed", 1, "")</f>
        <v/>
      </c>
      <c r="P2169" s="2" t="str">
        <f>IF(Prospecting!L2171&lt;&gt;"",Prospecting!L2171,"")</f>
        <v/>
      </c>
      <c r="Q2169" s="2" t="str">
        <f>IF(Prospecting!M2171&lt;&gt;"",Prospecting!M2171,"")</f>
        <v/>
      </c>
      <c r="R2169" s="2" t="str">
        <f t="shared" ca="1" si="214"/>
        <v/>
      </c>
      <c r="S2169" s="10" t="str">
        <f>IF(OR(Prospecting!N2171&lt;&gt;"",Prospecting!N2171&lt;&gt;0),Prospecting!N2171,"")</f>
        <v/>
      </c>
      <c r="T2169" s="11" t="str">
        <f>IF(Prospecting!O2171&lt;&gt;"",Prospecting!O2171,"")</f>
        <v/>
      </c>
      <c r="U2169" s="2" t="str">
        <f t="shared" si="215"/>
        <v/>
      </c>
      <c r="V2169" s="2" t="str">
        <f t="shared" si="216"/>
        <v/>
      </c>
      <c r="W2169" s="2" t="str" cm="1">
        <f t="array" ref="W2169">IF(V2169&lt;&gt;"",_xlfn.IFS(OR(V2169=1,V2169=2,V2169=3),1,OR(V2169=4,V2169=5,V2169=6),2,OR(V2169=7,V2169=8,V2169=9),3,OR(V2169=10,V2169=11,V2169=12),4),"")</f>
        <v/>
      </c>
      <c r="X2169" s="2" t="str">
        <f t="shared" si="217"/>
        <v/>
      </c>
      <c r="Y2169" s="2" t="str">
        <f t="shared" si="218"/>
        <v/>
      </c>
    </row>
    <row r="2170" spans="7:25" x14ac:dyDescent="0.3">
      <c r="G2170" s="2" t="str">
        <f>IF(Prospecting!D2172&lt;&gt;"", Prospecting!D2172, "")</f>
        <v/>
      </c>
      <c r="H2170" s="2" t="str">
        <f>IF(Prospecting!E2172&lt;&gt;"",Prospecting!E2172, "")</f>
        <v/>
      </c>
      <c r="I2170" s="2" t="str">
        <f t="shared" ca="1" si="213"/>
        <v/>
      </c>
      <c r="J2170" s="2" t="str">
        <f>IF(Prospecting!F2172="Completed", 1, "")</f>
        <v/>
      </c>
      <c r="K2170" s="2" t="str">
        <f>IF(Prospecting!G2172="Completed", 1, "")</f>
        <v/>
      </c>
      <c r="L2170" s="2" t="str">
        <f>IF(Prospecting!H2172="Completed", 1, "")</f>
        <v/>
      </c>
      <c r="M2170" s="2" t="str">
        <f>IF(Prospecting!I2172="Completed", 1, "")</f>
        <v/>
      </c>
      <c r="N2170" s="2" t="str">
        <f>IF(Prospecting!J2172="Completed", 1, "")</f>
        <v/>
      </c>
      <c r="O2170" s="2" t="str">
        <f>IF(Prospecting!K2172="Completed", 1, "")</f>
        <v/>
      </c>
      <c r="P2170" s="2" t="str">
        <f>IF(Prospecting!L2172&lt;&gt;"",Prospecting!L2172,"")</f>
        <v/>
      </c>
      <c r="Q2170" s="2" t="str">
        <f>IF(Prospecting!M2172&lt;&gt;"",Prospecting!M2172,"")</f>
        <v/>
      </c>
      <c r="R2170" s="2" t="str">
        <f t="shared" ca="1" si="214"/>
        <v/>
      </c>
      <c r="S2170" s="10" t="str">
        <f>IF(OR(Prospecting!N2172&lt;&gt;"",Prospecting!N2172&lt;&gt;0),Prospecting!N2172,"")</f>
        <v/>
      </c>
      <c r="T2170" s="11" t="str">
        <f>IF(Prospecting!O2172&lt;&gt;"",Prospecting!O2172,"")</f>
        <v/>
      </c>
      <c r="U2170" s="2" t="str">
        <f t="shared" si="215"/>
        <v/>
      </c>
      <c r="V2170" s="2" t="str">
        <f t="shared" si="216"/>
        <v/>
      </c>
      <c r="W2170" s="2" t="str" cm="1">
        <f t="array" ref="W2170">IF(V2170&lt;&gt;"",_xlfn.IFS(OR(V2170=1,V2170=2,V2170=3),1,OR(V2170=4,V2170=5,V2170=6),2,OR(V2170=7,V2170=8,V2170=9),3,OR(V2170=10,V2170=11,V2170=12),4),"")</f>
        <v/>
      </c>
      <c r="X2170" s="2" t="str">
        <f t="shared" si="217"/>
        <v/>
      </c>
      <c r="Y2170" s="2" t="str">
        <f t="shared" si="218"/>
        <v/>
      </c>
    </row>
    <row r="2171" spans="7:25" x14ac:dyDescent="0.3">
      <c r="G2171" s="2" t="str">
        <f>IF(Prospecting!D2173&lt;&gt;"", Prospecting!D2173, "")</f>
        <v/>
      </c>
      <c r="H2171" s="2" t="str">
        <f>IF(Prospecting!E2173&lt;&gt;"",Prospecting!E2173, "")</f>
        <v/>
      </c>
      <c r="I2171" s="2" t="str">
        <f t="shared" ca="1" si="213"/>
        <v/>
      </c>
      <c r="J2171" s="2" t="str">
        <f>IF(Prospecting!F2173="Completed", 1, "")</f>
        <v/>
      </c>
      <c r="K2171" s="2" t="str">
        <f>IF(Prospecting!G2173="Completed", 1, "")</f>
        <v/>
      </c>
      <c r="L2171" s="2" t="str">
        <f>IF(Prospecting!H2173="Completed", 1, "")</f>
        <v/>
      </c>
      <c r="M2171" s="2" t="str">
        <f>IF(Prospecting!I2173="Completed", 1, "")</f>
        <v/>
      </c>
      <c r="N2171" s="2" t="str">
        <f>IF(Prospecting!J2173="Completed", 1, "")</f>
        <v/>
      </c>
      <c r="O2171" s="2" t="str">
        <f>IF(Prospecting!K2173="Completed", 1, "")</f>
        <v/>
      </c>
      <c r="P2171" s="2" t="str">
        <f>IF(Prospecting!L2173&lt;&gt;"",Prospecting!L2173,"")</f>
        <v/>
      </c>
      <c r="Q2171" s="2" t="str">
        <f>IF(Prospecting!M2173&lt;&gt;"",Prospecting!M2173,"")</f>
        <v/>
      </c>
      <c r="R2171" s="2" t="str">
        <f t="shared" ca="1" si="214"/>
        <v/>
      </c>
      <c r="S2171" s="10" t="str">
        <f>IF(OR(Prospecting!N2173&lt;&gt;"",Prospecting!N2173&lt;&gt;0),Prospecting!N2173,"")</f>
        <v/>
      </c>
      <c r="T2171" s="11" t="str">
        <f>IF(Prospecting!O2173&lt;&gt;"",Prospecting!O2173,"")</f>
        <v/>
      </c>
      <c r="U2171" s="2" t="str">
        <f t="shared" si="215"/>
        <v/>
      </c>
      <c r="V2171" s="2" t="str">
        <f t="shared" si="216"/>
        <v/>
      </c>
      <c r="W2171" s="2" t="str" cm="1">
        <f t="array" ref="W2171">IF(V2171&lt;&gt;"",_xlfn.IFS(OR(V2171=1,V2171=2,V2171=3),1,OR(V2171=4,V2171=5,V2171=6),2,OR(V2171=7,V2171=8,V2171=9),3,OR(V2171=10,V2171=11,V2171=12),4),"")</f>
        <v/>
      </c>
      <c r="X2171" s="2" t="str">
        <f t="shared" si="217"/>
        <v/>
      </c>
      <c r="Y2171" s="2" t="str">
        <f t="shared" si="218"/>
        <v/>
      </c>
    </row>
    <row r="2172" spans="7:25" x14ac:dyDescent="0.3">
      <c r="G2172" s="2" t="str">
        <f>IF(Prospecting!D2174&lt;&gt;"", Prospecting!D2174, "")</f>
        <v/>
      </c>
      <c r="H2172" s="2" t="str">
        <f>IF(Prospecting!E2174&lt;&gt;"",Prospecting!E2174, "")</f>
        <v/>
      </c>
      <c r="I2172" s="2" t="str">
        <f t="shared" ca="1" si="213"/>
        <v/>
      </c>
      <c r="J2172" s="2" t="str">
        <f>IF(Prospecting!F2174="Completed", 1, "")</f>
        <v/>
      </c>
      <c r="K2172" s="2" t="str">
        <f>IF(Prospecting!G2174="Completed", 1, "")</f>
        <v/>
      </c>
      <c r="L2172" s="2" t="str">
        <f>IF(Prospecting!H2174="Completed", 1, "")</f>
        <v/>
      </c>
      <c r="M2172" s="2" t="str">
        <f>IF(Prospecting!I2174="Completed", 1, "")</f>
        <v/>
      </c>
      <c r="N2172" s="2" t="str">
        <f>IF(Prospecting!J2174="Completed", 1, "")</f>
        <v/>
      </c>
      <c r="O2172" s="2" t="str">
        <f>IF(Prospecting!K2174="Completed", 1, "")</f>
        <v/>
      </c>
      <c r="P2172" s="2" t="str">
        <f>IF(Prospecting!L2174&lt;&gt;"",Prospecting!L2174,"")</f>
        <v/>
      </c>
      <c r="Q2172" s="2" t="str">
        <f>IF(Prospecting!M2174&lt;&gt;"",Prospecting!M2174,"")</f>
        <v/>
      </c>
      <c r="R2172" s="2" t="str">
        <f t="shared" ca="1" si="214"/>
        <v/>
      </c>
      <c r="S2172" s="10" t="str">
        <f>IF(OR(Prospecting!N2174&lt;&gt;"",Prospecting!N2174&lt;&gt;0),Prospecting!N2174,"")</f>
        <v/>
      </c>
      <c r="T2172" s="11" t="str">
        <f>IF(Prospecting!O2174&lt;&gt;"",Prospecting!O2174,"")</f>
        <v/>
      </c>
      <c r="U2172" s="2" t="str">
        <f t="shared" si="215"/>
        <v/>
      </c>
      <c r="V2172" s="2" t="str">
        <f t="shared" si="216"/>
        <v/>
      </c>
      <c r="W2172" s="2" t="str" cm="1">
        <f t="array" ref="W2172">IF(V2172&lt;&gt;"",_xlfn.IFS(OR(V2172=1,V2172=2,V2172=3),1,OR(V2172=4,V2172=5,V2172=6),2,OR(V2172=7,V2172=8,V2172=9),3,OR(V2172=10,V2172=11,V2172=12),4),"")</f>
        <v/>
      </c>
      <c r="X2172" s="2" t="str">
        <f t="shared" si="217"/>
        <v/>
      </c>
      <c r="Y2172" s="2" t="str">
        <f t="shared" si="218"/>
        <v/>
      </c>
    </row>
    <row r="2173" spans="7:25" x14ac:dyDescent="0.3">
      <c r="G2173" s="2" t="str">
        <f>IF(Prospecting!D2175&lt;&gt;"", Prospecting!D2175, "")</f>
        <v/>
      </c>
      <c r="H2173" s="2" t="str">
        <f>IF(Prospecting!E2175&lt;&gt;"",Prospecting!E2175, "")</f>
        <v/>
      </c>
      <c r="I2173" s="2" t="str">
        <f t="shared" ca="1" si="213"/>
        <v/>
      </c>
      <c r="J2173" s="2" t="str">
        <f>IF(Prospecting!F2175="Completed", 1, "")</f>
        <v/>
      </c>
      <c r="K2173" s="2" t="str">
        <f>IF(Prospecting!G2175="Completed", 1, "")</f>
        <v/>
      </c>
      <c r="L2173" s="2" t="str">
        <f>IF(Prospecting!H2175="Completed", 1, "")</f>
        <v/>
      </c>
      <c r="M2173" s="2" t="str">
        <f>IF(Prospecting!I2175="Completed", 1, "")</f>
        <v/>
      </c>
      <c r="N2173" s="2" t="str">
        <f>IF(Prospecting!J2175="Completed", 1, "")</f>
        <v/>
      </c>
      <c r="O2173" s="2" t="str">
        <f>IF(Prospecting!K2175="Completed", 1, "")</f>
        <v/>
      </c>
      <c r="P2173" s="2" t="str">
        <f>IF(Prospecting!L2175&lt;&gt;"",Prospecting!L2175,"")</f>
        <v/>
      </c>
      <c r="Q2173" s="2" t="str">
        <f>IF(Prospecting!M2175&lt;&gt;"",Prospecting!M2175,"")</f>
        <v/>
      </c>
      <c r="R2173" s="2" t="str">
        <f t="shared" ca="1" si="214"/>
        <v/>
      </c>
      <c r="S2173" s="10" t="str">
        <f>IF(OR(Prospecting!N2175&lt;&gt;"",Prospecting!N2175&lt;&gt;0),Prospecting!N2175,"")</f>
        <v/>
      </c>
      <c r="T2173" s="11" t="str">
        <f>IF(Prospecting!O2175&lt;&gt;"",Prospecting!O2175,"")</f>
        <v/>
      </c>
      <c r="U2173" s="2" t="str">
        <f t="shared" si="215"/>
        <v/>
      </c>
      <c r="V2173" s="2" t="str">
        <f t="shared" si="216"/>
        <v/>
      </c>
      <c r="W2173" s="2" t="str" cm="1">
        <f t="array" ref="W2173">IF(V2173&lt;&gt;"",_xlfn.IFS(OR(V2173=1,V2173=2,V2173=3),1,OR(V2173=4,V2173=5,V2173=6),2,OR(V2173=7,V2173=8,V2173=9),3,OR(V2173=10,V2173=11,V2173=12),4),"")</f>
        <v/>
      </c>
      <c r="X2173" s="2" t="str">
        <f t="shared" si="217"/>
        <v/>
      </c>
      <c r="Y2173" s="2" t="str">
        <f t="shared" si="218"/>
        <v/>
      </c>
    </row>
    <row r="2174" spans="7:25" x14ac:dyDescent="0.3">
      <c r="G2174" s="2" t="str">
        <f>IF(Prospecting!D2176&lt;&gt;"", Prospecting!D2176, "")</f>
        <v/>
      </c>
      <c r="H2174" s="2" t="str">
        <f>IF(Prospecting!E2176&lt;&gt;"",Prospecting!E2176, "")</f>
        <v/>
      </c>
      <c r="I2174" s="2" t="str">
        <f t="shared" ca="1" si="213"/>
        <v/>
      </c>
      <c r="J2174" s="2" t="str">
        <f>IF(Prospecting!F2176="Completed", 1, "")</f>
        <v/>
      </c>
      <c r="K2174" s="2" t="str">
        <f>IF(Prospecting!G2176="Completed", 1, "")</f>
        <v/>
      </c>
      <c r="L2174" s="2" t="str">
        <f>IF(Prospecting!H2176="Completed", 1, "")</f>
        <v/>
      </c>
      <c r="M2174" s="2" t="str">
        <f>IF(Prospecting!I2176="Completed", 1, "")</f>
        <v/>
      </c>
      <c r="N2174" s="2" t="str">
        <f>IF(Prospecting!J2176="Completed", 1, "")</f>
        <v/>
      </c>
      <c r="O2174" s="2" t="str">
        <f>IF(Prospecting!K2176="Completed", 1, "")</f>
        <v/>
      </c>
      <c r="P2174" s="2" t="str">
        <f>IF(Prospecting!L2176&lt;&gt;"",Prospecting!L2176,"")</f>
        <v/>
      </c>
      <c r="Q2174" s="2" t="str">
        <f>IF(Prospecting!M2176&lt;&gt;"",Prospecting!M2176,"")</f>
        <v/>
      </c>
      <c r="R2174" s="2" t="str">
        <f t="shared" ca="1" si="214"/>
        <v/>
      </c>
      <c r="S2174" s="10" t="str">
        <f>IF(OR(Prospecting!N2176&lt;&gt;"",Prospecting!N2176&lt;&gt;0),Prospecting!N2176,"")</f>
        <v/>
      </c>
      <c r="T2174" s="11" t="str">
        <f>IF(Prospecting!O2176&lt;&gt;"",Prospecting!O2176,"")</f>
        <v/>
      </c>
      <c r="U2174" s="2" t="str">
        <f t="shared" si="215"/>
        <v/>
      </c>
      <c r="V2174" s="2" t="str">
        <f t="shared" si="216"/>
        <v/>
      </c>
      <c r="W2174" s="2" t="str" cm="1">
        <f t="array" ref="W2174">IF(V2174&lt;&gt;"",_xlfn.IFS(OR(V2174=1,V2174=2,V2174=3),1,OR(V2174=4,V2174=5,V2174=6),2,OR(V2174=7,V2174=8,V2174=9),3,OR(V2174=10,V2174=11,V2174=12),4),"")</f>
        <v/>
      </c>
      <c r="X2174" s="2" t="str">
        <f t="shared" si="217"/>
        <v/>
      </c>
      <c r="Y2174" s="2" t="str">
        <f t="shared" si="218"/>
        <v/>
      </c>
    </row>
    <row r="2175" spans="7:25" x14ac:dyDescent="0.3">
      <c r="G2175" s="2" t="str">
        <f>IF(Prospecting!D2177&lt;&gt;"", Prospecting!D2177, "")</f>
        <v/>
      </c>
      <c r="H2175" s="2" t="str">
        <f>IF(Prospecting!E2177&lt;&gt;"",Prospecting!E2177, "")</f>
        <v/>
      </c>
      <c r="I2175" s="2" t="str">
        <f t="shared" ca="1" si="213"/>
        <v/>
      </c>
      <c r="J2175" s="2" t="str">
        <f>IF(Prospecting!F2177="Completed", 1, "")</f>
        <v/>
      </c>
      <c r="K2175" s="2" t="str">
        <f>IF(Prospecting!G2177="Completed", 1, "")</f>
        <v/>
      </c>
      <c r="L2175" s="2" t="str">
        <f>IF(Prospecting!H2177="Completed", 1, "")</f>
        <v/>
      </c>
      <c r="M2175" s="2" t="str">
        <f>IF(Prospecting!I2177="Completed", 1, "")</f>
        <v/>
      </c>
      <c r="N2175" s="2" t="str">
        <f>IF(Prospecting!J2177="Completed", 1, "")</f>
        <v/>
      </c>
      <c r="O2175" s="2" t="str">
        <f>IF(Prospecting!K2177="Completed", 1, "")</f>
        <v/>
      </c>
      <c r="P2175" s="2" t="str">
        <f>IF(Prospecting!L2177&lt;&gt;"",Prospecting!L2177,"")</f>
        <v/>
      </c>
      <c r="Q2175" s="2" t="str">
        <f>IF(Prospecting!M2177&lt;&gt;"",Prospecting!M2177,"")</f>
        <v/>
      </c>
      <c r="R2175" s="2" t="str">
        <f t="shared" ca="1" si="214"/>
        <v/>
      </c>
      <c r="S2175" s="10" t="str">
        <f>IF(OR(Prospecting!N2177&lt;&gt;"",Prospecting!N2177&lt;&gt;0),Prospecting!N2177,"")</f>
        <v/>
      </c>
      <c r="T2175" s="11" t="str">
        <f>IF(Prospecting!O2177&lt;&gt;"",Prospecting!O2177,"")</f>
        <v/>
      </c>
      <c r="U2175" s="2" t="str">
        <f t="shared" si="215"/>
        <v/>
      </c>
      <c r="V2175" s="2" t="str">
        <f t="shared" si="216"/>
        <v/>
      </c>
      <c r="W2175" s="2" t="str" cm="1">
        <f t="array" ref="W2175">IF(V2175&lt;&gt;"",_xlfn.IFS(OR(V2175=1,V2175=2,V2175=3),1,OR(V2175=4,V2175=5,V2175=6),2,OR(V2175=7,V2175=8,V2175=9),3,OR(V2175=10,V2175=11,V2175=12),4),"")</f>
        <v/>
      </c>
      <c r="X2175" s="2" t="str">
        <f t="shared" si="217"/>
        <v/>
      </c>
      <c r="Y2175" s="2" t="str">
        <f t="shared" si="218"/>
        <v/>
      </c>
    </row>
    <row r="2176" spans="7:25" x14ac:dyDescent="0.3">
      <c r="G2176" s="2" t="str">
        <f>IF(Prospecting!D2178&lt;&gt;"", Prospecting!D2178, "")</f>
        <v/>
      </c>
      <c r="H2176" s="2" t="str">
        <f>IF(Prospecting!E2178&lt;&gt;"",Prospecting!E2178, "")</f>
        <v/>
      </c>
      <c r="I2176" s="2" t="str">
        <f t="shared" ca="1" si="213"/>
        <v/>
      </c>
      <c r="J2176" s="2" t="str">
        <f>IF(Prospecting!F2178="Completed", 1, "")</f>
        <v/>
      </c>
      <c r="K2176" s="2" t="str">
        <f>IF(Prospecting!G2178="Completed", 1, "")</f>
        <v/>
      </c>
      <c r="L2176" s="2" t="str">
        <f>IF(Prospecting!H2178="Completed", 1, "")</f>
        <v/>
      </c>
      <c r="M2176" s="2" t="str">
        <f>IF(Prospecting!I2178="Completed", 1, "")</f>
        <v/>
      </c>
      <c r="N2176" s="2" t="str">
        <f>IF(Prospecting!J2178="Completed", 1, "")</f>
        <v/>
      </c>
      <c r="O2176" s="2" t="str">
        <f>IF(Prospecting!K2178="Completed", 1, "")</f>
        <v/>
      </c>
      <c r="P2176" s="2" t="str">
        <f>IF(Prospecting!L2178&lt;&gt;"",Prospecting!L2178,"")</f>
        <v/>
      </c>
      <c r="Q2176" s="2" t="str">
        <f>IF(Prospecting!M2178&lt;&gt;"",Prospecting!M2178,"")</f>
        <v/>
      </c>
      <c r="R2176" s="2" t="str">
        <f t="shared" ca="1" si="214"/>
        <v/>
      </c>
      <c r="S2176" s="10" t="str">
        <f>IF(OR(Prospecting!N2178&lt;&gt;"",Prospecting!N2178&lt;&gt;0),Prospecting!N2178,"")</f>
        <v/>
      </c>
      <c r="T2176" s="11" t="str">
        <f>IF(Prospecting!O2178&lt;&gt;"",Prospecting!O2178,"")</f>
        <v/>
      </c>
      <c r="U2176" s="2" t="str">
        <f t="shared" si="215"/>
        <v/>
      </c>
      <c r="V2176" s="2" t="str">
        <f t="shared" si="216"/>
        <v/>
      </c>
      <c r="W2176" s="2" t="str" cm="1">
        <f t="array" ref="W2176">IF(V2176&lt;&gt;"",_xlfn.IFS(OR(V2176=1,V2176=2,V2176=3),1,OR(V2176=4,V2176=5,V2176=6),2,OR(V2176=7,V2176=8,V2176=9),3,OR(V2176=10,V2176=11,V2176=12),4),"")</f>
        <v/>
      </c>
      <c r="X2176" s="2" t="str">
        <f t="shared" si="217"/>
        <v/>
      </c>
      <c r="Y2176" s="2" t="str">
        <f t="shared" si="218"/>
        <v/>
      </c>
    </row>
    <row r="2177" spans="7:25" x14ac:dyDescent="0.3">
      <c r="G2177" s="2" t="str">
        <f>IF(Prospecting!D2179&lt;&gt;"", Prospecting!D2179, "")</f>
        <v/>
      </c>
      <c r="H2177" s="2" t="str">
        <f>IF(Prospecting!E2179&lt;&gt;"",Prospecting!E2179, "")</f>
        <v/>
      </c>
      <c r="I2177" s="2" t="str">
        <f t="shared" ca="1" si="213"/>
        <v/>
      </c>
      <c r="J2177" s="2" t="str">
        <f>IF(Prospecting!F2179="Completed", 1, "")</f>
        <v/>
      </c>
      <c r="K2177" s="2" t="str">
        <f>IF(Prospecting!G2179="Completed", 1, "")</f>
        <v/>
      </c>
      <c r="L2177" s="2" t="str">
        <f>IF(Prospecting!H2179="Completed", 1, "")</f>
        <v/>
      </c>
      <c r="M2177" s="2" t="str">
        <f>IF(Prospecting!I2179="Completed", 1, "")</f>
        <v/>
      </c>
      <c r="N2177" s="2" t="str">
        <f>IF(Prospecting!J2179="Completed", 1, "")</f>
        <v/>
      </c>
      <c r="O2177" s="2" t="str">
        <f>IF(Prospecting!K2179="Completed", 1, "")</f>
        <v/>
      </c>
      <c r="P2177" s="2" t="str">
        <f>IF(Prospecting!L2179&lt;&gt;"",Prospecting!L2179,"")</f>
        <v/>
      </c>
      <c r="Q2177" s="2" t="str">
        <f>IF(Prospecting!M2179&lt;&gt;"",Prospecting!M2179,"")</f>
        <v/>
      </c>
      <c r="R2177" s="2" t="str">
        <f t="shared" ca="1" si="214"/>
        <v/>
      </c>
      <c r="S2177" s="10" t="str">
        <f>IF(OR(Prospecting!N2179&lt;&gt;"",Prospecting!N2179&lt;&gt;0),Prospecting!N2179,"")</f>
        <v/>
      </c>
      <c r="T2177" s="11" t="str">
        <f>IF(Prospecting!O2179&lt;&gt;"",Prospecting!O2179,"")</f>
        <v/>
      </c>
      <c r="U2177" s="2" t="str">
        <f t="shared" si="215"/>
        <v/>
      </c>
      <c r="V2177" s="2" t="str">
        <f t="shared" si="216"/>
        <v/>
      </c>
      <c r="W2177" s="2" t="str" cm="1">
        <f t="array" ref="W2177">IF(V2177&lt;&gt;"",_xlfn.IFS(OR(V2177=1,V2177=2,V2177=3),1,OR(V2177=4,V2177=5,V2177=6),2,OR(V2177=7,V2177=8,V2177=9),3,OR(V2177=10,V2177=11,V2177=12),4),"")</f>
        <v/>
      </c>
      <c r="X2177" s="2" t="str">
        <f t="shared" si="217"/>
        <v/>
      </c>
      <c r="Y2177" s="2" t="str">
        <f t="shared" si="218"/>
        <v/>
      </c>
    </row>
    <row r="2178" spans="7:25" x14ac:dyDescent="0.3">
      <c r="G2178" s="2" t="str">
        <f>IF(Prospecting!D2180&lt;&gt;"", Prospecting!D2180, "")</f>
        <v/>
      </c>
      <c r="H2178" s="2" t="str">
        <f>IF(Prospecting!E2180&lt;&gt;"",Prospecting!E2180, "")</f>
        <v/>
      </c>
      <c r="I2178" s="2" t="str">
        <f t="shared" ca="1" si="213"/>
        <v/>
      </c>
      <c r="J2178" s="2" t="str">
        <f>IF(Prospecting!F2180="Completed", 1, "")</f>
        <v/>
      </c>
      <c r="K2178" s="2" t="str">
        <f>IF(Prospecting!G2180="Completed", 1, "")</f>
        <v/>
      </c>
      <c r="L2178" s="2" t="str">
        <f>IF(Prospecting!H2180="Completed", 1, "")</f>
        <v/>
      </c>
      <c r="M2178" s="2" t="str">
        <f>IF(Prospecting!I2180="Completed", 1, "")</f>
        <v/>
      </c>
      <c r="N2178" s="2" t="str">
        <f>IF(Prospecting!J2180="Completed", 1, "")</f>
        <v/>
      </c>
      <c r="O2178" s="2" t="str">
        <f>IF(Prospecting!K2180="Completed", 1, "")</f>
        <v/>
      </c>
      <c r="P2178" s="2" t="str">
        <f>IF(Prospecting!L2180&lt;&gt;"",Prospecting!L2180,"")</f>
        <v/>
      </c>
      <c r="Q2178" s="2" t="str">
        <f>IF(Prospecting!M2180&lt;&gt;"",Prospecting!M2180,"")</f>
        <v/>
      </c>
      <c r="R2178" s="2" t="str">
        <f t="shared" ca="1" si="214"/>
        <v/>
      </c>
      <c r="S2178" s="10" t="str">
        <f>IF(OR(Prospecting!N2180&lt;&gt;"",Prospecting!N2180&lt;&gt;0),Prospecting!N2180,"")</f>
        <v/>
      </c>
      <c r="T2178" s="11" t="str">
        <f>IF(Prospecting!O2180&lt;&gt;"",Prospecting!O2180,"")</f>
        <v/>
      </c>
      <c r="U2178" s="2" t="str">
        <f t="shared" si="215"/>
        <v/>
      </c>
      <c r="V2178" s="2" t="str">
        <f t="shared" si="216"/>
        <v/>
      </c>
      <c r="W2178" s="2" t="str" cm="1">
        <f t="array" ref="W2178">IF(V2178&lt;&gt;"",_xlfn.IFS(OR(V2178=1,V2178=2,V2178=3),1,OR(V2178=4,V2178=5,V2178=6),2,OR(V2178=7,V2178=8,V2178=9),3,OR(V2178=10,V2178=11,V2178=12),4),"")</f>
        <v/>
      </c>
      <c r="X2178" s="2" t="str">
        <f t="shared" si="217"/>
        <v/>
      </c>
      <c r="Y2178" s="2" t="str">
        <f t="shared" si="218"/>
        <v/>
      </c>
    </row>
    <row r="2179" spans="7:25" x14ac:dyDescent="0.3">
      <c r="G2179" s="2" t="str">
        <f>IF(Prospecting!D2181&lt;&gt;"", Prospecting!D2181, "")</f>
        <v/>
      </c>
      <c r="H2179" s="2" t="str">
        <f>IF(Prospecting!E2181&lt;&gt;"",Prospecting!E2181, "")</f>
        <v/>
      </c>
      <c r="I2179" s="2" t="str">
        <f t="shared" ca="1" si="213"/>
        <v/>
      </c>
      <c r="J2179" s="2" t="str">
        <f>IF(Prospecting!F2181="Completed", 1, "")</f>
        <v/>
      </c>
      <c r="K2179" s="2" t="str">
        <f>IF(Prospecting!G2181="Completed", 1, "")</f>
        <v/>
      </c>
      <c r="L2179" s="2" t="str">
        <f>IF(Prospecting!H2181="Completed", 1, "")</f>
        <v/>
      </c>
      <c r="M2179" s="2" t="str">
        <f>IF(Prospecting!I2181="Completed", 1, "")</f>
        <v/>
      </c>
      <c r="N2179" s="2" t="str">
        <f>IF(Prospecting!J2181="Completed", 1, "")</f>
        <v/>
      </c>
      <c r="O2179" s="2" t="str">
        <f>IF(Prospecting!K2181="Completed", 1, "")</f>
        <v/>
      </c>
      <c r="P2179" s="2" t="str">
        <f>IF(Prospecting!L2181&lt;&gt;"",Prospecting!L2181,"")</f>
        <v/>
      </c>
      <c r="Q2179" s="2" t="str">
        <f>IF(Prospecting!M2181&lt;&gt;"",Prospecting!M2181,"")</f>
        <v/>
      </c>
      <c r="R2179" s="2" t="str">
        <f t="shared" ca="1" si="214"/>
        <v/>
      </c>
      <c r="S2179" s="10" t="str">
        <f>IF(OR(Prospecting!N2181&lt;&gt;"",Prospecting!N2181&lt;&gt;0),Prospecting!N2181,"")</f>
        <v/>
      </c>
      <c r="T2179" s="11" t="str">
        <f>IF(Prospecting!O2181&lt;&gt;"",Prospecting!O2181,"")</f>
        <v/>
      </c>
      <c r="U2179" s="2" t="str">
        <f t="shared" si="215"/>
        <v/>
      </c>
      <c r="V2179" s="2" t="str">
        <f t="shared" si="216"/>
        <v/>
      </c>
      <c r="W2179" s="2" t="str" cm="1">
        <f t="array" ref="W2179">IF(V2179&lt;&gt;"",_xlfn.IFS(OR(V2179=1,V2179=2,V2179=3),1,OR(V2179=4,V2179=5,V2179=6),2,OR(V2179=7,V2179=8,V2179=9),3,OR(V2179=10,V2179=11,V2179=12),4),"")</f>
        <v/>
      </c>
      <c r="X2179" s="2" t="str">
        <f t="shared" si="217"/>
        <v/>
      </c>
      <c r="Y2179" s="2" t="str">
        <f t="shared" si="218"/>
        <v/>
      </c>
    </row>
    <row r="2180" spans="7:25" x14ac:dyDescent="0.3">
      <c r="G2180" s="2" t="str">
        <f>IF(Prospecting!D2182&lt;&gt;"", Prospecting!D2182, "")</f>
        <v/>
      </c>
      <c r="H2180" s="2" t="str">
        <f>IF(Prospecting!E2182&lt;&gt;"",Prospecting!E2182, "")</f>
        <v/>
      </c>
      <c r="I2180" s="2" t="str">
        <f t="shared" ref="I2180:I2243" ca="1" si="219">IF(AND($B$9&gt;$B$10,S2180&lt;&gt;"",S2180&lt;&gt;0,V2180&lt;&gt;"",O2180=1),"Client",IF(V2180&lt;$B$6,"Lead",IF(AND(H2180&lt;&gt;"",S2180&lt;&gt;"",S2180&lt;&gt;0,V2180&lt;=$B$3,O2180=1),"Client",IF(OR(AND(H2180&lt;&gt;"",O2180&lt;&gt;1),AND(H2180&lt;&gt;"",S2180=""),AND(H2180&lt;&gt;"",S2180&lt;&gt;"",V2180&gt;$B$3), AND(H2180&lt;&gt;"",S2180&lt;=0)),"Lead",""))))</f>
        <v/>
      </c>
      <c r="J2180" s="2" t="str">
        <f>IF(Prospecting!F2182="Completed", 1, "")</f>
        <v/>
      </c>
      <c r="K2180" s="2" t="str">
        <f>IF(Prospecting!G2182="Completed", 1, "")</f>
        <v/>
      </c>
      <c r="L2180" s="2" t="str">
        <f>IF(Prospecting!H2182="Completed", 1, "")</f>
        <v/>
      </c>
      <c r="M2180" s="2" t="str">
        <f>IF(Prospecting!I2182="Completed", 1, "")</f>
        <v/>
      </c>
      <c r="N2180" s="2" t="str">
        <f>IF(Prospecting!J2182="Completed", 1, "")</f>
        <v/>
      </c>
      <c r="O2180" s="2" t="str">
        <f>IF(Prospecting!K2182="Completed", 1, "")</f>
        <v/>
      </c>
      <c r="P2180" s="2" t="str">
        <f>IF(Prospecting!L2182&lt;&gt;"",Prospecting!L2182,"")</f>
        <v/>
      </c>
      <c r="Q2180" s="2" t="str">
        <f>IF(Prospecting!M2182&lt;&gt;"",Prospecting!M2182,"")</f>
        <v/>
      </c>
      <c r="R2180" s="2" t="str">
        <f t="shared" ref="R2180:R2243" ca="1" si="220">IF(AND(Q2180&lt;&gt;"",V2180&gt;=$B$6,V2180&lt;=$B$3,Y2180=$B$10),"Valid","")</f>
        <v/>
      </c>
      <c r="S2180" s="10" t="str">
        <f>IF(OR(Prospecting!N2182&lt;&gt;"",Prospecting!N2182&lt;&gt;0),Prospecting!N2182,"")</f>
        <v/>
      </c>
      <c r="T2180" s="11" t="str">
        <f>IF(Prospecting!O2182&lt;&gt;"",Prospecting!O2182,"")</f>
        <v/>
      </c>
      <c r="U2180" s="2" t="str">
        <f t="shared" ref="U2180:U2243" si="221">IF(V2180&lt;&gt;"",CHOOSE(V2180,"January","February","March","April","May","June","July","August","September","October","November","December"),"")</f>
        <v/>
      </c>
      <c r="V2180" s="2" t="str">
        <f t="shared" ref="V2180:V2243" si="222">IF(AND(T2180&lt;&gt;"",Y2180=$B$10),MONTH(T2180),"")</f>
        <v/>
      </c>
      <c r="W2180" s="2" t="str" cm="1">
        <f t="array" ref="W2180">IF(V2180&lt;&gt;"",_xlfn.IFS(OR(V2180=1,V2180=2,V2180=3),1,OR(V2180=4,V2180=5,V2180=6),2,OR(V2180=7,V2180=8,V2180=9),3,OR(V2180=10,V2180=11,V2180=12),4),"")</f>
        <v/>
      </c>
      <c r="X2180" s="2" t="str">
        <f t="shared" ref="X2180:X2243" si="223">IF(AND(Q2180&lt;&gt;"",S2180&lt;&gt;"",S2180&lt;&gt;0,O2180=1),IF(OR(Q2180="AnugerahPlus",Q2180="Anggun"), (S2180-5)*12,S2180*12), "")</f>
        <v/>
      </c>
      <c r="Y2180" s="2" t="str">
        <f t="shared" ref="Y2180:Y2243" si="224">IF(T2180&lt;&gt;"",YEAR(T2180),"")</f>
        <v/>
      </c>
    </row>
    <row r="2181" spans="7:25" x14ac:dyDescent="0.3">
      <c r="G2181" s="2" t="str">
        <f>IF(Prospecting!D2183&lt;&gt;"", Prospecting!D2183, "")</f>
        <v/>
      </c>
      <c r="H2181" s="2" t="str">
        <f>IF(Prospecting!E2183&lt;&gt;"",Prospecting!E2183, "")</f>
        <v/>
      </c>
      <c r="I2181" s="2" t="str">
        <f t="shared" ca="1" si="219"/>
        <v/>
      </c>
      <c r="J2181" s="2" t="str">
        <f>IF(Prospecting!F2183="Completed", 1, "")</f>
        <v/>
      </c>
      <c r="K2181" s="2" t="str">
        <f>IF(Prospecting!G2183="Completed", 1, "")</f>
        <v/>
      </c>
      <c r="L2181" s="2" t="str">
        <f>IF(Prospecting!H2183="Completed", 1, "")</f>
        <v/>
      </c>
      <c r="M2181" s="2" t="str">
        <f>IF(Prospecting!I2183="Completed", 1, "")</f>
        <v/>
      </c>
      <c r="N2181" s="2" t="str">
        <f>IF(Prospecting!J2183="Completed", 1, "")</f>
        <v/>
      </c>
      <c r="O2181" s="2" t="str">
        <f>IF(Prospecting!K2183="Completed", 1, "")</f>
        <v/>
      </c>
      <c r="P2181" s="2" t="str">
        <f>IF(Prospecting!L2183&lt;&gt;"",Prospecting!L2183,"")</f>
        <v/>
      </c>
      <c r="Q2181" s="2" t="str">
        <f>IF(Prospecting!M2183&lt;&gt;"",Prospecting!M2183,"")</f>
        <v/>
      </c>
      <c r="R2181" s="2" t="str">
        <f t="shared" ca="1" si="220"/>
        <v/>
      </c>
      <c r="S2181" s="10" t="str">
        <f>IF(OR(Prospecting!N2183&lt;&gt;"",Prospecting!N2183&lt;&gt;0),Prospecting!N2183,"")</f>
        <v/>
      </c>
      <c r="T2181" s="11" t="str">
        <f>IF(Prospecting!O2183&lt;&gt;"",Prospecting!O2183,"")</f>
        <v/>
      </c>
      <c r="U2181" s="2" t="str">
        <f t="shared" si="221"/>
        <v/>
      </c>
      <c r="V2181" s="2" t="str">
        <f t="shared" si="222"/>
        <v/>
      </c>
      <c r="W2181" s="2" t="str" cm="1">
        <f t="array" ref="W2181">IF(V2181&lt;&gt;"",_xlfn.IFS(OR(V2181=1,V2181=2,V2181=3),1,OR(V2181=4,V2181=5,V2181=6),2,OR(V2181=7,V2181=8,V2181=9),3,OR(V2181=10,V2181=11,V2181=12),4),"")</f>
        <v/>
      </c>
      <c r="X2181" s="2" t="str">
        <f t="shared" si="223"/>
        <v/>
      </c>
      <c r="Y2181" s="2" t="str">
        <f t="shared" si="224"/>
        <v/>
      </c>
    </row>
    <row r="2182" spans="7:25" x14ac:dyDescent="0.3">
      <c r="G2182" s="2" t="str">
        <f>IF(Prospecting!D2184&lt;&gt;"", Prospecting!D2184, "")</f>
        <v/>
      </c>
      <c r="H2182" s="2" t="str">
        <f>IF(Prospecting!E2184&lt;&gt;"",Prospecting!E2184, "")</f>
        <v/>
      </c>
      <c r="I2182" s="2" t="str">
        <f t="shared" ca="1" si="219"/>
        <v/>
      </c>
      <c r="J2182" s="2" t="str">
        <f>IF(Prospecting!F2184="Completed", 1, "")</f>
        <v/>
      </c>
      <c r="K2182" s="2" t="str">
        <f>IF(Prospecting!G2184="Completed", 1, "")</f>
        <v/>
      </c>
      <c r="L2182" s="2" t="str">
        <f>IF(Prospecting!H2184="Completed", 1, "")</f>
        <v/>
      </c>
      <c r="M2182" s="2" t="str">
        <f>IF(Prospecting!I2184="Completed", 1, "")</f>
        <v/>
      </c>
      <c r="N2182" s="2" t="str">
        <f>IF(Prospecting!J2184="Completed", 1, "")</f>
        <v/>
      </c>
      <c r="O2182" s="2" t="str">
        <f>IF(Prospecting!K2184="Completed", 1, "")</f>
        <v/>
      </c>
      <c r="P2182" s="2" t="str">
        <f>IF(Prospecting!L2184&lt;&gt;"",Prospecting!L2184,"")</f>
        <v/>
      </c>
      <c r="Q2182" s="2" t="str">
        <f>IF(Prospecting!M2184&lt;&gt;"",Prospecting!M2184,"")</f>
        <v/>
      </c>
      <c r="R2182" s="2" t="str">
        <f t="shared" ca="1" si="220"/>
        <v/>
      </c>
      <c r="S2182" s="10" t="str">
        <f>IF(OR(Prospecting!N2184&lt;&gt;"",Prospecting!N2184&lt;&gt;0),Prospecting!N2184,"")</f>
        <v/>
      </c>
      <c r="T2182" s="11" t="str">
        <f>IF(Prospecting!O2184&lt;&gt;"",Prospecting!O2184,"")</f>
        <v/>
      </c>
      <c r="U2182" s="2" t="str">
        <f t="shared" si="221"/>
        <v/>
      </c>
      <c r="V2182" s="2" t="str">
        <f t="shared" si="222"/>
        <v/>
      </c>
      <c r="W2182" s="2" t="str" cm="1">
        <f t="array" ref="W2182">IF(V2182&lt;&gt;"",_xlfn.IFS(OR(V2182=1,V2182=2,V2182=3),1,OR(V2182=4,V2182=5,V2182=6),2,OR(V2182=7,V2182=8,V2182=9),3,OR(V2182=10,V2182=11,V2182=12),4),"")</f>
        <v/>
      </c>
      <c r="X2182" s="2" t="str">
        <f t="shared" si="223"/>
        <v/>
      </c>
      <c r="Y2182" s="2" t="str">
        <f t="shared" si="224"/>
        <v/>
      </c>
    </row>
    <row r="2183" spans="7:25" x14ac:dyDescent="0.3">
      <c r="G2183" s="2" t="str">
        <f>IF(Prospecting!D2185&lt;&gt;"", Prospecting!D2185, "")</f>
        <v/>
      </c>
      <c r="H2183" s="2" t="str">
        <f>IF(Prospecting!E2185&lt;&gt;"",Prospecting!E2185, "")</f>
        <v/>
      </c>
      <c r="I2183" s="2" t="str">
        <f t="shared" ca="1" si="219"/>
        <v/>
      </c>
      <c r="J2183" s="2" t="str">
        <f>IF(Prospecting!F2185="Completed", 1, "")</f>
        <v/>
      </c>
      <c r="K2183" s="2" t="str">
        <f>IF(Prospecting!G2185="Completed", 1, "")</f>
        <v/>
      </c>
      <c r="L2183" s="2" t="str">
        <f>IF(Prospecting!H2185="Completed", 1, "")</f>
        <v/>
      </c>
      <c r="M2183" s="2" t="str">
        <f>IF(Prospecting!I2185="Completed", 1, "")</f>
        <v/>
      </c>
      <c r="N2183" s="2" t="str">
        <f>IF(Prospecting!J2185="Completed", 1, "")</f>
        <v/>
      </c>
      <c r="O2183" s="2" t="str">
        <f>IF(Prospecting!K2185="Completed", 1, "")</f>
        <v/>
      </c>
      <c r="P2183" s="2" t="str">
        <f>IF(Prospecting!L2185&lt;&gt;"",Prospecting!L2185,"")</f>
        <v/>
      </c>
      <c r="Q2183" s="2" t="str">
        <f>IF(Prospecting!M2185&lt;&gt;"",Prospecting!M2185,"")</f>
        <v/>
      </c>
      <c r="R2183" s="2" t="str">
        <f t="shared" ca="1" si="220"/>
        <v/>
      </c>
      <c r="S2183" s="10" t="str">
        <f>IF(OR(Prospecting!N2185&lt;&gt;"",Prospecting!N2185&lt;&gt;0),Prospecting!N2185,"")</f>
        <v/>
      </c>
      <c r="T2183" s="11" t="str">
        <f>IF(Prospecting!O2185&lt;&gt;"",Prospecting!O2185,"")</f>
        <v/>
      </c>
      <c r="U2183" s="2" t="str">
        <f t="shared" si="221"/>
        <v/>
      </c>
      <c r="V2183" s="2" t="str">
        <f t="shared" si="222"/>
        <v/>
      </c>
      <c r="W2183" s="2" t="str" cm="1">
        <f t="array" ref="W2183">IF(V2183&lt;&gt;"",_xlfn.IFS(OR(V2183=1,V2183=2,V2183=3),1,OR(V2183=4,V2183=5,V2183=6),2,OR(V2183=7,V2183=8,V2183=9),3,OR(V2183=10,V2183=11,V2183=12),4),"")</f>
        <v/>
      </c>
      <c r="X2183" s="2" t="str">
        <f t="shared" si="223"/>
        <v/>
      </c>
      <c r="Y2183" s="2" t="str">
        <f t="shared" si="224"/>
        <v/>
      </c>
    </row>
    <row r="2184" spans="7:25" x14ac:dyDescent="0.3">
      <c r="G2184" s="2" t="str">
        <f>IF(Prospecting!D2186&lt;&gt;"", Prospecting!D2186, "")</f>
        <v/>
      </c>
      <c r="H2184" s="2" t="str">
        <f>IF(Prospecting!E2186&lt;&gt;"",Prospecting!E2186, "")</f>
        <v/>
      </c>
      <c r="I2184" s="2" t="str">
        <f t="shared" ca="1" si="219"/>
        <v/>
      </c>
      <c r="J2184" s="2" t="str">
        <f>IF(Prospecting!F2186="Completed", 1, "")</f>
        <v/>
      </c>
      <c r="K2184" s="2" t="str">
        <f>IF(Prospecting!G2186="Completed", 1, "")</f>
        <v/>
      </c>
      <c r="L2184" s="2" t="str">
        <f>IF(Prospecting!H2186="Completed", 1, "")</f>
        <v/>
      </c>
      <c r="M2184" s="2" t="str">
        <f>IF(Prospecting!I2186="Completed", 1, "")</f>
        <v/>
      </c>
      <c r="N2184" s="2" t="str">
        <f>IF(Prospecting!J2186="Completed", 1, "")</f>
        <v/>
      </c>
      <c r="O2184" s="2" t="str">
        <f>IF(Prospecting!K2186="Completed", 1, "")</f>
        <v/>
      </c>
      <c r="P2184" s="2" t="str">
        <f>IF(Prospecting!L2186&lt;&gt;"",Prospecting!L2186,"")</f>
        <v/>
      </c>
      <c r="Q2184" s="2" t="str">
        <f>IF(Prospecting!M2186&lt;&gt;"",Prospecting!M2186,"")</f>
        <v/>
      </c>
      <c r="R2184" s="2" t="str">
        <f t="shared" ca="1" si="220"/>
        <v/>
      </c>
      <c r="S2184" s="10" t="str">
        <f>IF(OR(Prospecting!N2186&lt;&gt;"",Prospecting!N2186&lt;&gt;0),Prospecting!N2186,"")</f>
        <v/>
      </c>
      <c r="T2184" s="11" t="str">
        <f>IF(Prospecting!O2186&lt;&gt;"",Prospecting!O2186,"")</f>
        <v/>
      </c>
      <c r="U2184" s="2" t="str">
        <f t="shared" si="221"/>
        <v/>
      </c>
      <c r="V2184" s="2" t="str">
        <f t="shared" si="222"/>
        <v/>
      </c>
      <c r="W2184" s="2" t="str" cm="1">
        <f t="array" ref="W2184">IF(V2184&lt;&gt;"",_xlfn.IFS(OR(V2184=1,V2184=2,V2184=3),1,OR(V2184=4,V2184=5,V2184=6),2,OR(V2184=7,V2184=8,V2184=9),3,OR(V2184=10,V2184=11,V2184=12),4),"")</f>
        <v/>
      </c>
      <c r="X2184" s="2" t="str">
        <f t="shared" si="223"/>
        <v/>
      </c>
      <c r="Y2184" s="2" t="str">
        <f t="shared" si="224"/>
        <v/>
      </c>
    </row>
    <row r="2185" spans="7:25" x14ac:dyDescent="0.3">
      <c r="G2185" s="2" t="str">
        <f>IF(Prospecting!D2187&lt;&gt;"", Prospecting!D2187, "")</f>
        <v/>
      </c>
      <c r="H2185" s="2" t="str">
        <f>IF(Prospecting!E2187&lt;&gt;"",Prospecting!E2187, "")</f>
        <v/>
      </c>
      <c r="I2185" s="2" t="str">
        <f t="shared" ca="1" si="219"/>
        <v/>
      </c>
      <c r="J2185" s="2" t="str">
        <f>IF(Prospecting!F2187="Completed", 1, "")</f>
        <v/>
      </c>
      <c r="K2185" s="2" t="str">
        <f>IF(Prospecting!G2187="Completed", 1, "")</f>
        <v/>
      </c>
      <c r="L2185" s="2" t="str">
        <f>IF(Prospecting!H2187="Completed", 1, "")</f>
        <v/>
      </c>
      <c r="M2185" s="2" t="str">
        <f>IF(Prospecting!I2187="Completed", 1, "")</f>
        <v/>
      </c>
      <c r="N2185" s="2" t="str">
        <f>IF(Prospecting!J2187="Completed", 1, "")</f>
        <v/>
      </c>
      <c r="O2185" s="2" t="str">
        <f>IF(Prospecting!K2187="Completed", 1, "")</f>
        <v/>
      </c>
      <c r="P2185" s="2" t="str">
        <f>IF(Prospecting!L2187&lt;&gt;"",Prospecting!L2187,"")</f>
        <v/>
      </c>
      <c r="Q2185" s="2" t="str">
        <f>IF(Prospecting!M2187&lt;&gt;"",Prospecting!M2187,"")</f>
        <v/>
      </c>
      <c r="R2185" s="2" t="str">
        <f t="shared" ca="1" si="220"/>
        <v/>
      </c>
      <c r="S2185" s="10" t="str">
        <f>IF(OR(Prospecting!N2187&lt;&gt;"",Prospecting!N2187&lt;&gt;0),Prospecting!N2187,"")</f>
        <v/>
      </c>
      <c r="T2185" s="11" t="str">
        <f>IF(Prospecting!O2187&lt;&gt;"",Prospecting!O2187,"")</f>
        <v/>
      </c>
      <c r="U2185" s="2" t="str">
        <f t="shared" si="221"/>
        <v/>
      </c>
      <c r="V2185" s="2" t="str">
        <f t="shared" si="222"/>
        <v/>
      </c>
      <c r="W2185" s="2" t="str" cm="1">
        <f t="array" ref="W2185">IF(V2185&lt;&gt;"",_xlfn.IFS(OR(V2185=1,V2185=2,V2185=3),1,OR(V2185=4,V2185=5,V2185=6),2,OR(V2185=7,V2185=8,V2185=9),3,OR(V2185=10,V2185=11,V2185=12),4),"")</f>
        <v/>
      </c>
      <c r="X2185" s="2" t="str">
        <f t="shared" si="223"/>
        <v/>
      </c>
      <c r="Y2185" s="2" t="str">
        <f t="shared" si="224"/>
        <v/>
      </c>
    </row>
    <row r="2186" spans="7:25" x14ac:dyDescent="0.3">
      <c r="G2186" s="2" t="str">
        <f>IF(Prospecting!D2188&lt;&gt;"", Prospecting!D2188, "")</f>
        <v/>
      </c>
      <c r="H2186" s="2" t="str">
        <f>IF(Prospecting!E2188&lt;&gt;"",Prospecting!E2188, "")</f>
        <v/>
      </c>
      <c r="I2186" s="2" t="str">
        <f t="shared" ca="1" si="219"/>
        <v/>
      </c>
      <c r="J2186" s="2" t="str">
        <f>IF(Prospecting!F2188="Completed", 1, "")</f>
        <v/>
      </c>
      <c r="K2186" s="2" t="str">
        <f>IF(Prospecting!G2188="Completed", 1, "")</f>
        <v/>
      </c>
      <c r="L2186" s="2" t="str">
        <f>IF(Prospecting!H2188="Completed", 1, "")</f>
        <v/>
      </c>
      <c r="M2186" s="2" t="str">
        <f>IF(Prospecting!I2188="Completed", 1, "")</f>
        <v/>
      </c>
      <c r="N2186" s="2" t="str">
        <f>IF(Prospecting!J2188="Completed", 1, "")</f>
        <v/>
      </c>
      <c r="O2186" s="2" t="str">
        <f>IF(Prospecting!K2188="Completed", 1, "")</f>
        <v/>
      </c>
      <c r="P2186" s="2" t="str">
        <f>IF(Prospecting!L2188&lt;&gt;"",Prospecting!L2188,"")</f>
        <v/>
      </c>
      <c r="Q2186" s="2" t="str">
        <f>IF(Prospecting!M2188&lt;&gt;"",Prospecting!M2188,"")</f>
        <v/>
      </c>
      <c r="R2186" s="2" t="str">
        <f t="shared" ca="1" si="220"/>
        <v/>
      </c>
      <c r="S2186" s="10" t="str">
        <f>IF(OR(Prospecting!N2188&lt;&gt;"",Prospecting!N2188&lt;&gt;0),Prospecting!N2188,"")</f>
        <v/>
      </c>
      <c r="T2186" s="11" t="str">
        <f>IF(Prospecting!O2188&lt;&gt;"",Prospecting!O2188,"")</f>
        <v/>
      </c>
      <c r="U2186" s="2" t="str">
        <f t="shared" si="221"/>
        <v/>
      </c>
      <c r="V2186" s="2" t="str">
        <f t="shared" si="222"/>
        <v/>
      </c>
      <c r="W2186" s="2" t="str" cm="1">
        <f t="array" ref="W2186">IF(V2186&lt;&gt;"",_xlfn.IFS(OR(V2186=1,V2186=2,V2186=3),1,OR(V2186=4,V2186=5,V2186=6),2,OR(V2186=7,V2186=8,V2186=9),3,OR(V2186=10,V2186=11,V2186=12),4),"")</f>
        <v/>
      </c>
      <c r="X2186" s="2" t="str">
        <f t="shared" si="223"/>
        <v/>
      </c>
      <c r="Y2186" s="2" t="str">
        <f t="shared" si="224"/>
        <v/>
      </c>
    </row>
    <row r="2187" spans="7:25" x14ac:dyDescent="0.3">
      <c r="G2187" s="2" t="str">
        <f>IF(Prospecting!D2189&lt;&gt;"", Prospecting!D2189, "")</f>
        <v/>
      </c>
      <c r="H2187" s="2" t="str">
        <f>IF(Prospecting!E2189&lt;&gt;"",Prospecting!E2189, "")</f>
        <v/>
      </c>
      <c r="I2187" s="2" t="str">
        <f t="shared" ca="1" si="219"/>
        <v/>
      </c>
      <c r="J2187" s="2" t="str">
        <f>IF(Prospecting!F2189="Completed", 1, "")</f>
        <v/>
      </c>
      <c r="K2187" s="2" t="str">
        <f>IF(Prospecting!G2189="Completed", 1, "")</f>
        <v/>
      </c>
      <c r="L2187" s="2" t="str">
        <f>IF(Prospecting!H2189="Completed", 1, "")</f>
        <v/>
      </c>
      <c r="M2187" s="2" t="str">
        <f>IF(Prospecting!I2189="Completed", 1, "")</f>
        <v/>
      </c>
      <c r="N2187" s="2" t="str">
        <f>IF(Prospecting!J2189="Completed", 1, "")</f>
        <v/>
      </c>
      <c r="O2187" s="2" t="str">
        <f>IF(Prospecting!K2189="Completed", 1, "")</f>
        <v/>
      </c>
      <c r="P2187" s="2" t="str">
        <f>IF(Prospecting!L2189&lt;&gt;"",Prospecting!L2189,"")</f>
        <v/>
      </c>
      <c r="Q2187" s="2" t="str">
        <f>IF(Prospecting!M2189&lt;&gt;"",Prospecting!M2189,"")</f>
        <v/>
      </c>
      <c r="R2187" s="2" t="str">
        <f t="shared" ca="1" si="220"/>
        <v/>
      </c>
      <c r="S2187" s="10" t="str">
        <f>IF(OR(Prospecting!N2189&lt;&gt;"",Prospecting!N2189&lt;&gt;0),Prospecting!N2189,"")</f>
        <v/>
      </c>
      <c r="T2187" s="11" t="str">
        <f>IF(Prospecting!O2189&lt;&gt;"",Prospecting!O2189,"")</f>
        <v/>
      </c>
      <c r="U2187" s="2" t="str">
        <f t="shared" si="221"/>
        <v/>
      </c>
      <c r="V2187" s="2" t="str">
        <f t="shared" si="222"/>
        <v/>
      </c>
      <c r="W2187" s="2" t="str" cm="1">
        <f t="array" ref="W2187">IF(V2187&lt;&gt;"",_xlfn.IFS(OR(V2187=1,V2187=2,V2187=3),1,OR(V2187=4,V2187=5,V2187=6),2,OR(V2187=7,V2187=8,V2187=9),3,OR(V2187=10,V2187=11,V2187=12),4),"")</f>
        <v/>
      </c>
      <c r="X2187" s="2" t="str">
        <f t="shared" si="223"/>
        <v/>
      </c>
      <c r="Y2187" s="2" t="str">
        <f t="shared" si="224"/>
        <v/>
      </c>
    </row>
    <row r="2188" spans="7:25" x14ac:dyDescent="0.3">
      <c r="G2188" s="2" t="str">
        <f>IF(Prospecting!D2190&lt;&gt;"", Prospecting!D2190, "")</f>
        <v/>
      </c>
      <c r="H2188" s="2" t="str">
        <f>IF(Prospecting!E2190&lt;&gt;"",Prospecting!E2190, "")</f>
        <v/>
      </c>
      <c r="I2188" s="2" t="str">
        <f t="shared" ca="1" si="219"/>
        <v/>
      </c>
      <c r="J2188" s="2" t="str">
        <f>IF(Prospecting!F2190="Completed", 1, "")</f>
        <v/>
      </c>
      <c r="K2188" s="2" t="str">
        <f>IF(Prospecting!G2190="Completed", 1, "")</f>
        <v/>
      </c>
      <c r="L2188" s="2" t="str">
        <f>IF(Prospecting!H2190="Completed", 1, "")</f>
        <v/>
      </c>
      <c r="M2188" s="2" t="str">
        <f>IF(Prospecting!I2190="Completed", 1, "")</f>
        <v/>
      </c>
      <c r="N2188" s="2" t="str">
        <f>IF(Prospecting!J2190="Completed", 1, "")</f>
        <v/>
      </c>
      <c r="O2188" s="2" t="str">
        <f>IF(Prospecting!K2190="Completed", 1, "")</f>
        <v/>
      </c>
      <c r="P2188" s="2" t="str">
        <f>IF(Prospecting!L2190&lt;&gt;"",Prospecting!L2190,"")</f>
        <v/>
      </c>
      <c r="Q2188" s="2" t="str">
        <f>IF(Prospecting!M2190&lt;&gt;"",Prospecting!M2190,"")</f>
        <v/>
      </c>
      <c r="R2188" s="2" t="str">
        <f t="shared" ca="1" si="220"/>
        <v/>
      </c>
      <c r="S2188" s="10" t="str">
        <f>IF(OR(Prospecting!N2190&lt;&gt;"",Prospecting!N2190&lt;&gt;0),Prospecting!N2190,"")</f>
        <v/>
      </c>
      <c r="T2188" s="11" t="str">
        <f>IF(Prospecting!O2190&lt;&gt;"",Prospecting!O2190,"")</f>
        <v/>
      </c>
      <c r="U2188" s="2" t="str">
        <f t="shared" si="221"/>
        <v/>
      </c>
      <c r="V2188" s="2" t="str">
        <f t="shared" si="222"/>
        <v/>
      </c>
      <c r="W2188" s="2" t="str" cm="1">
        <f t="array" ref="W2188">IF(V2188&lt;&gt;"",_xlfn.IFS(OR(V2188=1,V2188=2,V2188=3),1,OR(V2188=4,V2188=5,V2188=6),2,OR(V2188=7,V2188=8,V2188=9),3,OR(V2188=10,V2188=11,V2188=12),4),"")</f>
        <v/>
      </c>
      <c r="X2188" s="2" t="str">
        <f t="shared" si="223"/>
        <v/>
      </c>
      <c r="Y2188" s="2" t="str">
        <f t="shared" si="224"/>
        <v/>
      </c>
    </row>
    <row r="2189" spans="7:25" x14ac:dyDescent="0.3">
      <c r="G2189" s="2" t="str">
        <f>IF(Prospecting!D2191&lt;&gt;"", Prospecting!D2191, "")</f>
        <v/>
      </c>
      <c r="H2189" s="2" t="str">
        <f>IF(Prospecting!E2191&lt;&gt;"",Prospecting!E2191, "")</f>
        <v/>
      </c>
      <c r="I2189" s="2" t="str">
        <f t="shared" ca="1" si="219"/>
        <v/>
      </c>
      <c r="J2189" s="2" t="str">
        <f>IF(Prospecting!F2191="Completed", 1, "")</f>
        <v/>
      </c>
      <c r="K2189" s="2" t="str">
        <f>IF(Prospecting!G2191="Completed", 1, "")</f>
        <v/>
      </c>
      <c r="L2189" s="2" t="str">
        <f>IF(Prospecting!H2191="Completed", 1, "")</f>
        <v/>
      </c>
      <c r="M2189" s="2" t="str">
        <f>IF(Prospecting!I2191="Completed", 1, "")</f>
        <v/>
      </c>
      <c r="N2189" s="2" t="str">
        <f>IF(Prospecting!J2191="Completed", 1, "")</f>
        <v/>
      </c>
      <c r="O2189" s="2" t="str">
        <f>IF(Prospecting!K2191="Completed", 1, "")</f>
        <v/>
      </c>
      <c r="P2189" s="2" t="str">
        <f>IF(Prospecting!L2191&lt;&gt;"",Prospecting!L2191,"")</f>
        <v/>
      </c>
      <c r="Q2189" s="2" t="str">
        <f>IF(Prospecting!M2191&lt;&gt;"",Prospecting!M2191,"")</f>
        <v/>
      </c>
      <c r="R2189" s="2" t="str">
        <f t="shared" ca="1" si="220"/>
        <v/>
      </c>
      <c r="S2189" s="10" t="str">
        <f>IF(OR(Prospecting!N2191&lt;&gt;"",Prospecting!N2191&lt;&gt;0),Prospecting!N2191,"")</f>
        <v/>
      </c>
      <c r="T2189" s="11" t="str">
        <f>IF(Prospecting!O2191&lt;&gt;"",Prospecting!O2191,"")</f>
        <v/>
      </c>
      <c r="U2189" s="2" t="str">
        <f t="shared" si="221"/>
        <v/>
      </c>
      <c r="V2189" s="2" t="str">
        <f t="shared" si="222"/>
        <v/>
      </c>
      <c r="W2189" s="2" t="str" cm="1">
        <f t="array" ref="W2189">IF(V2189&lt;&gt;"",_xlfn.IFS(OR(V2189=1,V2189=2,V2189=3),1,OR(V2189=4,V2189=5,V2189=6),2,OR(V2189=7,V2189=8,V2189=9),3,OR(V2189=10,V2189=11,V2189=12),4),"")</f>
        <v/>
      </c>
      <c r="X2189" s="2" t="str">
        <f t="shared" si="223"/>
        <v/>
      </c>
      <c r="Y2189" s="2" t="str">
        <f t="shared" si="224"/>
        <v/>
      </c>
    </row>
    <row r="2190" spans="7:25" x14ac:dyDescent="0.3">
      <c r="G2190" s="2" t="str">
        <f>IF(Prospecting!D2192&lt;&gt;"", Prospecting!D2192, "")</f>
        <v/>
      </c>
      <c r="H2190" s="2" t="str">
        <f>IF(Prospecting!E2192&lt;&gt;"",Prospecting!E2192, "")</f>
        <v/>
      </c>
      <c r="I2190" s="2" t="str">
        <f t="shared" ca="1" si="219"/>
        <v/>
      </c>
      <c r="J2190" s="2" t="str">
        <f>IF(Prospecting!F2192="Completed", 1, "")</f>
        <v/>
      </c>
      <c r="K2190" s="2" t="str">
        <f>IF(Prospecting!G2192="Completed", 1, "")</f>
        <v/>
      </c>
      <c r="L2190" s="2" t="str">
        <f>IF(Prospecting!H2192="Completed", 1, "")</f>
        <v/>
      </c>
      <c r="M2190" s="2" t="str">
        <f>IF(Prospecting!I2192="Completed", 1, "")</f>
        <v/>
      </c>
      <c r="N2190" s="2" t="str">
        <f>IF(Prospecting!J2192="Completed", 1, "")</f>
        <v/>
      </c>
      <c r="O2190" s="2" t="str">
        <f>IF(Prospecting!K2192="Completed", 1, "")</f>
        <v/>
      </c>
      <c r="P2190" s="2" t="str">
        <f>IF(Prospecting!L2192&lt;&gt;"",Prospecting!L2192,"")</f>
        <v/>
      </c>
      <c r="Q2190" s="2" t="str">
        <f>IF(Prospecting!M2192&lt;&gt;"",Prospecting!M2192,"")</f>
        <v/>
      </c>
      <c r="R2190" s="2" t="str">
        <f t="shared" ca="1" si="220"/>
        <v/>
      </c>
      <c r="S2190" s="10" t="str">
        <f>IF(OR(Prospecting!N2192&lt;&gt;"",Prospecting!N2192&lt;&gt;0),Prospecting!N2192,"")</f>
        <v/>
      </c>
      <c r="T2190" s="11" t="str">
        <f>IF(Prospecting!O2192&lt;&gt;"",Prospecting!O2192,"")</f>
        <v/>
      </c>
      <c r="U2190" s="2" t="str">
        <f t="shared" si="221"/>
        <v/>
      </c>
      <c r="V2190" s="2" t="str">
        <f t="shared" si="222"/>
        <v/>
      </c>
      <c r="W2190" s="2" t="str" cm="1">
        <f t="array" ref="W2190">IF(V2190&lt;&gt;"",_xlfn.IFS(OR(V2190=1,V2190=2,V2190=3),1,OR(V2190=4,V2190=5,V2190=6),2,OR(V2190=7,V2190=8,V2190=9),3,OR(V2190=10,V2190=11,V2190=12),4),"")</f>
        <v/>
      </c>
      <c r="X2190" s="2" t="str">
        <f t="shared" si="223"/>
        <v/>
      </c>
      <c r="Y2190" s="2" t="str">
        <f t="shared" si="224"/>
        <v/>
      </c>
    </row>
    <row r="2191" spans="7:25" x14ac:dyDescent="0.3">
      <c r="G2191" s="2" t="str">
        <f>IF(Prospecting!D2193&lt;&gt;"", Prospecting!D2193, "")</f>
        <v/>
      </c>
      <c r="H2191" s="2" t="str">
        <f>IF(Prospecting!E2193&lt;&gt;"",Prospecting!E2193, "")</f>
        <v/>
      </c>
      <c r="I2191" s="2" t="str">
        <f t="shared" ca="1" si="219"/>
        <v/>
      </c>
      <c r="J2191" s="2" t="str">
        <f>IF(Prospecting!F2193="Completed", 1, "")</f>
        <v/>
      </c>
      <c r="K2191" s="2" t="str">
        <f>IF(Prospecting!G2193="Completed", 1, "")</f>
        <v/>
      </c>
      <c r="L2191" s="2" t="str">
        <f>IF(Prospecting!H2193="Completed", 1, "")</f>
        <v/>
      </c>
      <c r="M2191" s="2" t="str">
        <f>IF(Prospecting!I2193="Completed", 1, "")</f>
        <v/>
      </c>
      <c r="N2191" s="2" t="str">
        <f>IF(Prospecting!J2193="Completed", 1, "")</f>
        <v/>
      </c>
      <c r="O2191" s="2" t="str">
        <f>IF(Prospecting!K2193="Completed", 1, "")</f>
        <v/>
      </c>
      <c r="P2191" s="2" t="str">
        <f>IF(Prospecting!L2193&lt;&gt;"",Prospecting!L2193,"")</f>
        <v/>
      </c>
      <c r="Q2191" s="2" t="str">
        <f>IF(Prospecting!M2193&lt;&gt;"",Prospecting!M2193,"")</f>
        <v/>
      </c>
      <c r="R2191" s="2" t="str">
        <f t="shared" ca="1" si="220"/>
        <v/>
      </c>
      <c r="S2191" s="10" t="str">
        <f>IF(OR(Prospecting!N2193&lt;&gt;"",Prospecting!N2193&lt;&gt;0),Prospecting!N2193,"")</f>
        <v/>
      </c>
      <c r="T2191" s="11" t="str">
        <f>IF(Prospecting!O2193&lt;&gt;"",Prospecting!O2193,"")</f>
        <v/>
      </c>
      <c r="U2191" s="2" t="str">
        <f t="shared" si="221"/>
        <v/>
      </c>
      <c r="V2191" s="2" t="str">
        <f t="shared" si="222"/>
        <v/>
      </c>
      <c r="W2191" s="2" t="str" cm="1">
        <f t="array" ref="W2191">IF(V2191&lt;&gt;"",_xlfn.IFS(OR(V2191=1,V2191=2,V2191=3),1,OR(V2191=4,V2191=5,V2191=6),2,OR(V2191=7,V2191=8,V2191=9),3,OR(V2191=10,V2191=11,V2191=12),4),"")</f>
        <v/>
      </c>
      <c r="X2191" s="2" t="str">
        <f t="shared" si="223"/>
        <v/>
      </c>
      <c r="Y2191" s="2" t="str">
        <f t="shared" si="224"/>
        <v/>
      </c>
    </row>
    <row r="2192" spans="7:25" x14ac:dyDescent="0.3">
      <c r="G2192" s="2" t="str">
        <f>IF(Prospecting!D2194&lt;&gt;"", Prospecting!D2194, "")</f>
        <v/>
      </c>
      <c r="H2192" s="2" t="str">
        <f>IF(Prospecting!E2194&lt;&gt;"",Prospecting!E2194, "")</f>
        <v/>
      </c>
      <c r="I2192" s="2" t="str">
        <f t="shared" ca="1" si="219"/>
        <v/>
      </c>
      <c r="J2192" s="2" t="str">
        <f>IF(Prospecting!F2194="Completed", 1, "")</f>
        <v/>
      </c>
      <c r="K2192" s="2" t="str">
        <f>IF(Prospecting!G2194="Completed", 1, "")</f>
        <v/>
      </c>
      <c r="L2192" s="2" t="str">
        <f>IF(Prospecting!H2194="Completed", 1, "")</f>
        <v/>
      </c>
      <c r="M2192" s="2" t="str">
        <f>IF(Prospecting!I2194="Completed", 1, "")</f>
        <v/>
      </c>
      <c r="N2192" s="2" t="str">
        <f>IF(Prospecting!J2194="Completed", 1, "")</f>
        <v/>
      </c>
      <c r="O2192" s="2" t="str">
        <f>IF(Prospecting!K2194="Completed", 1, "")</f>
        <v/>
      </c>
      <c r="P2192" s="2" t="str">
        <f>IF(Prospecting!L2194&lt;&gt;"",Prospecting!L2194,"")</f>
        <v/>
      </c>
      <c r="Q2192" s="2" t="str">
        <f>IF(Prospecting!M2194&lt;&gt;"",Prospecting!M2194,"")</f>
        <v/>
      </c>
      <c r="R2192" s="2" t="str">
        <f t="shared" ca="1" si="220"/>
        <v/>
      </c>
      <c r="S2192" s="10" t="str">
        <f>IF(OR(Prospecting!N2194&lt;&gt;"",Prospecting!N2194&lt;&gt;0),Prospecting!N2194,"")</f>
        <v/>
      </c>
      <c r="T2192" s="11" t="str">
        <f>IF(Prospecting!O2194&lt;&gt;"",Prospecting!O2194,"")</f>
        <v/>
      </c>
      <c r="U2192" s="2" t="str">
        <f t="shared" si="221"/>
        <v/>
      </c>
      <c r="V2192" s="2" t="str">
        <f t="shared" si="222"/>
        <v/>
      </c>
      <c r="W2192" s="2" t="str" cm="1">
        <f t="array" ref="W2192">IF(V2192&lt;&gt;"",_xlfn.IFS(OR(V2192=1,V2192=2,V2192=3),1,OR(V2192=4,V2192=5,V2192=6),2,OR(V2192=7,V2192=8,V2192=9),3,OR(V2192=10,V2192=11,V2192=12),4),"")</f>
        <v/>
      </c>
      <c r="X2192" s="2" t="str">
        <f t="shared" si="223"/>
        <v/>
      </c>
      <c r="Y2192" s="2" t="str">
        <f t="shared" si="224"/>
        <v/>
      </c>
    </row>
    <row r="2193" spans="7:25" x14ac:dyDescent="0.3">
      <c r="G2193" s="2" t="str">
        <f>IF(Prospecting!D2195&lt;&gt;"", Prospecting!D2195, "")</f>
        <v/>
      </c>
      <c r="H2193" s="2" t="str">
        <f>IF(Prospecting!E2195&lt;&gt;"",Prospecting!E2195, "")</f>
        <v/>
      </c>
      <c r="I2193" s="2" t="str">
        <f t="shared" ca="1" si="219"/>
        <v/>
      </c>
      <c r="J2193" s="2" t="str">
        <f>IF(Prospecting!F2195="Completed", 1, "")</f>
        <v/>
      </c>
      <c r="K2193" s="2" t="str">
        <f>IF(Prospecting!G2195="Completed", 1, "")</f>
        <v/>
      </c>
      <c r="L2193" s="2" t="str">
        <f>IF(Prospecting!H2195="Completed", 1, "")</f>
        <v/>
      </c>
      <c r="M2193" s="2" t="str">
        <f>IF(Prospecting!I2195="Completed", 1, "")</f>
        <v/>
      </c>
      <c r="N2193" s="2" t="str">
        <f>IF(Prospecting!J2195="Completed", 1, "")</f>
        <v/>
      </c>
      <c r="O2193" s="2" t="str">
        <f>IF(Prospecting!K2195="Completed", 1, "")</f>
        <v/>
      </c>
      <c r="P2193" s="2" t="str">
        <f>IF(Prospecting!L2195&lt;&gt;"",Prospecting!L2195,"")</f>
        <v/>
      </c>
      <c r="Q2193" s="2" t="str">
        <f>IF(Prospecting!M2195&lt;&gt;"",Prospecting!M2195,"")</f>
        <v/>
      </c>
      <c r="R2193" s="2" t="str">
        <f t="shared" ca="1" si="220"/>
        <v/>
      </c>
      <c r="S2193" s="10" t="str">
        <f>IF(OR(Prospecting!N2195&lt;&gt;"",Prospecting!N2195&lt;&gt;0),Prospecting!N2195,"")</f>
        <v/>
      </c>
      <c r="T2193" s="11" t="str">
        <f>IF(Prospecting!O2195&lt;&gt;"",Prospecting!O2195,"")</f>
        <v/>
      </c>
      <c r="U2193" s="2" t="str">
        <f t="shared" si="221"/>
        <v/>
      </c>
      <c r="V2193" s="2" t="str">
        <f t="shared" si="222"/>
        <v/>
      </c>
      <c r="W2193" s="2" t="str" cm="1">
        <f t="array" ref="W2193">IF(V2193&lt;&gt;"",_xlfn.IFS(OR(V2193=1,V2193=2,V2193=3),1,OR(V2193=4,V2193=5,V2193=6),2,OR(V2193=7,V2193=8,V2193=9),3,OR(V2193=10,V2193=11,V2193=12),4),"")</f>
        <v/>
      </c>
      <c r="X2193" s="2" t="str">
        <f t="shared" si="223"/>
        <v/>
      </c>
      <c r="Y2193" s="2" t="str">
        <f t="shared" si="224"/>
        <v/>
      </c>
    </row>
    <row r="2194" spans="7:25" x14ac:dyDescent="0.3">
      <c r="G2194" s="2" t="str">
        <f>IF(Prospecting!D2196&lt;&gt;"", Prospecting!D2196, "")</f>
        <v/>
      </c>
      <c r="H2194" s="2" t="str">
        <f>IF(Prospecting!E2196&lt;&gt;"",Prospecting!E2196, "")</f>
        <v/>
      </c>
      <c r="I2194" s="2" t="str">
        <f t="shared" ca="1" si="219"/>
        <v/>
      </c>
      <c r="J2194" s="2" t="str">
        <f>IF(Prospecting!F2196="Completed", 1, "")</f>
        <v/>
      </c>
      <c r="K2194" s="2" t="str">
        <f>IF(Prospecting!G2196="Completed", 1, "")</f>
        <v/>
      </c>
      <c r="L2194" s="2" t="str">
        <f>IF(Prospecting!H2196="Completed", 1, "")</f>
        <v/>
      </c>
      <c r="M2194" s="2" t="str">
        <f>IF(Prospecting!I2196="Completed", 1, "")</f>
        <v/>
      </c>
      <c r="N2194" s="2" t="str">
        <f>IF(Prospecting!J2196="Completed", 1, "")</f>
        <v/>
      </c>
      <c r="O2194" s="2" t="str">
        <f>IF(Prospecting!K2196="Completed", 1, "")</f>
        <v/>
      </c>
      <c r="P2194" s="2" t="str">
        <f>IF(Prospecting!L2196&lt;&gt;"",Prospecting!L2196,"")</f>
        <v/>
      </c>
      <c r="Q2194" s="2" t="str">
        <f>IF(Prospecting!M2196&lt;&gt;"",Prospecting!M2196,"")</f>
        <v/>
      </c>
      <c r="R2194" s="2" t="str">
        <f t="shared" ca="1" si="220"/>
        <v/>
      </c>
      <c r="S2194" s="10" t="str">
        <f>IF(OR(Prospecting!N2196&lt;&gt;"",Prospecting!N2196&lt;&gt;0),Prospecting!N2196,"")</f>
        <v/>
      </c>
      <c r="T2194" s="11" t="str">
        <f>IF(Prospecting!O2196&lt;&gt;"",Prospecting!O2196,"")</f>
        <v/>
      </c>
      <c r="U2194" s="2" t="str">
        <f t="shared" si="221"/>
        <v/>
      </c>
      <c r="V2194" s="2" t="str">
        <f t="shared" si="222"/>
        <v/>
      </c>
      <c r="W2194" s="2" t="str" cm="1">
        <f t="array" ref="W2194">IF(V2194&lt;&gt;"",_xlfn.IFS(OR(V2194=1,V2194=2,V2194=3),1,OR(V2194=4,V2194=5,V2194=6),2,OR(V2194=7,V2194=8,V2194=9),3,OR(V2194=10,V2194=11,V2194=12),4),"")</f>
        <v/>
      </c>
      <c r="X2194" s="2" t="str">
        <f t="shared" si="223"/>
        <v/>
      </c>
      <c r="Y2194" s="2" t="str">
        <f t="shared" si="224"/>
        <v/>
      </c>
    </row>
    <row r="2195" spans="7:25" x14ac:dyDescent="0.3">
      <c r="G2195" s="2" t="str">
        <f>IF(Prospecting!D2197&lt;&gt;"", Prospecting!D2197, "")</f>
        <v/>
      </c>
      <c r="H2195" s="2" t="str">
        <f>IF(Prospecting!E2197&lt;&gt;"",Prospecting!E2197, "")</f>
        <v/>
      </c>
      <c r="I2195" s="2" t="str">
        <f t="shared" ca="1" si="219"/>
        <v/>
      </c>
      <c r="J2195" s="2" t="str">
        <f>IF(Prospecting!F2197="Completed", 1, "")</f>
        <v/>
      </c>
      <c r="K2195" s="2" t="str">
        <f>IF(Prospecting!G2197="Completed", 1, "")</f>
        <v/>
      </c>
      <c r="L2195" s="2" t="str">
        <f>IF(Prospecting!H2197="Completed", 1, "")</f>
        <v/>
      </c>
      <c r="M2195" s="2" t="str">
        <f>IF(Prospecting!I2197="Completed", 1, "")</f>
        <v/>
      </c>
      <c r="N2195" s="2" t="str">
        <f>IF(Prospecting!J2197="Completed", 1, "")</f>
        <v/>
      </c>
      <c r="O2195" s="2" t="str">
        <f>IF(Prospecting!K2197="Completed", 1, "")</f>
        <v/>
      </c>
      <c r="P2195" s="2" t="str">
        <f>IF(Prospecting!L2197&lt;&gt;"",Prospecting!L2197,"")</f>
        <v/>
      </c>
      <c r="Q2195" s="2" t="str">
        <f>IF(Prospecting!M2197&lt;&gt;"",Prospecting!M2197,"")</f>
        <v/>
      </c>
      <c r="R2195" s="2" t="str">
        <f t="shared" ca="1" si="220"/>
        <v/>
      </c>
      <c r="S2195" s="10" t="str">
        <f>IF(OR(Prospecting!N2197&lt;&gt;"",Prospecting!N2197&lt;&gt;0),Prospecting!N2197,"")</f>
        <v/>
      </c>
      <c r="T2195" s="11" t="str">
        <f>IF(Prospecting!O2197&lt;&gt;"",Prospecting!O2197,"")</f>
        <v/>
      </c>
      <c r="U2195" s="2" t="str">
        <f t="shared" si="221"/>
        <v/>
      </c>
      <c r="V2195" s="2" t="str">
        <f t="shared" si="222"/>
        <v/>
      </c>
      <c r="W2195" s="2" t="str" cm="1">
        <f t="array" ref="W2195">IF(V2195&lt;&gt;"",_xlfn.IFS(OR(V2195=1,V2195=2,V2195=3),1,OR(V2195=4,V2195=5,V2195=6),2,OR(V2195=7,V2195=8,V2195=9),3,OR(V2195=10,V2195=11,V2195=12),4),"")</f>
        <v/>
      </c>
      <c r="X2195" s="2" t="str">
        <f t="shared" si="223"/>
        <v/>
      </c>
      <c r="Y2195" s="2" t="str">
        <f t="shared" si="224"/>
        <v/>
      </c>
    </row>
    <row r="2196" spans="7:25" x14ac:dyDescent="0.3">
      <c r="G2196" s="2" t="str">
        <f>IF(Prospecting!D2198&lt;&gt;"", Prospecting!D2198, "")</f>
        <v/>
      </c>
      <c r="H2196" s="2" t="str">
        <f>IF(Prospecting!E2198&lt;&gt;"",Prospecting!E2198, "")</f>
        <v/>
      </c>
      <c r="I2196" s="2" t="str">
        <f t="shared" ca="1" si="219"/>
        <v/>
      </c>
      <c r="J2196" s="2" t="str">
        <f>IF(Prospecting!F2198="Completed", 1, "")</f>
        <v/>
      </c>
      <c r="K2196" s="2" t="str">
        <f>IF(Prospecting!G2198="Completed", 1, "")</f>
        <v/>
      </c>
      <c r="L2196" s="2" t="str">
        <f>IF(Prospecting!H2198="Completed", 1, "")</f>
        <v/>
      </c>
      <c r="M2196" s="2" t="str">
        <f>IF(Prospecting!I2198="Completed", 1, "")</f>
        <v/>
      </c>
      <c r="N2196" s="2" t="str">
        <f>IF(Prospecting!J2198="Completed", 1, "")</f>
        <v/>
      </c>
      <c r="O2196" s="2" t="str">
        <f>IF(Prospecting!K2198="Completed", 1, "")</f>
        <v/>
      </c>
      <c r="P2196" s="2" t="str">
        <f>IF(Prospecting!L2198&lt;&gt;"",Prospecting!L2198,"")</f>
        <v/>
      </c>
      <c r="Q2196" s="2" t="str">
        <f>IF(Prospecting!M2198&lt;&gt;"",Prospecting!M2198,"")</f>
        <v/>
      </c>
      <c r="R2196" s="2" t="str">
        <f t="shared" ca="1" si="220"/>
        <v/>
      </c>
      <c r="S2196" s="10" t="str">
        <f>IF(OR(Prospecting!N2198&lt;&gt;"",Prospecting!N2198&lt;&gt;0),Prospecting!N2198,"")</f>
        <v/>
      </c>
      <c r="T2196" s="11" t="str">
        <f>IF(Prospecting!O2198&lt;&gt;"",Prospecting!O2198,"")</f>
        <v/>
      </c>
      <c r="U2196" s="2" t="str">
        <f t="shared" si="221"/>
        <v/>
      </c>
      <c r="V2196" s="2" t="str">
        <f t="shared" si="222"/>
        <v/>
      </c>
      <c r="W2196" s="2" t="str" cm="1">
        <f t="array" ref="W2196">IF(V2196&lt;&gt;"",_xlfn.IFS(OR(V2196=1,V2196=2,V2196=3),1,OR(V2196=4,V2196=5,V2196=6),2,OR(V2196=7,V2196=8,V2196=9),3,OR(V2196=10,V2196=11,V2196=12),4),"")</f>
        <v/>
      </c>
      <c r="X2196" s="2" t="str">
        <f t="shared" si="223"/>
        <v/>
      </c>
      <c r="Y2196" s="2" t="str">
        <f t="shared" si="224"/>
        <v/>
      </c>
    </row>
    <row r="2197" spans="7:25" x14ac:dyDescent="0.3">
      <c r="G2197" s="2" t="str">
        <f>IF(Prospecting!D2199&lt;&gt;"", Prospecting!D2199, "")</f>
        <v/>
      </c>
      <c r="H2197" s="2" t="str">
        <f>IF(Prospecting!E2199&lt;&gt;"",Prospecting!E2199, "")</f>
        <v/>
      </c>
      <c r="I2197" s="2" t="str">
        <f t="shared" ca="1" si="219"/>
        <v/>
      </c>
      <c r="J2197" s="2" t="str">
        <f>IF(Prospecting!F2199="Completed", 1, "")</f>
        <v/>
      </c>
      <c r="K2197" s="2" t="str">
        <f>IF(Prospecting!G2199="Completed", 1, "")</f>
        <v/>
      </c>
      <c r="L2197" s="2" t="str">
        <f>IF(Prospecting!H2199="Completed", 1, "")</f>
        <v/>
      </c>
      <c r="M2197" s="2" t="str">
        <f>IF(Prospecting!I2199="Completed", 1, "")</f>
        <v/>
      </c>
      <c r="N2197" s="2" t="str">
        <f>IF(Prospecting!J2199="Completed", 1, "")</f>
        <v/>
      </c>
      <c r="O2197" s="2" t="str">
        <f>IF(Prospecting!K2199="Completed", 1, "")</f>
        <v/>
      </c>
      <c r="P2197" s="2" t="str">
        <f>IF(Prospecting!L2199&lt;&gt;"",Prospecting!L2199,"")</f>
        <v/>
      </c>
      <c r="Q2197" s="2" t="str">
        <f>IF(Prospecting!M2199&lt;&gt;"",Prospecting!M2199,"")</f>
        <v/>
      </c>
      <c r="R2197" s="2" t="str">
        <f t="shared" ca="1" si="220"/>
        <v/>
      </c>
      <c r="S2197" s="10" t="str">
        <f>IF(OR(Prospecting!N2199&lt;&gt;"",Prospecting!N2199&lt;&gt;0),Prospecting!N2199,"")</f>
        <v/>
      </c>
      <c r="T2197" s="11" t="str">
        <f>IF(Prospecting!O2199&lt;&gt;"",Prospecting!O2199,"")</f>
        <v/>
      </c>
      <c r="U2197" s="2" t="str">
        <f t="shared" si="221"/>
        <v/>
      </c>
      <c r="V2197" s="2" t="str">
        <f t="shared" si="222"/>
        <v/>
      </c>
      <c r="W2197" s="2" t="str" cm="1">
        <f t="array" ref="W2197">IF(V2197&lt;&gt;"",_xlfn.IFS(OR(V2197=1,V2197=2,V2197=3),1,OR(V2197=4,V2197=5,V2197=6),2,OR(V2197=7,V2197=8,V2197=9),3,OR(V2197=10,V2197=11,V2197=12),4),"")</f>
        <v/>
      </c>
      <c r="X2197" s="2" t="str">
        <f t="shared" si="223"/>
        <v/>
      </c>
      <c r="Y2197" s="2" t="str">
        <f t="shared" si="224"/>
        <v/>
      </c>
    </row>
    <row r="2198" spans="7:25" x14ac:dyDescent="0.3">
      <c r="G2198" s="2" t="str">
        <f>IF(Prospecting!D2200&lt;&gt;"", Prospecting!D2200, "")</f>
        <v/>
      </c>
      <c r="H2198" s="2" t="str">
        <f>IF(Prospecting!E2200&lt;&gt;"",Prospecting!E2200, "")</f>
        <v/>
      </c>
      <c r="I2198" s="2" t="str">
        <f t="shared" ca="1" si="219"/>
        <v/>
      </c>
      <c r="J2198" s="2" t="str">
        <f>IF(Prospecting!F2200="Completed", 1, "")</f>
        <v/>
      </c>
      <c r="K2198" s="2" t="str">
        <f>IF(Prospecting!G2200="Completed", 1, "")</f>
        <v/>
      </c>
      <c r="L2198" s="2" t="str">
        <f>IF(Prospecting!H2200="Completed", 1, "")</f>
        <v/>
      </c>
      <c r="M2198" s="2" t="str">
        <f>IF(Prospecting!I2200="Completed", 1, "")</f>
        <v/>
      </c>
      <c r="N2198" s="2" t="str">
        <f>IF(Prospecting!J2200="Completed", 1, "")</f>
        <v/>
      </c>
      <c r="O2198" s="2" t="str">
        <f>IF(Prospecting!K2200="Completed", 1, "")</f>
        <v/>
      </c>
      <c r="P2198" s="2" t="str">
        <f>IF(Prospecting!L2200&lt;&gt;"",Prospecting!L2200,"")</f>
        <v/>
      </c>
      <c r="Q2198" s="2" t="str">
        <f>IF(Prospecting!M2200&lt;&gt;"",Prospecting!M2200,"")</f>
        <v/>
      </c>
      <c r="R2198" s="2" t="str">
        <f t="shared" ca="1" si="220"/>
        <v/>
      </c>
      <c r="S2198" s="10" t="str">
        <f>IF(OR(Prospecting!N2200&lt;&gt;"",Prospecting!N2200&lt;&gt;0),Prospecting!N2200,"")</f>
        <v/>
      </c>
      <c r="T2198" s="11" t="str">
        <f>IF(Prospecting!O2200&lt;&gt;"",Prospecting!O2200,"")</f>
        <v/>
      </c>
      <c r="U2198" s="2" t="str">
        <f t="shared" si="221"/>
        <v/>
      </c>
      <c r="V2198" s="2" t="str">
        <f t="shared" si="222"/>
        <v/>
      </c>
      <c r="W2198" s="2" t="str" cm="1">
        <f t="array" ref="W2198">IF(V2198&lt;&gt;"",_xlfn.IFS(OR(V2198=1,V2198=2,V2198=3),1,OR(V2198=4,V2198=5,V2198=6),2,OR(V2198=7,V2198=8,V2198=9),3,OR(V2198=10,V2198=11,V2198=12),4),"")</f>
        <v/>
      </c>
      <c r="X2198" s="2" t="str">
        <f t="shared" si="223"/>
        <v/>
      </c>
      <c r="Y2198" s="2" t="str">
        <f t="shared" si="224"/>
        <v/>
      </c>
    </row>
    <row r="2199" spans="7:25" x14ac:dyDescent="0.3">
      <c r="G2199" s="2" t="str">
        <f>IF(Prospecting!D2201&lt;&gt;"", Prospecting!D2201, "")</f>
        <v/>
      </c>
      <c r="H2199" s="2" t="str">
        <f>IF(Prospecting!E2201&lt;&gt;"",Prospecting!E2201, "")</f>
        <v/>
      </c>
      <c r="I2199" s="2" t="str">
        <f t="shared" ca="1" si="219"/>
        <v/>
      </c>
      <c r="J2199" s="2" t="str">
        <f>IF(Prospecting!F2201="Completed", 1, "")</f>
        <v/>
      </c>
      <c r="K2199" s="2" t="str">
        <f>IF(Prospecting!G2201="Completed", 1, "")</f>
        <v/>
      </c>
      <c r="L2199" s="2" t="str">
        <f>IF(Prospecting!H2201="Completed", 1, "")</f>
        <v/>
      </c>
      <c r="M2199" s="2" t="str">
        <f>IF(Prospecting!I2201="Completed", 1, "")</f>
        <v/>
      </c>
      <c r="N2199" s="2" t="str">
        <f>IF(Prospecting!J2201="Completed", 1, "")</f>
        <v/>
      </c>
      <c r="O2199" s="2" t="str">
        <f>IF(Prospecting!K2201="Completed", 1, "")</f>
        <v/>
      </c>
      <c r="P2199" s="2" t="str">
        <f>IF(Prospecting!L2201&lt;&gt;"",Prospecting!L2201,"")</f>
        <v/>
      </c>
      <c r="Q2199" s="2" t="str">
        <f>IF(Prospecting!M2201&lt;&gt;"",Prospecting!M2201,"")</f>
        <v/>
      </c>
      <c r="R2199" s="2" t="str">
        <f t="shared" ca="1" si="220"/>
        <v/>
      </c>
      <c r="S2199" s="10" t="str">
        <f>IF(OR(Prospecting!N2201&lt;&gt;"",Prospecting!N2201&lt;&gt;0),Prospecting!N2201,"")</f>
        <v/>
      </c>
      <c r="T2199" s="11" t="str">
        <f>IF(Prospecting!O2201&lt;&gt;"",Prospecting!O2201,"")</f>
        <v/>
      </c>
      <c r="U2199" s="2" t="str">
        <f t="shared" si="221"/>
        <v/>
      </c>
      <c r="V2199" s="2" t="str">
        <f t="shared" si="222"/>
        <v/>
      </c>
      <c r="W2199" s="2" t="str" cm="1">
        <f t="array" ref="W2199">IF(V2199&lt;&gt;"",_xlfn.IFS(OR(V2199=1,V2199=2,V2199=3),1,OR(V2199=4,V2199=5,V2199=6),2,OR(V2199=7,V2199=8,V2199=9),3,OR(V2199=10,V2199=11,V2199=12),4),"")</f>
        <v/>
      </c>
      <c r="X2199" s="2" t="str">
        <f t="shared" si="223"/>
        <v/>
      </c>
      <c r="Y2199" s="2" t="str">
        <f t="shared" si="224"/>
        <v/>
      </c>
    </row>
    <row r="2200" spans="7:25" x14ac:dyDescent="0.3">
      <c r="G2200" s="2" t="str">
        <f>IF(Prospecting!D2202&lt;&gt;"", Prospecting!D2202, "")</f>
        <v/>
      </c>
      <c r="H2200" s="2" t="str">
        <f>IF(Prospecting!E2202&lt;&gt;"",Prospecting!E2202, "")</f>
        <v/>
      </c>
      <c r="I2200" s="2" t="str">
        <f t="shared" ca="1" si="219"/>
        <v/>
      </c>
      <c r="J2200" s="2" t="str">
        <f>IF(Prospecting!F2202="Completed", 1, "")</f>
        <v/>
      </c>
      <c r="K2200" s="2" t="str">
        <f>IF(Prospecting!G2202="Completed", 1, "")</f>
        <v/>
      </c>
      <c r="L2200" s="2" t="str">
        <f>IF(Prospecting!H2202="Completed", 1, "")</f>
        <v/>
      </c>
      <c r="M2200" s="2" t="str">
        <f>IF(Prospecting!I2202="Completed", 1, "")</f>
        <v/>
      </c>
      <c r="N2200" s="2" t="str">
        <f>IF(Prospecting!J2202="Completed", 1, "")</f>
        <v/>
      </c>
      <c r="O2200" s="2" t="str">
        <f>IF(Prospecting!K2202="Completed", 1, "")</f>
        <v/>
      </c>
      <c r="P2200" s="2" t="str">
        <f>IF(Prospecting!L2202&lt;&gt;"",Prospecting!L2202,"")</f>
        <v/>
      </c>
      <c r="Q2200" s="2" t="str">
        <f>IF(Prospecting!M2202&lt;&gt;"",Prospecting!M2202,"")</f>
        <v/>
      </c>
      <c r="R2200" s="2" t="str">
        <f t="shared" ca="1" si="220"/>
        <v/>
      </c>
      <c r="S2200" s="10" t="str">
        <f>IF(OR(Prospecting!N2202&lt;&gt;"",Prospecting!N2202&lt;&gt;0),Prospecting!N2202,"")</f>
        <v/>
      </c>
      <c r="T2200" s="11" t="str">
        <f>IF(Prospecting!O2202&lt;&gt;"",Prospecting!O2202,"")</f>
        <v/>
      </c>
      <c r="U2200" s="2" t="str">
        <f t="shared" si="221"/>
        <v/>
      </c>
      <c r="V2200" s="2" t="str">
        <f t="shared" si="222"/>
        <v/>
      </c>
      <c r="W2200" s="2" t="str" cm="1">
        <f t="array" ref="W2200">IF(V2200&lt;&gt;"",_xlfn.IFS(OR(V2200=1,V2200=2,V2200=3),1,OR(V2200=4,V2200=5,V2200=6),2,OR(V2200=7,V2200=8,V2200=9),3,OR(V2200=10,V2200=11,V2200=12),4),"")</f>
        <v/>
      </c>
      <c r="X2200" s="2" t="str">
        <f t="shared" si="223"/>
        <v/>
      </c>
      <c r="Y2200" s="2" t="str">
        <f t="shared" si="224"/>
        <v/>
      </c>
    </row>
    <row r="2201" spans="7:25" x14ac:dyDescent="0.3">
      <c r="G2201" s="2" t="str">
        <f>IF(Prospecting!D2203&lt;&gt;"", Prospecting!D2203, "")</f>
        <v/>
      </c>
      <c r="H2201" s="2" t="str">
        <f>IF(Prospecting!E2203&lt;&gt;"",Prospecting!E2203, "")</f>
        <v/>
      </c>
      <c r="I2201" s="2" t="str">
        <f t="shared" ca="1" si="219"/>
        <v/>
      </c>
      <c r="J2201" s="2" t="str">
        <f>IF(Prospecting!F2203="Completed", 1, "")</f>
        <v/>
      </c>
      <c r="K2201" s="2" t="str">
        <f>IF(Prospecting!G2203="Completed", 1, "")</f>
        <v/>
      </c>
      <c r="L2201" s="2" t="str">
        <f>IF(Prospecting!H2203="Completed", 1, "")</f>
        <v/>
      </c>
      <c r="M2201" s="2" t="str">
        <f>IF(Prospecting!I2203="Completed", 1, "")</f>
        <v/>
      </c>
      <c r="N2201" s="2" t="str">
        <f>IF(Prospecting!J2203="Completed", 1, "")</f>
        <v/>
      </c>
      <c r="O2201" s="2" t="str">
        <f>IF(Prospecting!K2203="Completed", 1, "")</f>
        <v/>
      </c>
      <c r="P2201" s="2" t="str">
        <f>IF(Prospecting!L2203&lt;&gt;"",Prospecting!L2203,"")</f>
        <v/>
      </c>
      <c r="Q2201" s="2" t="str">
        <f>IF(Prospecting!M2203&lt;&gt;"",Prospecting!M2203,"")</f>
        <v/>
      </c>
      <c r="R2201" s="2" t="str">
        <f t="shared" ca="1" si="220"/>
        <v/>
      </c>
      <c r="S2201" s="10" t="str">
        <f>IF(OR(Prospecting!N2203&lt;&gt;"",Prospecting!N2203&lt;&gt;0),Prospecting!N2203,"")</f>
        <v/>
      </c>
      <c r="T2201" s="11" t="str">
        <f>IF(Prospecting!O2203&lt;&gt;"",Prospecting!O2203,"")</f>
        <v/>
      </c>
      <c r="U2201" s="2" t="str">
        <f t="shared" si="221"/>
        <v/>
      </c>
      <c r="V2201" s="2" t="str">
        <f t="shared" si="222"/>
        <v/>
      </c>
      <c r="W2201" s="2" t="str" cm="1">
        <f t="array" ref="W2201">IF(V2201&lt;&gt;"",_xlfn.IFS(OR(V2201=1,V2201=2,V2201=3),1,OR(V2201=4,V2201=5,V2201=6),2,OR(V2201=7,V2201=8,V2201=9),3,OR(V2201=10,V2201=11,V2201=12),4),"")</f>
        <v/>
      </c>
      <c r="X2201" s="2" t="str">
        <f t="shared" si="223"/>
        <v/>
      </c>
      <c r="Y2201" s="2" t="str">
        <f t="shared" si="224"/>
        <v/>
      </c>
    </row>
    <row r="2202" spans="7:25" x14ac:dyDescent="0.3">
      <c r="G2202" s="2" t="str">
        <f>IF(Prospecting!D2204&lt;&gt;"", Prospecting!D2204, "")</f>
        <v/>
      </c>
      <c r="H2202" s="2" t="str">
        <f>IF(Prospecting!E2204&lt;&gt;"",Prospecting!E2204, "")</f>
        <v/>
      </c>
      <c r="I2202" s="2" t="str">
        <f t="shared" ca="1" si="219"/>
        <v/>
      </c>
      <c r="J2202" s="2" t="str">
        <f>IF(Prospecting!F2204="Completed", 1, "")</f>
        <v/>
      </c>
      <c r="K2202" s="2" t="str">
        <f>IF(Prospecting!G2204="Completed", 1, "")</f>
        <v/>
      </c>
      <c r="L2202" s="2" t="str">
        <f>IF(Prospecting!H2204="Completed", 1, "")</f>
        <v/>
      </c>
      <c r="M2202" s="2" t="str">
        <f>IF(Prospecting!I2204="Completed", 1, "")</f>
        <v/>
      </c>
      <c r="N2202" s="2" t="str">
        <f>IF(Prospecting!J2204="Completed", 1, "")</f>
        <v/>
      </c>
      <c r="O2202" s="2" t="str">
        <f>IF(Prospecting!K2204="Completed", 1, "")</f>
        <v/>
      </c>
      <c r="P2202" s="2" t="str">
        <f>IF(Prospecting!L2204&lt;&gt;"",Prospecting!L2204,"")</f>
        <v/>
      </c>
      <c r="Q2202" s="2" t="str">
        <f>IF(Prospecting!M2204&lt;&gt;"",Prospecting!M2204,"")</f>
        <v/>
      </c>
      <c r="R2202" s="2" t="str">
        <f t="shared" ca="1" si="220"/>
        <v/>
      </c>
      <c r="S2202" s="10" t="str">
        <f>IF(OR(Prospecting!N2204&lt;&gt;"",Prospecting!N2204&lt;&gt;0),Prospecting!N2204,"")</f>
        <v/>
      </c>
      <c r="T2202" s="11" t="str">
        <f>IF(Prospecting!O2204&lt;&gt;"",Prospecting!O2204,"")</f>
        <v/>
      </c>
      <c r="U2202" s="2" t="str">
        <f t="shared" si="221"/>
        <v/>
      </c>
      <c r="V2202" s="2" t="str">
        <f t="shared" si="222"/>
        <v/>
      </c>
      <c r="W2202" s="2" t="str" cm="1">
        <f t="array" ref="W2202">IF(V2202&lt;&gt;"",_xlfn.IFS(OR(V2202=1,V2202=2,V2202=3),1,OR(V2202=4,V2202=5,V2202=6),2,OR(V2202=7,V2202=8,V2202=9),3,OR(V2202=10,V2202=11,V2202=12),4),"")</f>
        <v/>
      </c>
      <c r="X2202" s="2" t="str">
        <f t="shared" si="223"/>
        <v/>
      </c>
      <c r="Y2202" s="2" t="str">
        <f t="shared" si="224"/>
        <v/>
      </c>
    </row>
    <row r="2203" spans="7:25" x14ac:dyDescent="0.3">
      <c r="G2203" s="2" t="str">
        <f>IF(Prospecting!D2205&lt;&gt;"", Prospecting!D2205, "")</f>
        <v/>
      </c>
      <c r="H2203" s="2" t="str">
        <f>IF(Prospecting!E2205&lt;&gt;"",Prospecting!E2205, "")</f>
        <v/>
      </c>
      <c r="I2203" s="2" t="str">
        <f t="shared" ca="1" si="219"/>
        <v/>
      </c>
      <c r="J2203" s="2" t="str">
        <f>IF(Prospecting!F2205="Completed", 1, "")</f>
        <v/>
      </c>
      <c r="K2203" s="2" t="str">
        <f>IF(Prospecting!G2205="Completed", 1, "")</f>
        <v/>
      </c>
      <c r="L2203" s="2" t="str">
        <f>IF(Prospecting!H2205="Completed", 1, "")</f>
        <v/>
      </c>
      <c r="M2203" s="2" t="str">
        <f>IF(Prospecting!I2205="Completed", 1, "")</f>
        <v/>
      </c>
      <c r="N2203" s="2" t="str">
        <f>IF(Prospecting!J2205="Completed", 1, "")</f>
        <v/>
      </c>
      <c r="O2203" s="2" t="str">
        <f>IF(Prospecting!K2205="Completed", 1, "")</f>
        <v/>
      </c>
      <c r="P2203" s="2" t="str">
        <f>IF(Prospecting!L2205&lt;&gt;"",Prospecting!L2205,"")</f>
        <v/>
      </c>
      <c r="Q2203" s="2" t="str">
        <f>IF(Prospecting!M2205&lt;&gt;"",Prospecting!M2205,"")</f>
        <v/>
      </c>
      <c r="R2203" s="2" t="str">
        <f t="shared" ca="1" si="220"/>
        <v/>
      </c>
      <c r="S2203" s="10" t="str">
        <f>IF(OR(Prospecting!N2205&lt;&gt;"",Prospecting!N2205&lt;&gt;0),Prospecting!N2205,"")</f>
        <v/>
      </c>
      <c r="T2203" s="11" t="str">
        <f>IF(Prospecting!O2205&lt;&gt;"",Prospecting!O2205,"")</f>
        <v/>
      </c>
      <c r="U2203" s="2" t="str">
        <f t="shared" si="221"/>
        <v/>
      </c>
      <c r="V2203" s="2" t="str">
        <f t="shared" si="222"/>
        <v/>
      </c>
      <c r="W2203" s="2" t="str" cm="1">
        <f t="array" ref="W2203">IF(V2203&lt;&gt;"",_xlfn.IFS(OR(V2203=1,V2203=2,V2203=3),1,OR(V2203=4,V2203=5,V2203=6),2,OR(V2203=7,V2203=8,V2203=9),3,OR(V2203=10,V2203=11,V2203=12),4),"")</f>
        <v/>
      </c>
      <c r="X2203" s="2" t="str">
        <f t="shared" si="223"/>
        <v/>
      </c>
      <c r="Y2203" s="2" t="str">
        <f t="shared" si="224"/>
        <v/>
      </c>
    </row>
    <row r="2204" spans="7:25" x14ac:dyDescent="0.3">
      <c r="G2204" s="2" t="str">
        <f>IF(Prospecting!D2206&lt;&gt;"", Prospecting!D2206, "")</f>
        <v/>
      </c>
      <c r="H2204" s="2" t="str">
        <f>IF(Prospecting!E2206&lt;&gt;"",Prospecting!E2206, "")</f>
        <v/>
      </c>
      <c r="I2204" s="2" t="str">
        <f t="shared" ca="1" si="219"/>
        <v/>
      </c>
      <c r="J2204" s="2" t="str">
        <f>IF(Prospecting!F2206="Completed", 1, "")</f>
        <v/>
      </c>
      <c r="K2204" s="2" t="str">
        <f>IF(Prospecting!G2206="Completed", 1, "")</f>
        <v/>
      </c>
      <c r="L2204" s="2" t="str">
        <f>IF(Prospecting!H2206="Completed", 1, "")</f>
        <v/>
      </c>
      <c r="M2204" s="2" t="str">
        <f>IF(Prospecting!I2206="Completed", 1, "")</f>
        <v/>
      </c>
      <c r="N2204" s="2" t="str">
        <f>IF(Prospecting!J2206="Completed", 1, "")</f>
        <v/>
      </c>
      <c r="O2204" s="2" t="str">
        <f>IF(Prospecting!K2206="Completed", 1, "")</f>
        <v/>
      </c>
      <c r="P2204" s="2" t="str">
        <f>IF(Prospecting!L2206&lt;&gt;"",Prospecting!L2206,"")</f>
        <v/>
      </c>
      <c r="Q2204" s="2" t="str">
        <f>IF(Prospecting!M2206&lt;&gt;"",Prospecting!M2206,"")</f>
        <v/>
      </c>
      <c r="R2204" s="2" t="str">
        <f t="shared" ca="1" si="220"/>
        <v/>
      </c>
      <c r="S2204" s="10" t="str">
        <f>IF(OR(Prospecting!N2206&lt;&gt;"",Prospecting!N2206&lt;&gt;0),Prospecting!N2206,"")</f>
        <v/>
      </c>
      <c r="T2204" s="11" t="str">
        <f>IF(Prospecting!O2206&lt;&gt;"",Prospecting!O2206,"")</f>
        <v/>
      </c>
      <c r="U2204" s="2" t="str">
        <f t="shared" si="221"/>
        <v/>
      </c>
      <c r="V2204" s="2" t="str">
        <f t="shared" si="222"/>
        <v/>
      </c>
      <c r="W2204" s="2" t="str" cm="1">
        <f t="array" ref="W2204">IF(V2204&lt;&gt;"",_xlfn.IFS(OR(V2204=1,V2204=2,V2204=3),1,OR(V2204=4,V2204=5,V2204=6),2,OR(V2204=7,V2204=8,V2204=9),3,OR(V2204=10,V2204=11,V2204=12),4),"")</f>
        <v/>
      </c>
      <c r="X2204" s="2" t="str">
        <f t="shared" si="223"/>
        <v/>
      </c>
      <c r="Y2204" s="2" t="str">
        <f t="shared" si="224"/>
        <v/>
      </c>
    </row>
    <row r="2205" spans="7:25" x14ac:dyDescent="0.3">
      <c r="G2205" s="2" t="str">
        <f>IF(Prospecting!D2207&lt;&gt;"", Prospecting!D2207, "")</f>
        <v/>
      </c>
      <c r="H2205" s="2" t="str">
        <f>IF(Prospecting!E2207&lt;&gt;"",Prospecting!E2207, "")</f>
        <v/>
      </c>
      <c r="I2205" s="2" t="str">
        <f t="shared" ca="1" si="219"/>
        <v/>
      </c>
      <c r="J2205" s="2" t="str">
        <f>IF(Prospecting!F2207="Completed", 1, "")</f>
        <v/>
      </c>
      <c r="K2205" s="2" t="str">
        <f>IF(Prospecting!G2207="Completed", 1, "")</f>
        <v/>
      </c>
      <c r="L2205" s="2" t="str">
        <f>IF(Prospecting!H2207="Completed", 1, "")</f>
        <v/>
      </c>
      <c r="M2205" s="2" t="str">
        <f>IF(Prospecting!I2207="Completed", 1, "")</f>
        <v/>
      </c>
      <c r="N2205" s="2" t="str">
        <f>IF(Prospecting!J2207="Completed", 1, "")</f>
        <v/>
      </c>
      <c r="O2205" s="2" t="str">
        <f>IF(Prospecting!K2207="Completed", 1, "")</f>
        <v/>
      </c>
      <c r="P2205" s="2" t="str">
        <f>IF(Prospecting!L2207&lt;&gt;"",Prospecting!L2207,"")</f>
        <v/>
      </c>
      <c r="Q2205" s="2" t="str">
        <f>IF(Prospecting!M2207&lt;&gt;"",Prospecting!M2207,"")</f>
        <v/>
      </c>
      <c r="R2205" s="2" t="str">
        <f t="shared" ca="1" si="220"/>
        <v/>
      </c>
      <c r="S2205" s="10" t="str">
        <f>IF(OR(Prospecting!N2207&lt;&gt;"",Prospecting!N2207&lt;&gt;0),Prospecting!N2207,"")</f>
        <v/>
      </c>
      <c r="T2205" s="11" t="str">
        <f>IF(Prospecting!O2207&lt;&gt;"",Prospecting!O2207,"")</f>
        <v/>
      </c>
      <c r="U2205" s="2" t="str">
        <f t="shared" si="221"/>
        <v/>
      </c>
      <c r="V2205" s="2" t="str">
        <f t="shared" si="222"/>
        <v/>
      </c>
      <c r="W2205" s="2" t="str" cm="1">
        <f t="array" ref="W2205">IF(V2205&lt;&gt;"",_xlfn.IFS(OR(V2205=1,V2205=2,V2205=3),1,OR(V2205=4,V2205=5,V2205=6),2,OR(V2205=7,V2205=8,V2205=9),3,OR(V2205=10,V2205=11,V2205=12),4),"")</f>
        <v/>
      </c>
      <c r="X2205" s="2" t="str">
        <f t="shared" si="223"/>
        <v/>
      </c>
      <c r="Y2205" s="2" t="str">
        <f t="shared" si="224"/>
        <v/>
      </c>
    </row>
    <row r="2206" spans="7:25" x14ac:dyDescent="0.3">
      <c r="G2206" s="2" t="str">
        <f>IF(Prospecting!D2208&lt;&gt;"", Prospecting!D2208, "")</f>
        <v/>
      </c>
      <c r="H2206" s="2" t="str">
        <f>IF(Prospecting!E2208&lt;&gt;"",Prospecting!E2208, "")</f>
        <v/>
      </c>
      <c r="I2206" s="2" t="str">
        <f t="shared" ca="1" si="219"/>
        <v/>
      </c>
      <c r="J2206" s="2" t="str">
        <f>IF(Prospecting!F2208="Completed", 1, "")</f>
        <v/>
      </c>
      <c r="K2206" s="2" t="str">
        <f>IF(Prospecting!G2208="Completed", 1, "")</f>
        <v/>
      </c>
      <c r="L2206" s="2" t="str">
        <f>IF(Prospecting!H2208="Completed", 1, "")</f>
        <v/>
      </c>
      <c r="M2206" s="2" t="str">
        <f>IF(Prospecting!I2208="Completed", 1, "")</f>
        <v/>
      </c>
      <c r="N2206" s="2" t="str">
        <f>IF(Prospecting!J2208="Completed", 1, "")</f>
        <v/>
      </c>
      <c r="O2206" s="2" t="str">
        <f>IF(Prospecting!K2208="Completed", 1, "")</f>
        <v/>
      </c>
      <c r="P2206" s="2" t="str">
        <f>IF(Prospecting!L2208&lt;&gt;"",Prospecting!L2208,"")</f>
        <v/>
      </c>
      <c r="Q2206" s="2" t="str">
        <f>IF(Prospecting!M2208&lt;&gt;"",Prospecting!M2208,"")</f>
        <v/>
      </c>
      <c r="R2206" s="2" t="str">
        <f t="shared" ca="1" si="220"/>
        <v/>
      </c>
      <c r="S2206" s="10" t="str">
        <f>IF(OR(Prospecting!N2208&lt;&gt;"",Prospecting!N2208&lt;&gt;0),Prospecting!N2208,"")</f>
        <v/>
      </c>
      <c r="T2206" s="11" t="str">
        <f>IF(Prospecting!O2208&lt;&gt;"",Prospecting!O2208,"")</f>
        <v/>
      </c>
      <c r="U2206" s="2" t="str">
        <f t="shared" si="221"/>
        <v/>
      </c>
      <c r="V2206" s="2" t="str">
        <f t="shared" si="222"/>
        <v/>
      </c>
      <c r="W2206" s="2" t="str" cm="1">
        <f t="array" ref="W2206">IF(V2206&lt;&gt;"",_xlfn.IFS(OR(V2206=1,V2206=2,V2206=3),1,OR(V2206=4,V2206=5,V2206=6),2,OR(V2206=7,V2206=8,V2206=9),3,OR(V2206=10,V2206=11,V2206=12),4),"")</f>
        <v/>
      </c>
      <c r="X2206" s="2" t="str">
        <f t="shared" si="223"/>
        <v/>
      </c>
      <c r="Y2206" s="2" t="str">
        <f t="shared" si="224"/>
        <v/>
      </c>
    </row>
    <row r="2207" spans="7:25" x14ac:dyDescent="0.3">
      <c r="G2207" s="2" t="str">
        <f>IF(Prospecting!D2209&lt;&gt;"", Prospecting!D2209, "")</f>
        <v/>
      </c>
      <c r="H2207" s="2" t="str">
        <f>IF(Prospecting!E2209&lt;&gt;"",Prospecting!E2209, "")</f>
        <v/>
      </c>
      <c r="I2207" s="2" t="str">
        <f t="shared" ca="1" si="219"/>
        <v/>
      </c>
      <c r="J2207" s="2" t="str">
        <f>IF(Prospecting!F2209="Completed", 1, "")</f>
        <v/>
      </c>
      <c r="K2207" s="2" t="str">
        <f>IF(Prospecting!G2209="Completed", 1, "")</f>
        <v/>
      </c>
      <c r="L2207" s="2" t="str">
        <f>IF(Prospecting!H2209="Completed", 1, "")</f>
        <v/>
      </c>
      <c r="M2207" s="2" t="str">
        <f>IF(Prospecting!I2209="Completed", 1, "")</f>
        <v/>
      </c>
      <c r="N2207" s="2" t="str">
        <f>IF(Prospecting!J2209="Completed", 1, "")</f>
        <v/>
      </c>
      <c r="O2207" s="2" t="str">
        <f>IF(Prospecting!K2209="Completed", 1, "")</f>
        <v/>
      </c>
      <c r="P2207" s="2" t="str">
        <f>IF(Prospecting!L2209&lt;&gt;"",Prospecting!L2209,"")</f>
        <v/>
      </c>
      <c r="Q2207" s="2" t="str">
        <f>IF(Prospecting!M2209&lt;&gt;"",Prospecting!M2209,"")</f>
        <v/>
      </c>
      <c r="R2207" s="2" t="str">
        <f t="shared" ca="1" si="220"/>
        <v/>
      </c>
      <c r="S2207" s="10" t="str">
        <f>IF(OR(Prospecting!N2209&lt;&gt;"",Prospecting!N2209&lt;&gt;0),Prospecting!N2209,"")</f>
        <v/>
      </c>
      <c r="T2207" s="11" t="str">
        <f>IF(Prospecting!O2209&lt;&gt;"",Prospecting!O2209,"")</f>
        <v/>
      </c>
      <c r="U2207" s="2" t="str">
        <f t="shared" si="221"/>
        <v/>
      </c>
      <c r="V2207" s="2" t="str">
        <f t="shared" si="222"/>
        <v/>
      </c>
      <c r="W2207" s="2" t="str" cm="1">
        <f t="array" ref="W2207">IF(V2207&lt;&gt;"",_xlfn.IFS(OR(V2207=1,V2207=2,V2207=3),1,OR(V2207=4,V2207=5,V2207=6),2,OR(V2207=7,V2207=8,V2207=9),3,OR(V2207=10,V2207=11,V2207=12),4),"")</f>
        <v/>
      </c>
      <c r="X2207" s="2" t="str">
        <f t="shared" si="223"/>
        <v/>
      </c>
      <c r="Y2207" s="2" t="str">
        <f t="shared" si="224"/>
        <v/>
      </c>
    </row>
    <row r="2208" spans="7:25" x14ac:dyDescent="0.3">
      <c r="G2208" s="2" t="str">
        <f>IF(Prospecting!D2210&lt;&gt;"", Prospecting!D2210, "")</f>
        <v/>
      </c>
      <c r="H2208" s="2" t="str">
        <f>IF(Prospecting!E2210&lt;&gt;"",Prospecting!E2210, "")</f>
        <v/>
      </c>
      <c r="I2208" s="2" t="str">
        <f t="shared" ca="1" si="219"/>
        <v/>
      </c>
      <c r="J2208" s="2" t="str">
        <f>IF(Prospecting!F2210="Completed", 1, "")</f>
        <v/>
      </c>
      <c r="K2208" s="2" t="str">
        <f>IF(Prospecting!G2210="Completed", 1, "")</f>
        <v/>
      </c>
      <c r="L2208" s="2" t="str">
        <f>IF(Prospecting!H2210="Completed", 1, "")</f>
        <v/>
      </c>
      <c r="M2208" s="2" t="str">
        <f>IF(Prospecting!I2210="Completed", 1, "")</f>
        <v/>
      </c>
      <c r="N2208" s="2" t="str">
        <f>IF(Prospecting!J2210="Completed", 1, "")</f>
        <v/>
      </c>
      <c r="O2208" s="2" t="str">
        <f>IF(Prospecting!K2210="Completed", 1, "")</f>
        <v/>
      </c>
      <c r="P2208" s="2" t="str">
        <f>IF(Prospecting!L2210&lt;&gt;"",Prospecting!L2210,"")</f>
        <v/>
      </c>
      <c r="Q2208" s="2" t="str">
        <f>IF(Prospecting!M2210&lt;&gt;"",Prospecting!M2210,"")</f>
        <v/>
      </c>
      <c r="R2208" s="2" t="str">
        <f t="shared" ca="1" si="220"/>
        <v/>
      </c>
      <c r="S2208" s="10" t="str">
        <f>IF(OR(Prospecting!N2210&lt;&gt;"",Prospecting!N2210&lt;&gt;0),Prospecting!N2210,"")</f>
        <v/>
      </c>
      <c r="T2208" s="11" t="str">
        <f>IF(Prospecting!O2210&lt;&gt;"",Prospecting!O2210,"")</f>
        <v/>
      </c>
      <c r="U2208" s="2" t="str">
        <f t="shared" si="221"/>
        <v/>
      </c>
      <c r="V2208" s="2" t="str">
        <f t="shared" si="222"/>
        <v/>
      </c>
      <c r="W2208" s="2" t="str" cm="1">
        <f t="array" ref="W2208">IF(V2208&lt;&gt;"",_xlfn.IFS(OR(V2208=1,V2208=2,V2208=3),1,OR(V2208=4,V2208=5,V2208=6),2,OR(V2208=7,V2208=8,V2208=9),3,OR(V2208=10,V2208=11,V2208=12),4),"")</f>
        <v/>
      </c>
      <c r="X2208" s="2" t="str">
        <f t="shared" si="223"/>
        <v/>
      </c>
      <c r="Y2208" s="2" t="str">
        <f t="shared" si="224"/>
        <v/>
      </c>
    </row>
    <row r="2209" spans="7:25" x14ac:dyDescent="0.3">
      <c r="G2209" s="2" t="str">
        <f>IF(Prospecting!D2211&lt;&gt;"", Prospecting!D2211, "")</f>
        <v/>
      </c>
      <c r="H2209" s="2" t="str">
        <f>IF(Prospecting!E2211&lt;&gt;"",Prospecting!E2211, "")</f>
        <v/>
      </c>
      <c r="I2209" s="2" t="str">
        <f t="shared" ca="1" si="219"/>
        <v/>
      </c>
      <c r="J2209" s="2" t="str">
        <f>IF(Prospecting!F2211="Completed", 1, "")</f>
        <v/>
      </c>
      <c r="K2209" s="2" t="str">
        <f>IF(Prospecting!G2211="Completed", 1, "")</f>
        <v/>
      </c>
      <c r="L2209" s="2" t="str">
        <f>IF(Prospecting!H2211="Completed", 1, "")</f>
        <v/>
      </c>
      <c r="M2209" s="2" t="str">
        <f>IF(Prospecting!I2211="Completed", 1, "")</f>
        <v/>
      </c>
      <c r="N2209" s="2" t="str">
        <f>IF(Prospecting!J2211="Completed", 1, "")</f>
        <v/>
      </c>
      <c r="O2209" s="2" t="str">
        <f>IF(Prospecting!K2211="Completed", 1, "")</f>
        <v/>
      </c>
      <c r="P2209" s="2" t="str">
        <f>IF(Prospecting!L2211&lt;&gt;"",Prospecting!L2211,"")</f>
        <v/>
      </c>
      <c r="Q2209" s="2" t="str">
        <f>IF(Prospecting!M2211&lt;&gt;"",Prospecting!M2211,"")</f>
        <v/>
      </c>
      <c r="R2209" s="2" t="str">
        <f t="shared" ca="1" si="220"/>
        <v/>
      </c>
      <c r="S2209" s="10" t="str">
        <f>IF(OR(Prospecting!N2211&lt;&gt;"",Prospecting!N2211&lt;&gt;0),Prospecting!N2211,"")</f>
        <v/>
      </c>
      <c r="T2209" s="11" t="str">
        <f>IF(Prospecting!O2211&lt;&gt;"",Prospecting!O2211,"")</f>
        <v/>
      </c>
      <c r="U2209" s="2" t="str">
        <f t="shared" si="221"/>
        <v/>
      </c>
      <c r="V2209" s="2" t="str">
        <f t="shared" si="222"/>
        <v/>
      </c>
      <c r="W2209" s="2" t="str" cm="1">
        <f t="array" ref="W2209">IF(V2209&lt;&gt;"",_xlfn.IFS(OR(V2209=1,V2209=2,V2209=3),1,OR(V2209=4,V2209=5,V2209=6),2,OR(V2209=7,V2209=8,V2209=9),3,OR(V2209=10,V2209=11,V2209=12),4),"")</f>
        <v/>
      </c>
      <c r="X2209" s="2" t="str">
        <f t="shared" si="223"/>
        <v/>
      </c>
      <c r="Y2209" s="2" t="str">
        <f t="shared" si="224"/>
        <v/>
      </c>
    </row>
    <row r="2210" spans="7:25" x14ac:dyDescent="0.3">
      <c r="G2210" s="2" t="str">
        <f>IF(Prospecting!D2212&lt;&gt;"", Prospecting!D2212, "")</f>
        <v/>
      </c>
      <c r="H2210" s="2" t="str">
        <f>IF(Prospecting!E2212&lt;&gt;"",Prospecting!E2212, "")</f>
        <v/>
      </c>
      <c r="I2210" s="2" t="str">
        <f t="shared" ca="1" si="219"/>
        <v/>
      </c>
      <c r="J2210" s="2" t="str">
        <f>IF(Prospecting!F2212="Completed", 1, "")</f>
        <v/>
      </c>
      <c r="K2210" s="2" t="str">
        <f>IF(Prospecting!G2212="Completed", 1, "")</f>
        <v/>
      </c>
      <c r="L2210" s="2" t="str">
        <f>IF(Prospecting!H2212="Completed", 1, "")</f>
        <v/>
      </c>
      <c r="M2210" s="2" t="str">
        <f>IF(Prospecting!I2212="Completed", 1, "")</f>
        <v/>
      </c>
      <c r="N2210" s="2" t="str">
        <f>IF(Prospecting!J2212="Completed", 1, "")</f>
        <v/>
      </c>
      <c r="O2210" s="2" t="str">
        <f>IF(Prospecting!K2212="Completed", 1, "")</f>
        <v/>
      </c>
      <c r="P2210" s="2" t="str">
        <f>IF(Prospecting!L2212&lt;&gt;"",Prospecting!L2212,"")</f>
        <v/>
      </c>
      <c r="Q2210" s="2" t="str">
        <f>IF(Prospecting!M2212&lt;&gt;"",Prospecting!M2212,"")</f>
        <v/>
      </c>
      <c r="R2210" s="2" t="str">
        <f t="shared" ca="1" si="220"/>
        <v/>
      </c>
      <c r="S2210" s="10" t="str">
        <f>IF(OR(Prospecting!N2212&lt;&gt;"",Prospecting!N2212&lt;&gt;0),Prospecting!N2212,"")</f>
        <v/>
      </c>
      <c r="T2210" s="11" t="str">
        <f>IF(Prospecting!O2212&lt;&gt;"",Prospecting!O2212,"")</f>
        <v/>
      </c>
      <c r="U2210" s="2" t="str">
        <f t="shared" si="221"/>
        <v/>
      </c>
      <c r="V2210" s="2" t="str">
        <f t="shared" si="222"/>
        <v/>
      </c>
      <c r="W2210" s="2" t="str" cm="1">
        <f t="array" ref="W2210">IF(V2210&lt;&gt;"",_xlfn.IFS(OR(V2210=1,V2210=2,V2210=3),1,OR(V2210=4,V2210=5,V2210=6),2,OR(V2210=7,V2210=8,V2210=9),3,OR(V2210=10,V2210=11,V2210=12),4),"")</f>
        <v/>
      </c>
      <c r="X2210" s="2" t="str">
        <f t="shared" si="223"/>
        <v/>
      </c>
      <c r="Y2210" s="2" t="str">
        <f t="shared" si="224"/>
        <v/>
      </c>
    </row>
    <row r="2211" spans="7:25" x14ac:dyDescent="0.3">
      <c r="G2211" s="2" t="str">
        <f>IF(Prospecting!D2213&lt;&gt;"", Prospecting!D2213, "")</f>
        <v/>
      </c>
      <c r="H2211" s="2" t="str">
        <f>IF(Prospecting!E2213&lt;&gt;"",Prospecting!E2213, "")</f>
        <v/>
      </c>
      <c r="I2211" s="2" t="str">
        <f t="shared" ca="1" si="219"/>
        <v/>
      </c>
      <c r="J2211" s="2" t="str">
        <f>IF(Prospecting!F2213="Completed", 1, "")</f>
        <v/>
      </c>
      <c r="K2211" s="2" t="str">
        <f>IF(Prospecting!G2213="Completed", 1, "")</f>
        <v/>
      </c>
      <c r="L2211" s="2" t="str">
        <f>IF(Prospecting!H2213="Completed", 1, "")</f>
        <v/>
      </c>
      <c r="M2211" s="2" t="str">
        <f>IF(Prospecting!I2213="Completed", 1, "")</f>
        <v/>
      </c>
      <c r="N2211" s="2" t="str">
        <f>IF(Prospecting!J2213="Completed", 1, "")</f>
        <v/>
      </c>
      <c r="O2211" s="2" t="str">
        <f>IF(Prospecting!K2213="Completed", 1, "")</f>
        <v/>
      </c>
      <c r="P2211" s="2" t="str">
        <f>IF(Prospecting!L2213&lt;&gt;"",Prospecting!L2213,"")</f>
        <v/>
      </c>
      <c r="Q2211" s="2" t="str">
        <f>IF(Prospecting!M2213&lt;&gt;"",Prospecting!M2213,"")</f>
        <v/>
      </c>
      <c r="R2211" s="2" t="str">
        <f t="shared" ca="1" si="220"/>
        <v/>
      </c>
      <c r="S2211" s="10" t="str">
        <f>IF(OR(Prospecting!N2213&lt;&gt;"",Prospecting!N2213&lt;&gt;0),Prospecting!N2213,"")</f>
        <v/>
      </c>
      <c r="T2211" s="11" t="str">
        <f>IF(Prospecting!O2213&lt;&gt;"",Prospecting!O2213,"")</f>
        <v/>
      </c>
      <c r="U2211" s="2" t="str">
        <f t="shared" si="221"/>
        <v/>
      </c>
      <c r="V2211" s="2" t="str">
        <f t="shared" si="222"/>
        <v/>
      </c>
      <c r="W2211" s="2" t="str" cm="1">
        <f t="array" ref="W2211">IF(V2211&lt;&gt;"",_xlfn.IFS(OR(V2211=1,V2211=2,V2211=3),1,OR(V2211=4,V2211=5,V2211=6),2,OR(V2211=7,V2211=8,V2211=9),3,OR(V2211=10,V2211=11,V2211=12),4),"")</f>
        <v/>
      </c>
      <c r="X2211" s="2" t="str">
        <f t="shared" si="223"/>
        <v/>
      </c>
      <c r="Y2211" s="2" t="str">
        <f t="shared" si="224"/>
        <v/>
      </c>
    </row>
    <row r="2212" spans="7:25" x14ac:dyDescent="0.3">
      <c r="G2212" s="2" t="str">
        <f>IF(Prospecting!D2214&lt;&gt;"", Prospecting!D2214, "")</f>
        <v/>
      </c>
      <c r="H2212" s="2" t="str">
        <f>IF(Prospecting!E2214&lt;&gt;"",Prospecting!E2214, "")</f>
        <v/>
      </c>
      <c r="I2212" s="2" t="str">
        <f t="shared" ca="1" si="219"/>
        <v/>
      </c>
      <c r="J2212" s="2" t="str">
        <f>IF(Prospecting!F2214="Completed", 1, "")</f>
        <v/>
      </c>
      <c r="K2212" s="2" t="str">
        <f>IF(Prospecting!G2214="Completed", 1, "")</f>
        <v/>
      </c>
      <c r="L2212" s="2" t="str">
        <f>IF(Prospecting!H2214="Completed", 1, "")</f>
        <v/>
      </c>
      <c r="M2212" s="2" t="str">
        <f>IF(Prospecting!I2214="Completed", 1, "")</f>
        <v/>
      </c>
      <c r="N2212" s="2" t="str">
        <f>IF(Prospecting!J2214="Completed", 1, "")</f>
        <v/>
      </c>
      <c r="O2212" s="2" t="str">
        <f>IF(Prospecting!K2214="Completed", 1, "")</f>
        <v/>
      </c>
      <c r="P2212" s="2" t="str">
        <f>IF(Prospecting!L2214&lt;&gt;"",Prospecting!L2214,"")</f>
        <v/>
      </c>
      <c r="Q2212" s="2" t="str">
        <f>IF(Prospecting!M2214&lt;&gt;"",Prospecting!M2214,"")</f>
        <v/>
      </c>
      <c r="R2212" s="2" t="str">
        <f t="shared" ca="1" si="220"/>
        <v/>
      </c>
      <c r="S2212" s="10" t="str">
        <f>IF(OR(Prospecting!N2214&lt;&gt;"",Prospecting!N2214&lt;&gt;0),Prospecting!N2214,"")</f>
        <v/>
      </c>
      <c r="T2212" s="11" t="str">
        <f>IF(Prospecting!O2214&lt;&gt;"",Prospecting!O2214,"")</f>
        <v/>
      </c>
      <c r="U2212" s="2" t="str">
        <f t="shared" si="221"/>
        <v/>
      </c>
      <c r="V2212" s="2" t="str">
        <f t="shared" si="222"/>
        <v/>
      </c>
      <c r="W2212" s="2" t="str" cm="1">
        <f t="array" ref="W2212">IF(V2212&lt;&gt;"",_xlfn.IFS(OR(V2212=1,V2212=2,V2212=3),1,OR(V2212=4,V2212=5,V2212=6),2,OR(V2212=7,V2212=8,V2212=9),3,OR(V2212=10,V2212=11,V2212=12),4),"")</f>
        <v/>
      </c>
      <c r="X2212" s="2" t="str">
        <f t="shared" si="223"/>
        <v/>
      </c>
      <c r="Y2212" s="2" t="str">
        <f t="shared" si="224"/>
        <v/>
      </c>
    </row>
    <row r="2213" spans="7:25" x14ac:dyDescent="0.3">
      <c r="G2213" s="2" t="str">
        <f>IF(Prospecting!D2215&lt;&gt;"", Prospecting!D2215, "")</f>
        <v/>
      </c>
      <c r="H2213" s="2" t="str">
        <f>IF(Prospecting!E2215&lt;&gt;"",Prospecting!E2215, "")</f>
        <v/>
      </c>
      <c r="I2213" s="2" t="str">
        <f t="shared" ca="1" si="219"/>
        <v/>
      </c>
      <c r="J2213" s="2" t="str">
        <f>IF(Prospecting!F2215="Completed", 1, "")</f>
        <v/>
      </c>
      <c r="K2213" s="2" t="str">
        <f>IF(Prospecting!G2215="Completed", 1, "")</f>
        <v/>
      </c>
      <c r="L2213" s="2" t="str">
        <f>IF(Prospecting!H2215="Completed", 1, "")</f>
        <v/>
      </c>
      <c r="M2213" s="2" t="str">
        <f>IF(Prospecting!I2215="Completed", 1, "")</f>
        <v/>
      </c>
      <c r="N2213" s="2" t="str">
        <f>IF(Prospecting!J2215="Completed", 1, "")</f>
        <v/>
      </c>
      <c r="O2213" s="2" t="str">
        <f>IF(Prospecting!K2215="Completed", 1, "")</f>
        <v/>
      </c>
      <c r="P2213" s="2" t="str">
        <f>IF(Prospecting!L2215&lt;&gt;"",Prospecting!L2215,"")</f>
        <v/>
      </c>
      <c r="Q2213" s="2" t="str">
        <f>IF(Prospecting!M2215&lt;&gt;"",Prospecting!M2215,"")</f>
        <v/>
      </c>
      <c r="R2213" s="2" t="str">
        <f t="shared" ca="1" si="220"/>
        <v/>
      </c>
      <c r="S2213" s="10" t="str">
        <f>IF(OR(Prospecting!N2215&lt;&gt;"",Prospecting!N2215&lt;&gt;0),Prospecting!N2215,"")</f>
        <v/>
      </c>
      <c r="T2213" s="11" t="str">
        <f>IF(Prospecting!O2215&lt;&gt;"",Prospecting!O2215,"")</f>
        <v/>
      </c>
      <c r="U2213" s="2" t="str">
        <f t="shared" si="221"/>
        <v/>
      </c>
      <c r="V2213" s="2" t="str">
        <f t="shared" si="222"/>
        <v/>
      </c>
      <c r="W2213" s="2" t="str" cm="1">
        <f t="array" ref="W2213">IF(V2213&lt;&gt;"",_xlfn.IFS(OR(V2213=1,V2213=2,V2213=3),1,OR(V2213=4,V2213=5,V2213=6),2,OR(V2213=7,V2213=8,V2213=9),3,OR(V2213=10,V2213=11,V2213=12),4),"")</f>
        <v/>
      </c>
      <c r="X2213" s="2" t="str">
        <f t="shared" si="223"/>
        <v/>
      </c>
      <c r="Y2213" s="2" t="str">
        <f t="shared" si="224"/>
        <v/>
      </c>
    </row>
    <row r="2214" spans="7:25" x14ac:dyDescent="0.3">
      <c r="G2214" s="2" t="str">
        <f>IF(Prospecting!D2216&lt;&gt;"", Prospecting!D2216, "")</f>
        <v/>
      </c>
      <c r="H2214" s="2" t="str">
        <f>IF(Prospecting!E2216&lt;&gt;"",Prospecting!E2216, "")</f>
        <v/>
      </c>
      <c r="I2214" s="2" t="str">
        <f t="shared" ca="1" si="219"/>
        <v/>
      </c>
      <c r="J2214" s="2" t="str">
        <f>IF(Prospecting!F2216="Completed", 1, "")</f>
        <v/>
      </c>
      <c r="K2214" s="2" t="str">
        <f>IF(Prospecting!G2216="Completed", 1, "")</f>
        <v/>
      </c>
      <c r="L2214" s="2" t="str">
        <f>IF(Prospecting!H2216="Completed", 1, "")</f>
        <v/>
      </c>
      <c r="M2214" s="2" t="str">
        <f>IF(Prospecting!I2216="Completed", 1, "")</f>
        <v/>
      </c>
      <c r="N2214" s="2" t="str">
        <f>IF(Prospecting!J2216="Completed", 1, "")</f>
        <v/>
      </c>
      <c r="O2214" s="2" t="str">
        <f>IF(Prospecting!K2216="Completed", 1, "")</f>
        <v/>
      </c>
      <c r="P2214" s="2" t="str">
        <f>IF(Prospecting!L2216&lt;&gt;"",Prospecting!L2216,"")</f>
        <v/>
      </c>
      <c r="Q2214" s="2" t="str">
        <f>IF(Prospecting!M2216&lt;&gt;"",Prospecting!M2216,"")</f>
        <v/>
      </c>
      <c r="R2214" s="2" t="str">
        <f t="shared" ca="1" si="220"/>
        <v/>
      </c>
      <c r="S2214" s="10" t="str">
        <f>IF(OR(Prospecting!N2216&lt;&gt;"",Prospecting!N2216&lt;&gt;0),Prospecting!N2216,"")</f>
        <v/>
      </c>
      <c r="T2214" s="11" t="str">
        <f>IF(Prospecting!O2216&lt;&gt;"",Prospecting!O2216,"")</f>
        <v/>
      </c>
      <c r="U2214" s="2" t="str">
        <f t="shared" si="221"/>
        <v/>
      </c>
      <c r="V2214" s="2" t="str">
        <f t="shared" si="222"/>
        <v/>
      </c>
      <c r="W2214" s="2" t="str" cm="1">
        <f t="array" ref="W2214">IF(V2214&lt;&gt;"",_xlfn.IFS(OR(V2214=1,V2214=2,V2214=3),1,OR(V2214=4,V2214=5,V2214=6),2,OR(V2214=7,V2214=8,V2214=9),3,OR(V2214=10,V2214=11,V2214=12),4),"")</f>
        <v/>
      </c>
      <c r="X2214" s="2" t="str">
        <f t="shared" si="223"/>
        <v/>
      </c>
      <c r="Y2214" s="2" t="str">
        <f t="shared" si="224"/>
        <v/>
      </c>
    </row>
    <row r="2215" spans="7:25" x14ac:dyDescent="0.3">
      <c r="G2215" s="2" t="str">
        <f>IF(Prospecting!D2217&lt;&gt;"", Prospecting!D2217, "")</f>
        <v/>
      </c>
      <c r="H2215" s="2" t="str">
        <f>IF(Prospecting!E2217&lt;&gt;"",Prospecting!E2217, "")</f>
        <v/>
      </c>
      <c r="I2215" s="2" t="str">
        <f t="shared" ca="1" si="219"/>
        <v/>
      </c>
      <c r="J2215" s="2" t="str">
        <f>IF(Prospecting!F2217="Completed", 1, "")</f>
        <v/>
      </c>
      <c r="K2215" s="2" t="str">
        <f>IF(Prospecting!G2217="Completed", 1, "")</f>
        <v/>
      </c>
      <c r="L2215" s="2" t="str">
        <f>IF(Prospecting!H2217="Completed", 1, "")</f>
        <v/>
      </c>
      <c r="M2215" s="2" t="str">
        <f>IF(Prospecting!I2217="Completed", 1, "")</f>
        <v/>
      </c>
      <c r="N2215" s="2" t="str">
        <f>IF(Prospecting!J2217="Completed", 1, "")</f>
        <v/>
      </c>
      <c r="O2215" s="2" t="str">
        <f>IF(Prospecting!K2217="Completed", 1, "")</f>
        <v/>
      </c>
      <c r="P2215" s="2" t="str">
        <f>IF(Prospecting!L2217&lt;&gt;"",Prospecting!L2217,"")</f>
        <v/>
      </c>
      <c r="Q2215" s="2" t="str">
        <f>IF(Prospecting!M2217&lt;&gt;"",Prospecting!M2217,"")</f>
        <v/>
      </c>
      <c r="R2215" s="2" t="str">
        <f t="shared" ca="1" si="220"/>
        <v/>
      </c>
      <c r="S2215" s="10" t="str">
        <f>IF(OR(Prospecting!N2217&lt;&gt;"",Prospecting!N2217&lt;&gt;0),Prospecting!N2217,"")</f>
        <v/>
      </c>
      <c r="T2215" s="11" t="str">
        <f>IF(Prospecting!O2217&lt;&gt;"",Prospecting!O2217,"")</f>
        <v/>
      </c>
      <c r="U2215" s="2" t="str">
        <f t="shared" si="221"/>
        <v/>
      </c>
      <c r="V2215" s="2" t="str">
        <f t="shared" si="222"/>
        <v/>
      </c>
      <c r="W2215" s="2" t="str" cm="1">
        <f t="array" ref="W2215">IF(V2215&lt;&gt;"",_xlfn.IFS(OR(V2215=1,V2215=2,V2215=3),1,OR(V2215=4,V2215=5,V2215=6),2,OR(V2215=7,V2215=8,V2215=9),3,OR(V2215=10,V2215=11,V2215=12),4),"")</f>
        <v/>
      </c>
      <c r="X2215" s="2" t="str">
        <f t="shared" si="223"/>
        <v/>
      </c>
      <c r="Y2215" s="2" t="str">
        <f t="shared" si="224"/>
        <v/>
      </c>
    </row>
    <row r="2216" spans="7:25" x14ac:dyDescent="0.3">
      <c r="G2216" s="2" t="str">
        <f>IF(Prospecting!D2218&lt;&gt;"", Prospecting!D2218, "")</f>
        <v/>
      </c>
      <c r="H2216" s="2" t="str">
        <f>IF(Prospecting!E2218&lt;&gt;"",Prospecting!E2218, "")</f>
        <v/>
      </c>
      <c r="I2216" s="2" t="str">
        <f t="shared" ca="1" si="219"/>
        <v/>
      </c>
      <c r="J2216" s="2" t="str">
        <f>IF(Prospecting!F2218="Completed", 1, "")</f>
        <v/>
      </c>
      <c r="K2216" s="2" t="str">
        <f>IF(Prospecting!G2218="Completed", 1, "")</f>
        <v/>
      </c>
      <c r="L2216" s="2" t="str">
        <f>IF(Prospecting!H2218="Completed", 1, "")</f>
        <v/>
      </c>
      <c r="M2216" s="2" t="str">
        <f>IF(Prospecting!I2218="Completed", 1, "")</f>
        <v/>
      </c>
      <c r="N2216" s="2" t="str">
        <f>IF(Prospecting!J2218="Completed", 1, "")</f>
        <v/>
      </c>
      <c r="O2216" s="2" t="str">
        <f>IF(Prospecting!K2218="Completed", 1, "")</f>
        <v/>
      </c>
      <c r="P2216" s="2" t="str">
        <f>IF(Prospecting!L2218&lt;&gt;"",Prospecting!L2218,"")</f>
        <v/>
      </c>
      <c r="Q2216" s="2" t="str">
        <f>IF(Prospecting!M2218&lt;&gt;"",Prospecting!M2218,"")</f>
        <v/>
      </c>
      <c r="R2216" s="2" t="str">
        <f t="shared" ca="1" si="220"/>
        <v/>
      </c>
      <c r="S2216" s="10" t="str">
        <f>IF(OR(Prospecting!N2218&lt;&gt;"",Prospecting!N2218&lt;&gt;0),Prospecting!N2218,"")</f>
        <v/>
      </c>
      <c r="T2216" s="11" t="str">
        <f>IF(Prospecting!O2218&lt;&gt;"",Prospecting!O2218,"")</f>
        <v/>
      </c>
      <c r="U2216" s="2" t="str">
        <f t="shared" si="221"/>
        <v/>
      </c>
      <c r="V2216" s="2" t="str">
        <f t="shared" si="222"/>
        <v/>
      </c>
      <c r="W2216" s="2" t="str" cm="1">
        <f t="array" ref="W2216">IF(V2216&lt;&gt;"",_xlfn.IFS(OR(V2216=1,V2216=2,V2216=3),1,OR(V2216=4,V2216=5,V2216=6),2,OR(V2216=7,V2216=8,V2216=9),3,OR(V2216=10,V2216=11,V2216=12),4),"")</f>
        <v/>
      </c>
      <c r="X2216" s="2" t="str">
        <f t="shared" si="223"/>
        <v/>
      </c>
      <c r="Y2216" s="2" t="str">
        <f t="shared" si="224"/>
        <v/>
      </c>
    </row>
    <row r="2217" spans="7:25" x14ac:dyDescent="0.3">
      <c r="G2217" s="2" t="str">
        <f>IF(Prospecting!D2219&lt;&gt;"", Prospecting!D2219, "")</f>
        <v/>
      </c>
      <c r="H2217" s="2" t="str">
        <f>IF(Prospecting!E2219&lt;&gt;"",Prospecting!E2219, "")</f>
        <v/>
      </c>
      <c r="I2217" s="2" t="str">
        <f t="shared" ca="1" si="219"/>
        <v/>
      </c>
      <c r="J2217" s="2" t="str">
        <f>IF(Prospecting!F2219="Completed", 1, "")</f>
        <v/>
      </c>
      <c r="K2217" s="2" t="str">
        <f>IF(Prospecting!G2219="Completed", 1, "")</f>
        <v/>
      </c>
      <c r="L2217" s="2" t="str">
        <f>IF(Prospecting!H2219="Completed", 1, "")</f>
        <v/>
      </c>
      <c r="M2217" s="2" t="str">
        <f>IF(Prospecting!I2219="Completed", 1, "")</f>
        <v/>
      </c>
      <c r="N2217" s="2" t="str">
        <f>IF(Prospecting!J2219="Completed", 1, "")</f>
        <v/>
      </c>
      <c r="O2217" s="2" t="str">
        <f>IF(Prospecting!K2219="Completed", 1, "")</f>
        <v/>
      </c>
      <c r="P2217" s="2" t="str">
        <f>IF(Prospecting!L2219&lt;&gt;"",Prospecting!L2219,"")</f>
        <v/>
      </c>
      <c r="Q2217" s="2" t="str">
        <f>IF(Prospecting!M2219&lt;&gt;"",Prospecting!M2219,"")</f>
        <v/>
      </c>
      <c r="R2217" s="2" t="str">
        <f t="shared" ca="1" si="220"/>
        <v/>
      </c>
      <c r="S2217" s="10" t="str">
        <f>IF(OR(Prospecting!N2219&lt;&gt;"",Prospecting!N2219&lt;&gt;0),Prospecting!N2219,"")</f>
        <v/>
      </c>
      <c r="T2217" s="11" t="str">
        <f>IF(Prospecting!O2219&lt;&gt;"",Prospecting!O2219,"")</f>
        <v/>
      </c>
      <c r="U2217" s="2" t="str">
        <f t="shared" si="221"/>
        <v/>
      </c>
      <c r="V2217" s="2" t="str">
        <f t="shared" si="222"/>
        <v/>
      </c>
      <c r="W2217" s="2" t="str" cm="1">
        <f t="array" ref="W2217">IF(V2217&lt;&gt;"",_xlfn.IFS(OR(V2217=1,V2217=2,V2217=3),1,OR(V2217=4,V2217=5,V2217=6),2,OR(V2217=7,V2217=8,V2217=9),3,OR(V2217=10,V2217=11,V2217=12),4),"")</f>
        <v/>
      </c>
      <c r="X2217" s="2" t="str">
        <f t="shared" si="223"/>
        <v/>
      </c>
      <c r="Y2217" s="2" t="str">
        <f t="shared" si="224"/>
        <v/>
      </c>
    </row>
    <row r="2218" spans="7:25" x14ac:dyDescent="0.3">
      <c r="G2218" s="2" t="str">
        <f>IF(Prospecting!D2220&lt;&gt;"", Prospecting!D2220, "")</f>
        <v/>
      </c>
      <c r="H2218" s="2" t="str">
        <f>IF(Prospecting!E2220&lt;&gt;"",Prospecting!E2220, "")</f>
        <v/>
      </c>
      <c r="I2218" s="2" t="str">
        <f t="shared" ca="1" si="219"/>
        <v/>
      </c>
      <c r="J2218" s="2" t="str">
        <f>IF(Prospecting!F2220="Completed", 1, "")</f>
        <v/>
      </c>
      <c r="K2218" s="2" t="str">
        <f>IF(Prospecting!G2220="Completed", 1, "")</f>
        <v/>
      </c>
      <c r="L2218" s="2" t="str">
        <f>IF(Prospecting!H2220="Completed", 1, "")</f>
        <v/>
      </c>
      <c r="M2218" s="2" t="str">
        <f>IF(Prospecting!I2220="Completed", 1, "")</f>
        <v/>
      </c>
      <c r="N2218" s="2" t="str">
        <f>IF(Prospecting!J2220="Completed", 1, "")</f>
        <v/>
      </c>
      <c r="O2218" s="2" t="str">
        <f>IF(Prospecting!K2220="Completed", 1, "")</f>
        <v/>
      </c>
      <c r="P2218" s="2" t="str">
        <f>IF(Prospecting!L2220&lt;&gt;"",Prospecting!L2220,"")</f>
        <v/>
      </c>
      <c r="Q2218" s="2" t="str">
        <f>IF(Prospecting!M2220&lt;&gt;"",Prospecting!M2220,"")</f>
        <v/>
      </c>
      <c r="R2218" s="2" t="str">
        <f t="shared" ca="1" si="220"/>
        <v/>
      </c>
      <c r="S2218" s="10" t="str">
        <f>IF(OR(Prospecting!N2220&lt;&gt;"",Prospecting!N2220&lt;&gt;0),Prospecting!N2220,"")</f>
        <v/>
      </c>
      <c r="T2218" s="11" t="str">
        <f>IF(Prospecting!O2220&lt;&gt;"",Prospecting!O2220,"")</f>
        <v/>
      </c>
      <c r="U2218" s="2" t="str">
        <f t="shared" si="221"/>
        <v/>
      </c>
      <c r="V2218" s="2" t="str">
        <f t="shared" si="222"/>
        <v/>
      </c>
      <c r="W2218" s="2" t="str" cm="1">
        <f t="array" ref="W2218">IF(V2218&lt;&gt;"",_xlfn.IFS(OR(V2218=1,V2218=2,V2218=3),1,OR(V2218=4,V2218=5,V2218=6),2,OR(V2218=7,V2218=8,V2218=9),3,OR(V2218=10,V2218=11,V2218=12),4),"")</f>
        <v/>
      </c>
      <c r="X2218" s="2" t="str">
        <f t="shared" si="223"/>
        <v/>
      </c>
      <c r="Y2218" s="2" t="str">
        <f t="shared" si="224"/>
        <v/>
      </c>
    </row>
    <row r="2219" spans="7:25" x14ac:dyDescent="0.3">
      <c r="G2219" s="2" t="str">
        <f>IF(Prospecting!D2221&lt;&gt;"", Prospecting!D2221, "")</f>
        <v/>
      </c>
      <c r="H2219" s="2" t="str">
        <f>IF(Prospecting!E2221&lt;&gt;"",Prospecting!E2221, "")</f>
        <v/>
      </c>
      <c r="I2219" s="2" t="str">
        <f t="shared" ca="1" si="219"/>
        <v/>
      </c>
      <c r="J2219" s="2" t="str">
        <f>IF(Prospecting!F2221="Completed", 1, "")</f>
        <v/>
      </c>
      <c r="K2219" s="2" t="str">
        <f>IF(Prospecting!G2221="Completed", 1, "")</f>
        <v/>
      </c>
      <c r="L2219" s="2" t="str">
        <f>IF(Prospecting!H2221="Completed", 1, "")</f>
        <v/>
      </c>
      <c r="M2219" s="2" t="str">
        <f>IF(Prospecting!I2221="Completed", 1, "")</f>
        <v/>
      </c>
      <c r="N2219" s="2" t="str">
        <f>IF(Prospecting!J2221="Completed", 1, "")</f>
        <v/>
      </c>
      <c r="O2219" s="2" t="str">
        <f>IF(Prospecting!K2221="Completed", 1, "")</f>
        <v/>
      </c>
      <c r="P2219" s="2" t="str">
        <f>IF(Prospecting!L2221&lt;&gt;"",Prospecting!L2221,"")</f>
        <v/>
      </c>
      <c r="Q2219" s="2" t="str">
        <f>IF(Prospecting!M2221&lt;&gt;"",Prospecting!M2221,"")</f>
        <v/>
      </c>
      <c r="R2219" s="2" t="str">
        <f t="shared" ca="1" si="220"/>
        <v/>
      </c>
      <c r="S2219" s="10" t="str">
        <f>IF(OR(Prospecting!N2221&lt;&gt;"",Prospecting!N2221&lt;&gt;0),Prospecting!N2221,"")</f>
        <v/>
      </c>
      <c r="T2219" s="11" t="str">
        <f>IF(Prospecting!O2221&lt;&gt;"",Prospecting!O2221,"")</f>
        <v/>
      </c>
      <c r="U2219" s="2" t="str">
        <f t="shared" si="221"/>
        <v/>
      </c>
      <c r="V2219" s="2" t="str">
        <f t="shared" si="222"/>
        <v/>
      </c>
      <c r="W2219" s="2" t="str" cm="1">
        <f t="array" ref="W2219">IF(V2219&lt;&gt;"",_xlfn.IFS(OR(V2219=1,V2219=2,V2219=3),1,OR(V2219=4,V2219=5,V2219=6),2,OR(V2219=7,V2219=8,V2219=9),3,OR(V2219=10,V2219=11,V2219=12),4),"")</f>
        <v/>
      </c>
      <c r="X2219" s="2" t="str">
        <f t="shared" si="223"/>
        <v/>
      </c>
      <c r="Y2219" s="2" t="str">
        <f t="shared" si="224"/>
        <v/>
      </c>
    </row>
    <row r="2220" spans="7:25" x14ac:dyDescent="0.3">
      <c r="G2220" s="2" t="str">
        <f>IF(Prospecting!D2222&lt;&gt;"", Prospecting!D2222, "")</f>
        <v/>
      </c>
      <c r="H2220" s="2" t="str">
        <f>IF(Prospecting!E2222&lt;&gt;"",Prospecting!E2222, "")</f>
        <v/>
      </c>
      <c r="I2220" s="2" t="str">
        <f t="shared" ca="1" si="219"/>
        <v/>
      </c>
      <c r="J2220" s="2" t="str">
        <f>IF(Prospecting!F2222="Completed", 1, "")</f>
        <v/>
      </c>
      <c r="K2220" s="2" t="str">
        <f>IF(Prospecting!G2222="Completed", 1, "")</f>
        <v/>
      </c>
      <c r="L2220" s="2" t="str">
        <f>IF(Prospecting!H2222="Completed", 1, "")</f>
        <v/>
      </c>
      <c r="M2220" s="2" t="str">
        <f>IF(Prospecting!I2222="Completed", 1, "")</f>
        <v/>
      </c>
      <c r="N2220" s="2" t="str">
        <f>IF(Prospecting!J2222="Completed", 1, "")</f>
        <v/>
      </c>
      <c r="O2220" s="2" t="str">
        <f>IF(Prospecting!K2222="Completed", 1, "")</f>
        <v/>
      </c>
      <c r="P2220" s="2" t="str">
        <f>IF(Prospecting!L2222&lt;&gt;"",Prospecting!L2222,"")</f>
        <v/>
      </c>
      <c r="Q2220" s="2" t="str">
        <f>IF(Prospecting!M2222&lt;&gt;"",Prospecting!M2222,"")</f>
        <v/>
      </c>
      <c r="R2220" s="2" t="str">
        <f t="shared" ca="1" si="220"/>
        <v/>
      </c>
      <c r="S2220" s="10" t="str">
        <f>IF(OR(Prospecting!N2222&lt;&gt;"",Prospecting!N2222&lt;&gt;0),Prospecting!N2222,"")</f>
        <v/>
      </c>
      <c r="T2220" s="11" t="str">
        <f>IF(Prospecting!O2222&lt;&gt;"",Prospecting!O2222,"")</f>
        <v/>
      </c>
      <c r="U2220" s="2" t="str">
        <f t="shared" si="221"/>
        <v/>
      </c>
      <c r="V2220" s="2" t="str">
        <f t="shared" si="222"/>
        <v/>
      </c>
      <c r="W2220" s="2" t="str" cm="1">
        <f t="array" ref="W2220">IF(V2220&lt;&gt;"",_xlfn.IFS(OR(V2220=1,V2220=2,V2220=3),1,OR(V2220=4,V2220=5,V2220=6),2,OR(V2220=7,V2220=8,V2220=9),3,OR(V2220=10,V2220=11,V2220=12),4),"")</f>
        <v/>
      </c>
      <c r="X2220" s="2" t="str">
        <f t="shared" si="223"/>
        <v/>
      </c>
      <c r="Y2220" s="2" t="str">
        <f t="shared" si="224"/>
        <v/>
      </c>
    </row>
    <row r="2221" spans="7:25" x14ac:dyDescent="0.3">
      <c r="G2221" s="2" t="str">
        <f>IF(Prospecting!D2223&lt;&gt;"", Prospecting!D2223, "")</f>
        <v/>
      </c>
      <c r="H2221" s="2" t="str">
        <f>IF(Prospecting!E2223&lt;&gt;"",Prospecting!E2223, "")</f>
        <v/>
      </c>
      <c r="I2221" s="2" t="str">
        <f t="shared" ca="1" si="219"/>
        <v/>
      </c>
      <c r="J2221" s="2" t="str">
        <f>IF(Prospecting!F2223="Completed", 1, "")</f>
        <v/>
      </c>
      <c r="K2221" s="2" t="str">
        <f>IF(Prospecting!G2223="Completed", 1, "")</f>
        <v/>
      </c>
      <c r="L2221" s="2" t="str">
        <f>IF(Prospecting!H2223="Completed", 1, "")</f>
        <v/>
      </c>
      <c r="M2221" s="2" t="str">
        <f>IF(Prospecting!I2223="Completed", 1, "")</f>
        <v/>
      </c>
      <c r="N2221" s="2" t="str">
        <f>IF(Prospecting!J2223="Completed", 1, "")</f>
        <v/>
      </c>
      <c r="O2221" s="2" t="str">
        <f>IF(Prospecting!K2223="Completed", 1, "")</f>
        <v/>
      </c>
      <c r="P2221" s="2" t="str">
        <f>IF(Prospecting!L2223&lt;&gt;"",Prospecting!L2223,"")</f>
        <v/>
      </c>
      <c r="Q2221" s="2" t="str">
        <f>IF(Prospecting!M2223&lt;&gt;"",Prospecting!M2223,"")</f>
        <v/>
      </c>
      <c r="R2221" s="2" t="str">
        <f t="shared" ca="1" si="220"/>
        <v/>
      </c>
      <c r="S2221" s="10" t="str">
        <f>IF(OR(Prospecting!N2223&lt;&gt;"",Prospecting!N2223&lt;&gt;0),Prospecting!N2223,"")</f>
        <v/>
      </c>
      <c r="T2221" s="11" t="str">
        <f>IF(Prospecting!O2223&lt;&gt;"",Prospecting!O2223,"")</f>
        <v/>
      </c>
      <c r="U2221" s="2" t="str">
        <f t="shared" si="221"/>
        <v/>
      </c>
      <c r="V2221" s="2" t="str">
        <f t="shared" si="222"/>
        <v/>
      </c>
      <c r="W2221" s="2" t="str" cm="1">
        <f t="array" ref="W2221">IF(V2221&lt;&gt;"",_xlfn.IFS(OR(V2221=1,V2221=2,V2221=3),1,OR(V2221=4,V2221=5,V2221=6),2,OR(V2221=7,V2221=8,V2221=9),3,OR(V2221=10,V2221=11,V2221=12),4),"")</f>
        <v/>
      </c>
      <c r="X2221" s="2" t="str">
        <f t="shared" si="223"/>
        <v/>
      </c>
      <c r="Y2221" s="2" t="str">
        <f t="shared" si="224"/>
        <v/>
      </c>
    </row>
    <row r="2222" spans="7:25" x14ac:dyDescent="0.3">
      <c r="G2222" s="2" t="str">
        <f>IF(Prospecting!D2224&lt;&gt;"", Prospecting!D2224, "")</f>
        <v/>
      </c>
      <c r="H2222" s="2" t="str">
        <f>IF(Prospecting!E2224&lt;&gt;"",Prospecting!E2224, "")</f>
        <v/>
      </c>
      <c r="I2222" s="2" t="str">
        <f t="shared" ca="1" si="219"/>
        <v/>
      </c>
      <c r="J2222" s="2" t="str">
        <f>IF(Prospecting!F2224="Completed", 1, "")</f>
        <v/>
      </c>
      <c r="K2222" s="2" t="str">
        <f>IF(Prospecting!G2224="Completed", 1, "")</f>
        <v/>
      </c>
      <c r="L2222" s="2" t="str">
        <f>IF(Prospecting!H2224="Completed", 1, "")</f>
        <v/>
      </c>
      <c r="M2222" s="2" t="str">
        <f>IF(Prospecting!I2224="Completed", 1, "")</f>
        <v/>
      </c>
      <c r="N2222" s="2" t="str">
        <f>IF(Prospecting!J2224="Completed", 1, "")</f>
        <v/>
      </c>
      <c r="O2222" s="2" t="str">
        <f>IF(Prospecting!K2224="Completed", 1, "")</f>
        <v/>
      </c>
      <c r="P2222" s="2" t="str">
        <f>IF(Prospecting!L2224&lt;&gt;"",Prospecting!L2224,"")</f>
        <v/>
      </c>
      <c r="Q2222" s="2" t="str">
        <f>IF(Prospecting!M2224&lt;&gt;"",Prospecting!M2224,"")</f>
        <v/>
      </c>
      <c r="R2222" s="2" t="str">
        <f t="shared" ca="1" si="220"/>
        <v/>
      </c>
      <c r="S2222" s="10" t="str">
        <f>IF(OR(Prospecting!N2224&lt;&gt;"",Prospecting!N2224&lt;&gt;0),Prospecting!N2224,"")</f>
        <v/>
      </c>
      <c r="T2222" s="11" t="str">
        <f>IF(Prospecting!O2224&lt;&gt;"",Prospecting!O2224,"")</f>
        <v/>
      </c>
      <c r="U2222" s="2" t="str">
        <f t="shared" si="221"/>
        <v/>
      </c>
      <c r="V2222" s="2" t="str">
        <f t="shared" si="222"/>
        <v/>
      </c>
      <c r="W2222" s="2" t="str" cm="1">
        <f t="array" ref="W2222">IF(V2222&lt;&gt;"",_xlfn.IFS(OR(V2222=1,V2222=2,V2222=3),1,OR(V2222=4,V2222=5,V2222=6),2,OR(V2222=7,V2222=8,V2222=9),3,OR(V2222=10,V2222=11,V2222=12),4),"")</f>
        <v/>
      </c>
      <c r="X2222" s="2" t="str">
        <f t="shared" si="223"/>
        <v/>
      </c>
      <c r="Y2222" s="2" t="str">
        <f t="shared" si="224"/>
        <v/>
      </c>
    </row>
    <row r="2223" spans="7:25" x14ac:dyDescent="0.3">
      <c r="G2223" s="2" t="str">
        <f>IF(Prospecting!D2225&lt;&gt;"", Prospecting!D2225, "")</f>
        <v/>
      </c>
      <c r="H2223" s="2" t="str">
        <f>IF(Prospecting!E2225&lt;&gt;"",Prospecting!E2225, "")</f>
        <v/>
      </c>
      <c r="I2223" s="2" t="str">
        <f t="shared" ca="1" si="219"/>
        <v/>
      </c>
      <c r="J2223" s="2" t="str">
        <f>IF(Prospecting!F2225="Completed", 1, "")</f>
        <v/>
      </c>
      <c r="K2223" s="2" t="str">
        <f>IF(Prospecting!G2225="Completed", 1, "")</f>
        <v/>
      </c>
      <c r="L2223" s="2" t="str">
        <f>IF(Prospecting!H2225="Completed", 1, "")</f>
        <v/>
      </c>
      <c r="M2223" s="2" t="str">
        <f>IF(Prospecting!I2225="Completed", 1, "")</f>
        <v/>
      </c>
      <c r="N2223" s="2" t="str">
        <f>IF(Prospecting!J2225="Completed", 1, "")</f>
        <v/>
      </c>
      <c r="O2223" s="2" t="str">
        <f>IF(Prospecting!K2225="Completed", 1, "")</f>
        <v/>
      </c>
      <c r="P2223" s="2" t="str">
        <f>IF(Prospecting!L2225&lt;&gt;"",Prospecting!L2225,"")</f>
        <v/>
      </c>
      <c r="Q2223" s="2" t="str">
        <f>IF(Prospecting!M2225&lt;&gt;"",Prospecting!M2225,"")</f>
        <v/>
      </c>
      <c r="R2223" s="2" t="str">
        <f t="shared" ca="1" si="220"/>
        <v/>
      </c>
      <c r="S2223" s="10" t="str">
        <f>IF(OR(Prospecting!N2225&lt;&gt;"",Prospecting!N2225&lt;&gt;0),Prospecting!N2225,"")</f>
        <v/>
      </c>
      <c r="T2223" s="11" t="str">
        <f>IF(Prospecting!O2225&lt;&gt;"",Prospecting!O2225,"")</f>
        <v/>
      </c>
      <c r="U2223" s="2" t="str">
        <f t="shared" si="221"/>
        <v/>
      </c>
      <c r="V2223" s="2" t="str">
        <f t="shared" si="222"/>
        <v/>
      </c>
      <c r="W2223" s="2" t="str" cm="1">
        <f t="array" ref="W2223">IF(V2223&lt;&gt;"",_xlfn.IFS(OR(V2223=1,V2223=2,V2223=3),1,OR(V2223=4,V2223=5,V2223=6),2,OR(V2223=7,V2223=8,V2223=9),3,OR(V2223=10,V2223=11,V2223=12),4),"")</f>
        <v/>
      </c>
      <c r="X2223" s="2" t="str">
        <f t="shared" si="223"/>
        <v/>
      </c>
      <c r="Y2223" s="2" t="str">
        <f t="shared" si="224"/>
        <v/>
      </c>
    </row>
    <row r="2224" spans="7:25" x14ac:dyDescent="0.3">
      <c r="G2224" s="2" t="str">
        <f>IF(Prospecting!D2226&lt;&gt;"", Prospecting!D2226, "")</f>
        <v/>
      </c>
      <c r="H2224" s="2" t="str">
        <f>IF(Prospecting!E2226&lt;&gt;"",Prospecting!E2226, "")</f>
        <v/>
      </c>
      <c r="I2224" s="2" t="str">
        <f t="shared" ca="1" si="219"/>
        <v/>
      </c>
      <c r="J2224" s="2" t="str">
        <f>IF(Prospecting!F2226="Completed", 1, "")</f>
        <v/>
      </c>
      <c r="K2224" s="2" t="str">
        <f>IF(Prospecting!G2226="Completed", 1, "")</f>
        <v/>
      </c>
      <c r="L2224" s="2" t="str">
        <f>IF(Prospecting!H2226="Completed", 1, "")</f>
        <v/>
      </c>
      <c r="M2224" s="2" t="str">
        <f>IF(Prospecting!I2226="Completed", 1, "")</f>
        <v/>
      </c>
      <c r="N2224" s="2" t="str">
        <f>IF(Prospecting!J2226="Completed", 1, "")</f>
        <v/>
      </c>
      <c r="O2224" s="2" t="str">
        <f>IF(Prospecting!K2226="Completed", 1, "")</f>
        <v/>
      </c>
      <c r="P2224" s="2" t="str">
        <f>IF(Prospecting!L2226&lt;&gt;"",Prospecting!L2226,"")</f>
        <v/>
      </c>
      <c r="Q2224" s="2" t="str">
        <f>IF(Prospecting!M2226&lt;&gt;"",Prospecting!M2226,"")</f>
        <v/>
      </c>
      <c r="R2224" s="2" t="str">
        <f t="shared" ca="1" si="220"/>
        <v/>
      </c>
      <c r="S2224" s="10" t="str">
        <f>IF(OR(Prospecting!N2226&lt;&gt;"",Prospecting!N2226&lt;&gt;0),Prospecting!N2226,"")</f>
        <v/>
      </c>
      <c r="T2224" s="11" t="str">
        <f>IF(Prospecting!O2226&lt;&gt;"",Prospecting!O2226,"")</f>
        <v/>
      </c>
      <c r="U2224" s="2" t="str">
        <f t="shared" si="221"/>
        <v/>
      </c>
      <c r="V2224" s="2" t="str">
        <f t="shared" si="222"/>
        <v/>
      </c>
      <c r="W2224" s="2" t="str" cm="1">
        <f t="array" ref="W2224">IF(V2224&lt;&gt;"",_xlfn.IFS(OR(V2224=1,V2224=2,V2224=3),1,OR(V2224=4,V2224=5,V2224=6),2,OR(V2224=7,V2224=8,V2224=9),3,OR(V2224=10,V2224=11,V2224=12),4),"")</f>
        <v/>
      </c>
      <c r="X2224" s="2" t="str">
        <f t="shared" si="223"/>
        <v/>
      </c>
      <c r="Y2224" s="2" t="str">
        <f t="shared" si="224"/>
        <v/>
      </c>
    </row>
    <row r="2225" spans="7:25" x14ac:dyDescent="0.3">
      <c r="G2225" s="2" t="str">
        <f>IF(Prospecting!D2227&lt;&gt;"", Prospecting!D2227, "")</f>
        <v/>
      </c>
      <c r="H2225" s="2" t="str">
        <f>IF(Prospecting!E2227&lt;&gt;"",Prospecting!E2227, "")</f>
        <v/>
      </c>
      <c r="I2225" s="2" t="str">
        <f t="shared" ca="1" si="219"/>
        <v/>
      </c>
      <c r="J2225" s="2" t="str">
        <f>IF(Prospecting!F2227="Completed", 1, "")</f>
        <v/>
      </c>
      <c r="K2225" s="2" t="str">
        <f>IF(Prospecting!G2227="Completed", 1, "")</f>
        <v/>
      </c>
      <c r="L2225" s="2" t="str">
        <f>IF(Prospecting!H2227="Completed", 1, "")</f>
        <v/>
      </c>
      <c r="M2225" s="2" t="str">
        <f>IF(Prospecting!I2227="Completed", 1, "")</f>
        <v/>
      </c>
      <c r="N2225" s="2" t="str">
        <f>IF(Prospecting!J2227="Completed", 1, "")</f>
        <v/>
      </c>
      <c r="O2225" s="2" t="str">
        <f>IF(Prospecting!K2227="Completed", 1, "")</f>
        <v/>
      </c>
      <c r="P2225" s="2" t="str">
        <f>IF(Prospecting!L2227&lt;&gt;"",Prospecting!L2227,"")</f>
        <v/>
      </c>
      <c r="Q2225" s="2" t="str">
        <f>IF(Prospecting!M2227&lt;&gt;"",Prospecting!M2227,"")</f>
        <v/>
      </c>
      <c r="R2225" s="2" t="str">
        <f t="shared" ca="1" si="220"/>
        <v/>
      </c>
      <c r="S2225" s="10" t="str">
        <f>IF(OR(Prospecting!N2227&lt;&gt;"",Prospecting!N2227&lt;&gt;0),Prospecting!N2227,"")</f>
        <v/>
      </c>
      <c r="T2225" s="11" t="str">
        <f>IF(Prospecting!O2227&lt;&gt;"",Prospecting!O2227,"")</f>
        <v/>
      </c>
      <c r="U2225" s="2" t="str">
        <f t="shared" si="221"/>
        <v/>
      </c>
      <c r="V2225" s="2" t="str">
        <f t="shared" si="222"/>
        <v/>
      </c>
      <c r="W2225" s="2" t="str" cm="1">
        <f t="array" ref="W2225">IF(V2225&lt;&gt;"",_xlfn.IFS(OR(V2225=1,V2225=2,V2225=3),1,OR(V2225=4,V2225=5,V2225=6),2,OR(V2225=7,V2225=8,V2225=9),3,OR(V2225=10,V2225=11,V2225=12),4),"")</f>
        <v/>
      </c>
      <c r="X2225" s="2" t="str">
        <f t="shared" si="223"/>
        <v/>
      </c>
      <c r="Y2225" s="2" t="str">
        <f t="shared" si="224"/>
        <v/>
      </c>
    </row>
    <row r="2226" spans="7:25" x14ac:dyDescent="0.3">
      <c r="G2226" s="2" t="str">
        <f>IF(Prospecting!D2228&lt;&gt;"", Prospecting!D2228, "")</f>
        <v/>
      </c>
      <c r="H2226" s="2" t="str">
        <f>IF(Prospecting!E2228&lt;&gt;"",Prospecting!E2228, "")</f>
        <v/>
      </c>
      <c r="I2226" s="2" t="str">
        <f t="shared" ca="1" si="219"/>
        <v/>
      </c>
      <c r="J2226" s="2" t="str">
        <f>IF(Prospecting!F2228="Completed", 1, "")</f>
        <v/>
      </c>
      <c r="K2226" s="2" t="str">
        <f>IF(Prospecting!G2228="Completed", 1, "")</f>
        <v/>
      </c>
      <c r="L2226" s="2" t="str">
        <f>IF(Prospecting!H2228="Completed", 1, "")</f>
        <v/>
      </c>
      <c r="M2226" s="2" t="str">
        <f>IF(Prospecting!I2228="Completed", 1, "")</f>
        <v/>
      </c>
      <c r="N2226" s="2" t="str">
        <f>IF(Prospecting!J2228="Completed", 1, "")</f>
        <v/>
      </c>
      <c r="O2226" s="2" t="str">
        <f>IF(Prospecting!K2228="Completed", 1, "")</f>
        <v/>
      </c>
      <c r="P2226" s="2" t="str">
        <f>IF(Prospecting!L2228&lt;&gt;"",Prospecting!L2228,"")</f>
        <v/>
      </c>
      <c r="Q2226" s="2" t="str">
        <f>IF(Prospecting!M2228&lt;&gt;"",Prospecting!M2228,"")</f>
        <v/>
      </c>
      <c r="R2226" s="2" t="str">
        <f t="shared" ca="1" si="220"/>
        <v/>
      </c>
      <c r="S2226" s="10" t="str">
        <f>IF(OR(Prospecting!N2228&lt;&gt;"",Prospecting!N2228&lt;&gt;0),Prospecting!N2228,"")</f>
        <v/>
      </c>
      <c r="T2226" s="11" t="str">
        <f>IF(Prospecting!O2228&lt;&gt;"",Prospecting!O2228,"")</f>
        <v/>
      </c>
      <c r="U2226" s="2" t="str">
        <f t="shared" si="221"/>
        <v/>
      </c>
      <c r="V2226" s="2" t="str">
        <f t="shared" si="222"/>
        <v/>
      </c>
      <c r="W2226" s="2" t="str" cm="1">
        <f t="array" ref="W2226">IF(V2226&lt;&gt;"",_xlfn.IFS(OR(V2226=1,V2226=2,V2226=3),1,OR(V2226=4,V2226=5,V2226=6),2,OR(V2226=7,V2226=8,V2226=9),3,OR(V2226=10,V2226=11,V2226=12),4),"")</f>
        <v/>
      </c>
      <c r="X2226" s="2" t="str">
        <f t="shared" si="223"/>
        <v/>
      </c>
      <c r="Y2226" s="2" t="str">
        <f t="shared" si="224"/>
        <v/>
      </c>
    </row>
    <row r="2227" spans="7:25" x14ac:dyDescent="0.3">
      <c r="G2227" s="2" t="str">
        <f>IF(Prospecting!D2229&lt;&gt;"", Prospecting!D2229, "")</f>
        <v/>
      </c>
      <c r="H2227" s="2" t="str">
        <f>IF(Prospecting!E2229&lt;&gt;"",Prospecting!E2229, "")</f>
        <v/>
      </c>
      <c r="I2227" s="2" t="str">
        <f t="shared" ca="1" si="219"/>
        <v/>
      </c>
      <c r="J2227" s="2" t="str">
        <f>IF(Prospecting!F2229="Completed", 1, "")</f>
        <v/>
      </c>
      <c r="K2227" s="2" t="str">
        <f>IF(Prospecting!G2229="Completed", 1, "")</f>
        <v/>
      </c>
      <c r="L2227" s="2" t="str">
        <f>IF(Prospecting!H2229="Completed", 1, "")</f>
        <v/>
      </c>
      <c r="M2227" s="2" t="str">
        <f>IF(Prospecting!I2229="Completed", 1, "")</f>
        <v/>
      </c>
      <c r="N2227" s="2" t="str">
        <f>IF(Prospecting!J2229="Completed", 1, "")</f>
        <v/>
      </c>
      <c r="O2227" s="2" t="str">
        <f>IF(Prospecting!K2229="Completed", 1, "")</f>
        <v/>
      </c>
      <c r="P2227" s="2" t="str">
        <f>IF(Prospecting!L2229&lt;&gt;"",Prospecting!L2229,"")</f>
        <v/>
      </c>
      <c r="Q2227" s="2" t="str">
        <f>IF(Prospecting!M2229&lt;&gt;"",Prospecting!M2229,"")</f>
        <v/>
      </c>
      <c r="R2227" s="2" t="str">
        <f t="shared" ca="1" si="220"/>
        <v/>
      </c>
      <c r="S2227" s="10" t="str">
        <f>IF(OR(Prospecting!N2229&lt;&gt;"",Prospecting!N2229&lt;&gt;0),Prospecting!N2229,"")</f>
        <v/>
      </c>
      <c r="T2227" s="11" t="str">
        <f>IF(Prospecting!O2229&lt;&gt;"",Prospecting!O2229,"")</f>
        <v/>
      </c>
      <c r="U2227" s="2" t="str">
        <f t="shared" si="221"/>
        <v/>
      </c>
      <c r="V2227" s="2" t="str">
        <f t="shared" si="222"/>
        <v/>
      </c>
      <c r="W2227" s="2" t="str" cm="1">
        <f t="array" ref="W2227">IF(V2227&lt;&gt;"",_xlfn.IFS(OR(V2227=1,V2227=2,V2227=3),1,OR(V2227=4,V2227=5,V2227=6),2,OR(V2227=7,V2227=8,V2227=9),3,OR(V2227=10,V2227=11,V2227=12),4),"")</f>
        <v/>
      </c>
      <c r="X2227" s="2" t="str">
        <f t="shared" si="223"/>
        <v/>
      </c>
      <c r="Y2227" s="2" t="str">
        <f t="shared" si="224"/>
        <v/>
      </c>
    </row>
    <row r="2228" spans="7:25" x14ac:dyDescent="0.3">
      <c r="G2228" s="2" t="str">
        <f>IF(Prospecting!D2230&lt;&gt;"", Prospecting!D2230, "")</f>
        <v/>
      </c>
      <c r="H2228" s="2" t="str">
        <f>IF(Prospecting!E2230&lt;&gt;"",Prospecting!E2230, "")</f>
        <v/>
      </c>
      <c r="I2228" s="2" t="str">
        <f t="shared" ca="1" si="219"/>
        <v/>
      </c>
      <c r="J2228" s="2" t="str">
        <f>IF(Prospecting!F2230="Completed", 1, "")</f>
        <v/>
      </c>
      <c r="K2228" s="2" t="str">
        <f>IF(Prospecting!G2230="Completed", 1, "")</f>
        <v/>
      </c>
      <c r="L2228" s="2" t="str">
        <f>IF(Prospecting!H2230="Completed", 1, "")</f>
        <v/>
      </c>
      <c r="M2228" s="2" t="str">
        <f>IF(Prospecting!I2230="Completed", 1, "")</f>
        <v/>
      </c>
      <c r="N2228" s="2" t="str">
        <f>IF(Prospecting!J2230="Completed", 1, "")</f>
        <v/>
      </c>
      <c r="O2228" s="2" t="str">
        <f>IF(Prospecting!K2230="Completed", 1, "")</f>
        <v/>
      </c>
      <c r="P2228" s="2" t="str">
        <f>IF(Prospecting!L2230&lt;&gt;"",Prospecting!L2230,"")</f>
        <v/>
      </c>
      <c r="Q2228" s="2" t="str">
        <f>IF(Prospecting!M2230&lt;&gt;"",Prospecting!M2230,"")</f>
        <v/>
      </c>
      <c r="R2228" s="2" t="str">
        <f t="shared" ca="1" si="220"/>
        <v/>
      </c>
      <c r="S2228" s="10" t="str">
        <f>IF(OR(Prospecting!N2230&lt;&gt;"",Prospecting!N2230&lt;&gt;0),Prospecting!N2230,"")</f>
        <v/>
      </c>
      <c r="T2228" s="11" t="str">
        <f>IF(Prospecting!O2230&lt;&gt;"",Prospecting!O2230,"")</f>
        <v/>
      </c>
      <c r="U2228" s="2" t="str">
        <f t="shared" si="221"/>
        <v/>
      </c>
      <c r="V2228" s="2" t="str">
        <f t="shared" si="222"/>
        <v/>
      </c>
      <c r="W2228" s="2" t="str" cm="1">
        <f t="array" ref="W2228">IF(V2228&lt;&gt;"",_xlfn.IFS(OR(V2228=1,V2228=2,V2228=3),1,OR(V2228=4,V2228=5,V2228=6),2,OR(V2228=7,V2228=8,V2228=9),3,OR(V2228=10,V2228=11,V2228=12),4),"")</f>
        <v/>
      </c>
      <c r="X2228" s="2" t="str">
        <f t="shared" si="223"/>
        <v/>
      </c>
      <c r="Y2228" s="2" t="str">
        <f t="shared" si="224"/>
        <v/>
      </c>
    </row>
    <row r="2229" spans="7:25" x14ac:dyDescent="0.3">
      <c r="G2229" s="2" t="str">
        <f>IF(Prospecting!D2231&lt;&gt;"", Prospecting!D2231, "")</f>
        <v/>
      </c>
      <c r="H2229" s="2" t="str">
        <f>IF(Prospecting!E2231&lt;&gt;"",Prospecting!E2231, "")</f>
        <v/>
      </c>
      <c r="I2229" s="2" t="str">
        <f t="shared" ca="1" si="219"/>
        <v/>
      </c>
      <c r="J2229" s="2" t="str">
        <f>IF(Prospecting!F2231="Completed", 1, "")</f>
        <v/>
      </c>
      <c r="K2229" s="2" t="str">
        <f>IF(Prospecting!G2231="Completed", 1, "")</f>
        <v/>
      </c>
      <c r="L2229" s="2" t="str">
        <f>IF(Prospecting!H2231="Completed", 1, "")</f>
        <v/>
      </c>
      <c r="M2229" s="2" t="str">
        <f>IF(Prospecting!I2231="Completed", 1, "")</f>
        <v/>
      </c>
      <c r="N2229" s="2" t="str">
        <f>IF(Prospecting!J2231="Completed", 1, "")</f>
        <v/>
      </c>
      <c r="O2229" s="2" t="str">
        <f>IF(Prospecting!K2231="Completed", 1, "")</f>
        <v/>
      </c>
      <c r="P2229" s="2" t="str">
        <f>IF(Prospecting!L2231&lt;&gt;"",Prospecting!L2231,"")</f>
        <v/>
      </c>
      <c r="Q2229" s="2" t="str">
        <f>IF(Prospecting!M2231&lt;&gt;"",Prospecting!M2231,"")</f>
        <v/>
      </c>
      <c r="R2229" s="2" t="str">
        <f t="shared" ca="1" si="220"/>
        <v/>
      </c>
      <c r="S2229" s="10" t="str">
        <f>IF(OR(Prospecting!N2231&lt;&gt;"",Prospecting!N2231&lt;&gt;0),Prospecting!N2231,"")</f>
        <v/>
      </c>
      <c r="T2229" s="11" t="str">
        <f>IF(Prospecting!O2231&lt;&gt;"",Prospecting!O2231,"")</f>
        <v/>
      </c>
      <c r="U2229" s="2" t="str">
        <f t="shared" si="221"/>
        <v/>
      </c>
      <c r="V2229" s="2" t="str">
        <f t="shared" si="222"/>
        <v/>
      </c>
      <c r="W2229" s="2" t="str" cm="1">
        <f t="array" ref="W2229">IF(V2229&lt;&gt;"",_xlfn.IFS(OR(V2229=1,V2229=2,V2229=3),1,OR(V2229=4,V2229=5,V2229=6),2,OR(V2229=7,V2229=8,V2229=9),3,OR(V2229=10,V2229=11,V2229=12),4),"")</f>
        <v/>
      </c>
      <c r="X2229" s="2" t="str">
        <f t="shared" si="223"/>
        <v/>
      </c>
      <c r="Y2229" s="2" t="str">
        <f t="shared" si="224"/>
        <v/>
      </c>
    </row>
    <row r="2230" spans="7:25" x14ac:dyDescent="0.3">
      <c r="G2230" s="2" t="str">
        <f>IF(Prospecting!D2232&lt;&gt;"", Prospecting!D2232, "")</f>
        <v/>
      </c>
      <c r="H2230" s="2" t="str">
        <f>IF(Prospecting!E2232&lt;&gt;"",Prospecting!E2232, "")</f>
        <v/>
      </c>
      <c r="I2230" s="2" t="str">
        <f t="shared" ca="1" si="219"/>
        <v/>
      </c>
      <c r="J2230" s="2" t="str">
        <f>IF(Prospecting!F2232="Completed", 1, "")</f>
        <v/>
      </c>
      <c r="K2230" s="2" t="str">
        <f>IF(Prospecting!G2232="Completed", 1, "")</f>
        <v/>
      </c>
      <c r="L2230" s="2" t="str">
        <f>IF(Prospecting!H2232="Completed", 1, "")</f>
        <v/>
      </c>
      <c r="M2230" s="2" t="str">
        <f>IF(Prospecting!I2232="Completed", 1, "")</f>
        <v/>
      </c>
      <c r="N2230" s="2" t="str">
        <f>IF(Prospecting!J2232="Completed", 1, "")</f>
        <v/>
      </c>
      <c r="O2230" s="2" t="str">
        <f>IF(Prospecting!K2232="Completed", 1, "")</f>
        <v/>
      </c>
      <c r="P2230" s="2" t="str">
        <f>IF(Prospecting!L2232&lt;&gt;"",Prospecting!L2232,"")</f>
        <v/>
      </c>
      <c r="Q2230" s="2" t="str">
        <f>IF(Prospecting!M2232&lt;&gt;"",Prospecting!M2232,"")</f>
        <v/>
      </c>
      <c r="R2230" s="2" t="str">
        <f t="shared" ca="1" si="220"/>
        <v/>
      </c>
      <c r="S2230" s="10" t="str">
        <f>IF(OR(Prospecting!N2232&lt;&gt;"",Prospecting!N2232&lt;&gt;0),Prospecting!N2232,"")</f>
        <v/>
      </c>
      <c r="T2230" s="11" t="str">
        <f>IF(Prospecting!O2232&lt;&gt;"",Prospecting!O2232,"")</f>
        <v/>
      </c>
      <c r="U2230" s="2" t="str">
        <f t="shared" si="221"/>
        <v/>
      </c>
      <c r="V2230" s="2" t="str">
        <f t="shared" si="222"/>
        <v/>
      </c>
      <c r="W2230" s="2" t="str" cm="1">
        <f t="array" ref="W2230">IF(V2230&lt;&gt;"",_xlfn.IFS(OR(V2230=1,V2230=2,V2230=3),1,OR(V2230=4,V2230=5,V2230=6),2,OR(V2230=7,V2230=8,V2230=9),3,OR(V2230=10,V2230=11,V2230=12),4),"")</f>
        <v/>
      </c>
      <c r="X2230" s="2" t="str">
        <f t="shared" si="223"/>
        <v/>
      </c>
      <c r="Y2230" s="2" t="str">
        <f t="shared" si="224"/>
        <v/>
      </c>
    </row>
    <row r="2231" spans="7:25" x14ac:dyDescent="0.3">
      <c r="G2231" s="2" t="str">
        <f>IF(Prospecting!D2233&lt;&gt;"", Prospecting!D2233, "")</f>
        <v/>
      </c>
      <c r="H2231" s="2" t="str">
        <f>IF(Prospecting!E2233&lt;&gt;"",Prospecting!E2233, "")</f>
        <v/>
      </c>
      <c r="I2231" s="2" t="str">
        <f t="shared" ca="1" si="219"/>
        <v/>
      </c>
      <c r="J2231" s="2" t="str">
        <f>IF(Prospecting!F2233="Completed", 1, "")</f>
        <v/>
      </c>
      <c r="K2231" s="2" t="str">
        <f>IF(Prospecting!G2233="Completed", 1, "")</f>
        <v/>
      </c>
      <c r="L2231" s="2" t="str">
        <f>IF(Prospecting!H2233="Completed", 1, "")</f>
        <v/>
      </c>
      <c r="M2231" s="2" t="str">
        <f>IF(Prospecting!I2233="Completed", 1, "")</f>
        <v/>
      </c>
      <c r="N2231" s="2" t="str">
        <f>IF(Prospecting!J2233="Completed", 1, "")</f>
        <v/>
      </c>
      <c r="O2231" s="2" t="str">
        <f>IF(Prospecting!K2233="Completed", 1, "")</f>
        <v/>
      </c>
      <c r="P2231" s="2" t="str">
        <f>IF(Prospecting!L2233&lt;&gt;"",Prospecting!L2233,"")</f>
        <v/>
      </c>
      <c r="Q2231" s="2" t="str">
        <f>IF(Prospecting!M2233&lt;&gt;"",Prospecting!M2233,"")</f>
        <v/>
      </c>
      <c r="R2231" s="2" t="str">
        <f t="shared" ca="1" si="220"/>
        <v/>
      </c>
      <c r="S2231" s="10" t="str">
        <f>IF(OR(Prospecting!N2233&lt;&gt;"",Prospecting!N2233&lt;&gt;0),Prospecting!N2233,"")</f>
        <v/>
      </c>
      <c r="T2231" s="11" t="str">
        <f>IF(Prospecting!O2233&lt;&gt;"",Prospecting!O2233,"")</f>
        <v/>
      </c>
      <c r="U2231" s="2" t="str">
        <f t="shared" si="221"/>
        <v/>
      </c>
      <c r="V2231" s="2" t="str">
        <f t="shared" si="222"/>
        <v/>
      </c>
      <c r="W2231" s="2" t="str" cm="1">
        <f t="array" ref="W2231">IF(V2231&lt;&gt;"",_xlfn.IFS(OR(V2231=1,V2231=2,V2231=3),1,OR(V2231=4,V2231=5,V2231=6),2,OR(V2231=7,V2231=8,V2231=9),3,OR(V2231=10,V2231=11,V2231=12),4),"")</f>
        <v/>
      </c>
      <c r="X2231" s="2" t="str">
        <f t="shared" si="223"/>
        <v/>
      </c>
      <c r="Y2231" s="2" t="str">
        <f t="shared" si="224"/>
        <v/>
      </c>
    </row>
    <row r="2232" spans="7:25" x14ac:dyDescent="0.3">
      <c r="G2232" s="2" t="str">
        <f>IF(Prospecting!D2234&lt;&gt;"", Prospecting!D2234, "")</f>
        <v/>
      </c>
      <c r="H2232" s="2" t="str">
        <f>IF(Prospecting!E2234&lt;&gt;"",Prospecting!E2234, "")</f>
        <v/>
      </c>
      <c r="I2232" s="2" t="str">
        <f t="shared" ca="1" si="219"/>
        <v/>
      </c>
      <c r="J2232" s="2" t="str">
        <f>IF(Prospecting!F2234="Completed", 1, "")</f>
        <v/>
      </c>
      <c r="K2232" s="2" t="str">
        <f>IF(Prospecting!G2234="Completed", 1, "")</f>
        <v/>
      </c>
      <c r="L2232" s="2" t="str">
        <f>IF(Prospecting!H2234="Completed", 1, "")</f>
        <v/>
      </c>
      <c r="M2232" s="2" t="str">
        <f>IF(Prospecting!I2234="Completed", 1, "")</f>
        <v/>
      </c>
      <c r="N2232" s="2" t="str">
        <f>IF(Prospecting!J2234="Completed", 1, "")</f>
        <v/>
      </c>
      <c r="O2232" s="2" t="str">
        <f>IF(Prospecting!K2234="Completed", 1, "")</f>
        <v/>
      </c>
      <c r="P2232" s="2" t="str">
        <f>IF(Prospecting!L2234&lt;&gt;"",Prospecting!L2234,"")</f>
        <v/>
      </c>
      <c r="Q2232" s="2" t="str">
        <f>IF(Prospecting!M2234&lt;&gt;"",Prospecting!M2234,"")</f>
        <v/>
      </c>
      <c r="R2232" s="2" t="str">
        <f t="shared" ca="1" si="220"/>
        <v/>
      </c>
      <c r="S2232" s="10" t="str">
        <f>IF(OR(Prospecting!N2234&lt;&gt;"",Prospecting!N2234&lt;&gt;0),Prospecting!N2234,"")</f>
        <v/>
      </c>
      <c r="T2232" s="11" t="str">
        <f>IF(Prospecting!O2234&lt;&gt;"",Prospecting!O2234,"")</f>
        <v/>
      </c>
      <c r="U2232" s="2" t="str">
        <f t="shared" si="221"/>
        <v/>
      </c>
      <c r="V2232" s="2" t="str">
        <f t="shared" si="222"/>
        <v/>
      </c>
      <c r="W2232" s="2" t="str" cm="1">
        <f t="array" ref="W2232">IF(V2232&lt;&gt;"",_xlfn.IFS(OR(V2232=1,V2232=2,V2232=3),1,OR(V2232=4,V2232=5,V2232=6),2,OR(V2232=7,V2232=8,V2232=9),3,OR(V2232=10,V2232=11,V2232=12),4),"")</f>
        <v/>
      </c>
      <c r="X2232" s="2" t="str">
        <f t="shared" si="223"/>
        <v/>
      </c>
      <c r="Y2232" s="2" t="str">
        <f t="shared" si="224"/>
        <v/>
      </c>
    </row>
    <row r="2233" spans="7:25" x14ac:dyDescent="0.3">
      <c r="G2233" s="2" t="str">
        <f>IF(Prospecting!D2235&lt;&gt;"", Prospecting!D2235, "")</f>
        <v/>
      </c>
      <c r="H2233" s="2" t="str">
        <f>IF(Prospecting!E2235&lt;&gt;"",Prospecting!E2235, "")</f>
        <v/>
      </c>
      <c r="I2233" s="2" t="str">
        <f t="shared" ca="1" si="219"/>
        <v/>
      </c>
      <c r="J2233" s="2" t="str">
        <f>IF(Prospecting!F2235="Completed", 1, "")</f>
        <v/>
      </c>
      <c r="K2233" s="2" t="str">
        <f>IF(Prospecting!G2235="Completed", 1, "")</f>
        <v/>
      </c>
      <c r="L2233" s="2" t="str">
        <f>IF(Prospecting!H2235="Completed", 1, "")</f>
        <v/>
      </c>
      <c r="M2233" s="2" t="str">
        <f>IF(Prospecting!I2235="Completed", 1, "")</f>
        <v/>
      </c>
      <c r="N2233" s="2" t="str">
        <f>IF(Prospecting!J2235="Completed", 1, "")</f>
        <v/>
      </c>
      <c r="O2233" s="2" t="str">
        <f>IF(Prospecting!K2235="Completed", 1, "")</f>
        <v/>
      </c>
      <c r="P2233" s="2" t="str">
        <f>IF(Prospecting!L2235&lt;&gt;"",Prospecting!L2235,"")</f>
        <v/>
      </c>
      <c r="Q2233" s="2" t="str">
        <f>IF(Prospecting!M2235&lt;&gt;"",Prospecting!M2235,"")</f>
        <v/>
      </c>
      <c r="R2233" s="2" t="str">
        <f t="shared" ca="1" si="220"/>
        <v/>
      </c>
      <c r="S2233" s="10" t="str">
        <f>IF(OR(Prospecting!N2235&lt;&gt;"",Prospecting!N2235&lt;&gt;0),Prospecting!N2235,"")</f>
        <v/>
      </c>
      <c r="T2233" s="11" t="str">
        <f>IF(Prospecting!O2235&lt;&gt;"",Prospecting!O2235,"")</f>
        <v/>
      </c>
      <c r="U2233" s="2" t="str">
        <f t="shared" si="221"/>
        <v/>
      </c>
      <c r="V2233" s="2" t="str">
        <f t="shared" si="222"/>
        <v/>
      </c>
      <c r="W2233" s="2" t="str" cm="1">
        <f t="array" ref="W2233">IF(V2233&lt;&gt;"",_xlfn.IFS(OR(V2233=1,V2233=2,V2233=3),1,OR(V2233=4,V2233=5,V2233=6),2,OR(V2233=7,V2233=8,V2233=9),3,OR(V2233=10,V2233=11,V2233=12),4),"")</f>
        <v/>
      </c>
      <c r="X2233" s="2" t="str">
        <f t="shared" si="223"/>
        <v/>
      </c>
      <c r="Y2233" s="2" t="str">
        <f t="shared" si="224"/>
        <v/>
      </c>
    </row>
    <row r="2234" spans="7:25" x14ac:dyDescent="0.3">
      <c r="G2234" s="2" t="str">
        <f>IF(Prospecting!D2236&lt;&gt;"", Prospecting!D2236, "")</f>
        <v/>
      </c>
      <c r="H2234" s="2" t="str">
        <f>IF(Prospecting!E2236&lt;&gt;"",Prospecting!E2236, "")</f>
        <v/>
      </c>
      <c r="I2234" s="2" t="str">
        <f t="shared" ca="1" si="219"/>
        <v/>
      </c>
      <c r="J2234" s="2" t="str">
        <f>IF(Prospecting!F2236="Completed", 1, "")</f>
        <v/>
      </c>
      <c r="K2234" s="2" t="str">
        <f>IF(Prospecting!G2236="Completed", 1, "")</f>
        <v/>
      </c>
      <c r="L2234" s="2" t="str">
        <f>IF(Prospecting!H2236="Completed", 1, "")</f>
        <v/>
      </c>
      <c r="M2234" s="2" t="str">
        <f>IF(Prospecting!I2236="Completed", 1, "")</f>
        <v/>
      </c>
      <c r="N2234" s="2" t="str">
        <f>IF(Prospecting!J2236="Completed", 1, "")</f>
        <v/>
      </c>
      <c r="O2234" s="2" t="str">
        <f>IF(Prospecting!K2236="Completed", 1, "")</f>
        <v/>
      </c>
      <c r="P2234" s="2" t="str">
        <f>IF(Prospecting!L2236&lt;&gt;"",Prospecting!L2236,"")</f>
        <v/>
      </c>
      <c r="Q2234" s="2" t="str">
        <f>IF(Prospecting!M2236&lt;&gt;"",Prospecting!M2236,"")</f>
        <v/>
      </c>
      <c r="R2234" s="2" t="str">
        <f t="shared" ca="1" si="220"/>
        <v/>
      </c>
      <c r="S2234" s="10" t="str">
        <f>IF(OR(Prospecting!N2236&lt;&gt;"",Prospecting!N2236&lt;&gt;0),Prospecting!N2236,"")</f>
        <v/>
      </c>
      <c r="T2234" s="11" t="str">
        <f>IF(Prospecting!O2236&lt;&gt;"",Prospecting!O2236,"")</f>
        <v/>
      </c>
      <c r="U2234" s="2" t="str">
        <f t="shared" si="221"/>
        <v/>
      </c>
      <c r="V2234" s="2" t="str">
        <f t="shared" si="222"/>
        <v/>
      </c>
      <c r="W2234" s="2" t="str" cm="1">
        <f t="array" ref="W2234">IF(V2234&lt;&gt;"",_xlfn.IFS(OR(V2234=1,V2234=2,V2234=3),1,OR(V2234=4,V2234=5,V2234=6),2,OR(V2234=7,V2234=8,V2234=9),3,OR(V2234=10,V2234=11,V2234=12),4),"")</f>
        <v/>
      </c>
      <c r="X2234" s="2" t="str">
        <f t="shared" si="223"/>
        <v/>
      </c>
      <c r="Y2234" s="2" t="str">
        <f t="shared" si="224"/>
        <v/>
      </c>
    </row>
    <row r="2235" spans="7:25" x14ac:dyDescent="0.3">
      <c r="G2235" s="2" t="str">
        <f>IF(Prospecting!D2237&lt;&gt;"", Prospecting!D2237, "")</f>
        <v/>
      </c>
      <c r="H2235" s="2" t="str">
        <f>IF(Prospecting!E2237&lt;&gt;"",Prospecting!E2237, "")</f>
        <v/>
      </c>
      <c r="I2235" s="2" t="str">
        <f t="shared" ca="1" si="219"/>
        <v/>
      </c>
      <c r="J2235" s="2" t="str">
        <f>IF(Prospecting!F2237="Completed", 1, "")</f>
        <v/>
      </c>
      <c r="K2235" s="2" t="str">
        <f>IF(Prospecting!G2237="Completed", 1, "")</f>
        <v/>
      </c>
      <c r="L2235" s="2" t="str">
        <f>IF(Prospecting!H2237="Completed", 1, "")</f>
        <v/>
      </c>
      <c r="M2235" s="2" t="str">
        <f>IF(Prospecting!I2237="Completed", 1, "")</f>
        <v/>
      </c>
      <c r="N2235" s="2" t="str">
        <f>IF(Prospecting!J2237="Completed", 1, "")</f>
        <v/>
      </c>
      <c r="O2235" s="2" t="str">
        <f>IF(Prospecting!K2237="Completed", 1, "")</f>
        <v/>
      </c>
      <c r="P2235" s="2" t="str">
        <f>IF(Prospecting!L2237&lt;&gt;"",Prospecting!L2237,"")</f>
        <v/>
      </c>
      <c r="Q2235" s="2" t="str">
        <f>IF(Prospecting!M2237&lt;&gt;"",Prospecting!M2237,"")</f>
        <v/>
      </c>
      <c r="R2235" s="2" t="str">
        <f t="shared" ca="1" si="220"/>
        <v/>
      </c>
      <c r="S2235" s="10" t="str">
        <f>IF(OR(Prospecting!N2237&lt;&gt;"",Prospecting!N2237&lt;&gt;0),Prospecting!N2237,"")</f>
        <v/>
      </c>
      <c r="T2235" s="11" t="str">
        <f>IF(Prospecting!O2237&lt;&gt;"",Prospecting!O2237,"")</f>
        <v/>
      </c>
      <c r="U2235" s="2" t="str">
        <f t="shared" si="221"/>
        <v/>
      </c>
      <c r="V2235" s="2" t="str">
        <f t="shared" si="222"/>
        <v/>
      </c>
      <c r="W2235" s="2" t="str" cm="1">
        <f t="array" ref="W2235">IF(V2235&lt;&gt;"",_xlfn.IFS(OR(V2235=1,V2235=2,V2235=3),1,OR(V2235=4,V2235=5,V2235=6),2,OR(V2235=7,V2235=8,V2235=9),3,OR(V2235=10,V2235=11,V2235=12),4),"")</f>
        <v/>
      </c>
      <c r="X2235" s="2" t="str">
        <f t="shared" si="223"/>
        <v/>
      </c>
      <c r="Y2235" s="2" t="str">
        <f t="shared" si="224"/>
        <v/>
      </c>
    </row>
    <row r="2236" spans="7:25" x14ac:dyDescent="0.3">
      <c r="G2236" s="2" t="str">
        <f>IF(Prospecting!D2238&lt;&gt;"", Prospecting!D2238, "")</f>
        <v/>
      </c>
      <c r="H2236" s="2" t="str">
        <f>IF(Prospecting!E2238&lt;&gt;"",Prospecting!E2238, "")</f>
        <v/>
      </c>
      <c r="I2236" s="2" t="str">
        <f t="shared" ca="1" si="219"/>
        <v/>
      </c>
      <c r="J2236" s="2" t="str">
        <f>IF(Prospecting!F2238="Completed", 1, "")</f>
        <v/>
      </c>
      <c r="K2236" s="2" t="str">
        <f>IF(Prospecting!G2238="Completed", 1, "")</f>
        <v/>
      </c>
      <c r="L2236" s="2" t="str">
        <f>IF(Prospecting!H2238="Completed", 1, "")</f>
        <v/>
      </c>
      <c r="M2236" s="2" t="str">
        <f>IF(Prospecting!I2238="Completed", 1, "")</f>
        <v/>
      </c>
      <c r="N2236" s="2" t="str">
        <f>IF(Prospecting!J2238="Completed", 1, "")</f>
        <v/>
      </c>
      <c r="O2236" s="2" t="str">
        <f>IF(Prospecting!K2238="Completed", 1, "")</f>
        <v/>
      </c>
      <c r="P2236" s="2" t="str">
        <f>IF(Prospecting!L2238&lt;&gt;"",Prospecting!L2238,"")</f>
        <v/>
      </c>
      <c r="Q2236" s="2" t="str">
        <f>IF(Prospecting!M2238&lt;&gt;"",Prospecting!M2238,"")</f>
        <v/>
      </c>
      <c r="R2236" s="2" t="str">
        <f t="shared" ca="1" si="220"/>
        <v/>
      </c>
      <c r="S2236" s="10" t="str">
        <f>IF(OR(Prospecting!N2238&lt;&gt;"",Prospecting!N2238&lt;&gt;0),Prospecting!N2238,"")</f>
        <v/>
      </c>
      <c r="T2236" s="11" t="str">
        <f>IF(Prospecting!O2238&lt;&gt;"",Prospecting!O2238,"")</f>
        <v/>
      </c>
      <c r="U2236" s="2" t="str">
        <f t="shared" si="221"/>
        <v/>
      </c>
      <c r="V2236" s="2" t="str">
        <f t="shared" si="222"/>
        <v/>
      </c>
      <c r="W2236" s="2" t="str" cm="1">
        <f t="array" ref="W2236">IF(V2236&lt;&gt;"",_xlfn.IFS(OR(V2236=1,V2236=2,V2236=3),1,OR(V2236=4,V2236=5,V2236=6),2,OR(V2236=7,V2236=8,V2236=9),3,OR(V2236=10,V2236=11,V2236=12),4),"")</f>
        <v/>
      </c>
      <c r="X2236" s="2" t="str">
        <f t="shared" si="223"/>
        <v/>
      </c>
      <c r="Y2236" s="2" t="str">
        <f t="shared" si="224"/>
        <v/>
      </c>
    </row>
    <row r="2237" spans="7:25" x14ac:dyDescent="0.3">
      <c r="G2237" s="2" t="str">
        <f>IF(Prospecting!D2239&lt;&gt;"", Prospecting!D2239, "")</f>
        <v/>
      </c>
      <c r="H2237" s="2" t="str">
        <f>IF(Prospecting!E2239&lt;&gt;"",Prospecting!E2239, "")</f>
        <v/>
      </c>
      <c r="I2237" s="2" t="str">
        <f t="shared" ca="1" si="219"/>
        <v/>
      </c>
      <c r="J2237" s="2" t="str">
        <f>IF(Prospecting!F2239="Completed", 1, "")</f>
        <v/>
      </c>
      <c r="K2237" s="2" t="str">
        <f>IF(Prospecting!G2239="Completed", 1, "")</f>
        <v/>
      </c>
      <c r="L2237" s="2" t="str">
        <f>IF(Prospecting!H2239="Completed", 1, "")</f>
        <v/>
      </c>
      <c r="M2237" s="2" t="str">
        <f>IF(Prospecting!I2239="Completed", 1, "")</f>
        <v/>
      </c>
      <c r="N2237" s="2" t="str">
        <f>IF(Prospecting!J2239="Completed", 1, "")</f>
        <v/>
      </c>
      <c r="O2237" s="2" t="str">
        <f>IF(Prospecting!K2239="Completed", 1, "")</f>
        <v/>
      </c>
      <c r="P2237" s="2" t="str">
        <f>IF(Prospecting!L2239&lt;&gt;"",Prospecting!L2239,"")</f>
        <v/>
      </c>
      <c r="Q2237" s="2" t="str">
        <f>IF(Prospecting!M2239&lt;&gt;"",Prospecting!M2239,"")</f>
        <v/>
      </c>
      <c r="R2237" s="2" t="str">
        <f t="shared" ca="1" si="220"/>
        <v/>
      </c>
      <c r="S2237" s="10" t="str">
        <f>IF(OR(Prospecting!N2239&lt;&gt;"",Prospecting!N2239&lt;&gt;0),Prospecting!N2239,"")</f>
        <v/>
      </c>
      <c r="T2237" s="11" t="str">
        <f>IF(Prospecting!O2239&lt;&gt;"",Prospecting!O2239,"")</f>
        <v/>
      </c>
      <c r="U2237" s="2" t="str">
        <f t="shared" si="221"/>
        <v/>
      </c>
      <c r="V2237" s="2" t="str">
        <f t="shared" si="222"/>
        <v/>
      </c>
      <c r="W2237" s="2" t="str" cm="1">
        <f t="array" ref="W2237">IF(V2237&lt;&gt;"",_xlfn.IFS(OR(V2237=1,V2237=2,V2237=3),1,OR(V2237=4,V2237=5,V2237=6),2,OR(V2237=7,V2237=8,V2237=9),3,OR(V2237=10,V2237=11,V2237=12),4),"")</f>
        <v/>
      </c>
      <c r="X2237" s="2" t="str">
        <f t="shared" si="223"/>
        <v/>
      </c>
      <c r="Y2237" s="2" t="str">
        <f t="shared" si="224"/>
        <v/>
      </c>
    </row>
    <row r="2238" spans="7:25" x14ac:dyDescent="0.3">
      <c r="G2238" s="2" t="str">
        <f>IF(Prospecting!D2240&lt;&gt;"", Prospecting!D2240, "")</f>
        <v/>
      </c>
      <c r="H2238" s="2" t="str">
        <f>IF(Prospecting!E2240&lt;&gt;"",Prospecting!E2240, "")</f>
        <v/>
      </c>
      <c r="I2238" s="2" t="str">
        <f t="shared" ca="1" si="219"/>
        <v/>
      </c>
      <c r="J2238" s="2" t="str">
        <f>IF(Prospecting!F2240="Completed", 1, "")</f>
        <v/>
      </c>
      <c r="K2238" s="2" t="str">
        <f>IF(Prospecting!G2240="Completed", 1, "")</f>
        <v/>
      </c>
      <c r="L2238" s="2" t="str">
        <f>IF(Prospecting!H2240="Completed", 1, "")</f>
        <v/>
      </c>
      <c r="M2238" s="2" t="str">
        <f>IF(Prospecting!I2240="Completed", 1, "")</f>
        <v/>
      </c>
      <c r="N2238" s="2" t="str">
        <f>IF(Prospecting!J2240="Completed", 1, "")</f>
        <v/>
      </c>
      <c r="O2238" s="2" t="str">
        <f>IF(Prospecting!K2240="Completed", 1, "")</f>
        <v/>
      </c>
      <c r="P2238" s="2" t="str">
        <f>IF(Prospecting!L2240&lt;&gt;"",Prospecting!L2240,"")</f>
        <v/>
      </c>
      <c r="Q2238" s="2" t="str">
        <f>IF(Prospecting!M2240&lt;&gt;"",Prospecting!M2240,"")</f>
        <v/>
      </c>
      <c r="R2238" s="2" t="str">
        <f t="shared" ca="1" si="220"/>
        <v/>
      </c>
      <c r="S2238" s="10" t="str">
        <f>IF(OR(Prospecting!N2240&lt;&gt;"",Prospecting!N2240&lt;&gt;0),Prospecting!N2240,"")</f>
        <v/>
      </c>
      <c r="T2238" s="11" t="str">
        <f>IF(Prospecting!O2240&lt;&gt;"",Prospecting!O2240,"")</f>
        <v/>
      </c>
      <c r="U2238" s="2" t="str">
        <f t="shared" si="221"/>
        <v/>
      </c>
      <c r="V2238" s="2" t="str">
        <f t="shared" si="222"/>
        <v/>
      </c>
      <c r="W2238" s="2" t="str" cm="1">
        <f t="array" ref="W2238">IF(V2238&lt;&gt;"",_xlfn.IFS(OR(V2238=1,V2238=2,V2238=3),1,OR(V2238=4,V2238=5,V2238=6),2,OR(V2238=7,V2238=8,V2238=9),3,OR(V2238=10,V2238=11,V2238=12),4),"")</f>
        <v/>
      </c>
      <c r="X2238" s="2" t="str">
        <f t="shared" si="223"/>
        <v/>
      </c>
      <c r="Y2238" s="2" t="str">
        <f t="shared" si="224"/>
        <v/>
      </c>
    </row>
    <row r="2239" spans="7:25" x14ac:dyDescent="0.3">
      <c r="G2239" s="2" t="str">
        <f>IF(Prospecting!D2241&lt;&gt;"", Prospecting!D2241, "")</f>
        <v/>
      </c>
      <c r="H2239" s="2" t="str">
        <f>IF(Prospecting!E2241&lt;&gt;"",Prospecting!E2241, "")</f>
        <v/>
      </c>
      <c r="I2239" s="2" t="str">
        <f t="shared" ca="1" si="219"/>
        <v/>
      </c>
      <c r="J2239" s="2" t="str">
        <f>IF(Prospecting!F2241="Completed", 1, "")</f>
        <v/>
      </c>
      <c r="K2239" s="2" t="str">
        <f>IF(Prospecting!G2241="Completed", 1, "")</f>
        <v/>
      </c>
      <c r="L2239" s="2" t="str">
        <f>IF(Prospecting!H2241="Completed", 1, "")</f>
        <v/>
      </c>
      <c r="M2239" s="2" t="str">
        <f>IF(Prospecting!I2241="Completed", 1, "")</f>
        <v/>
      </c>
      <c r="N2239" s="2" t="str">
        <f>IF(Prospecting!J2241="Completed", 1, "")</f>
        <v/>
      </c>
      <c r="O2239" s="2" t="str">
        <f>IF(Prospecting!K2241="Completed", 1, "")</f>
        <v/>
      </c>
      <c r="P2239" s="2" t="str">
        <f>IF(Prospecting!L2241&lt;&gt;"",Prospecting!L2241,"")</f>
        <v/>
      </c>
      <c r="Q2239" s="2" t="str">
        <f>IF(Prospecting!M2241&lt;&gt;"",Prospecting!M2241,"")</f>
        <v/>
      </c>
      <c r="R2239" s="2" t="str">
        <f t="shared" ca="1" si="220"/>
        <v/>
      </c>
      <c r="S2239" s="10" t="str">
        <f>IF(OR(Prospecting!N2241&lt;&gt;"",Prospecting!N2241&lt;&gt;0),Prospecting!N2241,"")</f>
        <v/>
      </c>
      <c r="T2239" s="11" t="str">
        <f>IF(Prospecting!O2241&lt;&gt;"",Prospecting!O2241,"")</f>
        <v/>
      </c>
      <c r="U2239" s="2" t="str">
        <f t="shared" si="221"/>
        <v/>
      </c>
      <c r="V2239" s="2" t="str">
        <f t="shared" si="222"/>
        <v/>
      </c>
      <c r="W2239" s="2" t="str" cm="1">
        <f t="array" ref="W2239">IF(V2239&lt;&gt;"",_xlfn.IFS(OR(V2239=1,V2239=2,V2239=3),1,OR(V2239=4,V2239=5,V2239=6),2,OR(V2239=7,V2239=8,V2239=9),3,OR(V2239=10,V2239=11,V2239=12),4),"")</f>
        <v/>
      </c>
      <c r="X2239" s="2" t="str">
        <f t="shared" si="223"/>
        <v/>
      </c>
      <c r="Y2239" s="2" t="str">
        <f t="shared" si="224"/>
        <v/>
      </c>
    </row>
    <row r="2240" spans="7:25" x14ac:dyDescent="0.3">
      <c r="G2240" s="2" t="str">
        <f>IF(Prospecting!D2242&lt;&gt;"", Prospecting!D2242, "")</f>
        <v/>
      </c>
      <c r="H2240" s="2" t="str">
        <f>IF(Prospecting!E2242&lt;&gt;"",Prospecting!E2242, "")</f>
        <v/>
      </c>
      <c r="I2240" s="2" t="str">
        <f t="shared" ca="1" si="219"/>
        <v/>
      </c>
      <c r="J2240" s="2" t="str">
        <f>IF(Prospecting!F2242="Completed", 1, "")</f>
        <v/>
      </c>
      <c r="K2240" s="2" t="str">
        <f>IF(Prospecting!G2242="Completed", 1, "")</f>
        <v/>
      </c>
      <c r="L2240" s="2" t="str">
        <f>IF(Prospecting!H2242="Completed", 1, "")</f>
        <v/>
      </c>
      <c r="M2240" s="2" t="str">
        <f>IF(Prospecting!I2242="Completed", 1, "")</f>
        <v/>
      </c>
      <c r="N2240" s="2" t="str">
        <f>IF(Prospecting!J2242="Completed", 1, "")</f>
        <v/>
      </c>
      <c r="O2240" s="2" t="str">
        <f>IF(Prospecting!K2242="Completed", 1, "")</f>
        <v/>
      </c>
      <c r="P2240" s="2" t="str">
        <f>IF(Prospecting!L2242&lt;&gt;"",Prospecting!L2242,"")</f>
        <v/>
      </c>
      <c r="Q2240" s="2" t="str">
        <f>IF(Prospecting!M2242&lt;&gt;"",Prospecting!M2242,"")</f>
        <v/>
      </c>
      <c r="R2240" s="2" t="str">
        <f t="shared" ca="1" si="220"/>
        <v/>
      </c>
      <c r="S2240" s="10" t="str">
        <f>IF(OR(Prospecting!N2242&lt;&gt;"",Prospecting!N2242&lt;&gt;0),Prospecting!N2242,"")</f>
        <v/>
      </c>
      <c r="T2240" s="11" t="str">
        <f>IF(Prospecting!O2242&lt;&gt;"",Prospecting!O2242,"")</f>
        <v/>
      </c>
      <c r="U2240" s="2" t="str">
        <f t="shared" si="221"/>
        <v/>
      </c>
      <c r="V2240" s="2" t="str">
        <f t="shared" si="222"/>
        <v/>
      </c>
      <c r="W2240" s="2" t="str" cm="1">
        <f t="array" ref="W2240">IF(V2240&lt;&gt;"",_xlfn.IFS(OR(V2240=1,V2240=2,V2240=3),1,OR(V2240=4,V2240=5,V2240=6),2,OR(V2240=7,V2240=8,V2240=9),3,OR(V2240=10,V2240=11,V2240=12),4),"")</f>
        <v/>
      </c>
      <c r="X2240" s="2" t="str">
        <f t="shared" si="223"/>
        <v/>
      </c>
      <c r="Y2240" s="2" t="str">
        <f t="shared" si="224"/>
        <v/>
      </c>
    </row>
    <row r="2241" spans="7:25" x14ac:dyDescent="0.3">
      <c r="G2241" s="2" t="str">
        <f>IF(Prospecting!D2243&lt;&gt;"", Prospecting!D2243, "")</f>
        <v/>
      </c>
      <c r="H2241" s="2" t="str">
        <f>IF(Prospecting!E2243&lt;&gt;"",Prospecting!E2243, "")</f>
        <v/>
      </c>
      <c r="I2241" s="2" t="str">
        <f t="shared" ca="1" si="219"/>
        <v/>
      </c>
      <c r="J2241" s="2" t="str">
        <f>IF(Prospecting!F2243="Completed", 1, "")</f>
        <v/>
      </c>
      <c r="K2241" s="2" t="str">
        <f>IF(Prospecting!G2243="Completed", 1, "")</f>
        <v/>
      </c>
      <c r="L2241" s="2" t="str">
        <f>IF(Prospecting!H2243="Completed", 1, "")</f>
        <v/>
      </c>
      <c r="M2241" s="2" t="str">
        <f>IF(Prospecting!I2243="Completed", 1, "")</f>
        <v/>
      </c>
      <c r="N2241" s="2" t="str">
        <f>IF(Prospecting!J2243="Completed", 1, "")</f>
        <v/>
      </c>
      <c r="O2241" s="2" t="str">
        <f>IF(Prospecting!K2243="Completed", 1, "")</f>
        <v/>
      </c>
      <c r="P2241" s="2" t="str">
        <f>IF(Prospecting!L2243&lt;&gt;"",Prospecting!L2243,"")</f>
        <v/>
      </c>
      <c r="Q2241" s="2" t="str">
        <f>IF(Prospecting!M2243&lt;&gt;"",Prospecting!M2243,"")</f>
        <v/>
      </c>
      <c r="R2241" s="2" t="str">
        <f t="shared" ca="1" si="220"/>
        <v/>
      </c>
      <c r="S2241" s="10" t="str">
        <f>IF(OR(Prospecting!N2243&lt;&gt;"",Prospecting!N2243&lt;&gt;0),Prospecting!N2243,"")</f>
        <v/>
      </c>
      <c r="T2241" s="11" t="str">
        <f>IF(Prospecting!O2243&lt;&gt;"",Prospecting!O2243,"")</f>
        <v/>
      </c>
      <c r="U2241" s="2" t="str">
        <f t="shared" si="221"/>
        <v/>
      </c>
      <c r="V2241" s="2" t="str">
        <f t="shared" si="222"/>
        <v/>
      </c>
      <c r="W2241" s="2" t="str" cm="1">
        <f t="array" ref="W2241">IF(V2241&lt;&gt;"",_xlfn.IFS(OR(V2241=1,V2241=2,V2241=3),1,OR(V2241=4,V2241=5,V2241=6),2,OR(V2241=7,V2241=8,V2241=9),3,OR(V2241=10,V2241=11,V2241=12),4),"")</f>
        <v/>
      </c>
      <c r="X2241" s="2" t="str">
        <f t="shared" si="223"/>
        <v/>
      </c>
      <c r="Y2241" s="2" t="str">
        <f t="shared" si="224"/>
        <v/>
      </c>
    </row>
    <row r="2242" spans="7:25" x14ac:dyDescent="0.3">
      <c r="G2242" s="2" t="str">
        <f>IF(Prospecting!D2244&lt;&gt;"", Prospecting!D2244, "")</f>
        <v/>
      </c>
      <c r="H2242" s="2" t="str">
        <f>IF(Prospecting!E2244&lt;&gt;"",Prospecting!E2244, "")</f>
        <v/>
      </c>
      <c r="I2242" s="2" t="str">
        <f t="shared" ca="1" si="219"/>
        <v/>
      </c>
      <c r="J2242" s="2" t="str">
        <f>IF(Prospecting!F2244="Completed", 1, "")</f>
        <v/>
      </c>
      <c r="K2242" s="2" t="str">
        <f>IF(Prospecting!G2244="Completed", 1, "")</f>
        <v/>
      </c>
      <c r="L2242" s="2" t="str">
        <f>IF(Prospecting!H2244="Completed", 1, "")</f>
        <v/>
      </c>
      <c r="M2242" s="2" t="str">
        <f>IF(Prospecting!I2244="Completed", 1, "")</f>
        <v/>
      </c>
      <c r="N2242" s="2" t="str">
        <f>IF(Prospecting!J2244="Completed", 1, "")</f>
        <v/>
      </c>
      <c r="O2242" s="2" t="str">
        <f>IF(Prospecting!K2244="Completed", 1, "")</f>
        <v/>
      </c>
      <c r="P2242" s="2" t="str">
        <f>IF(Prospecting!L2244&lt;&gt;"",Prospecting!L2244,"")</f>
        <v/>
      </c>
      <c r="Q2242" s="2" t="str">
        <f>IF(Prospecting!M2244&lt;&gt;"",Prospecting!M2244,"")</f>
        <v/>
      </c>
      <c r="R2242" s="2" t="str">
        <f t="shared" ca="1" si="220"/>
        <v/>
      </c>
      <c r="S2242" s="10" t="str">
        <f>IF(OR(Prospecting!N2244&lt;&gt;"",Prospecting!N2244&lt;&gt;0),Prospecting!N2244,"")</f>
        <v/>
      </c>
      <c r="T2242" s="11" t="str">
        <f>IF(Prospecting!O2244&lt;&gt;"",Prospecting!O2244,"")</f>
        <v/>
      </c>
      <c r="U2242" s="2" t="str">
        <f t="shared" si="221"/>
        <v/>
      </c>
      <c r="V2242" s="2" t="str">
        <f t="shared" si="222"/>
        <v/>
      </c>
      <c r="W2242" s="2" t="str" cm="1">
        <f t="array" ref="W2242">IF(V2242&lt;&gt;"",_xlfn.IFS(OR(V2242=1,V2242=2,V2242=3),1,OR(V2242=4,V2242=5,V2242=6),2,OR(V2242=7,V2242=8,V2242=9),3,OR(V2242=10,V2242=11,V2242=12),4),"")</f>
        <v/>
      </c>
      <c r="X2242" s="2" t="str">
        <f t="shared" si="223"/>
        <v/>
      </c>
      <c r="Y2242" s="2" t="str">
        <f t="shared" si="224"/>
        <v/>
      </c>
    </row>
    <row r="2243" spans="7:25" x14ac:dyDescent="0.3">
      <c r="G2243" s="2" t="str">
        <f>IF(Prospecting!D2245&lt;&gt;"", Prospecting!D2245, "")</f>
        <v/>
      </c>
      <c r="H2243" s="2" t="str">
        <f>IF(Prospecting!E2245&lt;&gt;"",Prospecting!E2245, "")</f>
        <v/>
      </c>
      <c r="I2243" s="2" t="str">
        <f t="shared" ca="1" si="219"/>
        <v/>
      </c>
      <c r="J2243" s="2" t="str">
        <f>IF(Prospecting!F2245="Completed", 1, "")</f>
        <v/>
      </c>
      <c r="K2243" s="2" t="str">
        <f>IF(Prospecting!G2245="Completed", 1, "")</f>
        <v/>
      </c>
      <c r="L2243" s="2" t="str">
        <f>IF(Prospecting!H2245="Completed", 1, "")</f>
        <v/>
      </c>
      <c r="M2243" s="2" t="str">
        <f>IF(Prospecting!I2245="Completed", 1, "")</f>
        <v/>
      </c>
      <c r="N2243" s="2" t="str">
        <f>IF(Prospecting!J2245="Completed", 1, "")</f>
        <v/>
      </c>
      <c r="O2243" s="2" t="str">
        <f>IF(Prospecting!K2245="Completed", 1, "")</f>
        <v/>
      </c>
      <c r="P2243" s="2" t="str">
        <f>IF(Prospecting!L2245&lt;&gt;"",Prospecting!L2245,"")</f>
        <v/>
      </c>
      <c r="Q2243" s="2" t="str">
        <f>IF(Prospecting!M2245&lt;&gt;"",Prospecting!M2245,"")</f>
        <v/>
      </c>
      <c r="R2243" s="2" t="str">
        <f t="shared" ca="1" si="220"/>
        <v/>
      </c>
      <c r="S2243" s="10" t="str">
        <f>IF(OR(Prospecting!N2245&lt;&gt;"",Prospecting!N2245&lt;&gt;0),Prospecting!N2245,"")</f>
        <v/>
      </c>
      <c r="T2243" s="11" t="str">
        <f>IF(Prospecting!O2245&lt;&gt;"",Prospecting!O2245,"")</f>
        <v/>
      </c>
      <c r="U2243" s="2" t="str">
        <f t="shared" si="221"/>
        <v/>
      </c>
      <c r="V2243" s="2" t="str">
        <f t="shared" si="222"/>
        <v/>
      </c>
      <c r="W2243" s="2" t="str" cm="1">
        <f t="array" ref="W2243">IF(V2243&lt;&gt;"",_xlfn.IFS(OR(V2243=1,V2243=2,V2243=3),1,OR(V2243=4,V2243=5,V2243=6),2,OR(V2243=7,V2243=8,V2243=9),3,OR(V2243=10,V2243=11,V2243=12),4),"")</f>
        <v/>
      </c>
      <c r="X2243" s="2" t="str">
        <f t="shared" si="223"/>
        <v/>
      </c>
      <c r="Y2243" s="2" t="str">
        <f t="shared" si="224"/>
        <v/>
      </c>
    </row>
    <row r="2244" spans="7:25" x14ac:dyDescent="0.3">
      <c r="G2244" s="2" t="str">
        <f>IF(Prospecting!D2246&lt;&gt;"", Prospecting!D2246, "")</f>
        <v/>
      </c>
      <c r="H2244" s="2" t="str">
        <f>IF(Prospecting!E2246&lt;&gt;"",Prospecting!E2246, "")</f>
        <v/>
      </c>
      <c r="I2244" s="2" t="str">
        <f t="shared" ref="I2244:I2307" ca="1" si="225">IF(AND($B$9&gt;$B$10,S2244&lt;&gt;"",S2244&lt;&gt;0,V2244&lt;&gt;"",O2244=1),"Client",IF(V2244&lt;$B$6,"Lead",IF(AND(H2244&lt;&gt;"",S2244&lt;&gt;"",S2244&lt;&gt;0,V2244&lt;=$B$3,O2244=1),"Client",IF(OR(AND(H2244&lt;&gt;"",O2244&lt;&gt;1),AND(H2244&lt;&gt;"",S2244=""),AND(H2244&lt;&gt;"",S2244&lt;&gt;"",V2244&gt;$B$3), AND(H2244&lt;&gt;"",S2244&lt;=0)),"Lead",""))))</f>
        <v/>
      </c>
      <c r="J2244" s="2" t="str">
        <f>IF(Prospecting!F2246="Completed", 1, "")</f>
        <v/>
      </c>
      <c r="K2244" s="2" t="str">
        <f>IF(Prospecting!G2246="Completed", 1, "")</f>
        <v/>
      </c>
      <c r="L2244" s="2" t="str">
        <f>IF(Prospecting!H2246="Completed", 1, "")</f>
        <v/>
      </c>
      <c r="M2244" s="2" t="str">
        <f>IF(Prospecting!I2246="Completed", 1, "")</f>
        <v/>
      </c>
      <c r="N2244" s="2" t="str">
        <f>IF(Prospecting!J2246="Completed", 1, "")</f>
        <v/>
      </c>
      <c r="O2244" s="2" t="str">
        <f>IF(Prospecting!K2246="Completed", 1, "")</f>
        <v/>
      </c>
      <c r="P2244" s="2" t="str">
        <f>IF(Prospecting!L2246&lt;&gt;"",Prospecting!L2246,"")</f>
        <v/>
      </c>
      <c r="Q2244" s="2" t="str">
        <f>IF(Prospecting!M2246&lt;&gt;"",Prospecting!M2246,"")</f>
        <v/>
      </c>
      <c r="R2244" s="2" t="str">
        <f t="shared" ref="R2244:R2307" ca="1" si="226">IF(AND(Q2244&lt;&gt;"",V2244&gt;=$B$6,V2244&lt;=$B$3,Y2244=$B$10),"Valid","")</f>
        <v/>
      </c>
      <c r="S2244" s="10" t="str">
        <f>IF(OR(Prospecting!N2246&lt;&gt;"",Prospecting!N2246&lt;&gt;0),Prospecting!N2246,"")</f>
        <v/>
      </c>
      <c r="T2244" s="11" t="str">
        <f>IF(Prospecting!O2246&lt;&gt;"",Prospecting!O2246,"")</f>
        <v/>
      </c>
      <c r="U2244" s="2" t="str">
        <f t="shared" ref="U2244:U2307" si="227">IF(V2244&lt;&gt;"",CHOOSE(V2244,"January","February","March","April","May","June","July","August","September","October","November","December"),"")</f>
        <v/>
      </c>
      <c r="V2244" s="2" t="str">
        <f t="shared" ref="V2244:V2307" si="228">IF(AND(T2244&lt;&gt;"",Y2244=$B$10),MONTH(T2244),"")</f>
        <v/>
      </c>
      <c r="W2244" s="2" t="str" cm="1">
        <f t="array" ref="W2244">IF(V2244&lt;&gt;"",_xlfn.IFS(OR(V2244=1,V2244=2,V2244=3),1,OR(V2244=4,V2244=5,V2244=6),2,OR(V2244=7,V2244=8,V2244=9),3,OR(V2244=10,V2244=11,V2244=12),4),"")</f>
        <v/>
      </c>
      <c r="X2244" s="2" t="str">
        <f t="shared" ref="X2244:X2307" si="229">IF(AND(Q2244&lt;&gt;"",S2244&lt;&gt;"",S2244&lt;&gt;0,O2244=1),IF(OR(Q2244="AnugerahPlus",Q2244="Anggun"), (S2244-5)*12,S2244*12), "")</f>
        <v/>
      </c>
      <c r="Y2244" s="2" t="str">
        <f t="shared" ref="Y2244:Y2307" si="230">IF(T2244&lt;&gt;"",YEAR(T2244),"")</f>
        <v/>
      </c>
    </row>
    <row r="2245" spans="7:25" x14ac:dyDescent="0.3">
      <c r="G2245" s="2" t="str">
        <f>IF(Prospecting!D2247&lt;&gt;"", Prospecting!D2247, "")</f>
        <v/>
      </c>
      <c r="H2245" s="2" t="str">
        <f>IF(Prospecting!E2247&lt;&gt;"",Prospecting!E2247, "")</f>
        <v/>
      </c>
      <c r="I2245" s="2" t="str">
        <f t="shared" ca="1" si="225"/>
        <v/>
      </c>
      <c r="J2245" s="2" t="str">
        <f>IF(Prospecting!F2247="Completed", 1, "")</f>
        <v/>
      </c>
      <c r="K2245" s="2" t="str">
        <f>IF(Prospecting!G2247="Completed", 1, "")</f>
        <v/>
      </c>
      <c r="L2245" s="2" t="str">
        <f>IF(Prospecting!H2247="Completed", 1, "")</f>
        <v/>
      </c>
      <c r="M2245" s="2" t="str">
        <f>IF(Prospecting!I2247="Completed", 1, "")</f>
        <v/>
      </c>
      <c r="N2245" s="2" t="str">
        <f>IF(Prospecting!J2247="Completed", 1, "")</f>
        <v/>
      </c>
      <c r="O2245" s="2" t="str">
        <f>IF(Prospecting!K2247="Completed", 1, "")</f>
        <v/>
      </c>
      <c r="P2245" s="2" t="str">
        <f>IF(Prospecting!L2247&lt;&gt;"",Prospecting!L2247,"")</f>
        <v/>
      </c>
      <c r="Q2245" s="2" t="str">
        <f>IF(Prospecting!M2247&lt;&gt;"",Prospecting!M2247,"")</f>
        <v/>
      </c>
      <c r="R2245" s="2" t="str">
        <f t="shared" ca="1" si="226"/>
        <v/>
      </c>
      <c r="S2245" s="10" t="str">
        <f>IF(OR(Prospecting!N2247&lt;&gt;"",Prospecting!N2247&lt;&gt;0),Prospecting!N2247,"")</f>
        <v/>
      </c>
      <c r="T2245" s="11" t="str">
        <f>IF(Prospecting!O2247&lt;&gt;"",Prospecting!O2247,"")</f>
        <v/>
      </c>
      <c r="U2245" s="2" t="str">
        <f t="shared" si="227"/>
        <v/>
      </c>
      <c r="V2245" s="2" t="str">
        <f t="shared" si="228"/>
        <v/>
      </c>
      <c r="W2245" s="2" t="str" cm="1">
        <f t="array" ref="W2245">IF(V2245&lt;&gt;"",_xlfn.IFS(OR(V2245=1,V2245=2,V2245=3),1,OR(V2245=4,V2245=5,V2245=6),2,OR(V2245=7,V2245=8,V2245=9),3,OR(V2245=10,V2245=11,V2245=12),4),"")</f>
        <v/>
      </c>
      <c r="X2245" s="2" t="str">
        <f t="shared" si="229"/>
        <v/>
      </c>
      <c r="Y2245" s="2" t="str">
        <f t="shared" si="230"/>
        <v/>
      </c>
    </row>
    <row r="2246" spans="7:25" x14ac:dyDescent="0.3">
      <c r="G2246" s="2" t="str">
        <f>IF(Prospecting!D2248&lt;&gt;"", Prospecting!D2248, "")</f>
        <v/>
      </c>
      <c r="H2246" s="2" t="str">
        <f>IF(Prospecting!E2248&lt;&gt;"",Prospecting!E2248, "")</f>
        <v/>
      </c>
      <c r="I2246" s="2" t="str">
        <f t="shared" ca="1" si="225"/>
        <v/>
      </c>
      <c r="J2246" s="2" t="str">
        <f>IF(Prospecting!F2248="Completed", 1, "")</f>
        <v/>
      </c>
      <c r="K2246" s="2" t="str">
        <f>IF(Prospecting!G2248="Completed", 1, "")</f>
        <v/>
      </c>
      <c r="L2246" s="2" t="str">
        <f>IF(Prospecting!H2248="Completed", 1, "")</f>
        <v/>
      </c>
      <c r="M2246" s="2" t="str">
        <f>IF(Prospecting!I2248="Completed", 1, "")</f>
        <v/>
      </c>
      <c r="N2246" s="2" t="str">
        <f>IF(Prospecting!J2248="Completed", 1, "")</f>
        <v/>
      </c>
      <c r="O2246" s="2" t="str">
        <f>IF(Prospecting!K2248="Completed", 1, "")</f>
        <v/>
      </c>
      <c r="P2246" s="2" t="str">
        <f>IF(Prospecting!L2248&lt;&gt;"",Prospecting!L2248,"")</f>
        <v/>
      </c>
      <c r="Q2246" s="2" t="str">
        <f>IF(Prospecting!M2248&lt;&gt;"",Prospecting!M2248,"")</f>
        <v/>
      </c>
      <c r="R2246" s="2" t="str">
        <f t="shared" ca="1" si="226"/>
        <v/>
      </c>
      <c r="S2246" s="10" t="str">
        <f>IF(OR(Prospecting!N2248&lt;&gt;"",Prospecting!N2248&lt;&gt;0),Prospecting!N2248,"")</f>
        <v/>
      </c>
      <c r="T2246" s="11" t="str">
        <f>IF(Prospecting!O2248&lt;&gt;"",Prospecting!O2248,"")</f>
        <v/>
      </c>
      <c r="U2246" s="2" t="str">
        <f t="shared" si="227"/>
        <v/>
      </c>
      <c r="V2246" s="2" t="str">
        <f t="shared" si="228"/>
        <v/>
      </c>
      <c r="W2246" s="2" t="str" cm="1">
        <f t="array" ref="W2246">IF(V2246&lt;&gt;"",_xlfn.IFS(OR(V2246=1,V2246=2,V2246=3),1,OR(V2246=4,V2246=5,V2246=6),2,OR(V2246=7,V2246=8,V2246=9),3,OR(V2246=10,V2246=11,V2246=12),4),"")</f>
        <v/>
      </c>
      <c r="X2246" s="2" t="str">
        <f t="shared" si="229"/>
        <v/>
      </c>
      <c r="Y2246" s="2" t="str">
        <f t="shared" si="230"/>
        <v/>
      </c>
    </row>
    <row r="2247" spans="7:25" x14ac:dyDescent="0.3">
      <c r="G2247" s="2" t="str">
        <f>IF(Prospecting!D2249&lt;&gt;"", Prospecting!D2249, "")</f>
        <v/>
      </c>
      <c r="H2247" s="2" t="str">
        <f>IF(Prospecting!E2249&lt;&gt;"",Prospecting!E2249, "")</f>
        <v/>
      </c>
      <c r="I2247" s="2" t="str">
        <f t="shared" ca="1" si="225"/>
        <v/>
      </c>
      <c r="J2247" s="2" t="str">
        <f>IF(Prospecting!F2249="Completed", 1, "")</f>
        <v/>
      </c>
      <c r="K2247" s="2" t="str">
        <f>IF(Prospecting!G2249="Completed", 1, "")</f>
        <v/>
      </c>
      <c r="L2247" s="2" t="str">
        <f>IF(Prospecting!H2249="Completed", 1, "")</f>
        <v/>
      </c>
      <c r="M2247" s="2" t="str">
        <f>IF(Prospecting!I2249="Completed", 1, "")</f>
        <v/>
      </c>
      <c r="N2247" s="2" t="str">
        <f>IF(Prospecting!J2249="Completed", 1, "")</f>
        <v/>
      </c>
      <c r="O2247" s="2" t="str">
        <f>IF(Prospecting!K2249="Completed", 1, "")</f>
        <v/>
      </c>
      <c r="P2247" s="2" t="str">
        <f>IF(Prospecting!L2249&lt;&gt;"",Prospecting!L2249,"")</f>
        <v/>
      </c>
      <c r="Q2247" s="2" t="str">
        <f>IF(Prospecting!M2249&lt;&gt;"",Prospecting!M2249,"")</f>
        <v/>
      </c>
      <c r="R2247" s="2" t="str">
        <f t="shared" ca="1" si="226"/>
        <v/>
      </c>
      <c r="S2247" s="10" t="str">
        <f>IF(OR(Prospecting!N2249&lt;&gt;"",Prospecting!N2249&lt;&gt;0),Prospecting!N2249,"")</f>
        <v/>
      </c>
      <c r="T2247" s="11" t="str">
        <f>IF(Prospecting!O2249&lt;&gt;"",Prospecting!O2249,"")</f>
        <v/>
      </c>
      <c r="U2247" s="2" t="str">
        <f t="shared" si="227"/>
        <v/>
      </c>
      <c r="V2247" s="2" t="str">
        <f t="shared" si="228"/>
        <v/>
      </c>
      <c r="W2247" s="2" t="str" cm="1">
        <f t="array" ref="W2247">IF(V2247&lt;&gt;"",_xlfn.IFS(OR(V2247=1,V2247=2,V2247=3),1,OR(V2247=4,V2247=5,V2247=6),2,OR(V2247=7,V2247=8,V2247=9),3,OR(V2247=10,V2247=11,V2247=12),4),"")</f>
        <v/>
      </c>
      <c r="X2247" s="2" t="str">
        <f t="shared" si="229"/>
        <v/>
      </c>
      <c r="Y2247" s="2" t="str">
        <f t="shared" si="230"/>
        <v/>
      </c>
    </row>
    <row r="2248" spans="7:25" x14ac:dyDescent="0.3">
      <c r="G2248" s="2" t="str">
        <f>IF(Prospecting!D2250&lt;&gt;"", Prospecting!D2250, "")</f>
        <v/>
      </c>
      <c r="H2248" s="2" t="str">
        <f>IF(Prospecting!E2250&lt;&gt;"",Prospecting!E2250, "")</f>
        <v/>
      </c>
      <c r="I2248" s="2" t="str">
        <f t="shared" ca="1" si="225"/>
        <v/>
      </c>
      <c r="J2248" s="2" t="str">
        <f>IF(Prospecting!F2250="Completed", 1, "")</f>
        <v/>
      </c>
      <c r="K2248" s="2" t="str">
        <f>IF(Prospecting!G2250="Completed", 1, "")</f>
        <v/>
      </c>
      <c r="L2248" s="2" t="str">
        <f>IF(Prospecting!H2250="Completed", 1, "")</f>
        <v/>
      </c>
      <c r="M2248" s="2" t="str">
        <f>IF(Prospecting!I2250="Completed", 1, "")</f>
        <v/>
      </c>
      <c r="N2248" s="2" t="str">
        <f>IF(Prospecting!J2250="Completed", 1, "")</f>
        <v/>
      </c>
      <c r="O2248" s="2" t="str">
        <f>IF(Prospecting!K2250="Completed", 1, "")</f>
        <v/>
      </c>
      <c r="P2248" s="2" t="str">
        <f>IF(Prospecting!L2250&lt;&gt;"",Prospecting!L2250,"")</f>
        <v/>
      </c>
      <c r="Q2248" s="2" t="str">
        <f>IF(Prospecting!M2250&lt;&gt;"",Prospecting!M2250,"")</f>
        <v/>
      </c>
      <c r="R2248" s="2" t="str">
        <f t="shared" ca="1" si="226"/>
        <v/>
      </c>
      <c r="S2248" s="10" t="str">
        <f>IF(OR(Prospecting!N2250&lt;&gt;"",Prospecting!N2250&lt;&gt;0),Prospecting!N2250,"")</f>
        <v/>
      </c>
      <c r="T2248" s="11" t="str">
        <f>IF(Prospecting!O2250&lt;&gt;"",Prospecting!O2250,"")</f>
        <v/>
      </c>
      <c r="U2248" s="2" t="str">
        <f t="shared" si="227"/>
        <v/>
      </c>
      <c r="V2248" s="2" t="str">
        <f t="shared" si="228"/>
        <v/>
      </c>
      <c r="W2248" s="2" t="str" cm="1">
        <f t="array" ref="W2248">IF(V2248&lt;&gt;"",_xlfn.IFS(OR(V2248=1,V2248=2,V2248=3),1,OR(V2248=4,V2248=5,V2248=6),2,OR(V2248=7,V2248=8,V2248=9),3,OR(V2248=10,V2248=11,V2248=12),4),"")</f>
        <v/>
      </c>
      <c r="X2248" s="2" t="str">
        <f t="shared" si="229"/>
        <v/>
      </c>
      <c r="Y2248" s="2" t="str">
        <f t="shared" si="230"/>
        <v/>
      </c>
    </row>
    <row r="2249" spans="7:25" x14ac:dyDescent="0.3">
      <c r="G2249" s="2" t="str">
        <f>IF(Prospecting!D2251&lt;&gt;"", Prospecting!D2251, "")</f>
        <v/>
      </c>
      <c r="H2249" s="2" t="str">
        <f>IF(Prospecting!E2251&lt;&gt;"",Prospecting!E2251, "")</f>
        <v/>
      </c>
      <c r="I2249" s="2" t="str">
        <f t="shared" ca="1" si="225"/>
        <v/>
      </c>
      <c r="J2249" s="2" t="str">
        <f>IF(Prospecting!F2251="Completed", 1, "")</f>
        <v/>
      </c>
      <c r="K2249" s="2" t="str">
        <f>IF(Prospecting!G2251="Completed", 1, "")</f>
        <v/>
      </c>
      <c r="L2249" s="2" t="str">
        <f>IF(Prospecting!H2251="Completed", 1, "")</f>
        <v/>
      </c>
      <c r="M2249" s="2" t="str">
        <f>IF(Prospecting!I2251="Completed", 1, "")</f>
        <v/>
      </c>
      <c r="N2249" s="2" t="str">
        <f>IF(Prospecting!J2251="Completed", 1, "")</f>
        <v/>
      </c>
      <c r="O2249" s="2" t="str">
        <f>IF(Prospecting!K2251="Completed", 1, "")</f>
        <v/>
      </c>
      <c r="P2249" s="2" t="str">
        <f>IF(Prospecting!L2251&lt;&gt;"",Prospecting!L2251,"")</f>
        <v/>
      </c>
      <c r="Q2249" s="2" t="str">
        <f>IF(Prospecting!M2251&lt;&gt;"",Prospecting!M2251,"")</f>
        <v/>
      </c>
      <c r="R2249" s="2" t="str">
        <f t="shared" ca="1" si="226"/>
        <v/>
      </c>
      <c r="S2249" s="10" t="str">
        <f>IF(OR(Prospecting!N2251&lt;&gt;"",Prospecting!N2251&lt;&gt;0),Prospecting!N2251,"")</f>
        <v/>
      </c>
      <c r="T2249" s="11" t="str">
        <f>IF(Prospecting!O2251&lt;&gt;"",Prospecting!O2251,"")</f>
        <v/>
      </c>
      <c r="U2249" s="2" t="str">
        <f t="shared" si="227"/>
        <v/>
      </c>
      <c r="V2249" s="2" t="str">
        <f t="shared" si="228"/>
        <v/>
      </c>
      <c r="W2249" s="2" t="str" cm="1">
        <f t="array" ref="W2249">IF(V2249&lt;&gt;"",_xlfn.IFS(OR(V2249=1,V2249=2,V2249=3),1,OR(V2249=4,V2249=5,V2249=6),2,OR(V2249=7,V2249=8,V2249=9),3,OR(V2249=10,V2249=11,V2249=12),4),"")</f>
        <v/>
      </c>
      <c r="X2249" s="2" t="str">
        <f t="shared" si="229"/>
        <v/>
      </c>
      <c r="Y2249" s="2" t="str">
        <f t="shared" si="230"/>
        <v/>
      </c>
    </row>
    <row r="2250" spans="7:25" x14ac:dyDescent="0.3">
      <c r="G2250" s="2" t="str">
        <f>IF(Prospecting!D2252&lt;&gt;"", Prospecting!D2252, "")</f>
        <v/>
      </c>
      <c r="H2250" s="2" t="str">
        <f>IF(Prospecting!E2252&lt;&gt;"",Prospecting!E2252, "")</f>
        <v/>
      </c>
      <c r="I2250" s="2" t="str">
        <f t="shared" ca="1" si="225"/>
        <v/>
      </c>
      <c r="J2250" s="2" t="str">
        <f>IF(Prospecting!F2252="Completed", 1, "")</f>
        <v/>
      </c>
      <c r="K2250" s="2" t="str">
        <f>IF(Prospecting!G2252="Completed", 1, "")</f>
        <v/>
      </c>
      <c r="L2250" s="2" t="str">
        <f>IF(Prospecting!H2252="Completed", 1, "")</f>
        <v/>
      </c>
      <c r="M2250" s="2" t="str">
        <f>IF(Prospecting!I2252="Completed", 1, "")</f>
        <v/>
      </c>
      <c r="N2250" s="2" t="str">
        <f>IF(Prospecting!J2252="Completed", 1, "")</f>
        <v/>
      </c>
      <c r="O2250" s="2" t="str">
        <f>IF(Prospecting!K2252="Completed", 1, "")</f>
        <v/>
      </c>
      <c r="P2250" s="2" t="str">
        <f>IF(Prospecting!L2252&lt;&gt;"",Prospecting!L2252,"")</f>
        <v/>
      </c>
      <c r="Q2250" s="2" t="str">
        <f>IF(Prospecting!M2252&lt;&gt;"",Prospecting!M2252,"")</f>
        <v/>
      </c>
      <c r="R2250" s="2" t="str">
        <f t="shared" ca="1" si="226"/>
        <v/>
      </c>
      <c r="S2250" s="10" t="str">
        <f>IF(OR(Prospecting!N2252&lt;&gt;"",Prospecting!N2252&lt;&gt;0),Prospecting!N2252,"")</f>
        <v/>
      </c>
      <c r="T2250" s="11" t="str">
        <f>IF(Prospecting!O2252&lt;&gt;"",Prospecting!O2252,"")</f>
        <v/>
      </c>
      <c r="U2250" s="2" t="str">
        <f t="shared" si="227"/>
        <v/>
      </c>
      <c r="V2250" s="2" t="str">
        <f t="shared" si="228"/>
        <v/>
      </c>
      <c r="W2250" s="2" t="str" cm="1">
        <f t="array" ref="W2250">IF(V2250&lt;&gt;"",_xlfn.IFS(OR(V2250=1,V2250=2,V2250=3),1,OR(V2250=4,V2250=5,V2250=6),2,OR(V2250=7,V2250=8,V2250=9),3,OR(V2250=10,V2250=11,V2250=12),4),"")</f>
        <v/>
      </c>
      <c r="X2250" s="2" t="str">
        <f t="shared" si="229"/>
        <v/>
      </c>
      <c r="Y2250" s="2" t="str">
        <f t="shared" si="230"/>
        <v/>
      </c>
    </row>
    <row r="2251" spans="7:25" x14ac:dyDescent="0.3">
      <c r="G2251" s="2" t="str">
        <f>IF(Prospecting!D2253&lt;&gt;"", Prospecting!D2253, "")</f>
        <v/>
      </c>
      <c r="H2251" s="2" t="str">
        <f>IF(Prospecting!E2253&lt;&gt;"",Prospecting!E2253, "")</f>
        <v/>
      </c>
      <c r="I2251" s="2" t="str">
        <f t="shared" ca="1" si="225"/>
        <v/>
      </c>
      <c r="J2251" s="2" t="str">
        <f>IF(Prospecting!F2253="Completed", 1, "")</f>
        <v/>
      </c>
      <c r="K2251" s="2" t="str">
        <f>IF(Prospecting!G2253="Completed", 1, "")</f>
        <v/>
      </c>
      <c r="L2251" s="2" t="str">
        <f>IF(Prospecting!H2253="Completed", 1, "")</f>
        <v/>
      </c>
      <c r="M2251" s="2" t="str">
        <f>IF(Prospecting!I2253="Completed", 1, "")</f>
        <v/>
      </c>
      <c r="N2251" s="2" t="str">
        <f>IF(Prospecting!J2253="Completed", 1, "")</f>
        <v/>
      </c>
      <c r="O2251" s="2" t="str">
        <f>IF(Prospecting!K2253="Completed", 1, "")</f>
        <v/>
      </c>
      <c r="P2251" s="2" t="str">
        <f>IF(Prospecting!L2253&lt;&gt;"",Prospecting!L2253,"")</f>
        <v/>
      </c>
      <c r="Q2251" s="2" t="str">
        <f>IF(Prospecting!M2253&lt;&gt;"",Prospecting!M2253,"")</f>
        <v/>
      </c>
      <c r="R2251" s="2" t="str">
        <f t="shared" ca="1" si="226"/>
        <v/>
      </c>
      <c r="S2251" s="10" t="str">
        <f>IF(OR(Prospecting!N2253&lt;&gt;"",Prospecting!N2253&lt;&gt;0),Prospecting!N2253,"")</f>
        <v/>
      </c>
      <c r="T2251" s="11" t="str">
        <f>IF(Prospecting!O2253&lt;&gt;"",Prospecting!O2253,"")</f>
        <v/>
      </c>
      <c r="U2251" s="2" t="str">
        <f t="shared" si="227"/>
        <v/>
      </c>
      <c r="V2251" s="2" t="str">
        <f t="shared" si="228"/>
        <v/>
      </c>
      <c r="W2251" s="2" t="str" cm="1">
        <f t="array" ref="W2251">IF(V2251&lt;&gt;"",_xlfn.IFS(OR(V2251=1,V2251=2,V2251=3),1,OR(V2251=4,V2251=5,V2251=6),2,OR(V2251=7,V2251=8,V2251=9),3,OR(V2251=10,V2251=11,V2251=12),4),"")</f>
        <v/>
      </c>
      <c r="X2251" s="2" t="str">
        <f t="shared" si="229"/>
        <v/>
      </c>
      <c r="Y2251" s="2" t="str">
        <f t="shared" si="230"/>
        <v/>
      </c>
    </row>
    <row r="2252" spans="7:25" x14ac:dyDescent="0.3">
      <c r="G2252" s="2" t="str">
        <f>IF(Prospecting!D2254&lt;&gt;"", Prospecting!D2254, "")</f>
        <v/>
      </c>
      <c r="H2252" s="2" t="str">
        <f>IF(Prospecting!E2254&lt;&gt;"",Prospecting!E2254, "")</f>
        <v/>
      </c>
      <c r="I2252" s="2" t="str">
        <f t="shared" ca="1" si="225"/>
        <v/>
      </c>
      <c r="J2252" s="2" t="str">
        <f>IF(Prospecting!F2254="Completed", 1, "")</f>
        <v/>
      </c>
      <c r="K2252" s="2" t="str">
        <f>IF(Prospecting!G2254="Completed", 1, "")</f>
        <v/>
      </c>
      <c r="L2252" s="2" t="str">
        <f>IF(Prospecting!H2254="Completed", 1, "")</f>
        <v/>
      </c>
      <c r="M2252" s="2" t="str">
        <f>IF(Prospecting!I2254="Completed", 1, "")</f>
        <v/>
      </c>
      <c r="N2252" s="2" t="str">
        <f>IF(Prospecting!J2254="Completed", 1, "")</f>
        <v/>
      </c>
      <c r="O2252" s="2" t="str">
        <f>IF(Prospecting!K2254="Completed", 1, "")</f>
        <v/>
      </c>
      <c r="P2252" s="2" t="str">
        <f>IF(Prospecting!L2254&lt;&gt;"",Prospecting!L2254,"")</f>
        <v/>
      </c>
      <c r="Q2252" s="2" t="str">
        <f>IF(Prospecting!M2254&lt;&gt;"",Prospecting!M2254,"")</f>
        <v/>
      </c>
      <c r="R2252" s="2" t="str">
        <f t="shared" ca="1" si="226"/>
        <v/>
      </c>
      <c r="S2252" s="10" t="str">
        <f>IF(OR(Prospecting!N2254&lt;&gt;"",Prospecting!N2254&lt;&gt;0),Prospecting!N2254,"")</f>
        <v/>
      </c>
      <c r="T2252" s="11" t="str">
        <f>IF(Prospecting!O2254&lt;&gt;"",Prospecting!O2254,"")</f>
        <v/>
      </c>
      <c r="U2252" s="2" t="str">
        <f t="shared" si="227"/>
        <v/>
      </c>
      <c r="V2252" s="2" t="str">
        <f t="shared" si="228"/>
        <v/>
      </c>
      <c r="W2252" s="2" t="str" cm="1">
        <f t="array" ref="W2252">IF(V2252&lt;&gt;"",_xlfn.IFS(OR(V2252=1,V2252=2,V2252=3),1,OR(V2252=4,V2252=5,V2252=6),2,OR(V2252=7,V2252=8,V2252=9),3,OR(V2252=10,V2252=11,V2252=12),4),"")</f>
        <v/>
      </c>
      <c r="X2252" s="2" t="str">
        <f t="shared" si="229"/>
        <v/>
      </c>
      <c r="Y2252" s="2" t="str">
        <f t="shared" si="230"/>
        <v/>
      </c>
    </row>
    <row r="2253" spans="7:25" x14ac:dyDescent="0.3">
      <c r="G2253" s="2" t="str">
        <f>IF(Prospecting!D2255&lt;&gt;"", Prospecting!D2255, "")</f>
        <v/>
      </c>
      <c r="H2253" s="2" t="str">
        <f>IF(Prospecting!E2255&lt;&gt;"",Prospecting!E2255, "")</f>
        <v/>
      </c>
      <c r="I2253" s="2" t="str">
        <f t="shared" ca="1" si="225"/>
        <v/>
      </c>
      <c r="J2253" s="2" t="str">
        <f>IF(Prospecting!F2255="Completed", 1, "")</f>
        <v/>
      </c>
      <c r="K2253" s="2" t="str">
        <f>IF(Prospecting!G2255="Completed", 1, "")</f>
        <v/>
      </c>
      <c r="L2253" s="2" t="str">
        <f>IF(Prospecting!H2255="Completed", 1, "")</f>
        <v/>
      </c>
      <c r="M2253" s="2" t="str">
        <f>IF(Prospecting!I2255="Completed", 1, "")</f>
        <v/>
      </c>
      <c r="N2253" s="2" t="str">
        <f>IF(Prospecting!J2255="Completed", 1, "")</f>
        <v/>
      </c>
      <c r="O2253" s="2" t="str">
        <f>IF(Prospecting!K2255="Completed", 1, "")</f>
        <v/>
      </c>
      <c r="P2253" s="2" t="str">
        <f>IF(Prospecting!L2255&lt;&gt;"",Prospecting!L2255,"")</f>
        <v/>
      </c>
      <c r="Q2253" s="2" t="str">
        <f>IF(Prospecting!M2255&lt;&gt;"",Prospecting!M2255,"")</f>
        <v/>
      </c>
      <c r="R2253" s="2" t="str">
        <f t="shared" ca="1" si="226"/>
        <v/>
      </c>
      <c r="S2253" s="10" t="str">
        <f>IF(OR(Prospecting!N2255&lt;&gt;"",Prospecting!N2255&lt;&gt;0),Prospecting!N2255,"")</f>
        <v/>
      </c>
      <c r="T2253" s="11" t="str">
        <f>IF(Prospecting!O2255&lt;&gt;"",Prospecting!O2255,"")</f>
        <v/>
      </c>
      <c r="U2253" s="2" t="str">
        <f t="shared" si="227"/>
        <v/>
      </c>
      <c r="V2253" s="2" t="str">
        <f t="shared" si="228"/>
        <v/>
      </c>
      <c r="W2253" s="2" t="str" cm="1">
        <f t="array" ref="W2253">IF(V2253&lt;&gt;"",_xlfn.IFS(OR(V2253=1,V2253=2,V2253=3),1,OR(V2253=4,V2253=5,V2253=6),2,OR(V2253=7,V2253=8,V2253=9),3,OR(V2253=10,V2253=11,V2253=12),4),"")</f>
        <v/>
      </c>
      <c r="X2253" s="2" t="str">
        <f t="shared" si="229"/>
        <v/>
      </c>
      <c r="Y2253" s="2" t="str">
        <f t="shared" si="230"/>
        <v/>
      </c>
    </row>
    <row r="2254" spans="7:25" x14ac:dyDescent="0.3">
      <c r="G2254" s="2" t="str">
        <f>IF(Prospecting!D2256&lt;&gt;"", Prospecting!D2256, "")</f>
        <v/>
      </c>
      <c r="H2254" s="2" t="str">
        <f>IF(Prospecting!E2256&lt;&gt;"",Prospecting!E2256, "")</f>
        <v/>
      </c>
      <c r="I2254" s="2" t="str">
        <f t="shared" ca="1" si="225"/>
        <v/>
      </c>
      <c r="J2254" s="2" t="str">
        <f>IF(Prospecting!F2256="Completed", 1, "")</f>
        <v/>
      </c>
      <c r="K2254" s="2" t="str">
        <f>IF(Prospecting!G2256="Completed", 1, "")</f>
        <v/>
      </c>
      <c r="L2254" s="2" t="str">
        <f>IF(Prospecting!H2256="Completed", 1, "")</f>
        <v/>
      </c>
      <c r="M2254" s="2" t="str">
        <f>IF(Prospecting!I2256="Completed", 1, "")</f>
        <v/>
      </c>
      <c r="N2254" s="2" t="str">
        <f>IF(Prospecting!J2256="Completed", 1, "")</f>
        <v/>
      </c>
      <c r="O2254" s="2" t="str">
        <f>IF(Prospecting!K2256="Completed", 1, "")</f>
        <v/>
      </c>
      <c r="P2254" s="2" t="str">
        <f>IF(Prospecting!L2256&lt;&gt;"",Prospecting!L2256,"")</f>
        <v/>
      </c>
      <c r="Q2254" s="2" t="str">
        <f>IF(Prospecting!M2256&lt;&gt;"",Prospecting!M2256,"")</f>
        <v/>
      </c>
      <c r="R2254" s="2" t="str">
        <f t="shared" ca="1" si="226"/>
        <v/>
      </c>
      <c r="S2254" s="10" t="str">
        <f>IF(OR(Prospecting!N2256&lt;&gt;"",Prospecting!N2256&lt;&gt;0),Prospecting!N2256,"")</f>
        <v/>
      </c>
      <c r="T2254" s="11" t="str">
        <f>IF(Prospecting!O2256&lt;&gt;"",Prospecting!O2256,"")</f>
        <v/>
      </c>
      <c r="U2254" s="2" t="str">
        <f t="shared" si="227"/>
        <v/>
      </c>
      <c r="V2254" s="2" t="str">
        <f t="shared" si="228"/>
        <v/>
      </c>
      <c r="W2254" s="2" t="str" cm="1">
        <f t="array" ref="W2254">IF(V2254&lt;&gt;"",_xlfn.IFS(OR(V2254=1,V2254=2,V2254=3),1,OR(V2254=4,V2254=5,V2254=6),2,OR(V2254=7,V2254=8,V2254=9),3,OR(V2254=10,V2254=11,V2254=12),4),"")</f>
        <v/>
      </c>
      <c r="X2254" s="2" t="str">
        <f t="shared" si="229"/>
        <v/>
      </c>
      <c r="Y2254" s="2" t="str">
        <f t="shared" si="230"/>
        <v/>
      </c>
    </row>
    <row r="2255" spans="7:25" x14ac:dyDescent="0.3">
      <c r="G2255" s="2" t="str">
        <f>IF(Prospecting!D2257&lt;&gt;"", Prospecting!D2257, "")</f>
        <v/>
      </c>
      <c r="H2255" s="2" t="str">
        <f>IF(Prospecting!E2257&lt;&gt;"",Prospecting!E2257, "")</f>
        <v/>
      </c>
      <c r="I2255" s="2" t="str">
        <f t="shared" ca="1" si="225"/>
        <v/>
      </c>
      <c r="J2255" s="2" t="str">
        <f>IF(Prospecting!F2257="Completed", 1, "")</f>
        <v/>
      </c>
      <c r="K2255" s="2" t="str">
        <f>IF(Prospecting!G2257="Completed", 1, "")</f>
        <v/>
      </c>
      <c r="L2255" s="2" t="str">
        <f>IF(Prospecting!H2257="Completed", 1, "")</f>
        <v/>
      </c>
      <c r="M2255" s="2" t="str">
        <f>IF(Prospecting!I2257="Completed", 1, "")</f>
        <v/>
      </c>
      <c r="N2255" s="2" t="str">
        <f>IF(Prospecting!J2257="Completed", 1, "")</f>
        <v/>
      </c>
      <c r="O2255" s="2" t="str">
        <f>IF(Prospecting!K2257="Completed", 1, "")</f>
        <v/>
      </c>
      <c r="P2255" s="2" t="str">
        <f>IF(Prospecting!L2257&lt;&gt;"",Prospecting!L2257,"")</f>
        <v/>
      </c>
      <c r="Q2255" s="2" t="str">
        <f>IF(Prospecting!M2257&lt;&gt;"",Prospecting!M2257,"")</f>
        <v/>
      </c>
      <c r="R2255" s="2" t="str">
        <f t="shared" ca="1" si="226"/>
        <v/>
      </c>
      <c r="S2255" s="10" t="str">
        <f>IF(OR(Prospecting!N2257&lt;&gt;"",Prospecting!N2257&lt;&gt;0),Prospecting!N2257,"")</f>
        <v/>
      </c>
      <c r="T2255" s="11" t="str">
        <f>IF(Prospecting!O2257&lt;&gt;"",Prospecting!O2257,"")</f>
        <v/>
      </c>
      <c r="U2255" s="2" t="str">
        <f t="shared" si="227"/>
        <v/>
      </c>
      <c r="V2255" s="2" t="str">
        <f t="shared" si="228"/>
        <v/>
      </c>
      <c r="W2255" s="2" t="str" cm="1">
        <f t="array" ref="W2255">IF(V2255&lt;&gt;"",_xlfn.IFS(OR(V2255=1,V2255=2,V2255=3),1,OR(V2255=4,V2255=5,V2255=6),2,OR(V2255=7,V2255=8,V2255=9),3,OR(V2255=10,V2255=11,V2255=12),4),"")</f>
        <v/>
      </c>
      <c r="X2255" s="2" t="str">
        <f t="shared" si="229"/>
        <v/>
      </c>
      <c r="Y2255" s="2" t="str">
        <f t="shared" si="230"/>
        <v/>
      </c>
    </row>
    <row r="2256" spans="7:25" x14ac:dyDescent="0.3">
      <c r="G2256" s="2" t="str">
        <f>IF(Prospecting!D2258&lt;&gt;"", Prospecting!D2258, "")</f>
        <v/>
      </c>
      <c r="H2256" s="2" t="str">
        <f>IF(Prospecting!E2258&lt;&gt;"",Prospecting!E2258, "")</f>
        <v/>
      </c>
      <c r="I2256" s="2" t="str">
        <f t="shared" ca="1" si="225"/>
        <v/>
      </c>
      <c r="J2256" s="2" t="str">
        <f>IF(Prospecting!F2258="Completed", 1, "")</f>
        <v/>
      </c>
      <c r="K2256" s="2" t="str">
        <f>IF(Prospecting!G2258="Completed", 1, "")</f>
        <v/>
      </c>
      <c r="L2256" s="2" t="str">
        <f>IF(Prospecting!H2258="Completed", 1, "")</f>
        <v/>
      </c>
      <c r="M2256" s="2" t="str">
        <f>IF(Prospecting!I2258="Completed", 1, "")</f>
        <v/>
      </c>
      <c r="N2256" s="2" t="str">
        <f>IF(Prospecting!J2258="Completed", 1, "")</f>
        <v/>
      </c>
      <c r="O2256" s="2" t="str">
        <f>IF(Prospecting!K2258="Completed", 1, "")</f>
        <v/>
      </c>
      <c r="P2256" s="2" t="str">
        <f>IF(Prospecting!L2258&lt;&gt;"",Prospecting!L2258,"")</f>
        <v/>
      </c>
      <c r="Q2256" s="2" t="str">
        <f>IF(Prospecting!M2258&lt;&gt;"",Prospecting!M2258,"")</f>
        <v/>
      </c>
      <c r="R2256" s="2" t="str">
        <f t="shared" ca="1" si="226"/>
        <v/>
      </c>
      <c r="S2256" s="10" t="str">
        <f>IF(OR(Prospecting!N2258&lt;&gt;"",Prospecting!N2258&lt;&gt;0),Prospecting!N2258,"")</f>
        <v/>
      </c>
      <c r="T2256" s="11" t="str">
        <f>IF(Prospecting!O2258&lt;&gt;"",Prospecting!O2258,"")</f>
        <v/>
      </c>
      <c r="U2256" s="2" t="str">
        <f t="shared" si="227"/>
        <v/>
      </c>
      <c r="V2256" s="2" t="str">
        <f t="shared" si="228"/>
        <v/>
      </c>
      <c r="W2256" s="2" t="str" cm="1">
        <f t="array" ref="W2256">IF(V2256&lt;&gt;"",_xlfn.IFS(OR(V2256=1,V2256=2,V2256=3),1,OR(V2256=4,V2256=5,V2256=6),2,OR(V2256=7,V2256=8,V2256=9),3,OR(V2256=10,V2256=11,V2256=12),4),"")</f>
        <v/>
      </c>
      <c r="X2256" s="2" t="str">
        <f t="shared" si="229"/>
        <v/>
      </c>
      <c r="Y2256" s="2" t="str">
        <f t="shared" si="230"/>
        <v/>
      </c>
    </row>
    <row r="2257" spans="7:25" x14ac:dyDescent="0.3">
      <c r="G2257" s="2" t="str">
        <f>IF(Prospecting!D2259&lt;&gt;"", Prospecting!D2259, "")</f>
        <v/>
      </c>
      <c r="H2257" s="2" t="str">
        <f>IF(Prospecting!E2259&lt;&gt;"",Prospecting!E2259, "")</f>
        <v/>
      </c>
      <c r="I2257" s="2" t="str">
        <f t="shared" ca="1" si="225"/>
        <v/>
      </c>
      <c r="J2257" s="2" t="str">
        <f>IF(Prospecting!F2259="Completed", 1, "")</f>
        <v/>
      </c>
      <c r="K2257" s="2" t="str">
        <f>IF(Prospecting!G2259="Completed", 1, "")</f>
        <v/>
      </c>
      <c r="L2257" s="2" t="str">
        <f>IF(Prospecting!H2259="Completed", 1, "")</f>
        <v/>
      </c>
      <c r="M2257" s="2" t="str">
        <f>IF(Prospecting!I2259="Completed", 1, "")</f>
        <v/>
      </c>
      <c r="N2257" s="2" t="str">
        <f>IF(Prospecting!J2259="Completed", 1, "")</f>
        <v/>
      </c>
      <c r="O2257" s="2" t="str">
        <f>IF(Prospecting!K2259="Completed", 1, "")</f>
        <v/>
      </c>
      <c r="P2257" s="2" t="str">
        <f>IF(Prospecting!L2259&lt;&gt;"",Prospecting!L2259,"")</f>
        <v/>
      </c>
      <c r="Q2257" s="2" t="str">
        <f>IF(Prospecting!M2259&lt;&gt;"",Prospecting!M2259,"")</f>
        <v/>
      </c>
      <c r="R2257" s="2" t="str">
        <f t="shared" ca="1" si="226"/>
        <v/>
      </c>
      <c r="S2257" s="10" t="str">
        <f>IF(OR(Prospecting!N2259&lt;&gt;"",Prospecting!N2259&lt;&gt;0),Prospecting!N2259,"")</f>
        <v/>
      </c>
      <c r="T2257" s="11" t="str">
        <f>IF(Prospecting!O2259&lt;&gt;"",Prospecting!O2259,"")</f>
        <v/>
      </c>
      <c r="U2257" s="2" t="str">
        <f t="shared" si="227"/>
        <v/>
      </c>
      <c r="V2257" s="2" t="str">
        <f t="shared" si="228"/>
        <v/>
      </c>
      <c r="W2257" s="2" t="str" cm="1">
        <f t="array" ref="W2257">IF(V2257&lt;&gt;"",_xlfn.IFS(OR(V2257=1,V2257=2,V2257=3),1,OR(V2257=4,V2257=5,V2257=6),2,OR(V2257=7,V2257=8,V2257=9),3,OR(V2257=10,V2257=11,V2257=12),4),"")</f>
        <v/>
      </c>
      <c r="X2257" s="2" t="str">
        <f t="shared" si="229"/>
        <v/>
      </c>
      <c r="Y2257" s="2" t="str">
        <f t="shared" si="230"/>
        <v/>
      </c>
    </row>
    <row r="2258" spans="7:25" x14ac:dyDescent="0.3">
      <c r="G2258" s="2" t="str">
        <f>IF(Prospecting!D2260&lt;&gt;"", Prospecting!D2260, "")</f>
        <v/>
      </c>
      <c r="H2258" s="2" t="str">
        <f>IF(Prospecting!E2260&lt;&gt;"",Prospecting!E2260, "")</f>
        <v/>
      </c>
      <c r="I2258" s="2" t="str">
        <f t="shared" ca="1" si="225"/>
        <v/>
      </c>
      <c r="J2258" s="2" t="str">
        <f>IF(Prospecting!F2260="Completed", 1, "")</f>
        <v/>
      </c>
      <c r="K2258" s="2" t="str">
        <f>IF(Prospecting!G2260="Completed", 1, "")</f>
        <v/>
      </c>
      <c r="L2258" s="2" t="str">
        <f>IF(Prospecting!H2260="Completed", 1, "")</f>
        <v/>
      </c>
      <c r="M2258" s="2" t="str">
        <f>IF(Prospecting!I2260="Completed", 1, "")</f>
        <v/>
      </c>
      <c r="N2258" s="2" t="str">
        <f>IF(Prospecting!J2260="Completed", 1, "")</f>
        <v/>
      </c>
      <c r="O2258" s="2" t="str">
        <f>IF(Prospecting!K2260="Completed", 1, "")</f>
        <v/>
      </c>
      <c r="P2258" s="2" t="str">
        <f>IF(Prospecting!L2260&lt;&gt;"",Prospecting!L2260,"")</f>
        <v/>
      </c>
      <c r="Q2258" s="2" t="str">
        <f>IF(Prospecting!M2260&lt;&gt;"",Prospecting!M2260,"")</f>
        <v/>
      </c>
      <c r="R2258" s="2" t="str">
        <f t="shared" ca="1" si="226"/>
        <v/>
      </c>
      <c r="S2258" s="10" t="str">
        <f>IF(OR(Prospecting!N2260&lt;&gt;"",Prospecting!N2260&lt;&gt;0),Prospecting!N2260,"")</f>
        <v/>
      </c>
      <c r="T2258" s="11" t="str">
        <f>IF(Prospecting!O2260&lt;&gt;"",Prospecting!O2260,"")</f>
        <v/>
      </c>
      <c r="U2258" s="2" t="str">
        <f t="shared" si="227"/>
        <v/>
      </c>
      <c r="V2258" s="2" t="str">
        <f t="shared" si="228"/>
        <v/>
      </c>
      <c r="W2258" s="2" t="str" cm="1">
        <f t="array" ref="W2258">IF(V2258&lt;&gt;"",_xlfn.IFS(OR(V2258=1,V2258=2,V2258=3),1,OR(V2258=4,V2258=5,V2258=6),2,OR(V2258=7,V2258=8,V2258=9),3,OR(V2258=10,V2258=11,V2258=12),4),"")</f>
        <v/>
      </c>
      <c r="X2258" s="2" t="str">
        <f t="shared" si="229"/>
        <v/>
      </c>
      <c r="Y2258" s="2" t="str">
        <f t="shared" si="230"/>
        <v/>
      </c>
    </row>
    <row r="2259" spans="7:25" x14ac:dyDescent="0.3">
      <c r="G2259" s="2" t="str">
        <f>IF(Prospecting!D2261&lt;&gt;"", Prospecting!D2261, "")</f>
        <v/>
      </c>
      <c r="H2259" s="2" t="str">
        <f>IF(Prospecting!E2261&lt;&gt;"",Prospecting!E2261, "")</f>
        <v/>
      </c>
      <c r="I2259" s="2" t="str">
        <f t="shared" ca="1" si="225"/>
        <v/>
      </c>
      <c r="J2259" s="2" t="str">
        <f>IF(Prospecting!F2261="Completed", 1, "")</f>
        <v/>
      </c>
      <c r="K2259" s="2" t="str">
        <f>IF(Prospecting!G2261="Completed", 1, "")</f>
        <v/>
      </c>
      <c r="L2259" s="2" t="str">
        <f>IF(Prospecting!H2261="Completed", 1, "")</f>
        <v/>
      </c>
      <c r="M2259" s="2" t="str">
        <f>IF(Prospecting!I2261="Completed", 1, "")</f>
        <v/>
      </c>
      <c r="N2259" s="2" t="str">
        <f>IF(Prospecting!J2261="Completed", 1, "")</f>
        <v/>
      </c>
      <c r="O2259" s="2" t="str">
        <f>IF(Prospecting!K2261="Completed", 1, "")</f>
        <v/>
      </c>
      <c r="P2259" s="2" t="str">
        <f>IF(Prospecting!L2261&lt;&gt;"",Prospecting!L2261,"")</f>
        <v/>
      </c>
      <c r="Q2259" s="2" t="str">
        <f>IF(Prospecting!M2261&lt;&gt;"",Prospecting!M2261,"")</f>
        <v/>
      </c>
      <c r="R2259" s="2" t="str">
        <f t="shared" ca="1" si="226"/>
        <v/>
      </c>
      <c r="S2259" s="10" t="str">
        <f>IF(OR(Prospecting!N2261&lt;&gt;"",Prospecting!N2261&lt;&gt;0),Prospecting!N2261,"")</f>
        <v/>
      </c>
      <c r="T2259" s="11" t="str">
        <f>IF(Prospecting!O2261&lt;&gt;"",Prospecting!O2261,"")</f>
        <v/>
      </c>
      <c r="U2259" s="2" t="str">
        <f t="shared" si="227"/>
        <v/>
      </c>
      <c r="V2259" s="2" t="str">
        <f t="shared" si="228"/>
        <v/>
      </c>
      <c r="W2259" s="2" t="str" cm="1">
        <f t="array" ref="W2259">IF(V2259&lt;&gt;"",_xlfn.IFS(OR(V2259=1,V2259=2,V2259=3),1,OR(V2259=4,V2259=5,V2259=6),2,OR(V2259=7,V2259=8,V2259=9),3,OR(V2259=10,V2259=11,V2259=12),4),"")</f>
        <v/>
      </c>
      <c r="X2259" s="2" t="str">
        <f t="shared" si="229"/>
        <v/>
      </c>
      <c r="Y2259" s="2" t="str">
        <f t="shared" si="230"/>
        <v/>
      </c>
    </row>
    <row r="2260" spans="7:25" x14ac:dyDescent="0.3">
      <c r="G2260" s="2" t="str">
        <f>IF(Prospecting!D2262&lt;&gt;"", Prospecting!D2262, "")</f>
        <v/>
      </c>
      <c r="H2260" s="2" t="str">
        <f>IF(Prospecting!E2262&lt;&gt;"",Prospecting!E2262, "")</f>
        <v/>
      </c>
      <c r="I2260" s="2" t="str">
        <f t="shared" ca="1" si="225"/>
        <v/>
      </c>
      <c r="J2260" s="2" t="str">
        <f>IF(Prospecting!F2262="Completed", 1, "")</f>
        <v/>
      </c>
      <c r="K2260" s="2" t="str">
        <f>IF(Prospecting!G2262="Completed", 1, "")</f>
        <v/>
      </c>
      <c r="L2260" s="2" t="str">
        <f>IF(Prospecting!H2262="Completed", 1, "")</f>
        <v/>
      </c>
      <c r="M2260" s="2" t="str">
        <f>IF(Prospecting!I2262="Completed", 1, "")</f>
        <v/>
      </c>
      <c r="N2260" s="2" t="str">
        <f>IF(Prospecting!J2262="Completed", 1, "")</f>
        <v/>
      </c>
      <c r="O2260" s="2" t="str">
        <f>IF(Prospecting!K2262="Completed", 1, "")</f>
        <v/>
      </c>
      <c r="P2260" s="2" t="str">
        <f>IF(Prospecting!L2262&lt;&gt;"",Prospecting!L2262,"")</f>
        <v/>
      </c>
      <c r="Q2260" s="2" t="str">
        <f>IF(Prospecting!M2262&lt;&gt;"",Prospecting!M2262,"")</f>
        <v/>
      </c>
      <c r="R2260" s="2" t="str">
        <f t="shared" ca="1" si="226"/>
        <v/>
      </c>
      <c r="S2260" s="10" t="str">
        <f>IF(OR(Prospecting!N2262&lt;&gt;"",Prospecting!N2262&lt;&gt;0),Prospecting!N2262,"")</f>
        <v/>
      </c>
      <c r="T2260" s="11" t="str">
        <f>IF(Prospecting!O2262&lt;&gt;"",Prospecting!O2262,"")</f>
        <v/>
      </c>
      <c r="U2260" s="2" t="str">
        <f t="shared" si="227"/>
        <v/>
      </c>
      <c r="V2260" s="2" t="str">
        <f t="shared" si="228"/>
        <v/>
      </c>
      <c r="W2260" s="2" t="str" cm="1">
        <f t="array" ref="W2260">IF(V2260&lt;&gt;"",_xlfn.IFS(OR(V2260=1,V2260=2,V2260=3),1,OR(V2260=4,V2260=5,V2260=6),2,OR(V2260=7,V2260=8,V2260=9),3,OR(V2260=10,V2260=11,V2260=12),4),"")</f>
        <v/>
      </c>
      <c r="X2260" s="2" t="str">
        <f t="shared" si="229"/>
        <v/>
      </c>
      <c r="Y2260" s="2" t="str">
        <f t="shared" si="230"/>
        <v/>
      </c>
    </row>
    <row r="2261" spans="7:25" x14ac:dyDescent="0.3">
      <c r="G2261" s="2" t="str">
        <f>IF(Prospecting!D2263&lt;&gt;"", Prospecting!D2263, "")</f>
        <v/>
      </c>
      <c r="H2261" s="2" t="str">
        <f>IF(Prospecting!E2263&lt;&gt;"",Prospecting!E2263, "")</f>
        <v/>
      </c>
      <c r="I2261" s="2" t="str">
        <f t="shared" ca="1" si="225"/>
        <v/>
      </c>
      <c r="J2261" s="2" t="str">
        <f>IF(Prospecting!F2263="Completed", 1, "")</f>
        <v/>
      </c>
      <c r="K2261" s="2" t="str">
        <f>IF(Prospecting!G2263="Completed", 1, "")</f>
        <v/>
      </c>
      <c r="L2261" s="2" t="str">
        <f>IF(Prospecting!H2263="Completed", 1, "")</f>
        <v/>
      </c>
      <c r="M2261" s="2" t="str">
        <f>IF(Prospecting!I2263="Completed", 1, "")</f>
        <v/>
      </c>
      <c r="N2261" s="2" t="str">
        <f>IF(Prospecting!J2263="Completed", 1, "")</f>
        <v/>
      </c>
      <c r="O2261" s="2" t="str">
        <f>IF(Prospecting!K2263="Completed", 1, "")</f>
        <v/>
      </c>
      <c r="P2261" s="2" t="str">
        <f>IF(Prospecting!L2263&lt;&gt;"",Prospecting!L2263,"")</f>
        <v/>
      </c>
      <c r="Q2261" s="2" t="str">
        <f>IF(Prospecting!M2263&lt;&gt;"",Prospecting!M2263,"")</f>
        <v/>
      </c>
      <c r="R2261" s="2" t="str">
        <f t="shared" ca="1" si="226"/>
        <v/>
      </c>
      <c r="S2261" s="10" t="str">
        <f>IF(OR(Prospecting!N2263&lt;&gt;"",Prospecting!N2263&lt;&gt;0),Prospecting!N2263,"")</f>
        <v/>
      </c>
      <c r="T2261" s="11" t="str">
        <f>IF(Prospecting!O2263&lt;&gt;"",Prospecting!O2263,"")</f>
        <v/>
      </c>
      <c r="U2261" s="2" t="str">
        <f t="shared" si="227"/>
        <v/>
      </c>
      <c r="V2261" s="2" t="str">
        <f t="shared" si="228"/>
        <v/>
      </c>
      <c r="W2261" s="2" t="str" cm="1">
        <f t="array" ref="W2261">IF(V2261&lt;&gt;"",_xlfn.IFS(OR(V2261=1,V2261=2,V2261=3),1,OR(V2261=4,V2261=5,V2261=6),2,OR(V2261=7,V2261=8,V2261=9),3,OR(V2261=10,V2261=11,V2261=12),4),"")</f>
        <v/>
      </c>
      <c r="X2261" s="2" t="str">
        <f t="shared" si="229"/>
        <v/>
      </c>
      <c r="Y2261" s="2" t="str">
        <f t="shared" si="230"/>
        <v/>
      </c>
    </row>
    <row r="2262" spans="7:25" x14ac:dyDescent="0.3">
      <c r="G2262" s="2" t="str">
        <f>IF(Prospecting!D2264&lt;&gt;"", Prospecting!D2264, "")</f>
        <v/>
      </c>
      <c r="H2262" s="2" t="str">
        <f>IF(Prospecting!E2264&lt;&gt;"",Prospecting!E2264, "")</f>
        <v/>
      </c>
      <c r="I2262" s="2" t="str">
        <f t="shared" ca="1" si="225"/>
        <v/>
      </c>
      <c r="J2262" s="2" t="str">
        <f>IF(Prospecting!F2264="Completed", 1, "")</f>
        <v/>
      </c>
      <c r="K2262" s="2" t="str">
        <f>IF(Prospecting!G2264="Completed", 1, "")</f>
        <v/>
      </c>
      <c r="L2262" s="2" t="str">
        <f>IF(Prospecting!H2264="Completed", 1, "")</f>
        <v/>
      </c>
      <c r="M2262" s="2" t="str">
        <f>IF(Prospecting!I2264="Completed", 1, "")</f>
        <v/>
      </c>
      <c r="N2262" s="2" t="str">
        <f>IF(Prospecting!J2264="Completed", 1, "")</f>
        <v/>
      </c>
      <c r="O2262" s="2" t="str">
        <f>IF(Prospecting!K2264="Completed", 1, "")</f>
        <v/>
      </c>
      <c r="P2262" s="2" t="str">
        <f>IF(Prospecting!L2264&lt;&gt;"",Prospecting!L2264,"")</f>
        <v/>
      </c>
      <c r="Q2262" s="2" t="str">
        <f>IF(Prospecting!M2264&lt;&gt;"",Prospecting!M2264,"")</f>
        <v/>
      </c>
      <c r="R2262" s="2" t="str">
        <f t="shared" ca="1" si="226"/>
        <v/>
      </c>
      <c r="S2262" s="10" t="str">
        <f>IF(OR(Prospecting!N2264&lt;&gt;"",Prospecting!N2264&lt;&gt;0),Prospecting!N2264,"")</f>
        <v/>
      </c>
      <c r="T2262" s="11" t="str">
        <f>IF(Prospecting!O2264&lt;&gt;"",Prospecting!O2264,"")</f>
        <v/>
      </c>
      <c r="U2262" s="2" t="str">
        <f t="shared" si="227"/>
        <v/>
      </c>
      <c r="V2262" s="2" t="str">
        <f t="shared" si="228"/>
        <v/>
      </c>
      <c r="W2262" s="2" t="str" cm="1">
        <f t="array" ref="W2262">IF(V2262&lt;&gt;"",_xlfn.IFS(OR(V2262=1,V2262=2,V2262=3),1,OR(V2262=4,V2262=5,V2262=6),2,OR(V2262=7,V2262=8,V2262=9),3,OR(V2262=10,V2262=11,V2262=12),4),"")</f>
        <v/>
      </c>
      <c r="X2262" s="2" t="str">
        <f t="shared" si="229"/>
        <v/>
      </c>
      <c r="Y2262" s="2" t="str">
        <f t="shared" si="230"/>
        <v/>
      </c>
    </row>
    <row r="2263" spans="7:25" x14ac:dyDescent="0.3">
      <c r="G2263" s="2" t="str">
        <f>IF(Prospecting!D2265&lt;&gt;"", Prospecting!D2265, "")</f>
        <v/>
      </c>
      <c r="H2263" s="2" t="str">
        <f>IF(Prospecting!E2265&lt;&gt;"",Prospecting!E2265, "")</f>
        <v/>
      </c>
      <c r="I2263" s="2" t="str">
        <f t="shared" ca="1" si="225"/>
        <v/>
      </c>
      <c r="J2263" s="2" t="str">
        <f>IF(Prospecting!F2265="Completed", 1, "")</f>
        <v/>
      </c>
      <c r="K2263" s="2" t="str">
        <f>IF(Prospecting!G2265="Completed", 1, "")</f>
        <v/>
      </c>
      <c r="L2263" s="2" t="str">
        <f>IF(Prospecting!H2265="Completed", 1, "")</f>
        <v/>
      </c>
      <c r="M2263" s="2" t="str">
        <f>IF(Prospecting!I2265="Completed", 1, "")</f>
        <v/>
      </c>
      <c r="N2263" s="2" t="str">
        <f>IF(Prospecting!J2265="Completed", 1, "")</f>
        <v/>
      </c>
      <c r="O2263" s="2" t="str">
        <f>IF(Prospecting!K2265="Completed", 1, "")</f>
        <v/>
      </c>
      <c r="P2263" s="2" t="str">
        <f>IF(Prospecting!L2265&lt;&gt;"",Prospecting!L2265,"")</f>
        <v/>
      </c>
      <c r="Q2263" s="2" t="str">
        <f>IF(Prospecting!M2265&lt;&gt;"",Prospecting!M2265,"")</f>
        <v/>
      </c>
      <c r="R2263" s="2" t="str">
        <f t="shared" ca="1" si="226"/>
        <v/>
      </c>
      <c r="S2263" s="10" t="str">
        <f>IF(OR(Prospecting!N2265&lt;&gt;"",Prospecting!N2265&lt;&gt;0),Prospecting!N2265,"")</f>
        <v/>
      </c>
      <c r="T2263" s="11" t="str">
        <f>IF(Prospecting!O2265&lt;&gt;"",Prospecting!O2265,"")</f>
        <v/>
      </c>
      <c r="U2263" s="2" t="str">
        <f t="shared" si="227"/>
        <v/>
      </c>
      <c r="V2263" s="2" t="str">
        <f t="shared" si="228"/>
        <v/>
      </c>
      <c r="W2263" s="2" t="str" cm="1">
        <f t="array" ref="W2263">IF(V2263&lt;&gt;"",_xlfn.IFS(OR(V2263=1,V2263=2,V2263=3),1,OR(V2263=4,V2263=5,V2263=6),2,OR(V2263=7,V2263=8,V2263=9),3,OR(V2263=10,V2263=11,V2263=12),4),"")</f>
        <v/>
      </c>
      <c r="X2263" s="2" t="str">
        <f t="shared" si="229"/>
        <v/>
      </c>
      <c r="Y2263" s="2" t="str">
        <f t="shared" si="230"/>
        <v/>
      </c>
    </row>
    <row r="2264" spans="7:25" x14ac:dyDescent="0.3">
      <c r="G2264" s="2" t="str">
        <f>IF(Prospecting!D2266&lt;&gt;"", Prospecting!D2266, "")</f>
        <v/>
      </c>
      <c r="H2264" s="2" t="str">
        <f>IF(Prospecting!E2266&lt;&gt;"",Prospecting!E2266, "")</f>
        <v/>
      </c>
      <c r="I2264" s="2" t="str">
        <f t="shared" ca="1" si="225"/>
        <v/>
      </c>
      <c r="J2264" s="2" t="str">
        <f>IF(Prospecting!F2266="Completed", 1, "")</f>
        <v/>
      </c>
      <c r="K2264" s="2" t="str">
        <f>IF(Prospecting!G2266="Completed", 1, "")</f>
        <v/>
      </c>
      <c r="L2264" s="2" t="str">
        <f>IF(Prospecting!H2266="Completed", 1, "")</f>
        <v/>
      </c>
      <c r="M2264" s="2" t="str">
        <f>IF(Prospecting!I2266="Completed", 1, "")</f>
        <v/>
      </c>
      <c r="N2264" s="2" t="str">
        <f>IF(Prospecting!J2266="Completed", 1, "")</f>
        <v/>
      </c>
      <c r="O2264" s="2" t="str">
        <f>IF(Prospecting!K2266="Completed", 1, "")</f>
        <v/>
      </c>
      <c r="P2264" s="2" t="str">
        <f>IF(Prospecting!L2266&lt;&gt;"",Prospecting!L2266,"")</f>
        <v/>
      </c>
      <c r="Q2264" s="2" t="str">
        <f>IF(Prospecting!M2266&lt;&gt;"",Prospecting!M2266,"")</f>
        <v/>
      </c>
      <c r="R2264" s="2" t="str">
        <f t="shared" ca="1" si="226"/>
        <v/>
      </c>
      <c r="S2264" s="10" t="str">
        <f>IF(OR(Prospecting!N2266&lt;&gt;"",Prospecting!N2266&lt;&gt;0),Prospecting!N2266,"")</f>
        <v/>
      </c>
      <c r="T2264" s="11" t="str">
        <f>IF(Prospecting!O2266&lt;&gt;"",Prospecting!O2266,"")</f>
        <v/>
      </c>
      <c r="U2264" s="2" t="str">
        <f t="shared" si="227"/>
        <v/>
      </c>
      <c r="V2264" s="2" t="str">
        <f t="shared" si="228"/>
        <v/>
      </c>
      <c r="W2264" s="2" t="str" cm="1">
        <f t="array" ref="W2264">IF(V2264&lt;&gt;"",_xlfn.IFS(OR(V2264=1,V2264=2,V2264=3),1,OR(V2264=4,V2264=5,V2264=6),2,OR(V2264=7,V2264=8,V2264=9),3,OR(V2264=10,V2264=11,V2264=12),4),"")</f>
        <v/>
      </c>
      <c r="X2264" s="2" t="str">
        <f t="shared" si="229"/>
        <v/>
      </c>
      <c r="Y2264" s="2" t="str">
        <f t="shared" si="230"/>
        <v/>
      </c>
    </row>
    <row r="2265" spans="7:25" x14ac:dyDescent="0.3">
      <c r="G2265" s="2" t="str">
        <f>IF(Prospecting!D2267&lt;&gt;"", Prospecting!D2267, "")</f>
        <v/>
      </c>
      <c r="H2265" s="2" t="str">
        <f>IF(Prospecting!E2267&lt;&gt;"",Prospecting!E2267, "")</f>
        <v/>
      </c>
      <c r="I2265" s="2" t="str">
        <f t="shared" ca="1" si="225"/>
        <v/>
      </c>
      <c r="J2265" s="2" t="str">
        <f>IF(Prospecting!F2267="Completed", 1, "")</f>
        <v/>
      </c>
      <c r="K2265" s="2" t="str">
        <f>IF(Prospecting!G2267="Completed", 1, "")</f>
        <v/>
      </c>
      <c r="L2265" s="2" t="str">
        <f>IF(Prospecting!H2267="Completed", 1, "")</f>
        <v/>
      </c>
      <c r="M2265" s="2" t="str">
        <f>IF(Prospecting!I2267="Completed", 1, "")</f>
        <v/>
      </c>
      <c r="N2265" s="2" t="str">
        <f>IF(Prospecting!J2267="Completed", 1, "")</f>
        <v/>
      </c>
      <c r="O2265" s="2" t="str">
        <f>IF(Prospecting!K2267="Completed", 1, "")</f>
        <v/>
      </c>
      <c r="P2265" s="2" t="str">
        <f>IF(Prospecting!L2267&lt;&gt;"",Prospecting!L2267,"")</f>
        <v/>
      </c>
      <c r="Q2265" s="2" t="str">
        <f>IF(Prospecting!M2267&lt;&gt;"",Prospecting!M2267,"")</f>
        <v/>
      </c>
      <c r="R2265" s="2" t="str">
        <f t="shared" ca="1" si="226"/>
        <v/>
      </c>
      <c r="S2265" s="10" t="str">
        <f>IF(OR(Prospecting!N2267&lt;&gt;"",Prospecting!N2267&lt;&gt;0),Prospecting!N2267,"")</f>
        <v/>
      </c>
      <c r="T2265" s="11" t="str">
        <f>IF(Prospecting!O2267&lt;&gt;"",Prospecting!O2267,"")</f>
        <v/>
      </c>
      <c r="U2265" s="2" t="str">
        <f t="shared" si="227"/>
        <v/>
      </c>
      <c r="V2265" s="2" t="str">
        <f t="shared" si="228"/>
        <v/>
      </c>
      <c r="W2265" s="2" t="str" cm="1">
        <f t="array" ref="W2265">IF(V2265&lt;&gt;"",_xlfn.IFS(OR(V2265=1,V2265=2,V2265=3),1,OR(V2265=4,V2265=5,V2265=6),2,OR(V2265=7,V2265=8,V2265=9),3,OR(V2265=10,V2265=11,V2265=12),4),"")</f>
        <v/>
      </c>
      <c r="X2265" s="2" t="str">
        <f t="shared" si="229"/>
        <v/>
      </c>
      <c r="Y2265" s="2" t="str">
        <f t="shared" si="230"/>
        <v/>
      </c>
    </row>
    <row r="2266" spans="7:25" x14ac:dyDescent="0.3">
      <c r="G2266" s="2" t="str">
        <f>IF(Prospecting!D2268&lt;&gt;"", Prospecting!D2268, "")</f>
        <v/>
      </c>
      <c r="H2266" s="2" t="str">
        <f>IF(Prospecting!E2268&lt;&gt;"",Prospecting!E2268, "")</f>
        <v/>
      </c>
      <c r="I2266" s="2" t="str">
        <f t="shared" ca="1" si="225"/>
        <v/>
      </c>
      <c r="J2266" s="2" t="str">
        <f>IF(Prospecting!F2268="Completed", 1, "")</f>
        <v/>
      </c>
      <c r="K2266" s="2" t="str">
        <f>IF(Prospecting!G2268="Completed", 1, "")</f>
        <v/>
      </c>
      <c r="L2266" s="2" t="str">
        <f>IF(Prospecting!H2268="Completed", 1, "")</f>
        <v/>
      </c>
      <c r="M2266" s="2" t="str">
        <f>IF(Prospecting!I2268="Completed", 1, "")</f>
        <v/>
      </c>
      <c r="N2266" s="2" t="str">
        <f>IF(Prospecting!J2268="Completed", 1, "")</f>
        <v/>
      </c>
      <c r="O2266" s="2" t="str">
        <f>IF(Prospecting!K2268="Completed", 1, "")</f>
        <v/>
      </c>
      <c r="P2266" s="2" t="str">
        <f>IF(Prospecting!L2268&lt;&gt;"",Prospecting!L2268,"")</f>
        <v/>
      </c>
      <c r="Q2266" s="2" t="str">
        <f>IF(Prospecting!M2268&lt;&gt;"",Prospecting!M2268,"")</f>
        <v/>
      </c>
      <c r="R2266" s="2" t="str">
        <f t="shared" ca="1" si="226"/>
        <v/>
      </c>
      <c r="S2266" s="10" t="str">
        <f>IF(OR(Prospecting!N2268&lt;&gt;"",Prospecting!N2268&lt;&gt;0),Prospecting!N2268,"")</f>
        <v/>
      </c>
      <c r="T2266" s="11" t="str">
        <f>IF(Prospecting!O2268&lt;&gt;"",Prospecting!O2268,"")</f>
        <v/>
      </c>
      <c r="U2266" s="2" t="str">
        <f t="shared" si="227"/>
        <v/>
      </c>
      <c r="V2266" s="2" t="str">
        <f t="shared" si="228"/>
        <v/>
      </c>
      <c r="W2266" s="2" t="str" cm="1">
        <f t="array" ref="W2266">IF(V2266&lt;&gt;"",_xlfn.IFS(OR(V2266=1,V2266=2,V2266=3),1,OR(V2266=4,V2266=5,V2266=6),2,OR(V2266=7,V2266=8,V2266=9),3,OR(V2266=10,V2266=11,V2266=12),4),"")</f>
        <v/>
      </c>
      <c r="X2266" s="2" t="str">
        <f t="shared" si="229"/>
        <v/>
      </c>
      <c r="Y2266" s="2" t="str">
        <f t="shared" si="230"/>
        <v/>
      </c>
    </row>
    <row r="2267" spans="7:25" x14ac:dyDescent="0.3">
      <c r="G2267" s="2" t="str">
        <f>IF(Prospecting!D2269&lt;&gt;"", Prospecting!D2269, "")</f>
        <v/>
      </c>
      <c r="H2267" s="2" t="str">
        <f>IF(Prospecting!E2269&lt;&gt;"",Prospecting!E2269, "")</f>
        <v/>
      </c>
      <c r="I2267" s="2" t="str">
        <f t="shared" ca="1" si="225"/>
        <v/>
      </c>
      <c r="J2267" s="2" t="str">
        <f>IF(Prospecting!F2269="Completed", 1, "")</f>
        <v/>
      </c>
      <c r="K2267" s="2" t="str">
        <f>IF(Prospecting!G2269="Completed", 1, "")</f>
        <v/>
      </c>
      <c r="L2267" s="2" t="str">
        <f>IF(Prospecting!H2269="Completed", 1, "")</f>
        <v/>
      </c>
      <c r="M2267" s="2" t="str">
        <f>IF(Prospecting!I2269="Completed", 1, "")</f>
        <v/>
      </c>
      <c r="N2267" s="2" t="str">
        <f>IF(Prospecting!J2269="Completed", 1, "")</f>
        <v/>
      </c>
      <c r="O2267" s="2" t="str">
        <f>IF(Prospecting!K2269="Completed", 1, "")</f>
        <v/>
      </c>
      <c r="P2267" s="2" t="str">
        <f>IF(Prospecting!L2269&lt;&gt;"",Prospecting!L2269,"")</f>
        <v/>
      </c>
      <c r="Q2267" s="2" t="str">
        <f>IF(Prospecting!M2269&lt;&gt;"",Prospecting!M2269,"")</f>
        <v/>
      </c>
      <c r="R2267" s="2" t="str">
        <f t="shared" ca="1" si="226"/>
        <v/>
      </c>
      <c r="S2267" s="10" t="str">
        <f>IF(OR(Prospecting!N2269&lt;&gt;"",Prospecting!N2269&lt;&gt;0),Prospecting!N2269,"")</f>
        <v/>
      </c>
      <c r="T2267" s="11" t="str">
        <f>IF(Prospecting!O2269&lt;&gt;"",Prospecting!O2269,"")</f>
        <v/>
      </c>
      <c r="U2267" s="2" t="str">
        <f t="shared" si="227"/>
        <v/>
      </c>
      <c r="V2267" s="2" t="str">
        <f t="shared" si="228"/>
        <v/>
      </c>
      <c r="W2267" s="2" t="str" cm="1">
        <f t="array" ref="W2267">IF(V2267&lt;&gt;"",_xlfn.IFS(OR(V2267=1,V2267=2,V2267=3),1,OR(V2267=4,V2267=5,V2267=6),2,OR(V2267=7,V2267=8,V2267=9),3,OR(V2267=10,V2267=11,V2267=12),4),"")</f>
        <v/>
      </c>
      <c r="X2267" s="2" t="str">
        <f t="shared" si="229"/>
        <v/>
      </c>
      <c r="Y2267" s="2" t="str">
        <f t="shared" si="230"/>
        <v/>
      </c>
    </row>
    <row r="2268" spans="7:25" x14ac:dyDescent="0.3">
      <c r="G2268" s="2" t="str">
        <f>IF(Prospecting!D2270&lt;&gt;"", Prospecting!D2270, "")</f>
        <v/>
      </c>
      <c r="H2268" s="2" t="str">
        <f>IF(Prospecting!E2270&lt;&gt;"",Prospecting!E2270, "")</f>
        <v/>
      </c>
      <c r="I2268" s="2" t="str">
        <f t="shared" ca="1" si="225"/>
        <v/>
      </c>
      <c r="J2268" s="2" t="str">
        <f>IF(Prospecting!F2270="Completed", 1, "")</f>
        <v/>
      </c>
      <c r="K2268" s="2" t="str">
        <f>IF(Prospecting!G2270="Completed", 1, "")</f>
        <v/>
      </c>
      <c r="L2268" s="2" t="str">
        <f>IF(Prospecting!H2270="Completed", 1, "")</f>
        <v/>
      </c>
      <c r="M2268" s="2" t="str">
        <f>IF(Prospecting!I2270="Completed", 1, "")</f>
        <v/>
      </c>
      <c r="N2268" s="2" t="str">
        <f>IF(Prospecting!J2270="Completed", 1, "")</f>
        <v/>
      </c>
      <c r="O2268" s="2" t="str">
        <f>IF(Prospecting!K2270="Completed", 1, "")</f>
        <v/>
      </c>
      <c r="P2268" s="2" t="str">
        <f>IF(Prospecting!L2270&lt;&gt;"",Prospecting!L2270,"")</f>
        <v/>
      </c>
      <c r="Q2268" s="2" t="str">
        <f>IF(Prospecting!M2270&lt;&gt;"",Prospecting!M2270,"")</f>
        <v/>
      </c>
      <c r="R2268" s="2" t="str">
        <f t="shared" ca="1" si="226"/>
        <v/>
      </c>
      <c r="S2268" s="10" t="str">
        <f>IF(OR(Prospecting!N2270&lt;&gt;"",Prospecting!N2270&lt;&gt;0),Prospecting!N2270,"")</f>
        <v/>
      </c>
      <c r="T2268" s="11" t="str">
        <f>IF(Prospecting!O2270&lt;&gt;"",Prospecting!O2270,"")</f>
        <v/>
      </c>
      <c r="U2268" s="2" t="str">
        <f t="shared" si="227"/>
        <v/>
      </c>
      <c r="V2268" s="2" t="str">
        <f t="shared" si="228"/>
        <v/>
      </c>
      <c r="W2268" s="2" t="str" cm="1">
        <f t="array" ref="W2268">IF(V2268&lt;&gt;"",_xlfn.IFS(OR(V2268=1,V2268=2,V2268=3),1,OR(V2268=4,V2268=5,V2268=6),2,OR(V2268=7,V2268=8,V2268=9),3,OR(V2268=10,V2268=11,V2268=12),4),"")</f>
        <v/>
      </c>
      <c r="X2268" s="2" t="str">
        <f t="shared" si="229"/>
        <v/>
      </c>
      <c r="Y2268" s="2" t="str">
        <f t="shared" si="230"/>
        <v/>
      </c>
    </row>
    <row r="2269" spans="7:25" x14ac:dyDescent="0.3">
      <c r="G2269" s="2" t="str">
        <f>IF(Prospecting!D2271&lt;&gt;"", Prospecting!D2271, "")</f>
        <v/>
      </c>
      <c r="H2269" s="2" t="str">
        <f>IF(Prospecting!E2271&lt;&gt;"",Prospecting!E2271, "")</f>
        <v/>
      </c>
      <c r="I2269" s="2" t="str">
        <f t="shared" ca="1" si="225"/>
        <v/>
      </c>
      <c r="J2269" s="2" t="str">
        <f>IF(Prospecting!F2271="Completed", 1, "")</f>
        <v/>
      </c>
      <c r="K2269" s="2" t="str">
        <f>IF(Prospecting!G2271="Completed", 1, "")</f>
        <v/>
      </c>
      <c r="L2269" s="2" t="str">
        <f>IF(Prospecting!H2271="Completed", 1, "")</f>
        <v/>
      </c>
      <c r="M2269" s="2" t="str">
        <f>IF(Prospecting!I2271="Completed", 1, "")</f>
        <v/>
      </c>
      <c r="N2269" s="2" t="str">
        <f>IF(Prospecting!J2271="Completed", 1, "")</f>
        <v/>
      </c>
      <c r="O2269" s="2" t="str">
        <f>IF(Prospecting!K2271="Completed", 1, "")</f>
        <v/>
      </c>
      <c r="P2269" s="2" t="str">
        <f>IF(Prospecting!L2271&lt;&gt;"",Prospecting!L2271,"")</f>
        <v/>
      </c>
      <c r="Q2269" s="2" t="str">
        <f>IF(Prospecting!M2271&lt;&gt;"",Prospecting!M2271,"")</f>
        <v/>
      </c>
      <c r="R2269" s="2" t="str">
        <f t="shared" ca="1" si="226"/>
        <v/>
      </c>
      <c r="S2269" s="10" t="str">
        <f>IF(OR(Prospecting!N2271&lt;&gt;"",Prospecting!N2271&lt;&gt;0),Prospecting!N2271,"")</f>
        <v/>
      </c>
      <c r="T2269" s="11" t="str">
        <f>IF(Prospecting!O2271&lt;&gt;"",Prospecting!O2271,"")</f>
        <v/>
      </c>
      <c r="U2269" s="2" t="str">
        <f t="shared" si="227"/>
        <v/>
      </c>
      <c r="V2269" s="2" t="str">
        <f t="shared" si="228"/>
        <v/>
      </c>
      <c r="W2269" s="2" t="str" cm="1">
        <f t="array" ref="W2269">IF(V2269&lt;&gt;"",_xlfn.IFS(OR(V2269=1,V2269=2,V2269=3),1,OR(V2269=4,V2269=5,V2269=6),2,OR(V2269=7,V2269=8,V2269=9),3,OR(V2269=10,V2269=11,V2269=12),4),"")</f>
        <v/>
      </c>
      <c r="X2269" s="2" t="str">
        <f t="shared" si="229"/>
        <v/>
      </c>
      <c r="Y2269" s="2" t="str">
        <f t="shared" si="230"/>
        <v/>
      </c>
    </row>
    <row r="2270" spans="7:25" x14ac:dyDescent="0.3">
      <c r="G2270" s="2" t="str">
        <f>IF(Prospecting!D2272&lt;&gt;"", Prospecting!D2272, "")</f>
        <v/>
      </c>
      <c r="H2270" s="2" t="str">
        <f>IF(Prospecting!E2272&lt;&gt;"",Prospecting!E2272, "")</f>
        <v/>
      </c>
      <c r="I2270" s="2" t="str">
        <f t="shared" ca="1" si="225"/>
        <v/>
      </c>
      <c r="J2270" s="2" t="str">
        <f>IF(Prospecting!F2272="Completed", 1, "")</f>
        <v/>
      </c>
      <c r="K2270" s="2" t="str">
        <f>IF(Prospecting!G2272="Completed", 1, "")</f>
        <v/>
      </c>
      <c r="L2270" s="2" t="str">
        <f>IF(Prospecting!H2272="Completed", 1, "")</f>
        <v/>
      </c>
      <c r="M2270" s="2" t="str">
        <f>IF(Prospecting!I2272="Completed", 1, "")</f>
        <v/>
      </c>
      <c r="N2270" s="2" t="str">
        <f>IF(Prospecting!J2272="Completed", 1, "")</f>
        <v/>
      </c>
      <c r="O2270" s="2" t="str">
        <f>IF(Prospecting!K2272="Completed", 1, "")</f>
        <v/>
      </c>
      <c r="P2270" s="2" t="str">
        <f>IF(Prospecting!L2272&lt;&gt;"",Prospecting!L2272,"")</f>
        <v/>
      </c>
      <c r="Q2270" s="2" t="str">
        <f>IF(Prospecting!M2272&lt;&gt;"",Prospecting!M2272,"")</f>
        <v/>
      </c>
      <c r="R2270" s="2" t="str">
        <f t="shared" ca="1" si="226"/>
        <v/>
      </c>
      <c r="S2270" s="10" t="str">
        <f>IF(OR(Prospecting!N2272&lt;&gt;"",Prospecting!N2272&lt;&gt;0),Prospecting!N2272,"")</f>
        <v/>
      </c>
      <c r="T2270" s="11" t="str">
        <f>IF(Prospecting!O2272&lt;&gt;"",Prospecting!O2272,"")</f>
        <v/>
      </c>
      <c r="U2270" s="2" t="str">
        <f t="shared" si="227"/>
        <v/>
      </c>
      <c r="V2270" s="2" t="str">
        <f t="shared" si="228"/>
        <v/>
      </c>
      <c r="W2270" s="2" t="str" cm="1">
        <f t="array" ref="W2270">IF(V2270&lt;&gt;"",_xlfn.IFS(OR(V2270=1,V2270=2,V2270=3),1,OR(V2270=4,V2270=5,V2270=6),2,OR(V2270=7,V2270=8,V2270=9),3,OR(V2270=10,V2270=11,V2270=12),4),"")</f>
        <v/>
      </c>
      <c r="X2270" s="2" t="str">
        <f t="shared" si="229"/>
        <v/>
      </c>
      <c r="Y2270" s="2" t="str">
        <f t="shared" si="230"/>
        <v/>
      </c>
    </row>
    <row r="2271" spans="7:25" x14ac:dyDescent="0.3">
      <c r="G2271" s="2" t="str">
        <f>IF(Prospecting!D2273&lt;&gt;"", Prospecting!D2273, "")</f>
        <v/>
      </c>
      <c r="H2271" s="2" t="str">
        <f>IF(Prospecting!E2273&lt;&gt;"",Prospecting!E2273, "")</f>
        <v/>
      </c>
      <c r="I2271" s="2" t="str">
        <f t="shared" ca="1" si="225"/>
        <v/>
      </c>
      <c r="J2271" s="2" t="str">
        <f>IF(Prospecting!F2273="Completed", 1, "")</f>
        <v/>
      </c>
      <c r="K2271" s="2" t="str">
        <f>IF(Prospecting!G2273="Completed", 1, "")</f>
        <v/>
      </c>
      <c r="L2271" s="2" t="str">
        <f>IF(Prospecting!H2273="Completed", 1, "")</f>
        <v/>
      </c>
      <c r="M2271" s="2" t="str">
        <f>IF(Prospecting!I2273="Completed", 1, "")</f>
        <v/>
      </c>
      <c r="N2271" s="2" t="str">
        <f>IF(Prospecting!J2273="Completed", 1, "")</f>
        <v/>
      </c>
      <c r="O2271" s="2" t="str">
        <f>IF(Prospecting!K2273="Completed", 1, "")</f>
        <v/>
      </c>
      <c r="P2271" s="2" t="str">
        <f>IF(Prospecting!L2273&lt;&gt;"",Prospecting!L2273,"")</f>
        <v/>
      </c>
      <c r="Q2271" s="2" t="str">
        <f>IF(Prospecting!M2273&lt;&gt;"",Prospecting!M2273,"")</f>
        <v/>
      </c>
      <c r="R2271" s="2" t="str">
        <f t="shared" ca="1" si="226"/>
        <v/>
      </c>
      <c r="S2271" s="10" t="str">
        <f>IF(OR(Prospecting!N2273&lt;&gt;"",Prospecting!N2273&lt;&gt;0),Prospecting!N2273,"")</f>
        <v/>
      </c>
      <c r="T2271" s="11" t="str">
        <f>IF(Prospecting!O2273&lt;&gt;"",Prospecting!O2273,"")</f>
        <v/>
      </c>
      <c r="U2271" s="2" t="str">
        <f t="shared" si="227"/>
        <v/>
      </c>
      <c r="V2271" s="2" t="str">
        <f t="shared" si="228"/>
        <v/>
      </c>
      <c r="W2271" s="2" t="str" cm="1">
        <f t="array" ref="W2271">IF(V2271&lt;&gt;"",_xlfn.IFS(OR(V2271=1,V2271=2,V2271=3),1,OR(V2271=4,V2271=5,V2271=6),2,OR(V2271=7,V2271=8,V2271=9),3,OR(V2271=10,V2271=11,V2271=12),4),"")</f>
        <v/>
      </c>
      <c r="X2271" s="2" t="str">
        <f t="shared" si="229"/>
        <v/>
      </c>
      <c r="Y2271" s="2" t="str">
        <f t="shared" si="230"/>
        <v/>
      </c>
    </row>
    <row r="2272" spans="7:25" x14ac:dyDescent="0.3">
      <c r="G2272" s="2" t="str">
        <f>IF(Prospecting!D2274&lt;&gt;"", Prospecting!D2274, "")</f>
        <v/>
      </c>
      <c r="H2272" s="2" t="str">
        <f>IF(Prospecting!E2274&lt;&gt;"",Prospecting!E2274, "")</f>
        <v/>
      </c>
      <c r="I2272" s="2" t="str">
        <f t="shared" ca="1" si="225"/>
        <v/>
      </c>
      <c r="J2272" s="2" t="str">
        <f>IF(Prospecting!F2274="Completed", 1, "")</f>
        <v/>
      </c>
      <c r="K2272" s="2" t="str">
        <f>IF(Prospecting!G2274="Completed", 1, "")</f>
        <v/>
      </c>
      <c r="L2272" s="2" t="str">
        <f>IF(Prospecting!H2274="Completed", 1, "")</f>
        <v/>
      </c>
      <c r="M2272" s="2" t="str">
        <f>IF(Prospecting!I2274="Completed", 1, "")</f>
        <v/>
      </c>
      <c r="N2272" s="2" t="str">
        <f>IF(Prospecting!J2274="Completed", 1, "")</f>
        <v/>
      </c>
      <c r="O2272" s="2" t="str">
        <f>IF(Prospecting!K2274="Completed", 1, "")</f>
        <v/>
      </c>
      <c r="P2272" s="2" t="str">
        <f>IF(Prospecting!L2274&lt;&gt;"",Prospecting!L2274,"")</f>
        <v/>
      </c>
      <c r="Q2272" s="2" t="str">
        <f>IF(Prospecting!M2274&lt;&gt;"",Prospecting!M2274,"")</f>
        <v/>
      </c>
      <c r="R2272" s="2" t="str">
        <f t="shared" ca="1" si="226"/>
        <v/>
      </c>
      <c r="S2272" s="10" t="str">
        <f>IF(OR(Prospecting!N2274&lt;&gt;"",Prospecting!N2274&lt;&gt;0),Prospecting!N2274,"")</f>
        <v/>
      </c>
      <c r="T2272" s="11" t="str">
        <f>IF(Prospecting!O2274&lt;&gt;"",Prospecting!O2274,"")</f>
        <v/>
      </c>
      <c r="U2272" s="2" t="str">
        <f t="shared" si="227"/>
        <v/>
      </c>
      <c r="V2272" s="2" t="str">
        <f t="shared" si="228"/>
        <v/>
      </c>
      <c r="W2272" s="2" t="str" cm="1">
        <f t="array" ref="W2272">IF(V2272&lt;&gt;"",_xlfn.IFS(OR(V2272=1,V2272=2,V2272=3),1,OR(V2272=4,V2272=5,V2272=6),2,OR(V2272=7,V2272=8,V2272=9),3,OR(V2272=10,V2272=11,V2272=12),4),"")</f>
        <v/>
      </c>
      <c r="X2272" s="2" t="str">
        <f t="shared" si="229"/>
        <v/>
      </c>
      <c r="Y2272" s="2" t="str">
        <f t="shared" si="230"/>
        <v/>
      </c>
    </row>
    <row r="2273" spans="7:25" x14ac:dyDescent="0.3">
      <c r="G2273" s="2" t="str">
        <f>IF(Prospecting!D2275&lt;&gt;"", Prospecting!D2275, "")</f>
        <v/>
      </c>
      <c r="H2273" s="2" t="str">
        <f>IF(Prospecting!E2275&lt;&gt;"",Prospecting!E2275, "")</f>
        <v/>
      </c>
      <c r="I2273" s="2" t="str">
        <f t="shared" ca="1" si="225"/>
        <v/>
      </c>
      <c r="J2273" s="2" t="str">
        <f>IF(Prospecting!F2275="Completed", 1, "")</f>
        <v/>
      </c>
      <c r="K2273" s="2" t="str">
        <f>IF(Prospecting!G2275="Completed", 1, "")</f>
        <v/>
      </c>
      <c r="L2273" s="2" t="str">
        <f>IF(Prospecting!H2275="Completed", 1, "")</f>
        <v/>
      </c>
      <c r="M2273" s="2" t="str">
        <f>IF(Prospecting!I2275="Completed", 1, "")</f>
        <v/>
      </c>
      <c r="N2273" s="2" t="str">
        <f>IF(Prospecting!J2275="Completed", 1, "")</f>
        <v/>
      </c>
      <c r="O2273" s="2" t="str">
        <f>IF(Prospecting!K2275="Completed", 1, "")</f>
        <v/>
      </c>
      <c r="P2273" s="2" t="str">
        <f>IF(Prospecting!L2275&lt;&gt;"",Prospecting!L2275,"")</f>
        <v/>
      </c>
      <c r="Q2273" s="2" t="str">
        <f>IF(Prospecting!M2275&lt;&gt;"",Prospecting!M2275,"")</f>
        <v/>
      </c>
      <c r="R2273" s="2" t="str">
        <f t="shared" ca="1" si="226"/>
        <v/>
      </c>
      <c r="S2273" s="10" t="str">
        <f>IF(OR(Prospecting!N2275&lt;&gt;"",Prospecting!N2275&lt;&gt;0),Prospecting!N2275,"")</f>
        <v/>
      </c>
      <c r="T2273" s="11" t="str">
        <f>IF(Prospecting!O2275&lt;&gt;"",Prospecting!O2275,"")</f>
        <v/>
      </c>
      <c r="U2273" s="2" t="str">
        <f t="shared" si="227"/>
        <v/>
      </c>
      <c r="V2273" s="2" t="str">
        <f t="shared" si="228"/>
        <v/>
      </c>
      <c r="W2273" s="2" t="str" cm="1">
        <f t="array" ref="W2273">IF(V2273&lt;&gt;"",_xlfn.IFS(OR(V2273=1,V2273=2,V2273=3),1,OR(V2273=4,V2273=5,V2273=6),2,OR(V2273=7,V2273=8,V2273=9),3,OR(V2273=10,V2273=11,V2273=12),4),"")</f>
        <v/>
      </c>
      <c r="X2273" s="2" t="str">
        <f t="shared" si="229"/>
        <v/>
      </c>
      <c r="Y2273" s="2" t="str">
        <f t="shared" si="230"/>
        <v/>
      </c>
    </row>
    <row r="2274" spans="7:25" x14ac:dyDescent="0.3">
      <c r="G2274" s="2" t="str">
        <f>IF(Prospecting!D2276&lt;&gt;"", Prospecting!D2276, "")</f>
        <v/>
      </c>
      <c r="H2274" s="2" t="str">
        <f>IF(Prospecting!E2276&lt;&gt;"",Prospecting!E2276, "")</f>
        <v/>
      </c>
      <c r="I2274" s="2" t="str">
        <f t="shared" ca="1" si="225"/>
        <v/>
      </c>
      <c r="J2274" s="2" t="str">
        <f>IF(Prospecting!F2276="Completed", 1, "")</f>
        <v/>
      </c>
      <c r="K2274" s="2" t="str">
        <f>IF(Prospecting!G2276="Completed", 1, "")</f>
        <v/>
      </c>
      <c r="L2274" s="2" t="str">
        <f>IF(Prospecting!H2276="Completed", 1, "")</f>
        <v/>
      </c>
      <c r="M2274" s="2" t="str">
        <f>IF(Prospecting!I2276="Completed", 1, "")</f>
        <v/>
      </c>
      <c r="N2274" s="2" t="str">
        <f>IF(Prospecting!J2276="Completed", 1, "")</f>
        <v/>
      </c>
      <c r="O2274" s="2" t="str">
        <f>IF(Prospecting!K2276="Completed", 1, "")</f>
        <v/>
      </c>
      <c r="P2274" s="2" t="str">
        <f>IF(Prospecting!L2276&lt;&gt;"",Prospecting!L2276,"")</f>
        <v/>
      </c>
      <c r="Q2274" s="2" t="str">
        <f>IF(Prospecting!M2276&lt;&gt;"",Prospecting!M2276,"")</f>
        <v/>
      </c>
      <c r="R2274" s="2" t="str">
        <f t="shared" ca="1" si="226"/>
        <v/>
      </c>
      <c r="S2274" s="10" t="str">
        <f>IF(OR(Prospecting!N2276&lt;&gt;"",Prospecting!N2276&lt;&gt;0),Prospecting!N2276,"")</f>
        <v/>
      </c>
      <c r="T2274" s="11" t="str">
        <f>IF(Prospecting!O2276&lt;&gt;"",Prospecting!O2276,"")</f>
        <v/>
      </c>
      <c r="U2274" s="2" t="str">
        <f t="shared" si="227"/>
        <v/>
      </c>
      <c r="V2274" s="2" t="str">
        <f t="shared" si="228"/>
        <v/>
      </c>
      <c r="W2274" s="2" t="str" cm="1">
        <f t="array" ref="W2274">IF(V2274&lt;&gt;"",_xlfn.IFS(OR(V2274=1,V2274=2,V2274=3),1,OR(V2274=4,V2274=5,V2274=6),2,OR(V2274=7,V2274=8,V2274=9),3,OR(V2274=10,V2274=11,V2274=12),4),"")</f>
        <v/>
      </c>
      <c r="X2274" s="2" t="str">
        <f t="shared" si="229"/>
        <v/>
      </c>
      <c r="Y2274" s="2" t="str">
        <f t="shared" si="230"/>
        <v/>
      </c>
    </row>
    <row r="2275" spans="7:25" x14ac:dyDescent="0.3">
      <c r="G2275" s="2" t="str">
        <f>IF(Prospecting!D2277&lt;&gt;"", Prospecting!D2277, "")</f>
        <v/>
      </c>
      <c r="H2275" s="2" t="str">
        <f>IF(Prospecting!E2277&lt;&gt;"",Prospecting!E2277, "")</f>
        <v/>
      </c>
      <c r="I2275" s="2" t="str">
        <f t="shared" ca="1" si="225"/>
        <v/>
      </c>
      <c r="J2275" s="2" t="str">
        <f>IF(Prospecting!F2277="Completed", 1, "")</f>
        <v/>
      </c>
      <c r="K2275" s="2" t="str">
        <f>IF(Prospecting!G2277="Completed", 1, "")</f>
        <v/>
      </c>
      <c r="L2275" s="2" t="str">
        <f>IF(Prospecting!H2277="Completed", 1, "")</f>
        <v/>
      </c>
      <c r="M2275" s="2" t="str">
        <f>IF(Prospecting!I2277="Completed", 1, "")</f>
        <v/>
      </c>
      <c r="N2275" s="2" t="str">
        <f>IF(Prospecting!J2277="Completed", 1, "")</f>
        <v/>
      </c>
      <c r="O2275" s="2" t="str">
        <f>IF(Prospecting!K2277="Completed", 1, "")</f>
        <v/>
      </c>
      <c r="P2275" s="2" t="str">
        <f>IF(Prospecting!L2277&lt;&gt;"",Prospecting!L2277,"")</f>
        <v/>
      </c>
      <c r="Q2275" s="2" t="str">
        <f>IF(Prospecting!M2277&lt;&gt;"",Prospecting!M2277,"")</f>
        <v/>
      </c>
      <c r="R2275" s="2" t="str">
        <f t="shared" ca="1" si="226"/>
        <v/>
      </c>
      <c r="S2275" s="10" t="str">
        <f>IF(OR(Prospecting!N2277&lt;&gt;"",Prospecting!N2277&lt;&gt;0),Prospecting!N2277,"")</f>
        <v/>
      </c>
      <c r="T2275" s="11" t="str">
        <f>IF(Prospecting!O2277&lt;&gt;"",Prospecting!O2277,"")</f>
        <v/>
      </c>
      <c r="U2275" s="2" t="str">
        <f t="shared" si="227"/>
        <v/>
      </c>
      <c r="V2275" s="2" t="str">
        <f t="shared" si="228"/>
        <v/>
      </c>
      <c r="W2275" s="2" t="str" cm="1">
        <f t="array" ref="W2275">IF(V2275&lt;&gt;"",_xlfn.IFS(OR(V2275=1,V2275=2,V2275=3),1,OR(V2275=4,V2275=5,V2275=6),2,OR(V2275=7,V2275=8,V2275=9),3,OR(V2275=10,V2275=11,V2275=12),4),"")</f>
        <v/>
      </c>
      <c r="X2275" s="2" t="str">
        <f t="shared" si="229"/>
        <v/>
      </c>
      <c r="Y2275" s="2" t="str">
        <f t="shared" si="230"/>
        <v/>
      </c>
    </row>
    <row r="2276" spans="7:25" x14ac:dyDescent="0.3">
      <c r="G2276" s="2" t="str">
        <f>IF(Prospecting!D2278&lt;&gt;"", Prospecting!D2278, "")</f>
        <v/>
      </c>
      <c r="H2276" s="2" t="str">
        <f>IF(Prospecting!E2278&lt;&gt;"",Prospecting!E2278, "")</f>
        <v/>
      </c>
      <c r="I2276" s="2" t="str">
        <f t="shared" ca="1" si="225"/>
        <v/>
      </c>
      <c r="J2276" s="2" t="str">
        <f>IF(Prospecting!F2278="Completed", 1, "")</f>
        <v/>
      </c>
      <c r="K2276" s="2" t="str">
        <f>IF(Prospecting!G2278="Completed", 1, "")</f>
        <v/>
      </c>
      <c r="L2276" s="2" t="str">
        <f>IF(Prospecting!H2278="Completed", 1, "")</f>
        <v/>
      </c>
      <c r="M2276" s="2" t="str">
        <f>IF(Prospecting!I2278="Completed", 1, "")</f>
        <v/>
      </c>
      <c r="N2276" s="2" t="str">
        <f>IF(Prospecting!J2278="Completed", 1, "")</f>
        <v/>
      </c>
      <c r="O2276" s="2" t="str">
        <f>IF(Prospecting!K2278="Completed", 1, "")</f>
        <v/>
      </c>
      <c r="P2276" s="2" t="str">
        <f>IF(Prospecting!L2278&lt;&gt;"",Prospecting!L2278,"")</f>
        <v/>
      </c>
      <c r="Q2276" s="2" t="str">
        <f>IF(Prospecting!M2278&lt;&gt;"",Prospecting!M2278,"")</f>
        <v/>
      </c>
      <c r="R2276" s="2" t="str">
        <f t="shared" ca="1" si="226"/>
        <v/>
      </c>
      <c r="S2276" s="10" t="str">
        <f>IF(OR(Prospecting!N2278&lt;&gt;"",Prospecting!N2278&lt;&gt;0),Prospecting!N2278,"")</f>
        <v/>
      </c>
      <c r="T2276" s="11" t="str">
        <f>IF(Prospecting!O2278&lt;&gt;"",Prospecting!O2278,"")</f>
        <v/>
      </c>
      <c r="U2276" s="2" t="str">
        <f t="shared" si="227"/>
        <v/>
      </c>
      <c r="V2276" s="2" t="str">
        <f t="shared" si="228"/>
        <v/>
      </c>
      <c r="W2276" s="2" t="str" cm="1">
        <f t="array" ref="W2276">IF(V2276&lt;&gt;"",_xlfn.IFS(OR(V2276=1,V2276=2,V2276=3),1,OR(V2276=4,V2276=5,V2276=6),2,OR(V2276=7,V2276=8,V2276=9),3,OR(V2276=10,V2276=11,V2276=12),4),"")</f>
        <v/>
      </c>
      <c r="X2276" s="2" t="str">
        <f t="shared" si="229"/>
        <v/>
      </c>
      <c r="Y2276" s="2" t="str">
        <f t="shared" si="230"/>
        <v/>
      </c>
    </row>
    <row r="2277" spans="7:25" x14ac:dyDescent="0.3">
      <c r="G2277" s="2" t="str">
        <f>IF(Prospecting!D2279&lt;&gt;"", Prospecting!D2279, "")</f>
        <v/>
      </c>
      <c r="H2277" s="2" t="str">
        <f>IF(Prospecting!E2279&lt;&gt;"",Prospecting!E2279, "")</f>
        <v/>
      </c>
      <c r="I2277" s="2" t="str">
        <f t="shared" ca="1" si="225"/>
        <v/>
      </c>
      <c r="J2277" s="2" t="str">
        <f>IF(Prospecting!F2279="Completed", 1, "")</f>
        <v/>
      </c>
      <c r="K2277" s="2" t="str">
        <f>IF(Prospecting!G2279="Completed", 1, "")</f>
        <v/>
      </c>
      <c r="L2277" s="2" t="str">
        <f>IF(Prospecting!H2279="Completed", 1, "")</f>
        <v/>
      </c>
      <c r="M2277" s="2" t="str">
        <f>IF(Prospecting!I2279="Completed", 1, "")</f>
        <v/>
      </c>
      <c r="N2277" s="2" t="str">
        <f>IF(Prospecting!J2279="Completed", 1, "")</f>
        <v/>
      </c>
      <c r="O2277" s="2" t="str">
        <f>IF(Prospecting!K2279="Completed", 1, "")</f>
        <v/>
      </c>
      <c r="P2277" s="2" t="str">
        <f>IF(Prospecting!L2279&lt;&gt;"",Prospecting!L2279,"")</f>
        <v/>
      </c>
      <c r="Q2277" s="2" t="str">
        <f>IF(Prospecting!M2279&lt;&gt;"",Prospecting!M2279,"")</f>
        <v/>
      </c>
      <c r="R2277" s="2" t="str">
        <f t="shared" ca="1" si="226"/>
        <v/>
      </c>
      <c r="S2277" s="10" t="str">
        <f>IF(OR(Prospecting!N2279&lt;&gt;"",Prospecting!N2279&lt;&gt;0),Prospecting!N2279,"")</f>
        <v/>
      </c>
      <c r="T2277" s="11" t="str">
        <f>IF(Prospecting!O2279&lt;&gt;"",Prospecting!O2279,"")</f>
        <v/>
      </c>
      <c r="U2277" s="2" t="str">
        <f t="shared" si="227"/>
        <v/>
      </c>
      <c r="V2277" s="2" t="str">
        <f t="shared" si="228"/>
        <v/>
      </c>
      <c r="W2277" s="2" t="str" cm="1">
        <f t="array" ref="W2277">IF(V2277&lt;&gt;"",_xlfn.IFS(OR(V2277=1,V2277=2,V2277=3),1,OR(V2277=4,V2277=5,V2277=6),2,OR(V2277=7,V2277=8,V2277=9),3,OR(V2277=10,V2277=11,V2277=12),4),"")</f>
        <v/>
      </c>
      <c r="X2277" s="2" t="str">
        <f t="shared" si="229"/>
        <v/>
      </c>
      <c r="Y2277" s="2" t="str">
        <f t="shared" si="230"/>
        <v/>
      </c>
    </row>
    <row r="2278" spans="7:25" x14ac:dyDescent="0.3">
      <c r="G2278" s="2" t="str">
        <f>IF(Prospecting!D2280&lt;&gt;"", Prospecting!D2280, "")</f>
        <v/>
      </c>
      <c r="H2278" s="2" t="str">
        <f>IF(Prospecting!E2280&lt;&gt;"",Prospecting!E2280, "")</f>
        <v/>
      </c>
      <c r="I2278" s="2" t="str">
        <f t="shared" ca="1" si="225"/>
        <v/>
      </c>
      <c r="J2278" s="2" t="str">
        <f>IF(Prospecting!F2280="Completed", 1, "")</f>
        <v/>
      </c>
      <c r="K2278" s="2" t="str">
        <f>IF(Prospecting!G2280="Completed", 1, "")</f>
        <v/>
      </c>
      <c r="L2278" s="2" t="str">
        <f>IF(Prospecting!H2280="Completed", 1, "")</f>
        <v/>
      </c>
      <c r="M2278" s="2" t="str">
        <f>IF(Prospecting!I2280="Completed", 1, "")</f>
        <v/>
      </c>
      <c r="N2278" s="2" t="str">
        <f>IF(Prospecting!J2280="Completed", 1, "")</f>
        <v/>
      </c>
      <c r="O2278" s="2" t="str">
        <f>IF(Prospecting!K2280="Completed", 1, "")</f>
        <v/>
      </c>
      <c r="P2278" s="2" t="str">
        <f>IF(Prospecting!L2280&lt;&gt;"",Prospecting!L2280,"")</f>
        <v/>
      </c>
      <c r="Q2278" s="2" t="str">
        <f>IF(Prospecting!M2280&lt;&gt;"",Prospecting!M2280,"")</f>
        <v/>
      </c>
      <c r="R2278" s="2" t="str">
        <f t="shared" ca="1" si="226"/>
        <v/>
      </c>
      <c r="S2278" s="10" t="str">
        <f>IF(OR(Prospecting!N2280&lt;&gt;"",Prospecting!N2280&lt;&gt;0),Prospecting!N2280,"")</f>
        <v/>
      </c>
      <c r="T2278" s="11" t="str">
        <f>IF(Prospecting!O2280&lt;&gt;"",Prospecting!O2280,"")</f>
        <v/>
      </c>
      <c r="U2278" s="2" t="str">
        <f t="shared" si="227"/>
        <v/>
      </c>
      <c r="V2278" s="2" t="str">
        <f t="shared" si="228"/>
        <v/>
      </c>
      <c r="W2278" s="2" t="str" cm="1">
        <f t="array" ref="W2278">IF(V2278&lt;&gt;"",_xlfn.IFS(OR(V2278=1,V2278=2,V2278=3),1,OR(V2278=4,V2278=5,V2278=6),2,OR(V2278=7,V2278=8,V2278=9),3,OR(V2278=10,V2278=11,V2278=12),4),"")</f>
        <v/>
      </c>
      <c r="X2278" s="2" t="str">
        <f t="shared" si="229"/>
        <v/>
      </c>
      <c r="Y2278" s="2" t="str">
        <f t="shared" si="230"/>
        <v/>
      </c>
    </row>
    <row r="2279" spans="7:25" x14ac:dyDescent="0.3">
      <c r="G2279" s="2" t="str">
        <f>IF(Prospecting!D2281&lt;&gt;"", Prospecting!D2281, "")</f>
        <v/>
      </c>
      <c r="H2279" s="2" t="str">
        <f>IF(Prospecting!E2281&lt;&gt;"",Prospecting!E2281, "")</f>
        <v/>
      </c>
      <c r="I2279" s="2" t="str">
        <f t="shared" ca="1" si="225"/>
        <v/>
      </c>
      <c r="J2279" s="2" t="str">
        <f>IF(Prospecting!F2281="Completed", 1, "")</f>
        <v/>
      </c>
      <c r="K2279" s="2" t="str">
        <f>IF(Prospecting!G2281="Completed", 1, "")</f>
        <v/>
      </c>
      <c r="L2279" s="2" t="str">
        <f>IF(Prospecting!H2281="Completed", 1, "")</f>
        <v/>
      </c>
      <c r="M2279" s="2" t="str">
        <f>IF(Prospecting!I2281="Completed", 1, "")</f>
        <v/>
      </c>
      <c r="N2279" s="2" t="str">
        <f>IF(Prospecting!J2281="Completed", 1, "")</f>
        <v/>
      </c>
      <c r="O2279" s="2" t="str">
        <f>IF(Prospecting!K2281="Completed", 1, "")</f>
        <v/>
      </c>
      <c r="P2279" s="2" t="str">
        <f>IF(Prospecting!L2281&lt;&gt;"",Prospecting!L2281,"")</f>
        <v/>
      </c>
      <c r="Q2279" s="2" t="str">
        <f>IF(Prospecting!M2281&lt;&gt;"",Prospecting!M2281,"")</f>
        <v/>
      </c>
      <c r="R2279" s="2" t="str">
        <f t="shared" ca="1" si="226"/>
        <v/>
      </c>
      <c r="S2279" s="10" t="str">
        <f>IF(OR(Prospecting!N2281&lt;&gt;"",Prospecting!N2281&lt;&gt;0),Prospecting!N2281,"")</f>
        <v/>
      </c>
      <c r="T2279" s="11" t="str">
        <f>IF(Prospecting!O2281&lt;&gt;"",Prospecting!O2281,"")</f>
        <v/>
      </c>
      <c r="U2279" s="2" t="str">
        <f t="shared" si="227"/>
        <v/>
      </c>
      <c r="V2279" s="2" t="str">
        <f t="shared" si="228"/>
        <v/>
      </c>
      <c r="W2279" s="2" t="str" cm="1">
        <f t="array" ref="W2279">IF(V2279&lt;&gt;"",_xlfn.IFS(OR(V2279=1,V2279=2,V2279=3),1,OR(V2279=4,V2279=5,V2279=6),2,OR(V2279=7,V2279=8,V2279=9),3,OR(V2279=10,V2279=11,V2279=12),4),"")</f>
        <v/>
      </c>
      <c r="X2279" s="2" t="str">
        <f t="shared" si="229"/>
        <v/>
      </c>
      <c r="Y2279" s="2" t="str">
        <f t="shared" si="230"/>
        <v/>
      </c>
    </row>
    <row r="2280" spans="7:25" x14ac:dyDescent="0.3">
      <c r="G2280" s="2" t="str">
        <f>IF(Prospecting!D2282&lt;&gt;"", Prospecting!D2282, "")</f>
        <v/>
      </c>
      <c r="H2280" s="2" t="str">
        <f>IF(Prospecting!E2282&lt;&gt;"",Prospecting!E2282, "")</f>
        <v/>
      </c>
      <c r="I2280" s="2" t="str">
        <f t="shared" ca="1" si="225"/>
        <v/>
      </c>
      <c r="J2280" s="2" t="str">
        <f>IF(Prospecting!F2282="Completed", 1, "")</f>
        <v/>
      </c>
      <c r="K2280" s="2" t="str">
        <f>IF(Prospecting!G2282="Completed", 1, "")</f>
        <v/>
      </c>
      <c r="L2280" s="2" t="str">
        <f>IF(Prospecting!H2282="Completed", 1, "")</f>
        <v/>
      </c>
      <c r="M2280" s="2" t="str">
        <f>IF(Prospecting!I2282="Completed", 1, "")</f>
        <v/>
      </c>
      <c r="N2280" s="2" t="str">
        <f>IF(Prospecting!J2282="Completed", 1, "")</f>
        <v/>
      </c>
      <c r="O2280" s="2" t="str">
        <f>IF(Prospecting!K2282="Completed", 1, "")</f>
        <v/>
      </c>
      <c r="P2280" s="2" t="str">
        <f>IF(Prospecting!L2282&lt;&gt;"",Prospecting!L2282,"")</f>
        <v/>
      </c>
      <c r="Q2280" s="2" t="str">
        <f>IF(Prospecting!M2282&lt;&gt;"",Prospecting!M2282,"")</f>
        <v/>
      </c>
      <c r="R2280" s="2" t="str">
        <f t="shared" ca="1" si="226"/>
        <v/>
      </c>
      <c r="S2280" s="10" t="str">
        <f>IF(OR(Prospecting!N2282&lt;&gt;"",Prospecting!N2282&lt;&gt;0),Prospecting!N2282,"")</f>
        <v/>
      </c>
      <c r="T2280" s="11" t="str">
        <f>IF(Prospecting!O2282&lt;&gt;"",Prospecting!O2282,"")</f>
        <v/>
      </c>
      <c r="U2280" s="2" t="str">
        <f t="shared" si="227"/>
        <v/>
      </c>
      <c r="V2280" s="2" t="str">
        <f t="shared" si="228"/>
        <v/>
      </c>
      <c r="W2280" s="2" t="str" cm="1">
        <f t="array" ref="W2280">IF(V2280&lt;&gt;"",_xlfn.IFS(OR(V2280=1,V2280=2,V2280=3),1,OR(V2280=4,V2280=5,V2280=6),2,OR(V2280=7,V2280=8,V2280=9),3,OR(V2280=10,V2280=11,V2280=12),4),"")</f>
        <v/>
      </c>
      <c r="X2280" s="2" t="str">
        <f t="shared" si="229"/>
        <v/>
      </c>
      <c r="Y2280" s="2" t="str">
        <f t="shared" si="230"/>
        <v/>
      </c>
    </row>
    <row r="2281" spans="7:25" x14ac:dyDescent="0.3">
      <c r="G2281" s="2" t="str">
        <f>IF(Prospecting!D2283&lt;&gt;"", Prospecting!D2283, "")</f>
        <v/>
      </c>
      <c r="H2281" s="2" t="str">
        <f>IF(Prospecting!E2283&lt;&gt;"",Prospecting!E2283, "")</f>
        <v/>
      </c>
      <c r="I2281" s="2" t="str">
        <f t="shared" ca="1" si="225"/>
        <v/>
      </c>
      <c r="J2281" s="2" t="str">
        <f>IF(Prospecting!F2283="Completed", 1, "")</f>
        <v/>
      </c>
      <c r="K2281" s="2" t="str">
        <f>IF(Prospecting!G2283="Completed", 1, "")</f>
        <v/>
      </c>
      <c r="L2281" s="2" t="str">
        <f>IF(Prospecting!H2283="Completed", 1, "")</f>
        <v/>
      </c>
      <c r="M2281" s="2" t="str">
        <f>IF(Prospecting!I2283="Completed", 1, "")</f>
        <v/>
      </c>
      <c r="N2281" s="2" t="str">
        <f>IF(Prospecting!J2283="Completed", 1, "")</f>
        <v/>
      </c>
      <c r="O2281" s="2" t="str">
        <f>IF(Prospecting!K2283="Completed", 1, "")</f>
        <v/>
      </c>
      <c r="P2281" s="2" t="str">
        <f>IF(Prospecting!L2283&lt;&gt;"",Prospecting!L2283,"")</f>
        <v/>
      </c>
      <c r="Q2281" s="2" t="str">
        <f>IF(Prospecting!M2283&lt;&gt;"",Prospecting!M2283,"")</f>
        <v/>
      </c>
      <c r="R2281" s="2" t="str">
        <f t="shared" ca="1" si="226"/>
        <v/>
      </c>
      <c r="S2281" s="10" t="str">
        <f>IF(OR(Prospecting!N2283&lt;&gt;"",Prospecting!N2283&lt;&gt;0),Prospecting!N2283,"")</f>
        <v/>
      </c>
      <c r="T2281" s="11" t="str">
        <f>IF(Prospecting!O2283&lt;&gt;"",Prospecting!O2283,"")</f>
        <v/>
      </c>
      <c r="U2281" s="2" t="str">
        <f t="shared" si="227"/>
        <v/>
      </c>
      <c r="V2281" s="2" t="str">
        <f t="shared" si="228"/>
        <v/>
      </c>
      <c r="W2281" s="2" t="str" cm="1">
        <f t="array" ref="W2281">IF(V2281&lt;&gt;"",_xlfn.IFS(OR(V2281=1,V2281=2,V2281=3),1,OR(V2281=4,V2281=5,V2281=6),2,OR(V2281=7,V2281=8,V2281=9),3,OR(V2281=10,V2281=11,V2281=12),4),"")</f>
        <v/>
      </c>
      <c r="X2281" s="2" t="str">
        <f t="shared" si="229"/>
        <v/>
      </c>
      <c r="Y2281" s="2" t="str">
        <f t="shared" si="230"/>
        <v/>
      </c>
    </row>
    <row r="2282" spans="7:25" x14ac:dyDescent="0.3">
      <c r="G2282" s="2" t="str">
        <f>IF(Prospecting!D2284&lt;&gt;"", Prospecting!D2284, "")</f>
        <v/>
      </c>
      <c r="H2282" s="2" t="str">
        <f>IF(Prospecting!E2284&lt;&gt;"",Prospecting!E2284, "")</f>
        <v/>
      </c>
      <c r="I2282" s="2" t="str">
        <f t="shared" ca="1" si="225"/>
        <v/>
      </c>
      <c r="J2282" s="2" t="str">
        <f>IF(Prospecting!F2284="Completed", 1, "")</f>
        <v/>
      </c>
      <c r="K2282" s="2" t="str">
        <f>IF(Prospecting!G2284="Completed", 1, "")</f>
        <v/>
      </c>
      <c r="L2282" s="2" t="str">
        <f>IF(Prospecting!H2284="Completed", 1, "")</f>
        <v/>
      </c>
      <c r="M2282" s="2" t="str">
        <f>IF(Prospecting!I2284="Completed", 1, "")</f>
        <v/>
      </c>
      <c r="N2282" s="2" t="str">
        <f>IF(Prospecting!J2284="Completed", 1, "")</f>
        <v/>
      </c>
      <c r="O2282" s="2" t="str">
        <f>IF(Prospecting!K2284="Completed", 1, "")</f>
        <v/>
      </c>
      <c r="P2282" s="2" t="str">
        <f>IF(Prospecting!L2284&lt;&gt;"",Prospecting!L2284,"")</f>
        <v/>
      </c>
      <c r="Q2282" s="2" t="str">
        <f>IF(Prospecting!M2284&lt;&gt;"",Prospecting!M2284,"")</f>
        <v/>
      </c>
      <c r="R2282" s="2" t="str">
        <f t="shared" ca="1" si="226"/>
        <v/>
      </c>
      <c r="S2282" s="10" t="str">
        <f>IF(OR(Prospecting!N2284&lt;&gt;"",Prospecting!N2284&lt;&gt;0),Prospecting!N2284,"")</f>
        <v/>
      </c>
      <c r="T2282" s="11" t="str">
        <f>IF(Prospecting!O2284&lt;&gt;"",Prospecting!O2284,"")</f>
        <v/>
      </c>
      <c r="U2282" s="2" t="str">
        <f t="shared" si="227"/>
        <v/>
      </c>
      <c r="V2282" s="2" t="str">
        <f t="shared" si="228"/>
        <v/>
      </c>
      <c r="W2282" s="2" t="str" cm="1">
        <f t="array" ref="W2282">IF(V2282&lt;&gt;"",_xlfn.IFS(OR(V2282=1,V2282=2,V2282=3),1,OR(V2282=4,V2282=5,V2282=6),2,OR(V2282=7,V2282=8,V2282=9),3,OR(V2282=10,V2282=11,V2282=12),4),"")</f>
        <v/>
      </c>
      <c r="X2282" s="2" t="str">
        <f t="shared" si="229"/>
        <v/>
      </c>
      <c r="Y2282" s="2" t="str">
        <f t="shared" si="230"/>
        <v/>
      </c>
    </row>
    <row r="2283" spans="7:25" x14ac:dyDescent="0.3">
      <c r="G2283" s="2" t="str">
        <f>IF(Prospecting!D2285&lt;&gt;"", Prospecting!D2285, "")</f>
        <v/>
      </c>
      <c r="H2283" s="2" t="str">
        <f>IF(Prospecting!E2285&lt;&gt;"",Prospecting!E2285, "")</f>
        <v/>
      </c>
      <c r="I2283" s="2" t="str">
        <f t="shared" ca="1" si="225"/>
        <v/>
      </c>
      <c r="J2283" s="2" t="str">
        <f>IF(Prospecting!F2285="Completed", 1, "")</f>
        <v/>
      </c>
      <c r="K2283" s="2" t="str">
        <f>IF(Prospecting!G2285="Completed", 1, "")</f>
        <v/>
      </c>
      <c r="L2283" s="2" t="str">
        <f>IF(Prospecting!H2285="Completed", 1, "")</f>
        <v/>
      </c>
      <c r="M2283" s="2" t="str">
        <f>IF(Prospecting!I2285="Completed", 1, "")</f>
        <v/>
      </c>
      <c r="N2283" s="2" t="str">
        <f>IF(Prospecting!J2285="Completed", 1, "")</f>
        <v/>
      </c>
      <c r="O2283" s="2" t="str">
        <f>IF(Prospecting!K2285="Completed", 1, "")</f>
        <v/>
      </c>
      <c r="P2283" s="2" t="str">
        <f>IF(Prospecting!L2285&lt;&gt;"",Prospecting!L2285,"")</f>
        <v/>
      </c>
      <c r="Q2283" s="2" t="str">
        <f>IF(Prospecting!M2285&lt;&gt;"",Prospecting!M2285,"")</f>
        <v/>
      </c>
      <c r="R2283" s="2" t="str">
        <f t="shared" ca="1" si="226"/>
        <v/>
      </c>
      <c r="S2283" s="10" t="str">
        <f>IF(OR(Prospecting!N2285&lt;&gt;"",Prospecting!N2285&lt;&gt;0),Prospecting!N2285,"")</f>
        <v/>
      </c>
      <c r="T2283" s="11" t="str">
        <f>IF(Prospecting!O2285&lt;&gt;"",Prospecting!O2285,"")</f>
        <v/>
      </c>
      <c r="U2283" s="2" t="str">
        <f t="shared" si="227"/>
        <v/>
      </c>
      <c r="V2283" s="2" t="str">
        <f t="shared" si="228"/>
        <v/>
      </c>
      <c r="W2283" s="2" t="str" cm="1">
        <f t="array" ref="W2283">IF(V2283&lt;&gt;"",_xlfn.IFS(OR(V2283=1,V2283=2,V2283=3),1,OR(V2283=4,V2283=5,V2283=6),2,OR(V2283=7,V2283=8,V2283=9),3,OR(V2283=10,V2283=11,V2283=12),4),"")</f>
        <v/>
      </c>
      <c r="X2283" s="2" t="str">
        <f t="shared" si="229"/>
        <v/>
      </c>
      <c r="Y2283" s="2" t="str">
        <f t="shared" si="230"/>
        <v/>
      </c>
    </row>
    <row r="2284" spans="7:25" x14ac:dyDescent="0.3">
      <c r="G2284" s="2" t="str">
        <f>IF(Prospecting!D2286&lt;&gt;"", Prospecting!D2286, "")</f>
        <v/>
      </c>
      <c r="H2284" s="2" t="str">
        <f>IF(Prospecting!E2286&lt;&gt;"",Prospecting!E2286, "")</f>
        <v/>
      </c>
      <c r="I2284" s="2" t="str">
        <f t="shared" ca="1" si="225"/>
        <v/>
      </c>
      <c r="J2284" s="2" t="str">
        <f>IF(Prospecting!F2286="Completed", 1, "")</f>
        <v/>
      </c>
      <c r="K2284" s="2" t="str">
        <f>IF(Prospecting!G2286="Completed", 1, "")</f>
        <v/>
      </c>
      <c r="L2284" s="2" t="str">
        <f>IF(Prospecting!H2286="Completed", 1, "")</f>
        <v/>
      </c>
      <c r="M2284" s="2" t="str">
        <f>IF(Prospecting!I2286="Completed", 1, "")</f>
        <v/>
      </c>
      <c r="N2284" s="2" t="str">
        <f>IF(Prospecting!J2286="Completed", 1, "")</f>
        <v/>
      </c>
      <c r="O2284" s="2" t="str">
        <f>IF(Prospecting!K2286="Completed", 1, "")</f>
        <v/>
      </c>
      <c r="P2284" s="2" t="str">
        <f>IF(Prospecting!L2286&lt;&gt;"",Prospecting!L2286,"")</f>
        <v/>
      </c>
      <c r="Q2284" s="2" t="str">
        <f>IF(Prospecting!M2286&lt;&gt;"",Prospecting!M2286,"")</f>
        <v/>
      </c>
      <c r="R2284" s="2" t="str">
        <f t="shared" ca="1" si="226"/>
        <v/>
      </c>
      <c r="S2284" s="10" t="str">
        <f>IF(OR(Prospecting!N2286&lt;&gt;"",Prospecting!N2286&lt;&gt;0),Prospecting!N2286,"")</f>
        <v/>
      </c>
      <c r="T2284" s="11" t="str">
        <f>IF(Prospecting!O2286&lt;&gt;"",Prospecting!O2286,"")</f>
        <v/>
      </c>
      <c r="U2284" s="2" t="str">
        <f t="shared" si="227"/>
        <v/>
      </c>
      <c r="V2284" s="2" t="str">
        <f t="shared" si="228"/>
        <v/>
      </c>
      <c r="W2284" s="2" t="str" cm="1">
        <f t="array" ref="W2284">IF(V2284&lt;&gt;"",_xlfn.IFS(OR(V2284=1,V2284=2,V2284=3),1,OR(V2284=4,V2284=5,V2284=6),2,OR(V2284=7,V2284=8,V2284=9),3,OR(V2284=10,V2284=11,V2284=12),4),"")</f>
        <v/>
      </c>
      <c r="X2284" s="2" t="str">
        <f t="shared" si="229"/>
        <v/>
      </c>
      <c r="Y2284" s="2" t="str">
        <f t="shared" si="230"/>
        <v/>
      </c>
    </row>
    <row r="2285" spans="7:25" x14ac:dyDescent="0.3">
      <c r="G2285" s="2" t="str">
        <f>IF(Prospecting!D2287&lt;&gt;"", Prospecting!D2287, "")</f>
        <v/>
      </c>
      <c r="H2285" s="2" t="str">
        <f>IF(Prospecting!E2287&lt;&gt;"",Prospecting!E2287, "")</f>
        <v/>
      </c>
      <c r="I2285" s="2" t="str">
        <f t="shared" ca="1" si="225"/>
        <v/>
      </c>
      <c r="J2285" s="2" t="str">
        <f>IF(Prospecting!F2287="Completed", 1, "")</f>
        <v/>
      </c>
      <c r="K2285" s="2" t="str">
        <f>IF(Prospecting!G2287="Completed", 1, "")</f>
        <v/>
      </c>
      <c r="L2285" s="2" t="str">
        <f>IF(Prospecting!H2287="Completed", 1, "")</f>
        <v/>
      </c>
      <c r="M2285" s="2" t="str">
        <f>IF(Prospecting!I2287="Completed", 1, "")</f>
        <v/>
      </c>
      <c r="N2285" s="2" t="str">
        <f>IF(Prospecting!J2287="Completed", 1, "")</f>
        <v/>
      </c>
      <c r="O2285" s="2" t="str">
        <f>IF(Prospecting!K2287="Completed", 1, "")</f>
        <v/>
      </c>
      <c r="P2285" s="2" t="str">
        <f>IF(Prospecting!L2287&lt;&gt;"",Prospecting!L2287,"")</f>
        <v/>
      </c>
      <c r="Q2285" s="2" t="str">
        <f>IF(Prospecting!M2287&lt;&gt;"",Prospecting!M2287,"")</f>
        <v/>
      </c>
      <c r="R2285" s="2" t="str">
        <f t="shared" ca="1" si="226"/>
        <v/>
      </c>
      <c r="S2285" s="10" t="str">
        <f>IF(OR(Prospecting!N2287&lt;&gt;"",Prospecting!N2287&lt;&gt;0),Prospecting!N2287,"")</f>
        <v/>
      </c>
      <c r="T2285" s="11" t="str">
        <f>IF(Prospecting!O2287&lt;&gt;"",Prospecting!O2287,"")</f>
        <v/>
      </c>
      <c r="U2285" s="2" t="str">
        <f t="shared" si="227"/>
        <v/>
      </c>
      <c r="V2285" s="2" t="str">
        <f t="shared" si="228"/>
        <v/>
      </c>
      <c r="W2285" s="2" t="str" cm="1">
        <f t="array" ref="W2285">IF(V2285&lt;&gt;"",_xlfn.IFS(OR(V2285=1,V2285=2,V2285=3),1,OR(V2285=4,V2285=5,V2285=6),2,OR(V2285=7,V2285=8,V2285=9),3,OR(V2285=10,V2285=11,V2285=12),4),"")</f>
        <v/>
      </c>
      <c r="X2285" s="2" t="str">
        <f t="shared" si="229"/>
        <v/>
      </c>
      <c r="Y2285" s="2" t="str">
        <f t="shared" si="230"/>
        <v/>
      </c>
    </row>
    <row r="2286" spans="7:25" x14ac:dyDescent="0.3">
      <c r="G2286" s="2" t="str">
        <f>IF(Prospecting!D2288&lt;&gt;"", Prospecting!D2288, "")</f>
        <v/>
      </c>
      <c r="H2286" s="2" t="str">
        <f>IF(Prospecting!E2288&lt;&gt;"",Prospecting!E2288, "")</f>
        <v/>
      </c>
      <c r="I2286" s="2" t="str">
        <f t="shared" ca="1" si="225"/>
        <v/>
      </c>
      <c r="J2286" s="2" t="str">
        <f>IF(Prospecting!F2288="Completed", 1, "")</f>
        <v/>
      </c>
      <c r="K2286" s="2" t="str">
        <f>IF(Prospecting!G2288="Completed", 1, "")</f>
        <v/>
      </c>
      <c r="L2286" s="2" t="str">
        <f>IF(Prospecting!H2288="Completed", 1, "")</f>
        <v/>
      </c>
      <c r="M2286" s="2" t="str">
        <f>IF(Prospecting!I2288="Completed", 1, "")</f>
        <v/>
      </c>
      <c r="N2286" s="2" t="str">
        <f>IF(Prospecting!J2288="Completed", 1, "")</f>
        <v/>
      </c>
      <c r="O2286" s="2" t="str">
        <f>IF(Prospecting!K2288="Completed", 1, "")</f>
        <v/>
      </c>
      <c r="P2286" s="2" t="str">
        <f>IF(Prospecting!L2288&lt;&gt;"",Prospecting!L2288,"")</f>
        <v/>
      </c>
      <c r="Q2286" s="2" t="str">
        <f>IF(Prospecting!M2288&lt;&gt;"",Prospecting!M2288,"")</f>
        <v/>
      </c>
      <c r="R2286" s="2" t="str">
        <f t="shared" ca="1" si="226"/>
        <v/>
      </c>
      <c r="S2286" s="10" t="str">
        <f>IF(OR(Prospecting!N2288&lt;&gt;"",Prospecting!N2288&lt;&gt;0),Prospecting!N2288,"")</f>
        <v/>
      </c>
      <c r="T2286" s="11" t="str">
        <f>IF(Prospecting!O2288&lt;&gt;"",Prospecting!O2288,"")</f>
        <v/>
      </c>
      <c r="U2286" s="2" t="str">
        <f t="shared" si="227"/>
        <v/>
      </c>
      <c r="V2286" s="2" t="str">
        <f t="shared" si="228"/>
        <v/>
      </c>
      <c r="W2286" s="2" t="str" cm="1">
        <f t="array" ref="W2286">IF(V2286&lt;&gt;"",_xlfn.IFS(OR(V2286=1,V2286=2,V2286=3),1,OR(V2286=4,V2286=5,V2286=6),2,OR(V2286=7,V2286=8,V2286=9),3,OR(V2286=10,V2286=11,V2286=12),4),"")</f>
        <v/>
      </c>
      <c r="X2286" s="2" t="str">
        <f t="shared" si="229"/>
        <v/>
      </c>
      <c r="Y2286" s="2" t="str">
        <f t="shared" si="230"/>
        <v/>
      </c>
    </row>
    <row r="2287" spans="7:25" x14ac:dyDescent="0.3">
      <c r="G2287" s="2" t="str">
        <f>IF(Prospecting!D2289&lt;&gt;"", Prospecting!D2289, "")</f>
        <v/>
      </c>
      <c r="H2287" s="2" t="str">
        <f>IF(Prospecting!E2289&lt;&gt;"",Prospecting!E2289, "")</f>
        <v/>
      </c>
      <c r="I2287" s="2" t="str">
        <f t="shared" ca="1" si="225"/>
        <v/>
      </c>
      <c r="J2287" s="2" t="str">
        <f>IF(Prospecting!F2289="Completed", 1, "")</f>
        <v/>
      </c>
      <c r="K2287" s="2" t="str">
        <f>IF(Prospecting!G2289="Completed", 1, "")</f>
        <v/>
      </c>
      <c r="L2287" s="2" t="str">
        <f>IF(Prospecting!H2289="Completed", 1, "")</f>
        <v/>
      </c>
      <c r="M2287" s="2" t="str">
        <f>IF(Prospecting!I2289="Completed", 1, "")</f>
        <v/>
      </c>
      <c r="N2287" s="2" t="str">
        <f>IF(Prospecting!J2289="Completed", 1, "")</f>
        <v/>
      </c>
      <c r="O2287" s="2" t="str">
        <f>IF(Prospecting!K2289="Completed", 1, "")</f>
        <v/>
      </c>
      <c r="P2287" s="2" t="str">
        <f>IF(Prospecting!L2289&lt;&gt;"",Prospecting!L2289,"")</f>
        <v/>
      </c>
      <c r="Q2287" s="2" t="str">
        <f>IF(Prospecting!M2289&lt;&gt;"",Prospecting!M2289,"")</f>
        <v/>
      </c>
      <c r="R2287" s="2" t="str">
        <f t="shared" ca="1" si="226"/>
        <v/>
      </c>
      <c r="S2287" s="10" t="str">
        <f>IF(OR(Prospecting!N2289&lt;&gt;"",Prospecting!N2289&lt;&gt;0),Prospecting!N2289,"")</f>
        <v/>
      </c>
      <c r="T2287" s="11" t="str">
        <f>IF(Prospecting!O2289&lt;&gt;"",Prospecting!O2289,"")</f>
        <v/>
      </c>
      <c r="U2287" s="2" t="str">
        <f t="shared" si="227"/>
        <v/>
      </c>
      <c r="V2287" s="2" t="str">
        <f t="shared" si="228"/>
        <v/>
      </c>
      <c r="W2287" s="2" t="str" cm="1">
        <f t="array" ref="W2287">IF(V2287&lt;&gt;"",_xlfn.IFS(OR(V2287=1,V2287=2,V2287=3),1,OR(V2287=4,V2287=5,V2287=6),2,OR(V2287=7,V2287=8,V2287=9),3,OR(V2287=10,V2287=11,V2287=12),4),"")</f>
        <v/>
      </c>
      <c r="X2287" s="2" t="str">
        <f t="shared" si="229"/>
        <v/>
      </c>
      <c r="Y2287" s="2" t="str">
        <f t="shared" si="230"/>
        <v/>
      </c>
    </row>
    <row r="2288" spans="7:25" x14ac:dyDescent="0.3">
      <c r="G2288" s="2" t="str">
        <f>IF(Prospecting!D2290&lt;&gt;"", Prospecting!D2290, "")</f>
        <v/>
      </c>
      <c r="H2288" s="2" t="str">
        <f>IF(Prospecting!E2290&lt;&gt;"",Prospecting!E2290, "")</f>
        <v/>
      </c>
      <c r="I2288" s="2" t="str">
        <f t="shared" ca="1" si="225"/>
        <v/>
      </c>
      <c r="J2288" s="2" t="str">
        <f>IF(Prospecting!F2290="Completed", 1, "")</f>
        <v/>
      </c>
      <c r="K2288" s="2" t="str">
        <f>IF(Prospecting!G2290="Completed", 1, "")</f>
        <v/>
      </c>
      <c r="L2288" s="2" t="str">
        <f>IF(Prospecting!H2290="Completed", 1, "")</f>
        <v/>
      </c>
      <c r="M2288" s="2" t="str">
        <f>IF(Prospecting!I2290="Completed", 1, "")</f>
        <v/>
      </c>
      <c r="N2288" s="2" t="str">
        <f>IF(Prospecting!J2290="Completed", 1, "")</f>
        <v/>
      </c>
      <c r="O2288" s="2" t="str">
        <f>IF(Prospecting!K2290="Completed", 1, "")</f>
        <v/>
      </c>
      <c r="P2288" s="2" t="str">
        <f>IF(Prospecting!L2290&lt;&gt;"",Prospecting!L2290,"")</f>
        <v/>
      </c>
      <c r="Q2288" s="2" t="str">
        <f>IF(Prospecting!M2290&lt;&gt;"",Prospecting!M2290,"")</f>
        <v/>
      </c>
      <c r="R2288" s="2" t="str">
        <f t="shared" ca="1" si="226"/>
        <v/>
      </c>
      <c r="S2288" s="10" t="str">
        <f>IF(OR(Prospecting!N2290&lt;&gt;"",Prospecting!N2290&lt;&gt;0),Prospecting!N2290,"")</f>
        <v/>
      </c>
      <c r="T2288" s="11" t="str">
        <f>IF(Prospecting!O2290&lt;&gt;"",Prospecting!O2290,"")</f>
        <v/>
      </c>
      <c r="U2288" s="2" t="str">
        <f t="shared" si="227"/>
        <v/>
      </c>
      <c r="V2288" s="2" t="str">
        <f t="shared" si="228"/>
        <v/>
      </c>
      <c r="W2288" s="2" t="str" cm="1">
        <f t="array" ref="W2288">IF(V2288&lt;&gt;"",_xlfn.IFS(OR(V2288=1,V2288=2,V2288=3),1,OR(V2288=4,V2288=5,V2288=6),2,OR(V2288=7,V2288=8,V2288=9),3,OR(V2288=10,V2288=11,V2288=12),4),"")</f>
        <v/>
      </c>
      <c r="X2288" s="2" t="str">
        <f t="shared" si="229"/>
        <v/>
      </c>
      <c r="Y2288" s="2" t="str">
        <f t="shared" si="230"/>
        <v/>
      </c>
    </row>
    <row r="2289" spans="7:25" x14ac:dyDescent="0.3">
      <c r="G2289" s="2" t="str">
        <f>IF(Prospecting!D2291&lt;&gt;"", Prospecting!D2291, "")</f>
        <v/>
      </c>
      <c r="H2289" s="2" t="str">
        <f>IF(Prospecting!E2291&lt;&gt;"",Prospecting!E2291, "")</f>
        <v/>
      </c>
      <c r="I2289" s="2" t="str">
        <f t="shared" ca="1" si="225"/>
        <v/>
      </c>
      <c r="J2289" s="2" t="str">
        <f>IF(Prospecting!F2291="Completed", 1, "")</f>
        <v/>
      </c>
      <c r="K2289" s="2" t="str">
        <f>IF(Prospecting!G2291="Completed", 1, "")</f>
        <v/>
      </c>
      <c r="L2289" s="2" t="str">
        <f>IF(Prospecting!H2291="Completed", 1, "")</f>
        <v/>
      </c>
      <c r="M2289" s="2" t="str">
        <f>IF(Prospecting!I2291="Completed", 1, "")</f>
        <v/>
      </c>
      <c r="N2289" s="2" t="str">
        <f>IF(Prospecting!J2291="Completed", 1, "")</f>
        <v/>
      </c>
      <c r="O2289" s="2" t="str">
        <f>IF(Prospecting!K2291="Completed", 1, "")</f>
        <v/>
      </c>
      <c r="P2289" s="2" t="str">
        <f>IF(Prospecting!L2291&lt;&gt;"",Prospecting!L2291,"")</f>
        <v/>
      </c>
      <c r="Q2289" s="2" t="str">
        <f>IF(Prospecting!M2291&lt;&gt;"",Prospecting!M2291,"")</f>
        <v/>
      </c>
      <c r="R2289" s="2" t="str">
        <f t="shared" ca="1" si="226"/>
        <v/>
      </c>
      <c r="S2289" s="10" t="str">
        <f>IF(OR(Prospecting!N2291&lt;&gt;"",Prospecting!N2291&lt;&gt;0),Prospecting!N2291,"")</f>
        <v/>
      </c>
      <c r="T2289" s="11" t="str">
        <f>IF(Prospecting!O2291&lt;&gt;"",Prospecting!O2291,"")</f>
        <v/>
      </c>
      <c r="U2289" s="2" t="str">
        <f t="shared" si="227"/>
        <v/>
      </c>
      <c r="V2289" s="2" t="str">
        <f t="shared" si="228"/>
        <v/>
      </c>
      <c r="W2289" s="2" t="str" cm="1">
        <f t="array" ref="W2289">IF(V2289&lt;&gt;"",_xlfn.IFS(OR(V2289=1,V2289=2,V2289=3),1,OR(V2289=4,V2289=5,V2289=6),2,OR(V2289=7,V2289=8,V2289=9),3,OR(V2289=10,V2289=11,V2289=12),4),"")</f>
        <v/>
      </c>
      <c r="X2289" s="2" t="str">
        <f t="shared" si="229"/>
        <v/>
      </c>
      <c r="Y2289" s="2" t="str">
        <f t="shared" si="230"/>
        <v/>
      </c>
    </row>
    <row r="2290" spans="7:25" x14ac:dyDescent="0.3">
      <c r="G2290" s="2" t="str">
        <f>IF(Prospecting!D2292&lt;&gt;"", Prospecting!D2292, "")</f>
        <v/>
      </c>
      <c r="H2290" s="2" t="str">
        <f>IF(Prospecting!E2292&lt;&gt;"",Prospecting!E2292, "")</f>
        <v/>
      </c>
      <c r="I2290" s="2" t="str">
        <f t="shared" ca="1" si="225"/>
        <v/>
      </c>
      <c r="J2290" s="2" t="str">
        <f>IF(Prospecting!F2292="Completed", 1, "")</f>
        <v/>
      </c>
      <c r="K2290" s="2" t="str">
        <f>IF(Prospecting!G2292="Completed", 1, "")</f>
        <v/>
      </c>
      <c r="L2290" s="2" t="str">
        <f>IF(Prospecting!H2292="Completed", 1, "")</f>
        <v/>
      </c>
      <c r="M2290" s="2" t="str">
        <f>IF(Prospecting!I2292="Completed", 1, "")</f>
        <v/>
      </c>
      <c r="N2290" s="2" t="str">
        <f>IF(Prospecting!J2292="Completed", 1, "")</f>
        <v/>
      </c>
      <c r="O2290" s="2" t="str">
        <f>IF(Prospecting!K2292="Completed", 1, "")</f>
        <v/>
      </c>
      <c r="P2290" s="2" t="str">
        <f>IF(Prospecting!L2292&lt;&gt;"",Prospecting!L2292,"")</f>
        <v/>
      </c>
      <c r="Q2290" s="2" t="str">
        <f>IF(Prospecting!M2292&lt;&gt;"",Prospecting!M2292,"")</f>
        <v/>
      </c>
      <c r="R2290" s="2" t="str">
        <f t="shared" ca="1" si="226"/>
        <v/>
      </c>
      <c r="S2290" s="10" t="str">
        <f>IF(OR(Prospecting!N2292&lt;&gt;"",Prospecting!N2292&lt;&gt;0),Prospecting!N2292,"")</f>
        <v/>
      </c>
      <c r="T2290" s="11" t="str">
        <f>IF(Prospecting!O2292&lt;&gt;"",Prospecting!O2292,"")</f>
        <v/>
      </c>
      <c r="U2290" s="2" t="str">
        <f t="shared" si="227"/>
        <v/>
      </c>
      <c r="V2290" s="2" t="str">
        <f t="shared" si="228"/>
        <v/>
      </c>
      <c r="W2290" s="2" t="str" cm="1">
        <f t="array" ref="W2290">IF(V2290&lt;&gt;"",_xlfn.IFS(OR(V2290=1,V2290=2,V2290=3),1,OR(V2290=4,V2290=5,V2290=6),2,OR(V2290=7,V2290=8,V2290=9),3,OR(V2290=10,V2290=11,V2290=12),4),"")</f>
        <v/>
      </c>
      <c r="X2290" s="2" t="str">
        <f t="shared" si="229"/>
        <v/>
      </c>
      <c r="Y2290" s="2" t="str">
        <f t="shared" si="230"/>
        <v/>
      </c>
    </row>
    <row r="2291" spans="7:25" x14ac:dyDescent="0.3">
      <c r="G2291" s="2" t="str">
        <f>IF(Prospecting!D2293&lt;&gt;"", Prospecting!D2293, "")</f>
        <v/>
      </c>
      <c r="H2291" s="2" t="str">
        <f>IF(Prospecting!E2293&lt;&gt;"",Prospecting!E2293, "")</f>
        <v/>
      </c>
      <c r="I2291" s="2" t="str">
        <f t="shared" ca="1" si="225"/>
        <v/>
      </c>
      <c r="J2291" s="2" t="str">
        <f>IF(Prospecting!F2293="Completed", 1, "")</f>
        <v/>
      </c>
      <c r="K2291" s="2" t="str">
        <f>IF(Prospecting!G2293="Completed", 1, "")</f>
        <v/>
      </c>
      <c r="L2291" s="2" t="str">
        <f>IF(Prospecting!H2293="Completed", 1, "")</f>
        <v/>
      </c>
      <c r="M2291" s="2" t="str">
        <f>IF(Prospecting!I2293="Completed", 1, "")</f>
        <v/>
      </c>
      <c r="N2291" s="2" t="str">
        <f>IF(Prospecting!J2293="Completed", 1, "")</f>
        <v/>
      </c>
      <c r="O2291" s="2" t="str">
        <f>IF(Prospecting!K2293="Completed", 1, "")</f>
        <v/>
      </c>
      <c r="P2291" s="2" t="str">
        <f>IF(Prospecting!L2293&lt;&gt;"",Prospecting!L2293,"")</f>
        <v/>
      </c>
      <c r="Q2291" s="2" t="str">
        <f>IF(Prospecting!M2293&lt;&gt;"",Prospecting!M2293,"")</f>
        <v/>
      </c>
      <c r="R2291" s="2" t="str">
        <f t="shared" ca="1" si="226"/>
        <v/>
      </c>
      <c r="S2291" s="10" t="str">
        <f>IF(OR(Prospecting!N2293&lt;&gt;"",Prospecting!N2293&lt;&gt;0),Prospecting!N2293,"")</f>
        <v/>
      </c>
      <c r="T2291" s="11" t="str">
        <f>IF(Prospecting!O2293&lt;&gt;"",Prospecting!O2293,"")</f>
        <v/>
      </c>
      <c r="U2291" s="2" t="str">
        <f t="shared" si="227"/>
        <v/>
      </c>
      <c r="V2291" s="2" t="str">
        <f t="shared" si="228"/>
        <v/>
      </c>
      <c r="W2291" s="2" t="str" cm="1">
        <f t="array" ref="W2291">IF(V2291&lt;&gt;"",_xlfn.IFS(OR(V2291=1,V2291=2,V2291=3),1,OR(V2291=4,V2291=5,V2291=6),2,OR(V2291=7,V2291=8,V2291=9),3,OR(V2291=10,V2291=11,V2291=12),4),"")</f>
        <v/>
      </c>
      <c r="X2291" s="2" t="str">
        <f t="shared" si="229"/>
        <v/>
      </c>
      <c r="Y2291" s="2" t="str">
        <f t="shared" si="230"/>
        <v/>
      </c>
    </row>
    <row r="2292" spans="7:25" x14ac:dyDescent="0.3">
      <c r="G2292" s="2" t="str">
        <f>IF(Prospecting!D2294&lt;&gt;"", Prospecting!D2294, "")</f>
        <v/>
      </c>
      <c r="H2292" s="2" t="str">
        <f>IF(Prospecting!E2294&lt;&gt;"",Prospecting!E2294, "")</f>
        <v/>
      </c>
      <c r="I2292" s="2" t="str">
        <f t="shared" ca="1" si="225"/>
        <v/>
      </c>
      <c r="J2292" s="2" t="str">
        <f>IF(Prospecting!F2294="Completed", 1, "")</f>
        <v/>
      </c>
      <c r="K2292" s="2" t="str">
        <f>IF(Prospecting!G2294="Completed", 1, "")</f>
        <v/>
      </c>
      <c r="L2292" s="2" t="str">
        <f>IF(Prospecting!H2294="Completed", 1, "")</f>
        <v/>
      </c>
      <c r="M2292" s="2" t="str">
        <f>IF(Prospecting!I2294="Completed", 1, "")</f>
        <v/>
      </c>
      <c r="N2292" s="2" t="str">
        <f>IF(Prospecting!J2294="Completed", 1, "")</f>
        <v/>
      </c>
      <c r="O2292" s="2" t="str">
        <f>IF(Prospecting!K2294="Completed", 1, "")</f>
        <v/>
      </c>
      <c r="P2292" s="2" t="str">
        <f>IF(Prospecting!L2294&lt;&gt;"",Prospecting!L2294,"")</f>
        <v/>
      </c>
      <c r="Q2292" s="2" t="str">
        <f>IF(Prospecting!M2294&lt;&gt;"",Prospecting!M2294,"")</f>
        <v/>
      </c>
      <c r="R2292" s="2" t="str">
        <f t="shared" ca="1" si="226"/>
        <v/>
      </c>
      <c r="S2292" s="10" t="str">
        <f>IF(OR(Prospecting!N2294&lt;&gt;"",Prospecting!N2294&lt;&gt;0),Prospecting!N2294,"")</f>
        <v/>
      </c>
      <c r="T2292" s="11" t="str">
        <f>IF(Prospecting!O2294&lt;&gt;"",Prospecting!O2294,"")</f>
        <v/>
      </c>
      <c r="U2292" s="2" t="str">
        <f t="shared" si="227"/>
        <v/>
      </c>
      <c r="V2292" s="2" t="str">
        <f t="shared" si="228"/>
        <v/>
      </c>
      <c r="W2292" s="2" t="str" cm="1">
        <f t="array" ref="W2292">IF(V2292&lt;&gt;"",_xlfn.IFS(OR(V2292=1,V2292=2,V2292=3),1,OR(V2292=4,V2292=5,V2292=6),2,OR(V2292=7,V2292=8,V2292=9),3,OR(V2292=10,V2292=11,V2292=12),4),"")</f>
        <v/>
      </c>
      <c r="X2292" s="2" t="str">
        <f t="shared" si="229"/>
        <v/>
      </c>
      <c r="Y2292" s="2" t="str">
        <f t="shared" si="230"/>
        <v/>
      </c>
    </row>
    <row r="2293" spans="7:25" x14ac:dyDescent="0.3">
      <c r="G2293" s="2" t="str">
        <f>IF(Prospecting!D2295&lt;&gt;"", Prospecting!D2295, "")</f>
        <v/>
      </c>
      <c r="H2293" s="2" t="str">
        <f>IF(Prospecting!E2295&lt;&gt;"",Prospecting!E2295, "")</f>
        <v/>
      </c>
      <c r="I2293" s="2" t="str">
        <f t="shared" ca="1" si="225"/>
        <v/>
      </c>
      <c r="J2293" s="2" t="str">
        <f>IF(Prospecting!F2295="Completed", 1, "")</f>
        <v/>
      </c>
      <c r="K2293" s="2" t="str">
        <f>IF(Prospecting!G2295="Completed", 1, "")</f>
        <v/>
      </c>
      <c r="L2293" s="2" t="str">
        <f>IF(Prospecting!H2295="Completed", 1, "")</f>
        <v/>
      </c>
      <c r="M2293" s="2" t="str">
        <f>IF(Prospecting!I2295="Completed", 1, "")</f>
        <v/>
      </c>
      <c r="N2293" s="2" t="str">
        <f>IF(Prospecting!J2295="Completed", 1, "")</f>
        <v/>
      </c>
      <c r="O2293" s="2" t="str">
        <f>IF(Prospecting!K2295="Completed", 1, "")</f>
        <v/>
      </c>
      <c r="P2293" s="2" t="str">
        <f>IF(Prospecting!L2295&lt;&gt;"",Prospecting!L2295,"")</f>
        <v/>
      </c>
      <c r="Q2293" s="2" t="str">
        <f>IF(Prospecting!M2295&lt;&gt;"",Prospecting!M2295,"")</f>
        <v/>
      </c>
      <c r="R2293" s="2" t="str">
        <f t="shared" ca="1" si="226"/>
        <v/>
      </c>
      <c r="S2293" s="10" t="str">
        <f>IF(OR(Prospecting!N2295&lt;&gt;"",Prospecting!N2295&lt;&gt;0),Prospecting!N2295,"")</f>
        <v/>
      </c>
      <c r="T2293" s="11" t="str">
        <f>IF(Prospecting!O2295&lt;&gt;"",Prospecting!O2295,"")</f>
        <v/>
      </c>
      <c r="U2293" s="2" t="str">
        <f t="shared" si="227"/>
        <v/>
      </c>
      <c r="V2293" s="2" t="str">
        <f t="shared" si="228"/>
        <v/>
      </c>
      <c r="W2293" s="2" t="str" cm="1">
        <f t="array" ref="W2293">IF(V2293&lt;&gt;"",_xlfn.IFS(OR(V2293=1,V2293=2,V2293=3),1,OR(V2293=4,V2293=5,V2293=6),2,OR(V2293=7,V2293=8,V2293=9),3,OR(V2293=10,V2293=11,V2293=12),4),"")</f>
        <v/>
      </c>
      <c r="X2293" s="2" t="str">
        <f t="shared" si="229"/>
        <v/>
      </c>
      <c r="Y2293" s="2" t="str">
        <f t="shared" si="230"/>
        <v/>
      </c>
    </row>
    <row r="2294" spans="7:25" x14ac:dyDescent="0.3">
      <c r="G2294" s="2" t="str">
        <f>IF(Prospecting!D2296&lt;&gt;"", Prospecting!D2296, "")</f>
        <v/>
      </c>
      <c r="H2294" s="2" t="str">
        <f>IF(Prospecting!E2296&lt;&gt;"",Prospecting!E2296, "")</f>
        <v/>
      </c>
      <c r="I2294" s="2" t="str">
        <f t="shared" ca="1" si="225"/>
        <v/>
      </c>
      <c r="J2294" s="2" t="str">
        <f>IF(Prospecting!F2296="Completed", 1, "")</f>
        <v/>
      </c>
      <c r="K2294" s="2" t="str">
        <f>IF(Prospecting!G2296="Completed", 1, "")</f>
        <v/>
      </c>
      <c r="L2294" s="2" t="str">
        <f>IF(Prospecting!H2296="Completed", 1, "")</f>
        <v/>
      </c>
      <c r="M2294" s="2" t="str">
        <f>IF(Prospecting!I2296="Completed", 1, "")</f>
        <v/>
      </c>
      <c r="N2294" s="2" t="str">
        <f>IF(Prospecting!J2296="Completed", 1, "")</f>
        <v/>
      </c>
      <c r="O2294" s="2" t="str">
        <f>IF(Prospecting!K2296="Completed", 1, "")</f>
        <v/>
      </c>
      <c r="P2294" s="2" t="str">
        <f>IF(Prospecting!L2296&lt;&gt;"",Prospecting!L2296,"")</f>
        <v/>
      </c>
      <c r="Q2294" s="2" t="str">
        <f>IF(Prospecting!M2296&lt;&gt;"",Prospecting!M2296,"")</f>
        <v/>
      </c>
      <c r="R2294" s="2" t="str">
        <f t="shared" ca="1" si="226"/>
        <v/>
      </c>
      <c r="S2294" s="10" t="str">
        <f>IF(OR(Prospecting!N2296&lt;&gt;"",Prospecting!N2296&lt;&gt;0),Prospecting!N2296,"")</f>
        <v/>
      </c>
      <c r="T2294" s="11" t="str">
        <f>IF(Prospecting!O2296&lt;&gt;"",Prospecting!O2296,"")</f>
        <v/>
      </c>
      <c r="U2294" s="2" t="str">
        <f t="shared" si="227"/>
        <v/>
      </c>
      <c r="V2294" s="2" t="str">
        <f t="shared" si="228"/>
        <v/>
      </c>
      <c r="W2294" s="2" t="str" cm="1">
        <f t="array" ref="W2294">IF(V2294&lt;&gt;"",_xlfn.IFS(OR(V2294=1,V2294=2,V2294=3),1,OR(V2294=4,V2294=5,V2294=6),2,OR(V2294=7,V2294=8,V2294=9),3,OR(V2294=10,V2294=11,V2294=12),4),"")</f>
        <v/>
      </c>
      <c r="X2294" s="2" t="str">
        <f t="shared" si="229"/>
        <v/>
      </c>
      <c r="Y2294" s="2" t="str">
        <f t="shared" si="230"/>
        <v/>
      </c>
    </row>
    <row r="2295" spans="7:25" x14ac:dyDescent="0.3">
      <c r="G2295" s="2" t="str">
        <f>IF(Prospecting!D2297&lt;&gt;"", Prospecting!D2297, "")</f>
        <v/>
      </c>
      <c r="H2295" s="2" t="str">
        <f>IF(Prospecting!E2297&lt;&gt;"",Prospecting!E2297, "")</f>
        <v/>
      </c>
      <c r="I2295" s="2" t="str">
        <f t="shared" ca="1" si="225"/>
        <v/>
      </c>
      <c r="J2295" s="2" t="str">
        <f>IF(Prospecting!F2297="Completed", 1, "")</f>
        <v/>
      </c>
      <c r="K2295" s="2" t="str">
        <f>IF(Prospecting!G2297="Completed", 1, "")</f>
        <v/>
      </c>
      <c r="L2295" s="2" t="str">
        <f>IF(Prospecting!H2297="Completed", 1, "")</f>
        <v/>
      </c>
      <c r="M2295" s="2" t="str">
        <f>IF(Prospecting!I2297="Completed", 1, "")</f>
        <v/>
      </c>
      <c r="N2295" s="2" t="str">
        <f>IF(Prospecting!J2297="Completed", 1, "")</f>
        <v/>
      </c>
      <c r="O2295" s="2" t="str">
        <f>IF(Prospecting!K2297="Completed", 1, "")</f>
        <v/>
      </c>
      <c r="P2295" s="2" t="str">
        <f>IF(Prospecting!L2297&lt;&gt;"",Prospecting!L2297,"")</f>
        <v/>
      </c>
      <c r="Q2295" s="2" t="str">
        <f>IF(Prospecting!M2297&lt;&gt;"",Prospecting!M2297,"")</f>
        <v/>
      </c>
      <c r="R2295" s="2" t="str">
        <f t="shared" ca="1" si="226"/>
        <v/>
      </c>
      <c r="S2295" s="10" t="str">
        <f>IF(OR(Prospecting!N2297&lt;&gt;"",Prospecting!N2297&lt;&gt;0),Prospecting!N2297,"")</f>
        <v/>
      </c>
      <c r="T2295" s="11" t="str">
        <f>IF(Prospecting!O2297&lt;&gt;"",Prospecting!O2297,"")</f>
        <v/>
      </c>
      <c r="U2295" s="2" t="str">
        <f t="shared" si="227"/>
        <v/>
      </c>
      <c r="V2295" s="2" t="str">
        <f t="shared" si="228"/>
        <v/>
      </c>
      <c r="W2295" s="2" t="str" cm="1">
        <f t="array" ref="W2295">IF(V2295&lt;&gt;"",_xlfn.IFS(OR(V2295=1,V2295=2,V2295=3),1,OR(V2295=4,V2295=5,V2295=6),2,OR(V2295=7,V2295=8,V2295=9),3,OR(V2295=10,V2295=11,V2295=12),4),"")</f>
        <v/>
      </c>
      <c r="X2295" s="2" t="str">
        <f t="shared" si="229"/>
        <v/>
      </c>
      <c r="Y2295" s="2" t="str">
        <f t="shared" si="230"/>
        <v/>
      </c>
    </row>
    <row r="2296" spans="7:25" x14ac:dyDescent="0.3">
      <c r="G2296" s="2" t="str">
        <f>IF(Prospecting!D2298&lt;&gt;"", Prospecting!D2298, "")</f>
        <v/>
      </c>
      <c r="H2296" s="2" t="str">
        <f>IF(Prospecting!E2298&lt;&gt;"",Prospecting!E2298, "")</f>
        <v/>
      </c>
      <c r="I2296" s="2" t="str">
        <f t="shared" ca="1" si="225"/>
        <v/>
      </c>
      <c r="J2296" s="2" t="str">
        <f>IF(Prospecting!F2298="Completed", 1, "")</f>
        <v/>
      </c>
      <c r="K2296" s="2" t="str">
        <f>IF(Prospecting!G2298="Completed", 1, "")</f>
        <v/>
      </c>
      <c r="L2296" s="2" t="str">
        <f>IF(Prospecting!H2298="Completed", 1, "")</f>
        <v/>
      </c>
      <c r="M2296" s="2" t="str">
        <f>IF(Prospecting!I2298="Completed", 1, "")</f>
        <v/>
      </c>
      <c r="N2296" s="2" t="str">
        <f>IF(Prospecting!J2298="Completed", 1, "")</f>
        <v/>
      </c>
      <c r="O2296" s="2" t="str">
        <f>IF(Prospecting!K2298="Completed", 1, "")</f>
        <v/>
      </c>
      <c r="P2296" s="2" t="str">
        <f>IF(Prospecting!L2298&lt;&gt;"",Prospecting!L2298,"")</f>
        <v/>
      </c>
      <c r="Q2296" s="2" t="str">
        <f>IF(Prospecting!M2298&lt;&gt;"",Prospecting!M2298,"")</f>
        <v/>
      </c>
      <c r="R2296" s="2" t="str">
        <f t="shared" ca="1" si="226"/>
        <v/>
      </c>
      <c r="S2296" s="10" t="str">
        <f>IF(OR(Prospecting!N2298&lt;&gt;"",Prospecting!N2298&lt;&gt;0),Prospecting!N2298,"")</f>
        <v/>
      </c>
      <c r="T2296" s="11" t="str">
        <f>IF(Prospecting!O2298&lt;&gt;"",Prospecting!O2298,"")</f>
        <v/>
      </c>
      <c r="U2296" s="2" t="str">
        <f t="shared" si="227"/>
        <v/>
      </c>
      <c r="V2296" s="2" t="str">
        <f t="shared" si="228"/>
        <v/>
      </c>
      <c r="W2296" s="2" t="str" cm="1">
        <f t="array" ref="W2296">IF(V2296&lt;&gt;"",_xlfn.IFS(OR(V2296=1,V2296=2,V2296=3),1,OR(V2296=4,V2296=5,V2296=6),2,OR(V2296=7,V2296=8,V2296=9),3,OR(V2296=10,V2296=11,V2296=12),4),"")</f>
        <v/>
      </c>
      <c r="X2296" s="2" t="str">
        <f t="shared" si="229"/>
        <v/>
      </c>
      <c r="Y2296" s="2" t="str">
        <f t="shared" si="230"/>
        <v/>
      </c>
    </row>
    <row r="2297" spans="7:25" x14ac:dyDescent="0.3">
      <c r="G2297" s="2" t="str">
        <f>IF(Prospecting!D2299&lt;&gt;"", Prospecting!D2299, "")</f>
        <v/>
      </c>
      <c r="H2297" s="2" t="str">
        <f>IF(Prospecting!E2299&lt;&gt;"",Prospecting!E2299, "")</f>
        <v/>
      </c>
      <c r="I2297" s="2" t="str">
        <f t="shared" ca="1" si="225"/>
        <v/>
      </c>
      <c r="J2297" s="2" t="str">
        <f>IF(Prospecting!F2299="Completed", 1, "")</f>
        <v/>
      </c>
      <c r="K2297" s="2" t="str">
        <f>IF(Prospecting!G2299="Completed", 1, "")</f>
        <v/>
      </c>
      <c r="L2297" s="2" t="str">
        <f>IF(Prospecting!H2299="Completed", 1, "")</f>
        <v/>
      </c>
      <c r="M2297" s="2" t="str">
        <f>IF(Prospecting!I2299="Completed", 1, "")</f>
        <v/>
      </c>
      <c r="N2297" s="2" t="str">
        <f>IF(Prospecting!J2299="Completed", 1, "")</f>
        <v/>
      </c>
      <c r="O2297" s="2" t="str">
        <f>IF(Prospecting!K2299="Completed", 1, "")</f>
        <v/>
      </c>
      <c r="P2297" s="2" t="str">
        <f>IF(Prospecting!L2299&lt;&gt;"",Prospecting!L2299,"")</f>
        <v/>
      </c>
      <c r="Q2297" s="2" t="str">
        <f>IF(Prospecting!M2299&lt;&gt;"",Prospecting!M2299,"")</f>
        <v/>
      </c>
      <c r="R2297" s="2" t="str">
        <f t="shared" ca="1" si="226"/>
        <v/>
      </c>
      <c r="S2297" s="10" t="str">
        <f>IF(OR(Prospecting!N2299&lt;&gt;"",Prospecting!N2299&lt;&gt;0),Prospecting!N2299,"")</f>
        <v/>
      </c>
      <c r="T2297" s="11" t="str">
        <f>IF(Prospecting!O2299&lt;&gt;"",Prospecting!O2299,"")</f>
        <v/>
      </c>
      <c r="U2297" s="2" t="str">
        <f t="shared" si="227"/>
        <v/>
      </c>
      <c r="V2297" s="2" t="str">
        <f t="shared" si="228"/>
        <v/>
      </c>
      <c r="W2297" s="2" t="str" cm="1">
        <f t="array" ref="W2297">IF(V2297&lt;&gt;"",_xlfn.IFS(OR(V2297=1,V2297=2,V2297=3),1,OR(V2297=4,V2297=5,V2297=6),2,OR(V2297=7,V2297=8,V2297=9),3,OR(V2297=10,V2297=11,V2297=12),4),"")</f>
        <v/>
      </c>
      <c r="X2297" s="2" t="str">
        <f t="shared" si="229"/>
        <v/>
      </c>
      <c r="Y2297" s="2" t="str">
        <f t="shared" si="230"/>
        <v/>
      </c>
    </row>
    <row r="2298" spans="7:25" x14ac:dyDescent="0.3">
      <c r="G2298" s="2" t="str">
        <f>IF(Prospecting!D2300&lt;&gt;"", Prospecting!D2300, "")</f>
        <v/>
      </c>
      <c r="H2298" s="2" t="str">
        <f>IF(Prospecting!E2300&lt;&gt;"",Prospecting!E2300, "")</f>
        <v/>
      </c>
      <c r="I2298" s="2" t="str">
        <f t="shared" ca="1" si="225"/>
        <v/>
      </c>
      <c r="J2298" s="2" t="str">
        <f>IF(Prospecting!F2300="Completed", 1, "")</f>
        <v/>
      </c>
      <c r="K2298" s="2" t="str">
        <f>IF(Prospecting!G2300="Completed", 1, "")</f>
        <v/>
      </c>
      <c r="L2298" s="2" t="str">
        <f>IF(Prospecting!H2300="Completed", 1, "")</f>
        <v/>
      </c>
      <c r="M2298" s="2" t="str">
        <f>IF(Prospecting!I2300="Completed", 1, "")</f>
        <v/>
      </c>
      <c r="N2298" s="2" t="str">
        <f>IF(Prospecting!J2300="Completed", 1, "")</f>
        <v/>
      </c>
      <c r="O2298" s="2" t="str">
        <f>IF(Prospecting!K2300="Completed", 1, "")</f>
        <v/>
      </c>
      <c r="P2298" s="2" t="str">
        <f>IF(Prospecting!L2300&lt;&gt;"",Prospecting!L2300,"")</f>
        <v/>
      </c>
      <c r="Q2298" s="2" t="str">
        <f>IF(Prospecting!M2300&lt;&gt;"",Prospecting!M2300,"")</f>
        <v/>
      </c>
      <c r="R2298" s="2" t="str">
        <f t="shared" ca="1" si="226"/>
        <v/>
      </c>
      <c r="S2298" s="10" t="str">
        <f>IF(OR(Prospecting!N2300&lt;&gt;"",Prospecting!N2300&lt;&gt;0),Prospecting!N2300,"")</f>
        <v/>
      </c>
      <c r="T2298" s="11" t="str">
        <f>IF(Prospecting!O2300&lt;&gt;"",Prospecting!O2300,"")</f>
        <v/>
      </c>
      <c r="U2298" s="2" t="str">
        <f t="shared" si="227"/>
        <v/>
      </c>
      <c r="V2298" s="2" t="str">
        <f t="shared" si="228"/>
        <v/>
      </c>
      <c r="W2298" s="2" t="str" cm="1">
        <f t="array" ref="W2298">IF(V2298&lt;&gt;"",_xlfn.IFS(OR(V2298=1,V2298=2,V2298=3),1,OR(V2298=4,V2298=5,V2298=6),2,OR(V2298=7,V2298=8,V2298=9),3,OR(V2298=10,V2298=11,V2298=12),4),"")</f>
        <v/>
      </c>
      <c r="X2298" s="2" t="str">
        <f t="shared" si="229"/>
        <v/>
      </c>
      <c r="Y2298" s="2" t="str">
        <f t="shared" si="230"/>
        <v/>
      </c>
    </row>
    <row r="2299" spans="7:25" x14ac:dyDescent="0.3">
      <c r="G2299" s="2" t="str">
        <f>IF(Prospecting!D2301&lt;&gt;"", Prospecting!D2301, "")</f>
        <v/>
      </c>
      <c r="H2299" s="2" t="str">
        <f>IF(Prospecting!E2301&lt;&gt;"",Prospecting!E2301, "")</f>
        <v/>
      </c>
      <c r="I2299" s="2" t="str">
        <f t="shared" ca="1" si="225"/>
        <v/>
      </c>
      <c r="J2299" s="2" t="str">
        <f>IF(Prospecting!F2301="Completed", 1, "")</f>
        <v/>
      </c>
      <c r="K2299" s="2" t="str">
        <f>IF(Prospecting!G2301="Completed", 1, "")</f>
        <v/>
      </c>
      <c r="L2299" s="2" t="str">
        <f>IF(Prospecting!H2301="Completed", 1, "")</f>
        <v/>
      </c>
      <c r="M2299" s="2" t="str">
        <f>IF(Prospecting!I2301="Completed", 1, "")</f>
        <v/>
      </c>
      <c r="N2299" s="2" t="str">
        <f>IF(Prospecting!J2301="Completed", 1, "")</f>
        <v/>
      </c>
      <c r="O2299" s="2" t="str">
        <f>IF(Prospecting!K2301="Completed", 1, "")</f>
        <v/>
      </c>
      <c r="P2299" s="2" t="str">
        <f>IF(Prospecting!L2301&lt;&gt;"",Prospecting!L2301,"")</f>
        <v/>
      </c>
      <c r="Q2299" s="2" t="str">
        <f>IF(Prospecting!M2301&lt;&gt;"",Prospecting!M2301,"")</f>
        <v/>
      </c>
      <c r="R2299" s="2" t="str">
        <f t="shared" ca="1" si="226"/>
        <v/>
      </c>
      <c r="S2299" s="10" t="str">
        <f>IF(OR(Prospecting!N2301&lt;&gt;"",Prospecting!N2301&lt;&gt;0),Prospecting!N2301,"")</f>
        <v/>
      </c>
      <c r="T2299" s="11" t="str">
        <f>IF(Prospecting!O2301&lt;&gt;"",Prospecting!O2301,"")</f>
        <v/>
      </c>
      <c r="U2299" s="2" t="str">
        <f t="shared" si="227"/>
        <v/>
      </c>
      <c r="V2299" s="2" t="str">
        <f t="shared" si="228"/>
        <v/>
      </c>
      <c r="W2299" s="2" t="str" cm="1">
        <f t="array" ref="W2299">IF(V2299&lt;&gt;"",_xlfn.IFS(OR(V2299=1,V2299=2,V2299=3),1,OR(V2299=4,V2299=5,V2299=6),2,OR(V2299=7,V2299=8,V2299=9),3,OR(V2299=10,V2299=11,V2299=12),4),"")</f>
        <v/>
      </c>
      <c r="X2299" s="2" t="str">
        <f t="shared" si="229"/>
        <v/>
      </c>
      <c r="Y2299" s="2" t="str">
        <f t="shared" si="230"/>
        <v/>
      </c>
    </row>
    <row r="2300" spans="7:25" x14ac:dyDescent="0.3">
      <c r="G2300" s="2" t="str">
        <f>IF(Prospecting!D2302&lt;&gt;"", Prospecting!D2302, "")</f>
        <v/>
      </c>
      <c r="H2300" s="2" t="str">
        <f>IF(Prospecting!E2302&lt;&gt;"",Prospecting!E2302, "")</f>
        <v/>
      </c>
      <c r="I2300" s="2" t="str">
        <f t="shared" ca="1" si="225"/>
        <v/>
      </c>
      <c r="J2300" s="2" t="str">
        <f>IF(Prospecting!F2302="Completed", 1, "")</f>
        <v/>
      </c>
      <c r="K2300" s="2" t="str">
        <f>IF(Prospecting!G2302="Completed", 1, "")</f>
        <v/>
      </c>
      <c r="L2300" s="2" t="str">
        <f>IF(Prospecting!H2302="Completed", 1, "")</f>
        <v/>
      </c>
      <c r="M2300" s="2" t="str">
        <f>IF(Prospecting!I2302="Completed", 1, "")</f>
        <v/>
      </c>
      <c r="N2300" s="2" t="str">
        <f>IF(Prospecting!J2302="Completed", 1, "")</f>
        <v/>
      </c>
      <c r="O2300" s="2" t="str">
        <f>IF(Prospecting!K2302="Completed", 1, "")</f>
        <v/>
      </c>
      <c r="P2300" s="2" t="str">
        <f>IF(Prospecting!L2302&lt;&gt;"",Prospecting!L2302,"")</f>
        <v/>
      </c>
      <c r="Q2300" s="2" t="str">
        <f>IF(Prospecting!M2302&lt;&gt;"",Prospecting!M2302,"")</f>
        <v/>
      </c>
      <c r="R2300" s="2" t="str">
        <f t="shared" ca="1" si="226"/>
        <v/>
      </c>
      <c r="S2300" s="10" t="str">
        <f>IF(OR(Prospecting!N2302&lt;&gt;"",Prospecting!N2302&lt;&gt;0),Prospecting!N2302,"")</f>
        <v/>
      </c>
      <c r="T2300" s="11" t="str">
        <f>IF(Prospecting!O2302&lt;&gt;"",Prospecting!O2302,"")</f>
        <v/>
      </c>
      <c r="U2300" s="2" t="str">
        <f t="shared" si="227"/>
        <v/>
      </c>
      <c r="V2300" s="2" t="str">
        <f t="shared" si="228"/>
        <v/>
      </c>
      <c r="W2300" s="2" t="str" cm="1">
        <f t="array" ref="W2300">IF(V2300&lt;&gt;"",_xlfn.IFS(OR(V2300=1,V2300=2,V2300=3),1,OR(V2300=4,V2300=5,V2300=6),2,OR(V2300=7,V2300=8,V2300=9),3,OR(V2300=10,V2300=11,V2300=12),4),"")</f>
        <v/>
      </c>
      <c r="X2300" s="2" t="str">
        <f t="shared" si="229"/>
        <v/>
      </c>
      <c r="Y2300" s="2" t="str">
        <f t="shared" si="230"/>
        <v/>
      </c>
    </row>
    <row r="2301" spans="7:25" x14ac:dyDescent="0.3">
      <c r="G2301" s="2" t="str">
        <f>IF(Prospecting!D2303&lt;&gt;"", Prospecting!D2303, "")</f>
        <v/>
      </c>
      <c r="H2301" s="2" t="str">
        <f>IF(Prospecting!E2303&lt;&gt;"",Prospecting!E2303, "")</f>
        <v/>
      </c>
      <c r="I2301" s="2" t="str">
        <f t="shared" ca="1" si="225"/>
        <v/>
      </c>
      <c r="J2301" s="2" t="str">
        <f>IF(Prospecting!F2303="Completed", 1, "")</f>
        <v/>
      </c>
      <c r="K2301" s="2" t="str">
        <f>IF(Prospecting!G2303="Completed", 1, "")</f>
        <v/>
      </c>
      <c r="L2301" s="2" t="str">
        <f>IF(Prospecting!H2303="Completed", 1, "")</f>
        <v/>
      </c>
      <c r="M2301" s="2" t="str">
        <f>IF(Prospecting!I2303="Completed", 1, "")</f>
        <v/>
      </c>
      <c r="N2301" s="2" t="str">
        <f>IF(Prospecting!J2303="Completed", 1, "")</f>
        <v/>
      </c>
      <c r="O2301" s="2" t="str">
        <f>IF(Prospecting!K2303="Completed", 1, "")</f>
        <v/>
      </c>
      <c r="P2301" s="2" t="str">
        <f>IF(Prospecting!L2303&lt;&gt;"",Prospecting!L2303,"")</f>
        <v/>
      </c>
      <c r="Q2301" s="2" t="str">
        <f>IF(Prospecting!M2303&lt;&gt;"",Prospecting!M2303,"")</f>
        <v/>
      </c>
      <c r="R2301" s="2" t="str">
        <f t="shared" ca="1" si="226"/>
        <v/>
      </c>
      <c r="S2301" s="10" t="str">
        <f>IF(OR(Prospecting!N2303&lt;&gt;"",Prospecting!N2303&lt;&gt;0),Prospecting!N2303,"")</f>
        <v/>
      </c>
      <c r="T2301" s="11" t="str">
        <f>IF(Prospecting!O2303&lt;&gt;"",Prospecting!O2303,"")</f>
        <v/>
      </c>
      <c r="U2301" s="2" t="str">
        <f t="shared" si="227"/>
        <v/>
      </c>
      <c r="V2301" s="2" t="str">
        <f t="shared" si="228"/>
        <v/>
      </c>
      <c r="W2301" s="2" t="str" cm="1">
        <f t="array" ref="W2301">IF(V2301&lt;&gt;"",_xlfn.IFS(OR(V2301=1,V2301=2,V2301=3),1,OR(V2301=4,V2301=5,V2301=6),2,OR(V2301=7,V2301=8,V2301=9),3,OR(V2301=10,V2301=11,V2301=12),4),"")</f>
        <v/>
      </c>
      <c r="X2301" s="2" t="str">
        <f t="shared" si="229"/>
        <v/>
      </c>
      <c r="Y2301" s="2" t="str">
        <f t="shared" si="230"/>
        <v/>
      </c>
    </row>
    <row r="2302" spans="7:25" x14ac:dyDescent="0.3">
      <c r="G2302" s="2" t="str">
        <f>IF(Prospecting!D2304&lt;&gt;"", Prospecting!D2304, "")</f>
        <v/>
      </c>
      <c r="H2302" s="2" t="str">
        <f>IF(Prospecting!E2304&lt;&gt;"",Prospecting!E2304, "")</f>
        <v/>
      </c>
      <c r="I2302" s="2" t="str">
        <f t="shared" ca="1" si="225"/>
        <v/>
      </c>
      <c r="J2302" s="2" t="str">
        <f>IF(Prospecting!F2304="Completed", 1, "")</f>
        <v/>
      </c>
      <c r="K2302" s="2" t="str">
        <f>IF(Prospecting!G2304="Completed", 1, "")</f>
        <v/>
      </c>
      <c r="L2302" s="2" t="str">
        <f>IF(Prospecting!H2304="Completed", 1, "")</f>
        <v/>
      </c>
      <c r="M2302" s="2" t="str">
        <f>IF(Prospecting!I2304="Completed", 1, "")</f>
        <v/>
      </c>
      <c r="N2302" s="2" t="str">
        <f>IF(Prospecting!J2304="Completed", 1, "")</f>
        <v/>
      </c>
      <c r="O2302" s="2" t="str">
        <f>IF(Prospecting!K2304="Completed", 1, "")</f>
        <v/>
      </c>
      <c r="P2302" s="2" t="str">
        <f>IF(Prospecting!L2304&lt;&gt;"",Prospecting!L2304,"")</f>
        <v/>
      </c>
      <c r="Q2302" s="2" t="str">
        <f>IF(Prospecting!M2304&lt;&gt;"",Prospecting!M2304,"")</f>
        <v/>
      </c>
      <c r="R2302" s="2" t="str">
        <f t="shared" ca="1" si="226"/>
        <v/>
      </c>
      <c r="S2302" s="10" t="str">
        <f>IF(OR(Prospecting!N2304&lt;&gt;"",Prospecting!N2304&lt;&gt;0),Prospecting!N2304,"")</f>
        <v/>
      </c>
      <c r="T2302" s="11" t="str">
        <f>IF(Prospecting!O2304&lt;&gt;"",Prospecting!O2304,"")</f>
        <v/>
      </c>
      <c r="U2302" s="2" t="str">
        <f t="shared" si="227"/>
        <v/>
      </c>
      <c r="V2302" s="2" t="str">
        <f t="shared" si="228"/>
        <v/>
      </c>
      <c r="W2302" s="2" t="str" cm="1">
        <f t="array" ref="W2302">IF(V2302&lt;&gt;"",_xlfn.IFS(OR(V2302=1,V2302=2,V2302=3),1,OR(V2302=4,V2302=5,V2302=6),2,OR(V2302=7,V2302=8,V2302=9),3,OR(V2302=10,V2302=11,V2302=12),4),"")</f>
        <v/>
      </c>
      <c r="X2302" s="2" t="str">
        <f t="shared" si="229"/>
        <v/>
      </c>
      <c r="Y2302" s="2" t="str">
        <f t="shared" si="230"/>
        <v/>
      </c>
    </row>
    <row r="2303" spans="7:25" x14ac:dyDescent="0.3">
      <c r="G2303" s="2" t="str">
        <f>IF(Prospecting!D2305&lt;&gt;"", Prospecting!D2305, "")</f>
        <v/>
      </c>
      <c r="H2303" s="2" t="str">
        <f>IF(Prospecting!E2305&lt;&gt;"",Prospecting!E2305, "")</f>
        <v/>
      </c>
      <c r="I2303" s="2" t="str">
        <f t="shared" ca="1" si="225"/>
        <v/>
      </c>
      <c r="J2303" s="2" t="str">
        <f>IF(Prospecting!F2305="Completed", 1, "")</f>
        <v/>
      </c>
      <c r="K2303" s="2" t="str">
        <f>IF(Prospecting!G2305="Completed", 1, "")</f>
        <v/>
      </c>
      <c r="L2303" s="2" t="str">
        <f>IF(Prospecting!H2305="Completed", 1, "")</f>
        <v/>
      </c>
      <c r="M2303" s="2" t="str">
        <f>IF(Prospecting!I2305="Completed", 1, "")</f>
        <v/>
      </c>
      <c r="N2303" s="2" t="str">
        <f>IF(Prospecting!J2305="Completed", 1, "")</f>
        <v/>
      </c>
      <c r="O2303" s="2" t="str">
        <f>IF(Prospecting!K2305="Completed", 1, "")</f>
        <v/>
      </c>
      <c r="P2303" s="2" t="str">
        <f>IF(Prospecting!L2305&lt;&gt;"",Prospecting!L2305,"")</f>
        <v/>
      </c>
      <c r="Q2303" s="2" t="str">
        <f>IF(Prospecting!M2305&lt;&gt;"",Prospecting!M2305,"")</f>
        <v/>
      </c>
      <c r="R2303" s="2" t="str">
        <f t="shared" ca="1" si="226"/>
        <v/>
      </c>
      <c r="S2303" s="10" t="str">
        <f>IF(OR(Prospecting!N2305&lt;&gt;"",Prospecting!N2305&lt;&gt;0),Prospecting!N2305,"")</f>
        <v/>
      </c>
      <c r="T2303" s="11" t="str">
        <f>IF(Prospecting!O2305&lt;&gt;"",Prospecting!O2305,"")</f>
        <v/>
      </c>
      <c r="U2303" s="2" t="str">
        <f t="shared" si="227"/>
        <v/>
      </c>
      <c r="V2303" s="2" t="str">
        <f t="shared" si="228"/>
        <v/>
      </c>
      <c r="W2303" s="2" t="str" cm="1">
        <f t="array" ref="W2303">IF(V2303&lt;&gt;"",_xlfn.IFS(OR(V2303=1,V2303=2,V2303=3),1,OR(V2303=4,V2303=5,V2303=6),2,OR(V2303=7,V2303=8,V2303=9),3,OR(V2303=10,V2303=11,V2303=12),4),"")</f>
        <v/>
      </c>
      <c r="X2303" s="2" t="str">
        <f t="shared" si="229"/>
        <v/>
      </c>
      <c r="Y2303" s="2" t="str">
        <f t="shared" si="230"/>
        <v/>
      </c>
    </row>
    <row r="2304" spans="7:25" x14ac:dyDescent="0.3">
      <c r="G2304" s="2" t="str">
        <f>IF(Prospecting!D2306&lt;&gt;"", Prospecting!D2306, "")</f>
        <v/>
      </c>
      <c r="H2304" s="2" t="str">
        <f>IF(Prospecting!E2306&lt;&gt;"",Prospecting!E2306, "")</f>
        <v/>
      </c>
      <c r="I2304" s="2" t="str">
        <f t="shared" ca="1" si="225"/>
        <v/>
      </c>
      <c r="J2304" s="2" t="str">
        <f>IF(Prospecting!F2306="Completed", 1, "")</f>
        <v/>
      </c>
      <c r="K2304" s="2" t="str">
        <f>IF(Prospecting!G2306="Completed", 1, "")</f>
        <v/>
      </c>
      <c r="L2304" s="2" t="str">
        <f>IF(Prospecting!H2306="Completed", 1, "")</f>
        <v/>
      </c>
      <c r="M2304" s="2" t="str">
        <f>IF(Prospecting!I2306="Completed", 1, "")</f>
        <v/>
      </c>
      <c r="N2304" s="2" t="str">
        <f>IF(Prospecting!J2306="Completed", 1, "")</f>
        <v/>
      </c>
      <c r="O2304" s="2" t="str">
        <f>IF(Prospecting!K2306="Completed", 1, "")</f>
        <v/>
      </c>
      <c r="P2304" s="2" t="str">
        <f>IF(Prospecting!L2306&lt;&gt;"",Prospecting!L2306,"")</f>
        <v/>
      </c>
      <c r="Q2304" s="2" t="str">
        <f>IF(Prospecting!M2306&lt;&gt;"",Prospecting!M2306,"")</f>
        <v/>
      </c>
      <c r="R2304" s="2" t="str">
        <f t="shared" ca="1" si="226"/>
        <v/>
      </c>
      <c r="S2304" s="10" t="str">
        <f>IF(OR(Prospecting!N2306&lt;&gt;"",Prospecting!N2306&lt;&gt;0),Prospecting!N2306,"")</f>
        <v/>
      </c>
      <c r="T2304" s="11" t="str">
        <f>IF(Prospecting!O2306&lt;&gt;"",Prospecting!O2306,"")</f>
        <v/>
      </c>
      <c r="U2304" s="2" t="str">
        <f t="shared" si="227"/>
        <v/>
      </c>
      <c r="V2304" s="2" t="str">
        <f t="shared" si="228"/>
        <v/>
      </c>
      <c r="W2304" s="2" t="str" cm="1">
        <f t="array" ref="W2304">IF(V2304&lt;&gt;"",_xlfn.IFS(OR(V2304=1,V2304=2,V2304=3),1,OR(V2304=4,V2304=5,V2304=6),2,OR(V2304=7,V2304=8,V2304=9),3,OR(V2304=10,V2304=11,V2304=12),4),"")</f>
        <v/>
      </c>
      <c r="X2304" s="2" t="str">
        <f t="shared" si="229"/>
        <v/>
      </c>
      <c r="Y2304" s="2" t="str">
        <f t="shared" si="230"/>
        <v/>
      </c>
    </row>
    <row r="2305" spans="7:25" x14ac:dyDescent="0.3">
      <c r="G2305" s="2" t="str">
        <f>IF(Prospecting!D2307&lt;&gt;"", Prospecting!D2307, "")</f>
        <v/>
      </c>
      <c r="H2305" s="2" t="str">
        <f>IF(Prospecting!E2307&lt;&gt;"",Prospecting!E2307, "")</f>
        <v/>
      </c>
      <c r="I2305" s="2" t="str">
        <f t="shared" ca="1" si="225"/>
        <v/>
      </c>
      <c r="J2305" s="2" t="str">
        <f>IF(Prospecting!F2307="Completed", 1, "")</f>
        <v/>
      </c>
      <c r="K2305" s="2" t="str">
        <f>IF(Prospecting!G2307="Completed", 1, "")</f>
        <v/>
      </c>
      <c r="L2305" s="2" t="str">
        <f>IF(Prospecting!H2307="Completed", 1, "")</f>
        <v/>
      </c>
      <c r="M2305" s="2" t="str">
        <f>IF(Prospecting!I2307="Completed", 1, "")</f>
        <v/>
      </c>
      <c r="N2305" s="2" t="str">
        <f>IF(Prospecting!J2307="Completed", 1, "")</f>
        <v/>
      </c>
      <c r="O2305" s="2" t="str">
        <f>IF(Prospecting!K2307="Completed", 1, "")</f>
        <v/>
      </c>
      <c r="P2305" s="2" t="str">
        <f>IF(Prospecting!L2307&lt;&gt;"",Prospecting!L2307,"")</f>
        <v/>
      </c>
      <c r="Q2305" s="2" t="str">
        <f>IF(Prospecting!M2307&lt;&gt;"",Prospecting!M2307,"")</f>
        <v/>
      </c>
      <c r="R2305" s="2" t="str">
        <f t="shared" ca="1" si="226"/>
        <v/>
      </c>
      <c r="S2305" s="10" t="str">
        <f>IF(OR(Prospecting!N2307&lt;&gt;"",Prospecting!N2307&lt;&gt;0),Prospecting!N2307,"")</f>
        <v/>
      </c>
      <c r="T2305" s="11" t="str">
        <f>IF(Prospecting!O2307&lt;&gt;"",Prospecting!O2307,"")</f>
        <v/>
      </c>
      <c r="U2305" s="2" t="str">
        <f t="shared" si="227"/>
        <v/>
      </c>
      <c r="V2305" s="2" t="str">
        <f t="shared" si="228"/>
        <v/>
      </c>
      <c r="W2305" s="2" t="str" cm="1">
        <f t="array" ref="W2305">IF(V2305&lt;&gt;"",_xlfn.IFS(OR(V2305=1,V2305=2,V2305=3),1,OR(V2305=4,V2305=5,V2305=6),2,OR(V2305=7,V2305=8,V2305=9),3,OR(V2305=10,V2305=11,V2305=12),4),"")</f>
        <v/>
      </c>
      <c r="X2305" s="2" t="str">
        <f t="shared" si="229"/>
        <v/>
      </c>
      <c r="Y2305" s="2" t="str">
        <f t="shared" si="230"/>
        <v/>
      </c>
    </row>
    <row r="2306" spans="7:25" x14ac:dyDescent="0.3">
      <c r="G2306" s="2" t="str">
        <f>IF(Prospecting!D2308&lt;&gt;"", Prospecting!D2308, "")</f>
        <v/>
      </c>
      <c r="H2306" s="2" t="str">
        <f>IF(Prospecting!E2308&lt;&gt;"",Prospecting!E2308, "")</f>
        <v/>
      </c>
      <c r="I2306" s="2" t="str">
        <f t="shared" ca="1" si="225"/>
        <v/>
      </c>
      <c r="J2306" s="2" t="str">
        <f>IF(Prospecting!F2308="Completed", 1, "")</f>
        <v/>
      </c>
      <c r="K2306" s="2" t="str">
        <f>IF(Prospecting!G2308="Completed", 1, "")</f>
        <v/>
      </c>
      <c r="L2306" s="2" t="str">
        <f>IF(Prospecting!H2308="Completed", 1, "")</f>
        <v/>
      </c>
      <c r="M2306" s="2" t="str">
        <f>IF(Prospecting!I2308="Completed", 1, "")</f>
        <v/>
      </c>
      <c r="N2306" s="2" t="str">
        <f>IF(Prospecting!J2308="Completed", 1, "")</f>
        <v/>
      </c>
      <c r="O2306" s="2" t="str">
        <f>IF(Prospecting!K2308="Completed", 1, "")</f>
        <v/>
      </c>
      <c r="P2306" s="2" t="str">
        <f>IF(Prospecting!L2308&lt;&gt;"",Prospecting!L2308,"")</f>
        <v/>
      </c>
      <c r="Q2306" s="2" t="str">
        <f>IF(Prospecting!M2308&lt;&gt;"",Prospecting!M2308,"")</f>
        <v/>
      </c>
      <c r="R2306" s="2" t="str">
        <f t="shared" ca="1" si="226"/>
        <v/>
      </c>
      <c r="S2306" s="10" t="str">
        <f>IF(OR(Prospecting!N2308&lt;&gt;"",Prospecting!N2308&lt;&gt;0),Prospecting!N2308,"")</f>
        <v/>
      </c>
      <c r="T2306" s="11" t="str">
        <f>IF(Prospecting!O2308&lt;&gt;"",Prospecting!O2308,"")</f>
        <v/>
      </c>
      <c r="U2306" s="2" t="str">
        <f t="shared" si="227"/>
        <v/>
      </c>
      <c r="V2306" s="2" t="str">
        <f t="shared" si="228"/>
        <v/>
      </c>
      <c r="W2306" s="2" t="str" cm="1">
        <f t="array" ref="W2306">IF(V2306&lt;&gt;"",_xlfn.IFS(OR(V2306=1,V2306=2,V2306=3),1,OR(V2306=4,V2306=5,V2306=6),2,OR(V2306=7,V2306=8,V2306=9),3,OR(V2306=10,V2306=11,V2306=12),4),"")</f>
        <v/>
      </c>
      <c r="X2306" s="2" t="str">
        <f t="shared" si="229"/>
        <v/>
      </c>
      <c r="Y2306" s="2" t="str">
        <f t="shared" si="230"/>
        <v/>
      </c>
    </row>
    <row r="2307" spans="7:25" x14ac:dyDescent="0.3">
      <c r="G2307" s="2" t="str">
        <f>IF(Prospecting!D2309&lt;&gt;"", Prospecting!D2309, "")</f>
        <v/>
      </c>
      <c r="H2307" s="2" t="str">
        <f>IF(Prospecting!E2309&lt;&gt;"",Prospecting!E2309, "")</f>
        <v/>
      </c>
      <c r="I2307" s="2" t="str">
        <f t="shared" ca="1" si="225"/>
        <v/>
      </c>
      <c r="J2307" s="2" t="str">
        <f>IF(Prospecting!F2309="Completed", 1, "")</f>
        <v/>
      </c>
      <c r="K2307" s="2" t="str">
        <f>IF(Prospecting!G2309="Completed", 1, "")</f>
        <v/>
      </c>
      <c r="L2307" s="2" t="str">
        <f>IF(Prospecting!H2309="Completed", 1, "")</f>
        <v/>
      </c>
      <c r="M2307" s="2" t="str">
        <f>IF(Prospecting!I2309="Completed", 1, "")</f>
        <v/>
      </c>
      <c r="N2307" s="2" t="str">
        <f>IF(Prospecting!J2309="Completed", 1, "")</f>
        <v/>
      </c>
      <c r="O2307" s="2" t="str">
        <f>IF(Prospecting!K2309="Completed", 1, "")</f>
        <v/>
      </c>
      <c r="P2307" s="2" t="str">
        <f>IF(Prospecting!L2309&lt;&gt;"",Prospecting!L2309,"")</f>
        <v/>
      </c>
      <c r="Q2307" s="2" t="str">
        <f>IF(Prospecting!M2309&lt;&gt;"",Prospecting!M2309,"")</f>
        <v/>
      </c>
      <c r="R2307" s="2" t="str">
        <f t="shared" ca="1" si="226"/>
        <v/>
      </c>
      <c r="S2307" s="10" t="str">
        <f>IF(OR(Prospecting!N2309&lt;&gt;"",Prospecting!N2309&lt;&gt;0),Prospecting!N2309,"")</f>
        <v/>
      </c>
      <c r="T2307" s="11" t="str">
        <f>IF(Prospecting!O2309&lt;&gt;"",Prospecting!O2309,"")</f>
        <v/>
      </c>
      <c r="U2307" s="2" t="str">
        <f t="shared" si="227"/>
        <v/>
      </c>
      <c r="V2307" s="2" t="str">
        <f t="shared" si="228"/>
        <v/>
      </c>
      <c r="W2307" s="2" t="str" cm="1">
        <f t="array" ref="W2307">IF(V2307&lt;&gt;"",_xlfn.IFS(OR(V2307=1,V2307=2,V2307=3),1,OR(V2307=4,V2307=5,V2307=6),2,OR(V2307=7,V2307=8,V2307=9),3,OR(V2307=10,V2307=11,V2307=12),4),"")</f>
        <v/>
      </c>
      <c r="X2307" s="2" t="str">
        <f t="shared" si="229"/>
        <v/>
      </c>
      <c r="Y2307" s="2" t="str">
        <f t="shared" si="230"/>
        <v/>
      </c>
    </row>
    <row r="2308" spans="7:25" x14ac:dyDescent="0.3">
      <c r="G2308" s="2" t="str">
        <f>IF(Prospecting!D2310&lt;&gt;"", Prospecting!D2310, "")</f>
        <v/>
      </c>
      <c r="H2308" s="2" t="str">
        <f>IF(Prospecting!E2310&lt;&gt;"",Prospecting!E2310, "")</f>
        <v/>
      </c>
      <c r="I2308" s="2" t="str">
        <f t="shared" ref="I2308:I2371" ca="1" si="231">IF(AND($B$9&gt;$B$10,S2308&lt;&gt;"",S2308&lt;&gt;0,V2308&lt;&gt;"",O2308=1),"Client",IF(V2308&lt;$B$6,"Lead",IF(AND(H2308&lt;&gt;"",S2308&lt;&gt;"",S2308&lt;&gt;0,V2308&lt;=$B$3,O2308=1),"Client",IF(OR(AND(H2308&lt;&gt;"",O2308&lt;&gt;1),AND(H2308&lt;&gt;"",S2308=""),AND(H2308&lt;&gt;"",S2308&lt;&gt;"",V2308&gt;$B$3), AND(H2308&lt;&gt;"",S2308&lt;=0)),"Lead",""))))</f>
        <v/>
      </c>
      <c r="J2308" s="2" t="str">
        <f>IF(Prospecting!F2310="Completed", 1, "")</f>
        <v/>
      </c>
      <c r="K2308" s="2" t="str">
        <f>IF(Prospecting!G2310="Completed", 1, "")</f>
        <v/>
      </c>
      <c r="L2308" s="2" t="str">
        <f>IF(Prospecting!H2310="Completed", 1, "")</f>
        <v/>
      </c>
      <c r="M2308" s="2" t="str">
        <f>IF(Prospecting!I2310="Completed", 1, "")</f>
        <v/>
      </c>
      <c r="N2308" s="2" t="str">
        <f>IF(Prospecting!J2310="Completed", 1, "")</f>
        <v/>
      </c>
      <c r="O2308" s="2" t="str">
        <f>IF(Prospecting!K2310="Completed", 1, "")</f>
        <v/>
      </c>
      <c r="P2308" s="2" t="str">
        <f>IF(Prospecting!L2310&lt;&gt;"",Prospecting!L2310,"")</f>
        <v/>
      </c>
      <c r="Q2308" s="2" t="str">
        <f>IF(Prospecting!M2310&lt;&gt;"",Prospecting!M2310,"")</f>
        <v/>
      </c>
      <c r="R2308" s="2" t="str">
        <f t="shared" ref="R2308:R2371" ca="1" si="232">IF(AND(Q2308&lt;&gt;"",V2308&gt;=$B$6,V2308&lt;=$B$3,Y2308=$B$10),"Valid","")</f>
        <v/>
      </c>
      <c r="S2308" s="10" t="str">
        <f>IF(OR(Prospecting!N2310&lt;&gt;"",Prospecting!N2310&lt;&gt;0),Prospecting!N2310,"")</f>
        <v/>
      </c>
      <c r="T2308" s="11" t="str">
        <f>IF(Prospecting!O2310&lt;&gt;"",Prospecting!O2310,"")</f>
        <v/>
      </c>
      <c r="U2308" s="2" t="str">
        <f t="shared" ref="U2308:U2371" si="233">IF(V2308&lt;&gt;"",CHOOSE(V2308,"January","February","March","April","May","June","July","August","September","October","November","December"),"")</f>
        <v/>
      </c>
      <c r="V2308" s="2" t="str">
        <f t="shared" ref="V2308:V2371" si="234">IF(AND(T2308&lt;&gt;"",Y2308=$B$10),MONTH(T2308),"")</f>
        <v/>
      </c>
      <c r="W2308" s="2" t="str" cm="1">
        <f t="array" ref="W2308">IF(V2308&lt;&gt;"",_xlfn.IFS(OR(V2308=1,V2308=2,V2308=3),1,OR(V2308=4,V2308=5,V2308=6),2,OR(V2308=7,V2308=8,V2308=9),3,OR(V2308=10,V2308=11,V2308=12),4),"")</f>
        <v/>
      </c>
      <c r="X2308" s="2" t="str">
        <f t="shared" ref="X2308:X2371" si="235">IF(AND(Q2308&lt;&gt;"",S2308&lt;&gt;"",S2308&lt;&gt;0,O2308=1),IF(OR(Q2308="AnugerahPlus",Q2308="Anggun"), (S2308-5)*12,S2308*12), "")</f>
        <v/>
      </c>
      <c r="Y2308" s="2" t="str">
        <f t="shared" ref="Y2308:Y2371" si="236">IF(T2308&lt;&gt;"",YEAR(T2308),"")</f>
        <v/>
      </c>
    </row>
    <row r="2309" spans="7:25" x14ac:dyDescent="0.3">
      <c r="G2309" s="2" t="str">
        <f>IF(Prospecting!D2311&lt;&gt;"", Prospecting!D2311, "")</f>
        <v/>
      </c>
      <c r="H2309" s="2" t="str">
        <f>IF(Prospecting!E2311&lt;&gt;"",Prospecting!E2311, "")</f>
        <v/>
      </c>
      <c r="I2309" s="2" t="str">
        <f t="shared" ca="1" si="231"/>
        <v/>
      </c>
      <c r="J2309" s="2" t="str">
        <f>IF(Prospecting!F2311="Completed", 1, "")</f>
        <v/>
      </c>
      <c r="K2309" s="2" t="str">
        <f>IF(Prospecting!G2311="Completed", 1, "")</f>
        <v/>
      </c>
      <c r="L2309" s="2" t="str">
        <f>IF(Prospecting!H2311="Completed", 1, "")</f>
        <v/>
      </c>
      <c r="M2309" s="2" t="str">
        <f>IF(Prospecting!I2311="Completed", 1, "")</f>
        <v/>
      </c>
      <c r="N2309" s="2" t="str">
        <f>IF(Prospecting!J2311="Completed", 1, "")</f>
        <v/>
      </c>
      <c r="O2309" s="2" t="str">
        <f>IF(Prospecting!K2311="Completed", 1, "")</f>
        <v/>
      </c>
      <c r="P2309" s="2" t="str">
        <f>IF(Prospecting!L2311&lt;&gt;"",Prospecting!L2311,"")</f>
        <v/>
      </c>
      <c r="Q2309" s="2" t="str">
        <f>IF(Prospecting!M2311&lt;&gt;"",Prospecting!M2311,"")</f>
        <v/>
      </c>
      <c r="R2309" s="2" t="str">
        <f t="shared" ca="1" si="232"/>
        <v/>
      </c>
      <c r="S2309" s="10" t="str">
        <f>IF(OR(Prospecting!N2311&lt;&gt;"",Prospecting!N2311&lt;&gt;0),Prospecting!N2311,"")</f>
        <v/>
      </c>
      <c r="T2309" s="11" t="str">
        <f>IF(Prospecting!O2311&lt;&gt;"",Prospecting!O2311,"")</f>
        <v/>
      </c>
      <c r="U2309" s="2" t="str">
        <f t="shared" si="233"/>
        <v/>
      </c>
      <c r="V2309" s="2" t="str">
        <f t="shared" si="234"/>
        <v/>
      </c>
      <c r="W2309" s="2" t="str" cm="1">
        <f t="array" ref="W2309">IF(V2309&lt;&gt;"",_xlfn.IFS(OR(V2309=1,V2309=2,V2309=3),1,OR(V2309=4,V2309=5,V2309=6),2,OR(V2309=7,V2309=8,V2309=9),3,OR(V2309=10,V2309=11,V2309=12),4),"")</f>
        <v/>
      </c>
      <c r="X2309" s="2" t="str">
        <f t="shared" si="235"/>
        <v/>
      </c>
      <c r="Y2309" s="2" t="str">
        <f t="shared" si="236"/>
        <v/>
      </c>
    </row>
    <row r="2310" spans="7:25" x14ac:dyDescent="0.3">
      <c r="G2310" s="2" t="str">
        <f>IF(Prospecting!D2312&lt;&gt;"", Prospecting!D2312, "")</f>
        <v/>
      </c>
      <c r="H2310" s="2" t="str">
        <f>IF(Prospecting!E2312&lt;&gt;"",Prospecting!E2312, "")</f>
        <v/>
      </c>
      <c r="I2310" s="2" t="str">
        <f t="shared" ca="1" si="231"/>
        <v/>
      </c>
      <c r="J2310" s="2" t="str">
        <f>IF(Prospecting!F2312="Completed", 1, "")</f>
        <v/>
      </c>
      <c r="K2310" s="2" t="str">
        <f>IF(Prospecting!G2312="Completed", 1, "")</f>
        <v/>
      </c>
      <c r="L2310" s="2" t="str">
        <f>IF(Prospecting!H2312="Completed", 1, "")</f>
        <v/>
      </c>
      <c r="M2310" s="2" t="str">
        <f>IF(Prospecting!I2312="Completed", 1, "")</f>
        <v/>
      </c>
      <c r="N2310" s="2" t="str">
        <f>IF(Prospecting!J2312="Completed", 1, "")</f>
        <v/>
      </c>
      <c r="O2310" s="2" t="str">
        <f>IF(Prospecting!K2312="Completed", 1, "")</f>
        <v/>
      </c>
      <c r="P2310" s="2" t="str">
        <f>IF(Prospecting!L2312&lt;&gt;"",Prospecting!L2312,"")</f>
        <v/>
      </c>
      <c r="Q2310" s="2" t="str">
        <f>IF(Prospecting!M2312&lt;&gt;"",Prospecting!M2312,"")</f>
        <v/>
      </c>
      <c r="R2310" s="2" t="str">
        <f t="shared" ca="1" si="232"/>
        <v/>
      </c>
      <c r="S2310" s="10" t="str">
        <f>IF(OR(Prospecting!N2312&lt;&gt;"",Prospecting!N2312&lt;&gt;0),Prospecting!N2312,"")</f>
        <v/>
      </c>
      <c r="T2310" s="11" t="str">
        <f>IF(Prospecting!O2312&lt;&gt;"",Prospecting!O2312,"")</f>
        <v/>
      </c>
      <c r="U2310" s="2" t="str">
        <f t="shared" si="233"/>
        <v/>
      </c>
      <c r="V2310" s="2" t="str">
        <f t="shared" si="234"/>
        <v/>
      </c>
      <c r="W2310" s="2" t="str" cm="1">
        <f t="array" ref="W2310">IF(V2310&lt;&gt;"",_xlfn.IFS(OR(V2310=1,V2310=2,V2310=3),1,OR(V2310=4,V2310=5,V2310=6),2,OR(V2310=7,V2310=8,V2310=9),3,OR(V2310=10,V2310=11,V2310=12),4),"")</f>
        <v/>
      </c>
      <c r="X2310" s="2" t="str">
        <f t="shared" si="235"/>
        <v/>
      </c>
      <c r="Y2310" s="2" t="str">
        <f t="shared" si="236"/>
        <v/>
      </c>
    </row>
    <row r="2311" spans="7:25" x14ac:dyDescent="0.3">
      <c r="G2311" s="2" t="str">
        <f>IF(Prospecting!D2313&lt;&gt;"", Prospecting!D2313, "")</f>
        <v/>
      </c>
      <c r="H2311" s="2" t="str">
        <f>IF(Prospecting!E2313&lt;&gt;"",Prospecting!E2313, "")</f>
        <v/>
      </c>
      <c r="I2311" s="2" t="str">
        <f t="shared" ca="1" si="231"/>
        <v/>
      </c>
      <c r="J2311" s="2" t="str">
        <f>IF(Prospecting!F2313="Completed", 1, "")</f>
        <v/>
      </c>
      <c r="K2311" s="2" t="str">
        <f>IF(Prospecting!G2313="Completed", 1, "")</f>
        <v/>
      </c>
      <c r="L2311" s="2" t="str">
        <f>IF(Prospecting!H2313="Completed", 1, "")</f>
        <v/>
      </c>
      <c r="M2311" s="2" t="str">
        <f>IF(Prospecting!I2313="Completed", 1, "")</f>
        <v/>
      </c>
      <c r="N2311" s="2" t="str">
        <f>IF(Prospecting!J2313="Completed", 1, "")</f>
        <v/>
      </c>
      <c r="O2311" s="2" t="str">
        <f>IF(Prospecting!K2313="Completed", 1, "")</f>
        <v/>
      </c>
      <c r="P2311" s="2" t="str">
        <f>IF(Prospecting!L2313&lt;&gt;"",Prospecting!L2313,"")</f>
        <v/>
      </c>
      <c r="Q2311" s="2" t="str">
        <f>IF(Prospecting!M2313&lt;&gt;"",Prospecting!M2313,"")</f>
        <v/>
      </c>
      <c r="R2311" s="2" t="str">
        <f t="shared" ca="1" si="232"/>
        <v/>
      </c>
      <c r="S2311" s="10" t="str">
        <f>IF(OR(Prospecting!N2313&lt;&gt;"",Prospecting!N2313&lt;&gt;0),Prospecting!N2313,"")</f>
        <v/>
      </c>
      <c r="T2311" s="11" t="str">
        <f>IF(Prospecting!O2313&lt;&gt;"",Prospecting!O2313,"")</f>
        <v/>
      </c>
      <c r="U2311" s="2" t="str">
        <f t="shared" si="233"/>
        <v/>
      </c>
      <c r="V2311" s="2" t="str">
        <f t="shared" si="234"/>
        <v/>
      </c>
      <c r="W2311" s="2" t="str" cm="1">
        <f t="array" ref="W2311">IF(V2311&lt;&gt;"",_xlfn.IFS(OR(V2311=1,V2311=2,V2311=3),1,OR(V2311=4,V2311=5,V2311=6),2,OR(V2311=7,V2311=8,V2311=9),3,OR(V2311=10,V2311=11,V2311=12),4),"")</f>
        <v/>
      </c>
      <c r="X2311" s="2" t="str">
        <f t="shared" si="235"/>
        <v/>
      </c>
      <c r="Y2311" s="2" t="str">
        <f t="shared" si="236"/>
        <v/>
      </c>
    </row>
    <row r="2312" spans="7:25" x14ac:dyDescent="0.3">
      <c r="G2312" s="2" t="str">
        <f>IF(Prospecting!D2314&lt;&gt;"", Prospecting!D2314, "")</f>
        <v/>
      </c>
      <c r="H2312" s="2" t="str">
        <f>IF(Prospecting!E2314&lt;&gt;"",Prospecting!E2314, "")</f>
        <v/>
      </c>
      <c r="I2312" s="2" t="str">
        <f t="shared" ca="1" si="231"/>
        <v/>
      </c>
      <c r="J2312" s="2" t="str">
        <f>IF(Prospecting!F2314="Completed", 1, "")</f>
        <v/>
      </c>
      <c r="K2312" s="2" t="str">
        <f>IF(Prospecting!G2314="Completed", 1, "")</f>
        <v/>
      </c>
      <c r="L2312" s="2" t="str">
        <f>IF(Prospecting!H2314="Completed", 1, "")</f>
        <v/>
      </c>
      <c r="M2312" s="2" t="str">
        <f>IF(Prospecting!I2314="Completed", 1, "")</f>
        <v/>
      </c>
      <c r="N2312" s="2" t="str">
        <f>IF(Prospecting!J2314="Completed", 1, "")</f>
        <v/>
      </c>
      <c r="O2312" s="2" t="str">
        <f>IF(Prospecting!K2314="Completed", 1, "")</f>
        <v/>
      </c>
      <c r="P2312" s="2" t="str">
        <f>IF(Prospecting!L2314&lt;&gt;"",Prospecting!L2314,"")</f>
        <v/>
      </c>
      <c r="Q2312" s="2" t="str">
        <f>IF(Prospecting!M2314&lt;&gt;"",Prospecting!M2314,"")</f>
        <v/>
      </c>
      <c r="R2312" s="2" t="str">
        <f t="shared" ca="1" si="232"/>
        <v/>
      </c>
      <c r="S2312" s="10" t="str">
        <f>IF(OR(Prospecting!N2314&lt;&gt;"",Prospecting!N2314&lt;&gt;0),Prospecting!N2314,"")</f>
        <v/>
      </c>
      <c r="T2312" s="11" t="str">
        <f>IF(Prospecting!O2314&lt;&gt;"",Prospecting!O2314,"")</f>
        <v/>
      </c>
      <c r="U2312" s="2" t="str">
        <f t="shared" si="233"/>
        <v/>
      </c>
      <c r="V2312" s="2" t="str">
        <f t="shared" si="234"/>
        <v/>
      </c>
      <c r="W2312" s="2" t="str" cm="1">
        <f t="array" ref="W2312">IF(V2312&lt;&gt;"",_xlfn.IFS(OR(V2312=1,V2312=2,V2312=3),1,OR(V2312=4,V2312=5,V2312=6),2,OR(V2312=7,V2312=8,V2312=9),3,OR(V2312=10,V2312=11,V2312=12),4),"")</f>
        <v/>
      </c>
      <c r="X2312" s="2" t="str">
        <f t="shared" si="235"/>
        <v/>
      </c>
      <c r="Y2312" s="2" t="str">
        <f t="shared" si="236"/>
        <v/>
      </c>
    </row>
    <row r="2313" spans="7:25" x14ac:dyDescent="0.3">
      <c r="G2313" s="2" t="str">
        <f>IF(Prospecting!D2315&lt;&gt;"", Prospecting!D2315, "")</f>
        <v/>
      </c>
      <c r="H2313" s="2" t="str">
        <f>IF(Prospecting!E2315&lt;&gt;"",Prospecting!E2315, "")</f>
        <v/>
      </c>
      <c r="I2313" s="2" t="str">
        <f t="shared" ca="1" si="231"/>
        <v/>
      </c>
      <c r="J2313" s="2" t="str">
        <f>IF(Prospecting!F2315="Completed", 1, "")</f>
        <v/>
      </c>
      <c r="K2313" s="2" t="str">
        <f>IF(Prospecting!G2315="Completed", 1, "")</f>
        <v/>
      </c>
      <c r="L2313" s="2" t="str">
        <f>IF(Prospecting!H2315="Completed", 1, "")</f>
        <v/>
      </c>
      <c r="M2313" s="2" t="str">
        <f>IF(Prospecting!I2315="Completed", 1, "")</f>
        <v/>
      </c>
      <c r="N2313" s="2" t="str">
        <f>IF(Prospecting!J2315="Completed", 1, "")</f>
        <v/>
      </c>
      <c r="O2313" s="2" t="str">
        <f>IF(Prospecting!K2315="Completed", 1, "")</f>
        <v/>
      </c>
      <c r="P2313" s="2" t="str">
        <f>IF(Prospecting!L2315&lt;&gt;"",Prospecting!L2315,"")</f>
        <v/>
      </c>
      <c r="Q2313" s="2" t="str">
        <f>IF(Prospecting!M2315&lt;&gt;"",Prospecting!M2315,"")</f>
        <v/>
      </c>
      <c r="R2313" s="2" t="str">
        <f t="shared" ca="1" si="232"/>
        <v/>
      </c>
      <c r="S2313" s="10" t="str">
        <f>IF(OR(Prospecting!N2315&lt;&gt;"",Prospecting!N2315&lt;&gt;0),Prospecting!N2315,"")</f>
        <v/>
      </c>
      <c r="T2313" s="11" t="str">
        <f>IF(Prospecting!O2315&lt;&gt;"",Prospecting!O2315,"")</f>
        <v/>
      </c>
      <c r="U2313" s="2" t="str">
        <f t="shared" si="233"/>
        <v/>
      </c>
      <c r="V2313" s="2" t="str">
        <f t="shared" si="234"/>
        <v/>
      </c>
      <c r="W2313" s="2" t="str" cm="1">
        <f t="array" ref="W2313">IF(V2313&lt;&gt;"",_xlfn.IFS(OR(V2313=1,V2313=2,V2313=3),1,OR(V2313=4,V2313=5,V2313=6),2,OR(V2313=7,V2313=8,V2313=9),3,OR(V2313=10,V2313=11,V2313=12),4),"")</f>
        <v/>
      </c>
      <c r="X2313" s="2" t="str">
        <f t="shared" si="235"/>
        <v/>
      </c>
      <c r="Y2313" s="2" t="str">
        <f t="shared" si="236"/>
        <v/>
      </c>
    </row>
    <row r="2314" spans="7:25" x14ac:dyDescent="0.3">
      <c r="G2314" s="2" t="str">
        <f>IF(Prospecting!D2316&lt;&gt;"", Prospecting!D2316, "")</f>
        <v/>
      </c>
      <c r="H2314" s="2" t="str">
        <f>IF(Prospecting!E2316&lt;&gt;"",Prospecting!E2316, "")</f>
        <v/>
      </c>
      <c r="I2314" s="2" t="str">
        <f t="shared" ca="1" si="231"/>
        <v/>
      </c>
      <c r="J2314" s="2" t="str">
        <f>IF(Prospecting!F2316="Completed", 1, "")</f>
        <v/>
      </c>
      <c r="K2314" s="2" t="str">
        <f>IF(Prospecting!G2316="Completed", 1, "")</f>
        <v/>
      </c>
      <c r="L2314" s="2" t="str">
        <f>IF(Prospecting!H2316="Completed", 1, "")</f>
        <v/>
      </c>
      <c r="M2314" s="2" t="str">
        <f>IF(Prospecting!I2316="Completed", 1, "")</f>
        <v/>
      </c>
      <c r="N2314" s="2" t="str">
        <f>IF(Prospecting!J2316="Completed", 1, "")</f>
        <v/>
      </c>
      <c r="O2314" s="2" t="str">
        <f>IF(Prospecting!K2316="Completed", 1, "")</f>
        <v/>
      </c>
      <c r="P2314" s="2" t="str">
        <f>IF(Prospecting!L2316&lt;&gt;"",Prospecting!L2316,"")</f>
        <v/>
      </c>
      <c r="Q2314" s="2" t="str">
        <f>IF(Prospecting!M2316&lt;&gt;"",Prospecting!M2316,"")</f>
        <v/>
      </c>
      <c r="R2314" s="2" t="str">
        <f t="shared" ca="1" si="232"/>
        <v/>
      </c>
      <c r="S2314" s="10" t="str">
        <f>IF(OR(Prospecting!N2316&lt;&gt;"",Prospecting!N2316&lt;&gt;0),Prospecting!N2316,"")</f>
        <v/>
      </c>
      <c r="T2314" s="11" t="str">
        <f>IF(Prospecting!O2316&lt;&gt;"",Prospecting!O2316,"")</f>
        <v/>
      </c>
      <c r="U2314" s="2" t="str">
        <f t="shared" si="233"/>
        <v/>
      </c>
      <c r="V2314" s="2" t="str">
        <f t="shared" si="234"/>
        <v/>
      </c>
      <c r="W2314" s="2" t="str" cm="1">
        <f t="array" ref="W2314">IF(V2314&lt;&gt;"",_xlfn.IFS(OR(V2314=1,V2314=2,V2314=3),1,OR(V2314=4,V2314=5,V2314=6),2,OR(V2314=7,V2314=8,V2314=9),3,OR(V2314=10,V2314=11,V2314=12),4),"")</f>
        <v/>
      </c>
      <c r="X2314" s="2" t="str">
        <f t="shared" si="235"/>
        <v/>
      </c>
      <c r="Y2314" s="2" t="str">
        <f t="shared" si="236"/>
        <v/>
      </c>
    </row>
    <row r="2315" spans="7:25" x14ac:dyDescent="0.3">
      <c r="G2315" s="2" t="str">
        <f>IF(Prospecting!D2317&lt;&gt;"", Prospecting!D2317, "")</f>
        <v/>
      </c>
      <c r="H2315" s="2" t="str">
        <f>IF(Prospecting!E2317&lt;&gt;"",Prospecting!E2317, "")</f>
        <v/>
      </c>
      <c r="I2315" s="2" t="str">
        <f t="shared" ca="1" si="231"/>
        <v/>
      </c>
      <c r="J2315" s="2" t="str">
        <f>IF(Prospecting!F2317="Completed", 1, "")</f>
        <v/>
      </c>
      <c r="K2315" s="2" t="str">
        <f>IF(Prospecting!G2317="Completed", 1, "")</f>
        <v/>
      </c>
      <c r="L2315" s="2" t="str">
        <f>IF(Prospecting!H2317="Completed", 1, "")</f>
        <v/>
      </c>
      <c r="M2315" s="2" t="str">
        <f>IF(Prospecting!I2317="Completed", 1, "")</f>
        <v/>
      </c>
      <c r="N2315" s="2" t="str">
        <f>IF(Prospecting!J2317="Completed", 1, "")</f>
        <v/>
      </c>
      <c r="O2315" s="2" t="str">
        <f>IF(Prospecting!K2317="Completed", 1, "")</f>
        <v/>
      </c>
      <c r="P2315" s="2" t="str">
        <f>IF(Prospecting!L2317&lt;&gt;"",Prospecting!L2317,"")</f>
        <v/>
      </c>
      <c r="Q2315" s="2" t="str">
        <f>IF(Prospecting!M2317&lt;&gt;"",Prospecting!M2317,"")</f>
        <v/>
      </c>
      <c r="R2315" s="2" t="str">
        <f t="shared" ca="1" si="232"/>
        <v/>
      </c>
      <c r="S2315" s="10" t="str">
        <f>IF(OR(Prospecting!N2317&lt;&gt;"",Prospecting!N2317&lt;&gt;0),Prospecting!N2317,"")</f>
        <v/>
      </c>
      <c r="T2315" s="11" t="str">
        <f>IF(Prospecting!O2317&lt;&gt;"",Prospecting!O2317,"")</f>
        <v/>
      </c>
      <c r="U2315" s="2" t="str">
        <f t="shared" si="233"/>
        <v/>
      </c>
      <c r="V2315" s="2" t="str">
        <f t="shared" si="234"/>
        <v/>
      </c>
      <c r="W2315" s="2" t="str" cm="1">
        <f t="array" ref="W2315">IF(V2315&lt;&gt;"",_xlfn.IFS(OR(V2315=1,V2315=2,V2315=3),1,OR(V2315=4,V2315=5,V2315=6),2,OR(V2315=7,V2315=8,V2315=9),3,OR(V2315=10,V2315=11,V2315=12),4),"")</f>
        <v/>
      </c>
      <c r="X2315" s="2" t="str">
        <f t="shared" si="235"/>
        <v/>
      </c>
      <c r="Y2315" s="2" t="str">
        <f t="shared" si="236"/>
        <v/>
      </c>
    </row>
    <row r="2316" spans="7:25" x14ac:dyDescent="0.3">
      <c r="G2316" s="2" t="str">
        <f>IF(Prospecting!D2318&lt;&gt;"", Prospecting!D2318, "")</f>
        <v/>
      </c>
      <c r="H2316" s="2" t="str">
        <f>IF(Prospecting!E2318&lt;&gt;"",Prospecting!E2318, "")</f>
        <v/>
      </c>
      <c r="I2316" s="2" t="str">
        <f t="shared" ca="1" si="231"/>
        <v/>
      </c>
      <c r="J2316" s="2" t="str">
        <f>IF(Prospecting!F2318="Completed", 1, "")</f>
        <v/>
      </c>
      <c r="K2316" s="2" t="str">
        <f>IF(Prospecting!G2318="Completed", 1, "")</f>
        <v/>
      </c>
      <c r="L2316" s="2" t="str">
        <f>IF(Prospecting!H2318="Completed", 1, "")</f>
        <v/>
      </c>
      <c r="M2316" s="2" t="str">
        <f>IF(Prospecting!I2318="Completed", 1, "")</f>
        <v/>
      </c>
      <c r="N2316" s="2" t="str">
        <f>IF(Prospecting!J2318="Completed", 1, "")</f>
        <v/>
      </c>
      <c r="O2316" s="2" t="str">
        <f>IF(Prospecting!K2318="Completed", 1, "")</f>
        <v/>
      </c>
      <c r="P2316" s="2" t="str">
        <f>IF(Prospecting!L2318&lt;&gt;"",Prospecting!L2318,"")</f>
        <v/>
      </c>
      <c r="Q2316" s="2" t="str">
        <f>IF(Prospecting!M2318&lt;&gt;"",Prospecting!M2318,"")</f>
        <v/>
      </c>
      <c r="R2316" s="2" t="str">
        <f t="shared" ca="1" si="232"/>
        <v/>
      </c>
      <c r="S2316" s="10" t="str">
        <f>IF(OR(Prospecting!N2318&lt;&gt;"",Prospecting!N2318&lt;&gt;0),Prospecting!N2318,"")</f>
        <v/>
      </c>
      <c r="T2316" s="11" t="str">
        <f>IF(Prospecting!O2318&lt;&gt;"",Prospecting!O2318,"")</f>
        <v/>
      </c>
      <c r="U2316" s="2" t="str">
        <f t="shared" si="233"/>
        <v/>
      </c>
      <c r="V2316" s="2" t="str">
        <f t="shared" si="234"/>
        <v/>
      </c>
      <c r="W2316" s="2" t="str" cm="1">
        <f t="array" ref="W2316">IF(V2316&lt;&gt;"",_xlfn.IFS(OR(V2316=1,V2316=2,V2316=3),1,OR(V2316=4,V2316=5,V2316=6),2,OR(V2316=7,V2316=8,V2316=9),3,OR(V2316=10,V2316=11,V2316=12),4),"")</f>
        <v/>
      </c>
      <c r="X2316" s="2" t="str">
        <f t="shared" si="235"/>
        <v/>
      </c>
      <c r="Y2316" s="2" t="str">
        <f t="shared" si="236"/>
        <v/>
      </c>
    </row>
    <row r="2317" spans="7:25" x14ac:dyDescent="0.3">
      <c r="G2317" s="2" t="str">
        <f>IF(Prospecting!D2319&lt;&gt;"", Prospecting!D2319, "")</f>
        <v/>
      </c>
      <c r="H2317" s="2" t="str">
        <f>IF(Prospecting!E2319&lt;&gt;"",Prospecting!E2319, "")</f>
        <v/>
      </c>
      <c r="I2317" s="2" t="str">
        <f t="shared" ca="1" si="231"/>
        <v/>
      </c>
      <c r="J2317" s="2" t="str">
        <f>IF(Prospecting!F2319="Completed", 1, "")</f>
        <v/>
      </c>
      <c r="K2317" s="2" t="str">
        <f>IF(Prospecting!G2319="Completed", 1, "")</f>
        <v/>
      </c>
      <c r="L2317" s="2" t="str">
        <f>IF(Prospecting!H2319="Completed", 1, "")</f>
        <v/>
      </c>
      <c r="M2317" s="2" t="str">
        <f>IF(Prospecting!I2319="Completed", 1, "")</f>
        <v/>
      </c>
      <c r="N2317" s="2" t="str">
        <f>IF(Prospecting!J2319="Completed", 1, "")</f>
        <v/>
      </c>
      <c r="O2317" s="2" t="str">
        <f>IF(Prospecting!K2319="Completed", 1, "")</f>
        <v/>
      </c>
      <c r="P2317" s="2" t="str">
        <f>IF(Prospecting!L2319&lt;&gt;"",Prospecting!L2319,"")</f>
        <v/>
      </c>
      <c r="Q2317" s="2" t="str">
        <f>IF(Prospecting!M2319&lt;&gt;"",Prospecting!M2319,"")</f>
        <v/>
      </c>
      <c r="R2317" s="2" t="str">
        <f t="shared" ca="1" si="232"/>
        <v/>
      </c>
      <c r="S2317" s="10" t="str">
        <f>IF(OR(Prospecting!N2319&lt;&gt;"",Prospecting!N2319&lt;&gt;0),Prospecting!N2319,"")</f>
        <v/>
      </c>
      <c r="T2317" s="11" t="str">
        <f>IF(Prospecting!O2319&lt;&gt;"",Prospecting!O2319,"")</f>
        <v/>
      </c>
      <c r="U2317" s="2" t="str">
        <f t="shared" si="233"/>
        <v/>
      </c>
      <c r="V2317" s="2" t="str">
        <f t="shared" si="234"/>
        <v/>
      </c>
      <c r="W2317" s="2" t="str" cm="1">
        <f t="array" ref="W2317">IF(V2317&lt;&gt;"",_xlfn.IFS(OR(V2317=1,V2317=2,V2317=3),1,OR(V2317=4,V2317=5,V2317=6),2,OR(V2317=7,V2317=8,V2317=9),3,OR(V2317=10,V2317=11,V2317=12),4),"")</f>
        <v/>
      </c>
      <c r="X2317" s="2" t="str">
        <f t="shared" si="235"/>
        <v/>
      </c>
      <c r="Y2317" s="2" t="str">
        <f t="shared" si="236"/>
        <v/>
      </c>
    </row>
    <row r="2318" spans="7:25" x14ac:dyDescent="0.3">
      <c r="G2318" s="2" t="str">
        <f>IF(Prospecting!D2320&lt;&gt;"", Prospecting!D2320, "")</f>
        <v/>
      </c>
      <c r="H2318" s="2" t="str">
        <f>IF(Prospecting!E2320&lt;&gt;"",Prospecting!E2320, "")</f>
        <v/>
      </c>
      <c r="I2318" s="2" t="str">
        <f t="shared" ca="1" si="231"/>
        <v/>
      </c>
      <c r="J2318" s="2" t="str">
        <f>IF(Prospecting!F2320="Completed", 1, "")</f>
        <v/>
      </c>
      <c r="K2318" s="2" t="str">
        <f>IF(Prospecting!G2320="Completed", 1, "")</f>
        <v/>
      </c>
      <c r="L2318" s="2" t="str">
        <f>IF(Prospecting!H2320="Completed", 1, "")</f>
        <v/>
      </c>
      <c r="M2318" s="2" t="str">
        <f>IF(Prospecting!I2320="Completed", 1, "")</f>
        <v/>
      </c>
      <c r="N2318" s="2" t="str">
        <f>IF(Prospecting!J2320="Completed", 1, "")</f>
        <v/>
      </c>
      <c r="O2318" s="2" t="str">
        <f>IF(Prospecting!K2320="Completed", 1, "")</f>
        <v/>
      </c>
      <c r="P2318" s="2" t="str">
        <f>IF(Prospecting!L2320&lt;&gt;"",Prospecting!L2320,"")</f>
        <v/>
      </c>
      <c r="Q2318" s="2" t="str">
        <f>IF(Prospecting!M2320&lt;&gt;"",Prospecting!M2320,"")</f>
        <v/>
      </c>
      <c r="R2318" s="2" t="str">
        <f t="shared" ca="1" si="232"/>
        <v/>
      </c>
      <c r="S2318" s="10" t="str">
        <f>IF(OR(Prospecting!N2320&lt;&gt;"",Prospecting!N2320&lt;&gt;0),Prospecting!N2320,"")</f>
        <v/>
      </c>
      <c r="T2318" s="11" t="str">
        <f>IF(Prospecting!O2320&lt;&gt;"",Prospecting!O2320,"")</f>
        <v/>
      </c>
      <c r="U2318" s="2" t="str">
        <f t="shared" si="233"/>
        <v/>
      </c>
      <c r="V2318" s="2" t="str">
        <f t="shared" si="234"/>
        <v/>
      </c>
      <c r="W2318" s="2" t="str" cm="1">
        <f t="array" ref="W2318">IF(V2318&lt;&gt;"",_xlfn.IFS(OR(V2318=1,V2318=2,V2318=3),1,OR(V2318=4,V2318=5,V2318=6),2,OR(V2318=7,V2318=8,V2318=9),3,OR(V2318=10,V2318=11,V2318=12),4),"")</f>
        <v/>
      </c>
      <c r="X2318" s="2" t="str">
        <f t="shared" si="235"/>
        <v/>
      </c>
      <c r="Y2318" s="2" t="str">
        <f t="shared" si="236"/>
        <v/>
      </c>
    </row>
    <row r="2319" spans="7:25" x14ac:dyDescent="0.3">
      <c r="G2319" s="2" t="str">
        <f>IF(Prospecting!D2321&lt;&gt;"", Prospecting!D2321, "")</f>
        <v/>
      </c>
      <c r="H2319" s="2" t="str">
        <f>IF(Prospecting!E2321&lt;&gt;"",Prospecting!E2321, "")</f>
        <v/>
      </c>
      <c r="I2319" s="2" t="str">
        <f t="shared" ca="1" si="231"/>
        <v/>
      </c>
      <c r="J2319" s="2" t="str">
        <f>IF(Prospecting!F2321="Completed", 1, "")</f>
        <v/>
      </c>
      <c r="K2319" s="2" t="str">
        <f>IF(Prospecting!G2321="Completed", 1, "")</f>
        <v/>
      </c>
      <c r="L2319" s="2" t="str">
        <f>IF(Prospecting!H2321="Completed", 1, "")</f>
        <v/>
      </c>
      <c r="M2319" s="2" t="str">
        <f>IF(Prospecting!I2321="Completed", 1, "")</f>
        <v/>
      </c>
      <c r="N2319" s="2" t="str">
        <f>IF(Prospecting!J2321="Completed", 1, "")</f>
        <v/>
      </c>
      <c r="O2319" s="2" t="str">
        <f>IF(Prospecting!K2321="Completed", 1, "")</f>
        <v/>
      </c>
      <c r="P2319" s="2" t="str">
        <f>IF(Prospecting!L2321&lt;&gt;"",Prospecting!L2321,"")</f>
        <v/>
      </c>
      <c r="Q2319" s="2" t="str">
        <f>IF(Prospecting!M2321&lt;&gt;"",Prospecting!M2321,"")</f>
        <v/>
      </c>
      <c r="R2319" s="2" t="str">
        <f t="shared" ca="1" si="232"/>
        <v/>
      </c>
      <c r="S2319" s="10" t="str">
        <f>IF(OR(Prospecting!N2321&lt;&gt;"",Prospecting!N2321&lt;&gt;0),Prospecting!N2321,"")</f>
        <v/>
      </c>
      <c r="T2319" s="11" t="str">
        <f>IF(Prospecting!O2321&lt;&gt;"",Prospecting!O2321,"")</f>
        <v/>
      </c>
      <c r="U2319" s="2" t="str">
        <f t="shared" si="233"/>
        <v/>
      </c>
      <c r="V2319" s="2" t="str">
        <f t="shared" si="234"/>
        <v/>
      </c>
      <c r="W2319" s="2" t="str" cm="1">
        <f t="array" ref="W2319">IF(V2319&lt;&gt;"",_xlfn.IFS(OR(V2319=1,V2319=2,V2319=3),1,OR(V2319=4,V2319=5,V2319=6),2,OR(V2319=7,V2319=8,V2319=9),3,OR(V2319=10,V2319=11,V2319=12),4),"")</f>
        <v/>
      </c>
      <c r="X2319" s="2" t="str">
        <f t="shared" si="235"/>
        <v/>
      </c>
      <c r="Y2319" s="2" t="str">
        <f t="shared" si="236"/>
        <v/>
      </c>
    </row>
    <row r="2320" spans="7:25" x14ac:dyDescent="0.3">
      <c r="G2320" s="2" t="str">
        <f>IF(Prospecting!D2322&lt;&gt;"", Prospecting!D2322, "")</f>
        <v/>
      </c>
      <c r="H2320" s="2" t="str">
        <f>IF(Prospecting!E2322&lt;&gt;"",Prospecting!E2322, "")</f>
        <v/>
      </c>
      <c r="I2320" s="2" t="str">
        <f t="shared" ca="1" si="231"/>
        <v/>
      </c>
      <c r="J2320" s="2" t="str">
        <f>IF(Prospecting!F2322="Completed", 1, "")</f>
        <v/>
      </c>
      <c r="K2320" s="2" t="str">
        <f>IF(Prospecting!G2322="Completed", 1, "")</f>
        <v/>
      </c>
      <c r="L2320" s="2" t="str">
        <f>IF(Prospecting!H2322="Completed", 1, "")</f>
        <v/>
      </c>
      <c r="M2320" s="2" t="str">
        <f>IF(Prospecting!I2322="Completed", 1, "")</f>
        <v/>
      </c>
      <c r="N2320" s="2" t="str">
        <f>IF(Prospecting!J2322="Completed", 1, "")</f>
        <v/>
      </c>
      <c r="O2320" s="2" t="str">
        <f>IF(Prospecting!K2322="Completed", 1, "")</f>
        <v/>
      </c>
      <c r="P2320" s="2" t="str">
        <f>IF(Prospecting!L2322&lt;&gt;"",Prospecting!L2322,"")</f>
        <v/>
      </c>
      <c r="Q2320" s="2" t="str">
        <f>IF(Prospecting!M2322&lt;&gt;"",Prospecting!M2322,"")</f>
        <v/>
      </c>
      <c r="R2320" s="2" t="str">
        <f t="shared" ca="1" si="232"/>
        <v/>
      </c>
      <c r="S2320" s="10" t="str">
        <f>IF(OR(Prospecting!N2322&lt;&gt;"",Prospecting!N2322&lt;&gt;0),Prospecting!N2322,"")</f>
        <v/>
      </c>
      <c r="T2320" s="11" t="str">
        <f>IF(Prospecting!O2322&lt;&gt;"",Prospecting!O2322,"")</f>
        <v/>
      </c>
      <c r="U2320" s="2" t="str">
        <f t="shared" si="233"/>
        <v/>
      </c>
      <c r="V2320" s="2" t="str">
        <f t="shared" si="234"/>
        <v/>
      </c>
      <c r="W2320" s="2" t="str" cm="1">
        <f t="array" ref="W2320">IF(V2320&lt;&gt;"",_xlfn.IFS(OR(V2320=1,V2320=2,V2320=3),1,OR(V2320=4,V2320=5,V2320=6),2,OR(V2320=7,V2320=8,V2320=9),3,OR(V2320=10,V2320=11,V2320=12),4),"")</f>
        <v/>
      </c>
      <c r="X2320" s="2" t="str">
        <f t="shared" si="235"/>
        <v/>
      </c>
      <c r="Y2320" s="2" t="str">
        <f t="shared" si="236"/>
        <v/>
      </c>
    </row>
    <row r="2321" spans="7:25" x14ac:dyDescent="0.3">
      <c r="G2321" s="2" t="str">
        <f>IF(Prospecting!D2323&lt;&gt;"", Prospecting!D2323, "")</f>
        <v/>
      </c>
      <c r="H2321" s="2" t="str">
        <f>IF(Prospecting!E2323&lt;&gt;"",Prospecting!E2323, "")</f>
        <v/>
      </c>
      <c r="I2321" s="2" t="str">
        <f t="shared" ca="1" si="231"/>
        <v/>
      </c>
      <c r="J2321" s="2" t="str">
        <f>IF(Prospecting!F2323="Completed", 1, "")</f>
        <v/>
      </c>
      <c r="K2321" s="2" t="str">
        <f>IF(Prospecting!G2323="Completed", 1, "")</f>
        <v/>
      </c>
      <c r="L2321" s="2" t="str">
        <f>IF(Prospecting!H2323="Completed", 1, "")</f>
        <v/>
      </c>
      <c r="M2321" s="2" t="str">
        <f>IF(Prospecting!I2323="Completed", 1, "")</f>
        <v/>
      </c>
      <c r="N2321" s="2" t="str">
        <f>IF(Prospecting!J2323="Completed", 1, "")</f>
        <v/>
      </c>
      <c r="O2321" s="2" t="str">
        <f>IF(Prospecting!K2323="Completed", 1, "")</f>
        <v/>
      </c>
      <c r="P2321" s="2" t="str">
        <f>IF(Prospecting!L2323&lt;&gt;"",Prospecting!L2323,"")</f>
        <v/>
      </c>
      <c r="Q2321" s="2" t="str">
        <f>IF(Prospecting!M2323&lt;&gt;"",Prospecting!M2323,"")</f>
        <v/>
      </c>
      <c r="R2321" s="2" t="str">
        <f t="shared" ca="1" si="232"/>
        <v/>
      </c>
      <c r="S2321" s="10" t="str">
        <f>IF(OR(Prospecting!N2323&lt;&gt;"",Prospecting!N2323&lt;&gt;0),Prospecting!N2323,"")</f>
        <v/>
      </c>
      <c r="T2321" s="11" t="str">
        <f>IF(Prospecting!O2323&lt;&gt;"",Prospecting!O2323,"")</f>
        <v/>
      </c>
      <c r="U2321" s="2" t="str">
        <f t="shared" si="233"/>
        <v/>
      </c>
      <c r="V2321" s="2" t="str">
        <f t="shared" si="234"/>
        <v/>
      </c>
      <c r="W2321" s="2" t="str" cm="1">
        <f t="array" ref="W2321">IF(V2321&lt;&gt;"",_xlfn.IFS(OR(V2321=1,V2321=2,V2321=3),1,OR(V2321=4,V2321=5,V2321=6),2,OR(V2321=7,V2321=8,V2321=9),3,OR(V2321=10,V2321=11,V2321=12),4),"")</f>
        <v/>
      </c>
      <c r="X2321" s="2" t="str">
        <f t="shared" si="235"/>
        <v/>
      </c>
      <c r="Y2321" s="2" t="str">
        <f t="shared" si="236"/>
        <v/>
      </c>
    </row>
    <row r="2322" spans="7:25" x14ac:dyDescent="0.3">
      <c r="G2322" s="2" t="str">
        <f>IF(Prospecting!D2324&lt;&gt;"", Prospecting!D2324, "")</f>
        <v/>
      </c>
      <c r="H2322" s="2" t="str">
        <f>IF(Prospecting!E2324&lt;&gt;"",Prospecting!E2324, "")</f>
        <v/>
      </c>
      <c r="I2322" s="2" t="str">
        <f t="shared" ca="1" si="231"/>
        <v/>
      </c>
      <c r="J2322" s="2" t="str">
        <f>IF(Prospecting!F2324="Completed", 1, "")</f>
        <v/>
      </c>
      <c r="K2322" s="2" t="str">
        <f>IF(Prospecting!G2324="Completed", 1, "")</f>
        <v/>
      </c>
      <c r="L2322" s="2" t="str">
        <f>IF(Prospecting!H2324="Completed", 1, "")</f>
        <v/>
      </c>
      <c r="M2322" s="2" t="str">
        <f>IF(Prospecting!I2324="Completed", 1, "")</f>
        <v/>
      </c>
      <c r="N2322" s="2" t="str">
        <f>IF(Prospecting!J2324="Completed", 1, "")</f>
        <v/>
      </c>
      <c r="O2322" s="2" t="str">
        <f>IF(Prospecting!K2324="Completed", 1, "")</f>
        <v/>
      </c>
      <c r="P2322" s="2" t="str">
        <f>IF(Prospecting!L2324&lt;&gt;"",Prospecting!L2324,"")</f>
        <v/>
      </c>
      <c r="Q2322" s="2" t="str">
        <f>IF(Prospecting!M2324&lt;&gt;"",Prospecting!M2324,"")</f>
        <v/>
      </c>
      <c r="R2322" s="2" t="str">
        <f t="shared" ca="1" si="232"/>
        <v/>
      </c>
      <c r="S2322" s="10" t="str">
        <f>IF(OR(Prospecting!N2324&lt;&gt;"",Prospecting!N2324&lt;&gt;0),Prospecting!N2324,"")</f>
        <v/>
      </c>
      <c r="T2322" s="11" t="str">
        <f>IF(Prospecting!O2324&lt;&gt;"",Prospecting!O2324,"")</f>
        <v/>
      </c>
      <c r="U2322" s="2" t="str">
        <f t="shared" si="233"/>
        <v/>
      </c>
      <c r="V2322" s="2" t="str">
        <f t="shared" si="234"/>
        <v/>
      </c>
      <c r="W2322" s="2" t="str" cm="1">
        <f t="array" ref="W2322">IF(V2322&lt;&gt;"",_xlfn.IFS(OR(V2322=1,V2322=2,V2322=3),1,OR(V2322=4,V2322=5,V2322=6),2,OR(V2322=7,V2322=8,V2322=9),3,OR(V2322=10,V2322=11,V2322=12),4),"")</f>
        <v/>
      </c>
      <c r="X2322" s="2" t="str">
        <f t="shared" si="235"/>
        <v/>
      </c>
      <c r="Y2322" s="2" t="str">
        <f t="shared" si="236"/>
        <v/>
      </c>
    </row>
    <row r="2323" spans="7:25" x14ac:dyDescent="0.3">
      <c r="G2323" s="2" t="str">
        <f>IF(Prospecting!D2325&lt;&gt;"", Prospecting!D2325, "")</f>
        <v/>
      </c>
      <c r="H2323" s="2" t="str">
        <f>IF(Prospecting!E2325&lt;&gt;"",Prospecting!E2325, "")</f>
        <v/>
      </c>
      <c r="I2323" s="2" t="str">
        <f t="shared" ca="1" si="231"/>
        <v/>
      </c>
      <c r="J2323" s="2" t="str">
        <f>IF(Prospecting!F2325="Completed", 1, "")</f>
        <v/>
      </c>
      <c r="K2323" s="2" t="str">
        <f>IF(Prospecting!G2325="Completed", 1, "")</f>
        <v/>
      </c>
      <c r="L2323" s="2" t="str">
        <f>IF(Prospecting!H2325="Completed", 1, "")</f>
        <v/>
      </c>
      <c r="M2323" s="2" t="str">
        <f>IF(Prospecting!I2325="Completed", 1, "")</f>
        <v/>
      </c>
      <c r="N2323" s="2" t="str">
        <f>IF(Prospecting!J2325="Completed", 1, "")</f>
        <v/>
      </c>
      <c r="O2323" s="2" t="str">
        <f>IF(Prospecting!K2325="Completed", 1, "")</f>
        <v/>
      </c>
      <c r="P2323" s="2" t="str">
        <f>IF(Prospecting!L2325&lt;&gt;"",Prospecting!L2325,"")</f>
        <v/>
      </c>
      <c r="Q2323" s="2" t="str">
        <f>IF(Prospecting!M2325&lt;&gt;"",Prospecting!M2325,"")</f>
        <v/>
      </c>
      <c r="R2323" s="2" t="str">
        <f t="shared" ca="1" si="232"/>
        <v/>
      </c>
      <c r="S2323" s="10" t="str">
        <f>IF(OR(Prospecting!N2325&lt;&gt;"",Prospecting!N2325&lt;&gt;0),Prospecting!N2325,"")</f>
        <v/>
      </c>
      <c r="T2323" s="11" t="str">
        <f>IF(Prospecting!O2325&lt;&gt;"",Prospecting!O2325,"")</f>
        <v/>
      </c>
      <c r="U2323" s="2" t="str">
        <f t="shared" si="233"/>
        <v/>
      </c>
      <c r="V2323" s="2" t="str">
        <f t="shared" si="234"/>
        <v/>
      </c>
      <c r="W2323" s="2" t="str" cm="1">
        <f t="array" ref="W2323">IF(V2323&lt;&gt;"",_xlfn.IFS(OR(V2323=1,V2323=2,V2323=3),1,OR(V2323=4,V2323=5,V2323=6),2,OR(V2323=7,V2323=8,V2323=9),3,OR(V2323=10,V2323=11,V2323=12),4),"")</f>
        <v/>
      </c>
      <c r="X2323" s="2" t="str">
        <f t="shared" si="235"/>
        <v/>
      </c>
      <c r="Y2323" s="2" t="str">
        <f t="shared" si="236"/>
        <v/>
      </c>
    </row>
    <row r="2324" spans="7:25" x14ac:dyDescent="0.3">
      <c r="G2324" s="2" t="str">
        <f>IF(Prospecting!D2326&lt;&gt;"", Prospecting!D2326, "")</f>
        <v/>
      </c>
      <c r="H2324" s="2" t="str">
        <f>IF(Prospecting!E2326&lt;&gt;"",Prospecting!E2326, "")</f>
        <v/>
      </c>
      <c r="I2324" s="2" t="str">
        <f t="shared" ca="1" si="231"/>
        <v/>
      </c>
      <c r="J2324" s="2" t="str">
        <f>IF(Prospecting!F2326="Completed", 1, "")</f>
        <v/>
      </c>
      <c r="K2324" s="2" t="str">
        <f>IF(Prospecting!G2326="Completed", 1, "")</f>
        <v/>
      </c>
      <c r="L2324" s="2" t="str">
        <f>IF(Prospecting!H2326="Completed", 1, "")</f>
        <v/>
      </c>
      <c r="M2324" s="2" t="str">
        <f>IF(Prospecting!I2326="Completed", 1, "")</f>
        <v/>
      </c>
      <c r="N2324" s="2" t="str">
        <f>IF(Prospecting!J2326="Completed", 1, "")</f>
        <v/>
      </c>
      <c r="O2324" s="2" t="str">
        <f>IF(Prospecting!K2326="Completed", 1, "")</f>
        <v/>
      </c>
      <c r="P2324" s="2" t="str">
        <f>IF(Prospecting!L2326&lt;&gt;"",Prospecting!L2326,"")</f>
        <v/>
      </c>
      <c r="Q2324" s="2" t="str">
        <f>IF(Prospecting!M2326&lt;&gt;"",Prospecting!M2326,"")</f>
        <v/>
      </c>
      <c r="R2324" s="2" t="str">
        <f t="shared" ca="1" si="232"/>
        <v/>
      </c>
      <c r="S2324" s="10" t="str">
        <f>IF(OR(Prospecting!N2326&lt;&gt;"",Prospecting!N2326&lt;&gt;0),Prospecting!N2326,"")</f>
        <v/>
      </c>
      <c r="T2324" s="11" t="str">
        <f>IF(Prospecting!O2326&lt;&gt;"",Prospecting!O2326,"")</f>
        <v/>
      </c>
      <c r="U2324" s="2" t="str">
        <f t="shared" si="233"/>
        <v/>
      </c>
      <c r="V2324" s="2" t="str">
        <f t="shared" si="234"/>
        <v/>
      </c>
      <c r="W2324" s="2" t="str" cm="1">
        <f t="array" ref="W2324">IF(V2324&lt;&gt;"",_xlfn.IFS(OR(V2324=1,V2324=2,V2324=3),1,OR(V2324=4,V2324=5,V2324=6),2,OR(V2324=7,V2324=8,V2324=9),3,OR(V2324=10,V2324=11,V2324=12),4),"")</f>
        <v/>
      </c>
      <c r="X2324" s="2" t="str">
        <f t="shared" si="235"/>
        <v/>
      </c>
      <c r="Y2324" s="2" t="str">
        <f t="shared" si="236"/>
        <v/>
      </c>
    </row>
    <row r="2325" spans="7:25" x14ac:dyDescent="0.3">
      <c r="G2325" s="2" t="str">
        <f>IF(Prospecting!D2327&lt;&gt;"", Prospecting!D2327, "")</f>
        <v/>
      </c>
      <c r="H2325" s="2" t="str">
        <f>IF(Prospecting!E2327&lt;&gt;"",Prospecting!E2327, "")</f>
        <v/>
      </c>
      <c r="I2325" s="2" t="str">
        <f t="shared" ca="1" si="231"/>
        <v/>
      </c>
      <c r="J2325" s="2" t="str">
        <f>IF(Prospecting!F2327="Completed", 1, "")</f>
        <v/>
      </c>
      <c r="K2325" s="2" t="str">
        <f>IF(Prospecting!G2327="Completed", 1, "")</f>
        <v/>
      </c>
      <c r="L2325" s="2" t="str">
        <f>IF(Prospecting!H2327="Completed", 1, "")</f>
        <v/>
      </c>
      <c r="M2325" s="2" t="str">
        <f>IF(Prospecting!I2327="Completed", 1, "")</f>
        <v/>
      </c>
      <c r="N2325" s="2" t="str">
        <f>IF(Prospecting!J2327="Completed", 1, "")</f>
        <v/>
      </c>
      <c r="O2325" s="2" t="str">
        <f>IF(Prospecting!K2327="Completed", 1, "")</f>
        <v/>
      </c>
      <c r="P2325" s="2" t="str">
        <f>IF(Prospecting!L2327&lt;&gt;"",Prospecting!L2327,"")</f>
        <v/>
      </c>
      <c r="Q2325" s="2" t="str">
        <f>IF(Prospecting!M2327&lt;&gt;"",Prospecting!M2327,"")</f>
        <v/>
      </c>
      <c r="R2325" s="2" t="str">
        <f t="shared" ca="1" si="232"/>
        <v/>
      </c>
      <c r="S2325" s="10" t="str">
        <f>IF(OR(Prospecting!N2327&lt;&gt;"",Prospecting!N2327&lt;&gt;0),Prospecting!N2327,"")</f>
        <v/>
      </c>
      <c r="T2325" s="11" t="str">
        <f>IF(Prospecting!O2327&lt;&gt;"",Prospecting!O2327,"")</f>
        <v/>
      </c>
      <c r="U2325" s="2" t="str">
        <f t="shared" si="233"/>
        <v/>
      </c>
      <c r="V2325" s="2" t="str">
        <f t="shared" si="234"/>
        <v/>
      </c>
      <c r="W2325" s="2" t="str" cm="1">
        <f t="array" ref="W2325">IF(V2325&lt;&gt;"",_xlfn.IFS(OR(V2325=1,V2325=2,V2325=3),1,OR(V2325=4,V2325=5,V2325=6),2,OR(V2325=7,V2325=8,V2325=9),3,OR(V2325=10,V2325=11,V2325=12),4),"")</f>
        <v/>
      </c>
      <c r="X2325" s="2" t="str">
        <f t="shared" si="235"/>
        <v/>
      </c>
      <c r="Y2325" s="2" t="str">
        <f t="shared" si="236"/>
        <v/>
      </c>
    </row>
    <row r="2326" spans="7:25" x14ac:dyDescent="0.3">
      <c r="G2326" s="2" t="str">
        <f>IF(Prospecting!D2328&lt;&gt;"", Prospecting!D2328, "")</f>
        <v/>
      </c>
      <c r="H2326" s="2" t="str">
        <f>IF(Prospecting!E2328&lt;&gt;"",Prospecting!E2328, "")</f>
        <v/>
      </c>
      <c r="I2326" s="2" t="str">
        <f t="shared" ca="1" si="231"/>
        <v/>
      </c>
      <c r="J2326" s="2" t="str">
        <f>IF(Prospecting!F2328="Completed", 1, "")</f>
        <v/>
      </c>
      <c r="K2326" s="2" t="str">
        <f>IF(Prospecting!G2328="Completed", 1, "")</f>
        <v/>
      </c>
      <c r="L2326" s="2" t="str">
        <f>IF(Prospecting!H2328="Completed", 1, "")</f>
        <v/>
      </c>
      <c r="M2326" s="2" t="str">
        <f>IF(Prospecting!I2328="Completed", 1, "")</f>
        <v/>
      </c>
      <c r="N2326" s="2" t="str">
        <f>IF(Prospecting!J2328="Completed", 1, "")</f>
        <v/>
      </c>
      <c r="O2326" s="2" t="str">
        <f>IF(Prospecting!K2328="Completed", 1, "")</f>
        <v/>
      </c>
      <c r="P2326" s="2" t="str">
        <f>IF(Prospecting!L2328&lt;&gt;"",Prospecting!L2328,"")</f>
        <v/>
      </c>
      <c r="Q2326" s="2" t="str">
        <f>IF(Prospecting!M2328&lt;&gt;"",Prospecting!M2328,"")</f>
        <v/>
      </c>
      <c r="R2326" s="2" t="str">
        <f t="shared" ca="1" si="232"/>
        <v/>
      </c>
      <c r="S2326" s="10" t="str">
        <f>IF(OR(Prospecting!N2328&lt;&gt;"",Prospecting!N2328&lt;&gt;0),Prospecting!N2328,"")</f>
        <v/>
      </c>
      <c r="T2326" s="11" t="str">
        <f>IF(Prospecting!O2328&lt;&gt;"",Prospecting!O2328,"")</f>
        <v/>
      </c>
      <c r="U2326" s="2" t="str">
        <f t="shared" si="233"/>
        <v/>
      </c>
      <c r="V2326" s="2" t="str">
        <f t="shared" si="234"/>
        <v/>
      </c>
      <c r="W2326" s="2" t="str" cm="1">
        <f t="array" ref="W2326">IF(V2326&lt;&gt;"",_xlfn.IFS(OR(V2326=1,V2326=2,V2326=3),1,OR(V2326=4,V2326=5,V2326=6),2,OR(V2326=7,V2326=8,V2326=9),3,OR(V2326=10,V2326=11,V2326=12),4),"")</f>
        <v/>
      </c>
      <c r="X2326" s="2" t="str">
        <f t="shared" si="235"/>
        <v/>
      </c>
      <c r="Y2326" s="2" t="str">
        <f t="shared" si="236"/>
        <v/>
      </c>
    </row>
    <row r="2327" spans="7:25" x14ac:dyDescent="0.3">
      <c r="G2327" s="2" t="str">
        <f>IF(Prospecting!D2329&lt;&gt;"", Prospecting!D2329, "")</f>
        <v/>
      </c>
      <c r="H2327" s="2" t="str">
        <f>IF(Prospecting!E2329&lt;&gt;"",Prospecting!E2329, "")</f>
        <v/>
      </c>
      <c r="I2327" s="2" t="str">
        <f t="shared" ca="1" si="231"/>
        <v/>
      </c>
      <c r="J2327" s="2" t="str">
        <f>IF(Prospecting!F2329="Completed", 1, "")</f>
        <v/>
      </c>
      <c r="K2327" s="2" t="str">
        <f>IF(Prospecting!G2329="Completed", 1, "")</f>
        <v/>
      </c>
      <c r="L2327" s="2" t="str">
        <f>IF(Prospecting!H2329="Completed", 1, "")</f>
        <v/>
      </c>
      <c r="M2327" s="2" t="str">
        <f>IF(Prospecting!I2329="Completed", 1, "")</f>
        <v/>
      </c>
      <c r="N2327" s="2" t="str">
        <f>IF(Prospecting!J2329="Completed", 1, "")</f>
        <v/>
      </c>
      <c r="O2327" s="2" t="str">
        <f>IF(Prospecting!K2329="Completed", 1, "")</f>
        <v/>
      </c>
      <c r="P2327" s="2" t="str">
        <f>IF(Prospecting!L2329&lt;&gt;"",Prospecting!L2329,"")</f>
        <v/>
      </c>
      <c r="Q2327" s="2" t="str">
        <f>IF(Prospecting!M2329&lt;&gt;"",Prospecting!M2329,"")</f>
        <v/>
      </c>
      <c r="R2327" s="2" t="str">
        <f t="shared" ca="1" si="232"/>
        <v/>
      </c>
      <c r="S2327" s="10" t="str">
        <f>IF(OR(Prospecting!N2329&lt;&gt;"",Prospecting!N2329&lt;&gt;0),Prospecting!N2329,"")</f>
        <v/>
      </c>
      <c r="T2327" s="11" t="str">
        <f>IF(Prospecting!O2329&lt;&gt;"",Prospecting!O2329,"")</f>
        <v/>
      </c>
      <c r="U2327" s="2" t="str">
        <f t="shared" si="233"/>
        <v/>
      </c>
      <c r="V2327" s="2" t="str">
        <f t="shared" si="234"/>
        <v/>
      </c>
      <c r="W2327" s="2" t="str" cm="1">
        <f t="array" ref="W2327">IF(V2327&lt;&gt;"",_xlfn.IFS(OR(V2327=1,V2327=2,V2327=3),1,OR(V2327=4,V2327=5,V2327=6),2,OR(V2327=7,V2327=8,V2327=9),3,OR(V2327=10,V2327=11,V2327=12),4),"")</f>
        <v/>
      </c>
      <c r="X2327" s="2" t="str">
        <f t="shared" si="235"/>
        <v/>
      </c>
      <c r="Y2327" s="2" t="str">
        <f t="shared" si="236"/>
        <v/>
      </c>
    </row>
    <row r="2328" spans="7:25" x14ac:dyDescent="0.3">
      <c r="G2328" s="2" t="str">
        <f>IF(Prospecting!D2330&lt;&gt;"", Prospecting!D2330, "")</f>
        <v/>
      </c>
      <c r="H2328" s="2" t="str">
        <f>IF(Prospecting!E2330&lt;&gt;"",Prospecting!E2330, "")</f>
        <v/>
      </c>
      <c r="I2328" s="2" t="str">
        <f t="shared" ca="1" si="231"/>
        <v/>
      </c>
      <c r="J2328" s="2" t="str">
        <f>IF(Prospecting!F2330="Completed", 1, "")</f>
        <v/>
      </c>
      <c r="K2328" s="2" t="str">
        <f>IF(Prospecting!G2330="Completed", 1, "")</f>
        <v/>
      </c>
      <c r="L2328" s="2" t="str">
        <f>IF(Prospecting!H2330="Completed", 1, "")</f>
        <v/>
      </c>
      <c r="M2328" s="2" t="str">
        <f>IF(Prospecting!I2330="Completed", 1, "")</f>
        <v/>
      </c>
      <c r="N2328" s="2" t="str">
        <f>IF(Prospecting!J2330="Completed", 1, "")</f>
        <v/>
      </c>
      <c r="O2328" s="2" t="str">
        <f>IF(Prospecting!K2330="Completed", 1, "")</f>
        <v/>
      </c>
      <c r="P2328" s="2" t="str">
        <f>IF(Prospecting!L2330&lt;&gt;"",Prospecting!L2330,"")</f>
        <v/>
      </c>
      <c r="Q2328" s="2" t="str">
        <f>IF(Prospecting!M2330&lt;&gt;"",Prospecting!M2330,"")</f>
        <v/>
      </c>
      <c r="R2328" s="2" t="str">
        <f t="shared" ca="1" si="232"/>
        <v/>
      </c>
      <c r="S2328" s="10" t="str">
        <f>IF(OR(Prospecting!N2330&lt;&gt;"",Prospecting!N2330&lt;&gt;0),Prospecting!N2330,"")</f>
        <v/>
      </c>
      <c r="T2328" s="11" t="str">
        <f>IF(Prospecting!O2330&lt;&gt;"",Prospecting!O2330,"")</f>
        <v/>
      </c>
      <c r="U2328" s="2" t="str">
        <f t="shared" si="233"/>
        <v/>
      </c>
      <c r="V2328" s="2" t="str">
        <f t="shared" si="234"/>
        <v/>
      </c>
      <c r="W2328" s="2" t="str" cm="1">
        <f t="array" ref="W2328">IF(V2328&lt;&gt;"",_xlfn.IFS(OR(V2328=1,V2328=2,V2328=3),1,OR(V2328=4,V2328=5,V2328=6),2,OR(V2328=7,V2328=8,V2328=9),3,OR(V2328=10,V2328=11,V2328=12),4),"")</f>
        <v/>
      </c>
      <c r="X2328" s="2" t="str">
        <f t="shared" si="235"/>
        <v/>
      </c>
      <c r="Y2328" s="2" t="str">
        <f t="shared" si="236"/>
        <v/>
      </c>
    </row>
    <row r="2329" spans="7:25" x14ac:dyDescent="0.3">
      <c r="G2329" s="2" t="str">
        <f>IF(Prospecting!D2331&lt;&gt;"", Prospecting!D2331, "")</f>
        <v/>
      </c>
      <c r="H2329" s="2" t="str">
        <f>IF(Prospecting!E2331&lt;&gt;"",Prospecting!E2331, "")</f>
        <v/>
      </c>
      <c r="I2329" s="2" t="str">
        <f t="shared" ca="1" si="231"/>
        <v/>
      </c>
      <c r="J2329" s="2" t="str">
        <f>IF(Prospecting!F2331="Completed", 1, "")</f>
        <v/>
      </c>
      <c r="K2329" s="2" t="str">
        <f>IF(Prospecting!G2331="Completed", 1, "")</f>
        <v/>
      </c>
      <c r="L2329" s="2" t="str">
        <f>IF(Prospecting!H2331="Completed", 1, "")</f>
        <v/>
      </c>
      <c r="M2329" s="2" t="str">
        <f>IF(Prospecting!I2331="Completed", 1, "")</f>
        <v/>
      </c>
      <c r="N2329" s="2" t="str">
        <f>IF(Prospecting!J2331="Completed", 1, "")</f>
        <v/>
      </c>
      <c r="O2329" s="2" t="str">
        <f>IF(Prospecting!K2331="Completed", 1, "")</f>
        <v/>
      </c>
      <c r="P2329" s="2" t="str">
        <f>IF(Prospecting!L2331&lt;&gt;"",Prospecting!L2331,"")</f>
        <v/>
      </c>
      <c r="Q2329" s="2" t="str">
        <f>IF(Prospecting!M2331&lt;&gt;"",Prospecting!M2331,"")</f>
        <v/>
      </c>
      <c r="R2329" s="2" t="str">
        <f t="shared" ca="1" si="232"/>
        <v/>
      </c>
      <c r="S2329" s="10" t="str">
        <f>IF(OR(Prospecting!N2331&lt;&gt;"",Prospecting!N2331&lt;&gt;0),Prospecting!N2331,"")</f>
        <v/>
      </c>
      <c r="T2329" s="11" t="str">
        <f>IF(Prospecting!O2331&lt;&gt;"",Prospecting!O2331,"")</f>
        <v/>
      </c>
      <c r="U2329" s="2" t="str">
        <f t="shared" si="233"/>
        <v/>
      </c>
      <c r="V2329" s="2" t="str">
        <f t="shared" si="234"/>
        <v/>
      </c>
      <c r="W2329" s="2" t="str" cm="1">
        <f t="array" ref="W2329">IF(V2329&lt;&gt;"",_xlfn.IFS(OR(V2329=1,V2329=2,V2329=3),1,OR(V2329=4,V2329=5,V2329=6),2,OR(V2329=7,V2329=8,V2329=9),3,OR(V2329=10,V2329=11,V2329=12),4),"")</f>
        <v/>
      </c>
      <c r="X2329" s="2" t="str">
        <f t="shared" si="235"/>
        <v/>
      </c>
      <c r="Y2329" s="2" t="str">
        <f t="shared" si="236"/>
        <v/>
      </c>
    </row>
    <row r="2330" spans="7:25" x14ac:dyDescent="0.3">
      <c r="G2330" s="2" t="str">
        <f>IF(Prospecting!D2332&lt;&gt;"", Prospecting!D2332, "")</f>
        <v/>
      </c>
      <c r="H2330" s="2" t="str">
        <f>IF(Prospecting!E2332&lt;&gt;"",Prospecting!E2332, "")</f>
        <v/>
      </c>
      <c r="I2330" s="2" t="str">
        <f t="shared" ca="1" si="231"/>
        <v/>
      </c>
      <c r="J2330" s="2" t="str">
        <f>IF(Prospecting!F2332="Completed", 1, "")</f>
        <v/>
      </c>
      <c r="K2330" s="2" t="str">
        <f>IF(Prospecting!G2332="Completed", 1, "")</f>
        <v/>
      </c>
      <c r="L2330" s="2" t="str">
        <f>IF(Prospecting!H2332="Completed", 1, "")</f>
        <v/>
      </c>
      <c r="M2330" s="2" t="str">
        <f>IF(Prospecting!I2332="Completed", 1, "")</f>
        <v/>
      </c>
      <c r="N2330" s="2" t="str">
        <f>IF(Prospecting!J2332="Completed", 1, "")</f>
        <v/>
      </c>
      <c r="O2330" s="2" t="str">
        <f>IF(Prospecting!K2332="Completed", 1, "")</f>
        <v/>
      </c>
      <c r="P2330" s="2" t="str">
        <f>IF(Prospecting!L2332&lt;&gt;"",Prospecting!L2332,"")</f>
        <v/>
      </c>
      <c r="Q2330" s="2" t="str">
        <f>IF(Prospecting!M2332&lt;&gt;"",Prospecting!M2332,"")</f>
        <v/>
      </c>
      <c r="R2330" s="2" t="str">
        <f t="shared" ca="1" si="232"/>
        <v/>
      </c>
      <c r="S2330" s="10" t="str">
        <f>IF(OR(Prospecting!N2332&lt;&gt;"",Prospecting!N2332&lt;&gt;0),Prospecting!N2332,"")</f>
        <v/>
      </c>
      <c r="T2330" s="11" t="str">
        <f>IF(Prospecting!O2332&lt;&gt;"",Prospecting!O2332,"")</f>
        <v/>
      </c>
      <c r="U2330" s="2" t="str">
        <f t="shared" si="233"/>
        <v/>
      </c>
      <c r="V2330" s="2" t="str">
        <f t="shared" si="234"/>
        <v/>
      </c>
      <c r="W2330" s="2" t="str" cm="1">
        <f t="array" ref="W2330">IF(V2330&lt;&gt;"",_xlfn.IFS(OR(V2330=1,V2330=2,V2330=3),1,OR(V2330=4,V2330=5,V2330=6),2,OR(V2330=7,V2330=8,V2330=9),3,OR(V2330=10,V2330=11,V2330=12),4),"")</f>
        <v/>
      </c>
      <c r="X2330" s="2" t="str">
        <f t="shared" si="235"/>
        <v/>
      </c>
      <c r="Y2330" s="2" t="str">
        <f t="shared" si="236"/>
        <v/>
      </c>
    </row>
    <row r="2331" spans="7:25" x14ac:dyDescent="0.3">
      <c r="G2331" s="2" t="str">
        <f>IF(Prospecting!D2333&lt;&gt;"", Prospecting!D2333, "")</f>
        <v/>
      </c>
      <c r="H2331" s="2" t="str">
        <f>IF(Prospecting!E2333&lt;&gt;"",Prospecting!E2333, "")</f>
        <v/>
      </c>
      <c r="I2331" s="2" t="str">
        <f t="shared" ca="1" si="231"/>
        <v/>
      </c>
      <c r="J2331" s="2" t="str">
        <f>IF(Prospecting!F2333="Completed", 1, "")</f>
        <v/>
      </c>
      <c r="K2331" s="2" t="str">
        <f>IF(Prospecting!G2333="Completed", 1, "")</f>
        <v/>
      </c>
      <c r="L2331" s="2" t="str">
        <f>IF(Prospecting!H2333="Completed", 1, "")</f>
        <v/>
      </c>
      <c r="M2331" s="2" t="str">
        <f>IF(Prospecting!I2333="Completed", 1, "")</f>
        <v/>
      </c>
      <c r="N2331" s="2" t="str">
        <f>IF(Prospecting!J2333="Completed", 1, "")</f>
        <v/>
      </c>
      <c r="O2331" s="2" t="str">
        <f>IF(Prospecting!K2333="Completed", 1, "")</f>
        <v/>
      </c>
      <c r="P2331" s="2" t="str">
        <f>IF(Prospecting!L2333&lt;&gt;"",Prospecting!L2333,"")</f>
        <v/>
      </c>
      <c r="Q2331" s="2" t="str">
        <f>IF(Prospecting!M2333&lt;&gt;"",Prospecting!M2333,"")</f>
        <v/>
      </c>
      <c r="R2331" s="2" t="str">
        <f t="shared" ca="1" si="232"/>
        <v/>
      </c>
      <c r="S2331" s="10" t="str">
        <f>IF(OR(Prospecting!N2333&lt;&gt;"",Prospecting!N2333&lt;&gt;0),Prospecting!N2333,"")</f>
        <v/>
      </c>
      <c r="T2331" s="11" t="str">
        <f>IF(Prospecting!O2333&lt;&gt;"",Prospecting!O2333,"")</f>
        <v/>
      </c>
      <c r="U2331" s="2" t="str">
        <f t="shared" si="233"/>
        <v/>
      </c>
      <c r="V2331" s="2" t="str">
        <f t="shared" si="234"/>
        <v/>
      </c>
      <c r="W2331" s="2" t="str" cm="1">
        <f t="array" ref="W2331">IF(V2331&lt;&gt;"",_xlfn.IFS(OR(V2331=1,V2331=2,V2331=3),1,OR(V2331=4,V2331=5,V2331=6),2,OR(V2331=7,V2331=8,V2331=9),3,OR(V2331=10,V2331=11,V2331=12),4),"")</f>
        <v/>
      </c>
      <c r="X2331" s="2" t="str">
        <f t="shared" si="235"/>
        <v/>
      </c>
      <c r="Y2331" s="2" t="str">
        <f t="shared" si="236"/>
        <v/>
      </c>
    </row>
    <row r="2332" spans="7:25" x14ac:dyDescent="0.3">
      <c r="G2332" s="2" t="str">
        <f>IF(Prospecting!D2334&lt;&gt;"", Prospecting!D2334, "")</f>
        <v/>
      </c>
      <c r="H2332" s="2" t="str">
        <f>IF(Prospecting!E2334&lt;&gt;"",Prospecting!E2334, "")</f>
        <v/>
      </c>
      <c r="I2332" s="2" t="str">
        <f t="shared" ca="1" si="231"/>
        <v/>
      </c>
      <c r="J2332" s="2" t="str">
        <f>IF(Prospecting!F2334="Completed", 1, "")</f>
        <v/>
      </c>
      <c r="K2332" s="2" t="str">
        <f>IF(Prospecting!G2334="Completed", 1, "")</f>
        <v/>
      </c>
      <c r="L2332" s="2" t="str">
        <f>IF(Prospecting!H2334="Completed", 1, "")</f>
        <v/>
      </c>
      <c r="M2332" s="2" t="str">
        <f>IF(Prospecting!I2334="Completed", 1, "")</f>
        <v/>
      </c>
      <c r="N2332" s="2" t="str">
        <f>IF(Prospecting!J2334="Completed", 1, "")</f>
        <v/>
      </c>
      <c r="O2332" s="2" t="str">
        <f>IF(Prospecting!K2334="Completed", 1, "")</f>
        <v/>
      </c>
      <c r="P2332" s="2" t="str">
        <f>IF(Prospecting!L2334&lt;&gt;"",Prospecting!L2334,"")</f>
        <v/>
      </c>
      <c r="Q2332" s="2" t="str">
        <f>IF(Prospecting!M2334&lt;&gt;"",Prospecting!M2334,"")</f>
        <v/>
      </c>
      <c r="R2332" s="2" t="str">
        <f t="shared" ca="1" si="232"/>
        <v/>
      </c>
      <c r="S2332" s="10" t="str">
        <f>IF(OR(Prospecting!N2334&lt;&gt;"",Prospecting!N2334&lt;&gt;0),Prospecting!N2334,"")</f>
        <v/>
      </c>
      <c r="T2332" s="11" t="str">
        <f>IF(Prospecting!O2334&lt;&gt;"",Prospecting!O2334,"")</f>
        <v/>
      </c>
      <c r="U2332" s="2" t="str">
        <f t="shared" si="233"/>
        <v/>
      </c>
      <c r="V2332" s="2" t="str">
        <f t="shared" si="234"/>
        <v/>
      </c>
      <c r="W2332" s="2" t="str" cm="1">
        <f t="array" ref="W2332">IF(V2332&lt;&gt;"",_xlfn.IFS(OR(V2332=1,V2332=2,V2332=3),1,OR(V2332=4,V2332=5,V2332=6),2,OR(V2332=7,V2332=8,V2332=9),3,OR(V2332=10,V2332=11,V2332=12),4),"")</f>
        <v/>
      </c>
      <c r="X2332" s="2" t="str">
        <f t="shared" si="235"/>
        <v/>
      </c>
      <c r="Y2332" s="2" t="str">
        <f t="shared" si="236"/>
        <v/>
      </c>
    </row>
    <row r="2333" spans="7:25" x14ac:dyDescent="0.3">
      <c r="G2333" s="2" t="str">
        <f>IF(Prospecting!D2335&lt;&gt;"", Prospecting!D2335, "")</f>
        <v/>
      </c>
      <c r="H2333" s="2" t="str">
        <f>IF(Prospecting!E2335&lt;&gt;"",Prospecting!E2335, "")</f>
        <v/>
      </c>
      <c r="I2333" s="2" t="str">
        <f t="shared" ca="1" si="231"/>
        <v/>
      </c>
      <c r="J2333" s="2" t="str">
        <f>IF(Prospecting!F2335="Completed", 1, "")</f>
        <v/>
      </c>
      <c r="K2333" s="2" t="str">
        <f>IF(Prospecting!G2335="Completed", 1, "")</f>
        <v/>
      </c>
      <c r="L2333" s="2" t="str">
        <f>IF(Prospecting!H2335="Completed", 1, "")</f>
        <v/>
      </c>
      <c r="M2333" s="2" t="str">
        <f>IF(Prospecting!I2335="Completed", 1, "")</f>
        <v/>
      </c>
      <c r="N2333" s="2" t="str">
        <f>IF(Prospecting!J2335="Completed", 1, "")</f>
        <v/>
      </c>
      <c r="O2333" s="2" t="str">
        <f>IF(Prospecting!K2335="Completed", 1, "")</f>
        <v/>
      </c>
      <c r="P2333" s="2" t="str">
        <f>IF(Prospecting!L2335&lt;&gt;"",Prospecting!L2335,"")</f>
        <v/>
      </c>
      <c r="Q2333" s="2" t="str">
        <f>IF(Prospecting!M2335&lt;&gt;"",Prospecting!M2335,"")</f>
        <v/>
      </c>
      <c r="R2333" s="2" t="str">
        <f t="shared" ca="1" si="232"/>
        <v/>
      </c>
      <c r="S2333" s="10" t="str">
        <f>IF(OR(Prospecting!N2335&lt;&gt;"",Prospecting!N2335&lt;&gt;0),Prospecting!N2335,"")</f>
        <v/>
      </c>
      <c r="T2333" s="11" t="str">
        <f>IF(Prospecting!O2335&lt;&gt;"",Prospecting!O2335,"")</f>
        <v/>
      </c>
      <c r="U2333" s="2" t="str">
        <f t="shared" si="233"/>
        <v/>
      </c>
      <c r="V2333" s="2" t="str">
        <f t="shared" si="234"/>
        <v/>
      </c>
      <c r="W2333" s="2" t="str" cm="1">
        <f t="array" ref="W2333">IF(V2333&lt;&gt;"",_xlfn.IFS(OR(V2333=1,V2333=2,V2333=3),1,OR(V2333=4,V2333=5,V2333=6),2,OR(V2333=7,V2333=8,V2333=9),3,OR(V2333=10,V2333=11,V2333=12),4),"")</f>
        <v/>
      </c>
      <c r="X2333" s="2" t="str">
        <f t="shared" si="235"/>
        <v/>
      </c>
      <c r="Y2333" s="2" t="str">
        <f t="shared" si="236"/>
        <v/>
      </c>
    </row>
    <row r="2334" spans="7:25" x14ac:dyDescent="0.3">
      <c r="G2334" s="2" t="str">
        <f>IF(Prospecting!D2336&lt;&gt;"", Prospecting!D2336, "")</f>
        <v/>
      </c>
      <c r="H2334" s="2" t="str">
        <f>IF(Prospecting!E2336&lt;&gt;"",Prospecting!E2336, "")</f>
        <v/>
      </c>
      <c r="I2334" s="2" t="str">
        <f t="shared" ca="1" si="231"/>
        <v/>
      </c>
      <c r="J2334" s="2" t="str">
        <f>IF(Prospecting!F2336="Completed", 1, "")</f>
        <v/>
      </c>
      <c r="K2334" s="2" t="str">
        <f>IF(Prospecting!G2336="Completed", 1, "")</f>
        <v/>
      </c>
      <c r="L2334" s="2" t="str">
        <f>IF(Prospecting!H2336="Completed", 1, "")</f>
        <v/>
      </c>
      <c r="M2334" s="2" t="str">
        <f>IF(Prospecting!I2336="Completed", 1, "")</f>
        <v/>
      </c>
      <c r="N2334" s="2" t="str">
        <f>IF(Prospecting!J2336="Completed", 1, "")</f>
        <v/>
      </c>
      <c r="O2334" s="2" t="str">
        <f>IF(Prospecting!K2336="Completed", 1, "")</f>
        <v/>
      </c>
      <c r="P2334" s="2" t="str">
        <f>IF(Prospecting!L2336&lt;&gt;"",Prospecting!L2336,"")</f>
        <v/>
      </c>
      <c r="Q2334" s="2" t="str">
        <f>IF(Prospecting!M2336&lt;&gt;"",Prospecting!M2336,"")</f>
        <v/>
      </c>
      <c r="R2334" s="2" t="str">
        <f t="shared" ca="1" si="232"/>
        <v/>
      </c>
      <c r="S2334" s="10" t="str">
        <f>IF(OR(Prospecting!N2336&lt;&gt;"",Prospecting!N2336&lt;&gt;0),Prospecting!N2336,"")</f>
        <v/>
      </c>
      <c r="T2334" s="11" t="str">
        <f>IF(Prospecting!O2336&lt;&gt;"",Prospecting!O2336,"")</f>
        <v/>
      </c>
      <c r="U2334" s="2" t="str">
        <f t="shared" si="233"/>
        <v/>
      </c>
      <c r="V2334" s="2" t="str">
        <f t="shared" si="234"/>
        <v/>
      </c>
      <c r="W2334" s="2" t="str" cm="1">
        <f t="array" ref="W2334">IF(V2334&lt;&gt;"",_xlfn.IFS(OR(V2334=1,V2334=2,V2334=3),1,OR(V2334=4,V2334=5,V2334=6),2,OR(V2334=7,V2334=8,V2334=9),3,OR(V2334=10,V2334=11,V2334=12),4),"")</f>
        <v/>
      </c>
      <c r="X2334" s="2" t="str">
        <f t="shared" si="235"/>
        <v/>
      </c>
      <c r="Y2334" s="2" t="str">
        <f t="shared" si="236"/>
        <v/>
      </c>
    </row>
    <row r="2335" spans="7:25" x14ac:dyDescent="0.3">
      <c r="G2335" s="2" t="str">
        <f>IF(Prospecting!D2337&lt;&gt;"", Prospecting!D2337, "")</f>
        <v/>
      </c>
      <c r="H2335" s="2" t="str">
        <f>IF(Prospecting!E2337&lt;&gt;"",Prospecting!E2337, "")</f>
        <v/>
      </c>
      <c r="I2335" s="2" t="str">
        <f t="shared" ca="1" si="231"/>
        <v/>
      </c>
      <c r="J2335" s="2" t="str">
        <f>IF(Prospecting!F2337="Completed", 1, "")</f>
        <v/>
      </c>
      <c r="K2335" s="2" t="str">
        <f>IF(Prospecting!G2337="Completed", 1, "")</f>
        <v/>
      </c>
      <c r="L2335" s="2" t="str">
        <f>IF(Prospecting!H2337="Completed", 1, "")</f>
        <v/>
      </c>
      <c r="M2335" s="2" t="str">
        <f>IF(Prospecting!I2337="Completed", 1, "")</f>
        <v/>
      </c>
      <c r="N2335" s="2" t="str">
        <f>IF(Prospecting!J2337="Completed", 1, "")</f>
        <v/>
      </c>
      <c r="O2335" s="2" t="str">
        <f>IF(Prospecting!K2337="Completed", 1, "")</f>
        <v/>
      </c>
      <c r="P2335" s="2" t="str">
        <f>IF(Prospecting!L2337&lt;&gt;"",Prospecting!L2337,"")</f>
        <v/>
      </c>
      <c r="Q2335" s="2" t="str">
        <f>IF(Prospecting!M2337&lt;&gt;"",Prospecting!M2337,"")</f>
        <v/>
      </c>
      <c r="R2335" s="2" t="str">
        <f t="shared" ca="1" si="232"/>
        <v/>
      </c>
      <c r="S2335" s="10" t="str">
        <f>IF(OR(Prospecting!N2337&lt;&gt;"",Prospecting!N2337&lt;&gt;0),Prospecting!N2337,"")</f>
        <v/>
      </c>
      <c r="T2335" s="11" t="str">
        <f>IF(Prospecting!O2337&lt;&gt;"",Prospecting!O2337,"")</f>
        <v/>
      </c>
      <c r="U2335" s="2" t="str">
        <f t="shared" si="233"/>
        <v/>
      </c>
      <c r="V2335" s="2" t="str">
        <f t="shared" si="234"/>
        <v/>
      </c>
      <c r="W2335" s="2" t="str" cm="1">
        <f t="array" ref="W2335">IF(V2335&lt;&gt;"",_xlfn.IFS(OR(V2335=1,V2335=2,V2335=3),1,OR(V2335=4,V2335=5,V2335=6),2,OR(V2335=7,V2335=8,V2335=9),3,OR(V2335=10,V2335=11,V2335=12),4),"")</f>
        <v/>
      </c>
      <c r="X2335" s="2" t="str">
        <f t="shared" si="235"/>
        <v/>
      </c>
      <c r="Y2335" s="2" t="str">
        <f t="shared" si="236"/>
        <v/>
      </c>
    </row>
    <row r="2336" spans="7:25" x14ac:dyDescent="0.3">
      <c r="G2336" s="2" t="str">
        <f>IF(Prospecting!D2338&lt;&gt;"", Prospecting!D2338, "")</f>
        <v/>
      </c>
      <c r="H2336" s="2" t="str">
        <f>IF(Prospecting!E2338&lt;&gt;"",Prospecting!E2338, "")</f>
        <v/>
      </c>
      <c r="I2336" s="2" t="str">
        <f t="shared" ca="1" si="231"/>
        <v/>
      </c>
      <c r="J2336" s="2" t="str">
        <f>IF(Prospecting!F2338="Completed", 1, "")</f>
        <v/>
      </c>
      <c r="K2336" s="2" t="str">
        <f>IF(Prospecting!G2338="Completed", 1, "")</f>
        <v/>
      </c>
      <c r="L2336" s="2" t="str">
        <f>IF(Prospecting!H2338="Completed", 1, "")</f>
        <v/>
      </c>
      <c r="M2336" s="2" t="str">
        <f>IF(Prospecting!I2338="Completed", 1, "")</f>
        <v/>
      </c>
      <c r="N2336" s="2" t="str">
        <f>IF(Prospecting!J2338="Completed", 1, "")</f>
        <v/>
      </c>
      <c r="O2336" s="2" t="str">
        <f>IF(Prospecting!K2338="Completed", 1, "")</f>
        <v/>
      </c>
      <c r="P2336" s="2" t="str">
        <f>IF(Prospecting!L2338&lt;&gt;"",Prospecting!L2338,"")</f>
        <v/>
      </c>
      <c r="Q2336" s="2" t="str">
        <f>IF(Prospecting!M2338&lt;&gt;"",Prospecting!M2338,"")</f>
        <v/>
      </c>
      <c r="R2336" s="2" t="str">
        <f t="shared" ca="1" si="232"/>
        <v/>
      </c>
      <c r="S2336" s="10" t="str">
        <f>IF(OR(Prospecting!N2338&lt;&gt;"",Prospecting!N2338&lt;&gt;0),Prospecting!N2338,"")</f>
        <v/>
      </c>
      <c r="T2336" s="11" t="str">
        <f>IF(Prospecting!O2338&lt;&gt;"",Prospecting!O2338,"")</f>
        <v/>
      </c>
      <c r="U2336" s="2" t="str">
        <f t="shared" si="233"/>
        <v/>
      </c>
      <c r="V2336" s="2" t="str">
        <f t="shared" si="234"/>
        <v/>
      </c>
      <c r="W2336" s="2" t="str" cm="1">
        <f t="array" ref="W2336">IF(V2336&lt;&gt;"",_xlfn.IFS(OR(V2336=1,V2336=2,V2336=3),1,OR(V2336=4,V2336=5,V2336=6),2,OR(V2336=7,V2336=8,V2336=9),3,OR(V2336=10,V2336=11,V2336=12),4),"")</f>
        <v/>
      </c>
      <c r="X2336" s="2" t="str">
        <f t="shared" si="235"/>
        <v/>
      </c>
      <c r="Y2336" s="2" t="str">
        <f t="shared" si="236"/>
        <v/>
      </c>
    </row>
    <row r="2337" spans="7:25" x14ac:dyDescent="0.3">
      <c r="G2337" s="2" t="str">
        <f>IF(Prospecting!D2339&lt;&gt;"", Prospecting!D2339, "")</f>
        <v/>
      </c>
      <c r="H2337" s="2" t="str">
        <f>IF(Prospecting!E2339&lt;&gt;"",Prospecting!E2339, "")</f>
        <v/>
      </c>
      <c r="I2337" s="2" t="str">
        <f t="shared" ca="1" si="231"/>
        <v/>
      </c>
      <c r="J2337" s="2" t="str">
        <f>IF(Prospecting!F2339="Completed", 1, "")</f>
        <v/>
      </c>
      <c r="K2337" s="2" t="str">
        <f>IF(Prospecting!G2339="Completed", 1, "")</f>
        <v/>
      </c>
      <c r="L2337" s="2" t="str">
        <f>IF(Prospecting!H2339="Completed", 1, "")</f>
        <v/>
      </c>
      <c r="M2337" s="2" t="str">
        <f>IF(Prospecting!I2339="Completed", 1, "")</f>
        <v/>
      </c>
      <c r="N2337" s="2" t="str">
        <f>IF(Prospecting!J2339="Completed", 1, "")</f>
        <v/>
      </c>
      <c r="O2337" s="2" t="str">
        <f>IF(Prospecting!K2339="Completed", 1, "")</f>
        <v/>
      </c>
      <c r="P2337" s="2" t="str">
        <f>IF(Prospecting!L2339&lt;&gt;"",Prospecting!L2339,"")</f>
        <v/>
      </c>
      <c r="Q2337" s="2" t="str">
        <f>IF(Prospecting!M2339&lt;&gt;"",Prospecting!M2339,"")</f>
        <v/>
      </c>
      <c r="R2337" s="2" t="str">
        <f t="shared" ca="1" si="232"/>
        <v/>
      </c>
      <c r="S2337" s="10" t="str">
        <f>IF(OR(Prospecting!N2339&lt;&gt;"",Prospecting!N2339&lt;&gt;0),Prospecting!N2339,"")</f>
        <v/>
      </c>
      <c r="T2337" s="11" t="str">
        <f>IF(Prospecting!O2339&lt;&gt;"",Prospecting!O2339,"")</f>
        <v/>
      </c>
      <c r="U2337" s="2" t="str">
        <f t="shared" si="233"/>
        <v/>
      </c>
      <c r="V2337" s="2" t="str">
        <f t="shared" si="234"/>
        <v/>
      </c>
      <c r="W2337" s="2" t="str" cm="1">
        <f t="array" ref="W2337">IF(V2337&lt;&gt;"",_xlfn.IFS(OR(V2337=1,V2337=2,V2337=3),1,OR(V2337=4,V2337=5,V2337=6),2,OR(V2337=7,V2337=8,V2337=9),3,OR(V2337=10,V2337=11,V2337=12),4),"")</f>
        <v/>
      </c>
      <c r="X2337" s="2" t="str">
        <f t="shared" si="235"/>
        <v/>
      </c>
      <c r="Y2337" s="2" t="str">
        <f t="shared" si="236"/>
        <v/>
      </c>
    </row>
    <row r="2338" spans="7:25" x14ac:dyDescent="0.3">
      <c r="G2338" s="2" t="str">
        <f>IF(Prospecting!D2340&lt;&gt;"", Prospecting!D2340, "")</f>
        <v/>
      </c>
      <c r="H2338" s="2" t="str">
        <f>IF(Prospecting!E2340&lt;&gt;"",Prospecting!E2340, "")</f>
        <v/>
      </c>
      <c r="I2338" s="2" t="str">
        <f t="shared" ca="1" si="231"/>
        <v/>
      </c>
      <c r="J2338" s="2" t="str">
        <f>IF(Prospecting!F2340="Completed", 1, "")</f>
        <v/>
      </c>
      <c r="K2338" s="2" t="str">
        <f>IF(Prospecting!G2340="Completed", 1, "")</f>
        <v/>
      </c>
      <c r="L2338" s="2" t="str">
        <f>IF(Prospecting!H2340="Completed", 1, "")</f>
        <v/>
      </c>
      <c r="M2338" s="2" t="str">
        <f>IF(Prospecting!I2340="Completed", 1, "")</f>
        <v/>
      </c>
      <c r="N2338" s="2" t="str">
        <f>IF(Prospecting!J2340="Completed", 1, "")</f>
        <v/>
      </c>
      <c r="O2338" s="2" t="str">
        <f>IF(Prospecting!K2340="Completed", 1, "")</f>
        <v/>
      </c>
      <c r="P2338" s="2" t="str">
        <f>IF(Prospecting!L2340&lt;&gt;"",Prospecting!L2340,"")</f>
        <v/>
      </c>
      <c r="Q2338" s="2" t="str">
        <f>IF(Prospecting!M2340&lt;&gt;"",Prospecting!M2340,"")</f>
        <v/>
      </c>
      <c r="R2338" s="2" t="str">
        <f t="shared" ca="1" si="232"/>
        <v/>
      </c>
      <c r="S2338" s="10" t="str">
        <f>IF(OR(Prospecting!N2340&lt;&gt;"",Prospecting!N2340&lt;&gt;0),Prospecting!N2340,"")</f>
        <v/>
      </c>
      <c r="T2338" s="11" t="str">
        <f>IF(Prospecting!O2340&lt;&gt;"",Prospecting!O2340,"")</f>
        <v/>
      </c>
      <c r="U2338" s="2" t="str">
        <f t="shared" si="233"/>
        <v/>
      </c>
      <c r="V2338" s="2" t="str">
        <f t="shared" si="234"/>
        <v/>
      </c>
      <c r="W2338" s="2" t="str" cm="1">
        <f t="array" ref="W2338">IF(V2338&lt;&gt;"",_xlfn.IFS(OR(V2338=1,V2338=2,V2338=3),1,OR(V2338=4,V2338=5,V2338=6),2,OR(V2338=7,V2338=8,V2338=9),3,OR(V2338=10,V2338=11,V2338=12),4),"")</f>
        <v/>
      </c>
      <c r="X2338" s="2" t="str">
        <f t="shared" si="235"/>
        <v/>
      </c>
      <c r="Y2338" s="2" t="str">
        <f t="shared" si="236"/>
        <v/>
      </c>
    </row>
    <row r="2339" spans="7:25" x14ac:dyDescent="0.3">
      <c r="G2339" s="2" t="str">
        <f>IF(Prospecting!D2341&lt;&gt;"", Prospecting!D2341, "")</f>
        <v/>
      </c>
      <c r="H2339" s="2" t="str">
        <f>IF(Prospecting!E2341&lt;&gt;"",Prospecting!E2341, "")</f>
        <v/>
      </c>
      <c r="I2339" s="2" t="str">
        <f t="shared" ca="1" si="231"/>
        <v/>
      </c>
      <c r="J2339" s="2" t="str">
        <f>IF(Prospecting!F2341="Completed", 1, "")</f>
        <v/>
      </c>
      <c r="K2339" s="2" t="str">
        <f>IF(Prospecting!G2341="Completed", 1, "")</f>
        <v/>
      </c>
      <c r="L2339" s="2" t="str">
        <f>IF(Prospecting!H2341="Completed", 1, "")</f>
        <v/>
      </c>
      <c r="M2339" s="2" t="str">
        <f>IF(Prospecting!I2341="Completed", 1, "")</f>
        <v/>
      </c>
      <c r="N2339" s="2" t="str">
        <f>IF(Prospecting!J2341="Completed", 1, "")</f>
        <v/>
      </c>
      <c r="O2339" s="2" t="str">
        <f>IF(Prospecting!K2341="Completed", 1, "")</f>
        <v/>
      </c>
      <c r="P2339" s="2" t="str">
        <f>IF(Prospecting!L2341&lt;&gt;"",Prospecting!L2341,"")</f>
        <v/>
      </c>
      <c r="Q2339" s="2" t="str">
        <f>IF(Prospecting!M2341&lt;&gt;"",Prospecting!M2341,"")</f>
        <v/>
      </c>
      <c r="R2339" s="2" t="str">
        <f t="shared" ca="1" si="232"/>
        <v/>
      </c>
      <c r="S2339" s="10" t="str">
        <f>IF(OR(Prospecting!N2341&lt;&gt;"",Prospecting!N2341&lt;&gt;0),Prospecting!N2341,"")</f>
        <v/>
      </c>
      <c r="T2339" s="11" t="str">
        <f>IF(Prospecting!O2341&lt;&gt;"",Prospecting!O2341,"")</f>
        <v/>
      </c>
      <c r="U2339" s="2" t="str">
        <f t="shared" si="233"/>
        <v/>
      </c>
      <c r="V2339" s="2" t="str">
        <f t="shared" si="234"/>
        <v/>
      </c>
      <c r="W2339" s="2" t="str" cm="1">
        <f t="array" ref="W2339">IF(V2339&lt;&gt;"",_xlfn.IFS(OR(V2339=1,V2339=2,V2339=3),1,OR(V2339=4,V2339=5,V2339=6),2,OR(V2339=7,V2339=8,V2339=9),3,OR(V2339=10,V2339=11,V2339=12),4),"")</f>
        <v/>
      </c>
      <c r="X2339" s="2" t="str">
        <f t="shared" si="235"/>
        <v/>
      </c>
      <c r="Y2339" s="2" t="str">
        <f t="shared" si="236"/>
        <v/>
      </c>
    </row>
    <row r="2340" spans="7:25" x14ac:dyDescent="0.3">
      <c r="G2340" s="2" t="str">
        <f>IF(Prospecting!D2342&lt;&gt;"", Prospecting!D2342, "")</f>
        <v/>
      </c>
      <c r="H2340" s="2" t="str">
        <f>IF(Prospecting!E2342&lt;&gt;"",Prospecting!E2342, "")</f>
        <v/>
      </c>
      <c r="I2340" s="2" t="str">
        <f t="shared" ca="1" si="231"/>
        <v/>
      </c>
      <c r="J2340" s="2" t="str">
        <f>IF(Prospecting!F2342="Completed", 1, "")</f>
        <v/>
      </c>
      <c r="K2340" s="2" t="str">
        <f>IF(Prospecting!G2342="Completed", 1, "")</f>
        <v/>
      </c>
      <c r="L2340" s="2" t="str">
        <f>IF(Prospecting!H2342="Completed", 1, "")</f>
        <v/>
      </c>
      <c r="M2340" s="2" t="str">
        <f>IF(Prospecting!I2342="Completed", 1, "")</f>
        <v/>
      </c>
      <c r="N2340" s="2" t="str">
        <f>IF(Prospecting!J2342="Completed", 1, "")</f>
        <v/>
      </c>
      <c r="O2340" s="2" t="str">
        <f>IF(Prospecting!K2342="Completed", 1, "")</f>
        <v/>
      </c>
      <c r="P2340" s="2" t="str">
        <f>IF(Prospecting!L2342&lt;&gt;"",Prospecting!L2342,"")</f>
        <v/>
      </c>
      <c r="Q2340" s="2" t="str">
        <f>IF(Prospecting!M2342&lt;&gt;"",Prospecting!M2342,"")</f>
        <v/>
      </c>
      <c r="R2340" s="2" t="str">
        <f t="shared" ca="1" si="232"/>
        <v/>
      </c>
      <c r="S2340" s="10" t="str">
        <f>IF(OR(Prospecting!N2342&lt;&gt;"",Prospecting!N2342&lt;&gt;0),Prospecting!N2342,"")</f>
        <v/>
      </c>
      <c r="T2340" s="11" t="str">
        <f>IF(Prospecting!O2342&lt;&gt;"",Prospecting!O2342,"")</f>
        <v/>
      </c>
      <c r="U2340" s="2" t="str">
        <f t="shared" si="233"/>
        <v/>
      </c>
      <c r="V2340" s="2" t="str">
        <f t="shared" si="234"/>
        <v/>
      </c>
      <c r="W2340" s="2" t="str" cm="1">
        <f t="array" ref="W2340">IF(V2340&lt;&gt;"",_xlfn.IFS(OR(V2340=1,V2340=2,V2340=3),1,OR(V2340=4,V2340=5,V2340=6),2,OR(V2340=7,V2340=8,V2340=9),3,OR(V2340=10,V2340=11,V2340=12),4),"")</f>
        <v/>
      </c>
      <c r="X2340" s="2" t="str">
        <f t="shared" si="235"/>
        <v/>
      </c>
      <c r="Y2340" s="2" t="str">
        <f t="shared" si="236"/>
        <v/>
      </c>
    </row>
    <row r="2341" spans="7:25" x14ac:dyDescent="0.3">
      <c r="G2341" s="2" t="str">
        <f>IF(Prospecting!D2343&lt;&gt;"", Prospecting!D2343, "")</f>
        <v/>
      </c>
      <c r="H2341" s="2" t="str">
        <f>IF(Prospecting!E2343&lt;&gt;"",Prospecting!E2343, "")</f>
        <v/>
      </c>
      <c r="I2341" s="2" t="str">
        <f t="shared" ca="1" si="231"/>
        <v/>
      </c>
      <c r="J2341" s="2" t="str">
        <f>IF(Prospecting!F2343="Completed", 1, "")</f>
        <v/>
      </c>
      <c r="K2341" s="2" t="str">
        <f>IF(Prospecting!G2343="Completed", 1, "")</f>
        <v/>
      </c>
      <c r="L2341" s="2" t="str">
        <f>IF(Prospecting!H2343="Completed", 1, "")</f>
        <v/>
      </c>
      <c r="M2341" s="2" t="str">
        <f>IF(Prospecting!I2343="Completed", 1, "")</f>
        <v/>
      </c>
      <c r="N2341" s="2" t="str">
        <f>IF(Prospecting!J2343="Completed", 1, "")</f>
        <v/>
      </c>
      <c r="O2341" s="2" t="str">
        <f>IF(Prospecting!K2343="Completed", 1, "")</f>
        <v/>
      </c>
      <c r="P2341" s="2" t="str">
        <f>IF(Prospecting!L2343&lt;&gt;"",Prospecting!L2343,"")</f>
        <v/>
      </c>
      <c r="Q2341" s="2" t="str">
        <f>IF(Prospecting!M2343&lt;&gt;"",Prospecting!M2343,"")</f>
        <v/>
      </c>
      <c r="R2341" s="2" t="str">
        <f t="shared" ca="1" si="232"/>
        <v/>
      </c>
      <c r="S2341" s="10" t="str">
        <f>IF(OR(Prospecting!N2343&lt;&gt;"",Prospecting!N2343&lt;&gt;0),Prospecting!N2343,"")</f>
        <v/>
      </c>
      <c r="T2341" s="11" t="str">
        <f>IF(Prospecting!O2343&lt;&gt;"",Prospecting!O2343,"")</f>
        <v/>
      </c>
      <c r="U2341" s="2" t="str">
        <f t="shared" si="233"/>
        <v/>
      </c>
      <c r="V2341" s="2" t="str">
        <f t="shared" si="234"/>
        <v/>
      </c>
      <c r="W2341" s="2" t="str" cm="1">
        <f t="array" ref="W2341">IF(V2341&lt;&gt;"",_xlfn.IFS(OR(V2341=1,V2341=2,V2341=3),1,OR(V2341=4,V2341=5,V2341=6),2,OR(V2341=7,V2341=8,V2341=9),3,OR(V2341=10,V2341=11,V2341=12),4),"")</f>
        <v/>
      </c>
      <c r="X2341" s="2" t="str">
        <f t="shared" si="235"/>
        <v/>
      </c>
      <c r="Y2341" s="2" t="str">
        <f t="shared" si="236"/>
        <v/>
      </c>
    </row>
    <row r="2342" spans="7:25" x14ac:dyDescent="0.3">
      <c r="G2342" s="2" t="str">
        <f>IF(Prospecting!D2344&lt;&gt;"", Prospecting!D2344, "")</f>
        <v/>
      </c>
      <c r="H2342" s="2" t="str">
        <f>IF(Prospecting!E2344&lt;&gt;"",Prospecting!E2344, "")</f>
        <v/>
      </c>
      <c r="I2342" s="2" t="str">
        <f t="shared" ca="1" si="231"/>
        <v/>
      </c>
      <c r="J2342" s="2" t="str">
        <f>IF(Prospecting!F2344="Completed", 1, "")</f>
        <v/>
      </c>
      <c r="K2342" s="2" t="str">
        <f>IF(Prospecting!G2344="Completed", 1, "")</f>
        <v/>
      </c>
      <c r="L2342" s="2" t="str">
        <f>IF(Prospecting!H2344="Completed", 1, "")</f>
        <v/>
      </c>
      <c r="M2342" s="2" t="str">
        <f>IF(Prospecting!I2344="Completed", 1, "")</f>
        <v/>
      </c>
      <c r="N2342" s="2" t="str">
        <f>IF(Prospecting!J2344="Completed", 1, "")</f>
        <v/>
      </c>
      <c r="O2342" s="2" t="str">
        <f>IF(Prospecting!K2344="Completed", 1, "")</f>
        <v/>
      </c>
      <c r="P2342" s="2" t="str">
        <f>IF(Prospecting!L2344&lt;&gt;"",Prospecting!L2344,"")</f>
        <v/>
      </c>
      <c r="Q2342" s="2" t="str">
        <f>IF(Prospecting!M2344&lt;&gt;"",Prospecting!M2344,"")</f>
        <v/>
      </c>
      <c r="R2342" s="2" t="str">
        <f t="shared" ca="1" si="232"/>
        <v/>
      </c>
      <c r="S2342" s="10" t="str">
        <f>IF(OR(Prospecting!N2344&lt;&gt;"",Prospecting!N2344&lt;&gt;0),Prospecting!N2344,"")</f>
        <v/>
      </c>
      <c r="T2342" s="11" t="str">
        <f>IF(Prospecting!O2344&lt;&gt;"",Prospecting!O2344,"")</f>
        <v/>
      </c>
      <c r="U2342" s="2" t="str">
        <f t="shared" si="233"/>
        <v/>
      </c>
      <c r="V2342" s="2" t="str">
        <f t="shared" si="234"/>
        <v/>
      </c>
      <c r="W2342" s="2" t="str" cm="1">
        <f t="array" ref="W2342">IF(V2342&lt;&gt;"",_xlfn.IFS(OR(V2342=1,V2342=2,V2342=3),1,OR(V2342=4,V2342=5,V2342=6),2,OR(V2342=7,V2342=8,V2342=9),3,OR(V2342=10,V2342=11,V2342=12),4),"")</f>
        <v/>
      </c>
      <c r="X2342" s="2" t="str">
        <f t="shared" si="235"/>
        <v/>
      </c>
      <c r="Y2342" s="2" t="str">
        <f t="shared" si="236"/>
        <v/>
      </c>
    </row>
    <row r="2343" spans="7:25" x14ac:dyDescent="0.3">
      <c r="G2343" s="2" t="str">
        <f>IF(Prospecting!D2345&lt;&gt;"", Prospecting!D2345, "")</f>
        <v/>
      </c>
      <c r="H2343" s="2" t="str">
        <f>IF(Prospecting!E2345&lt;&gt;"",Prospecting!E2345, "")</f>
        <v/>
      </c>
      <c r="I2343" s="2" t="str">
        <f t="shared" ca="1" si="231"/>
        <v/>
      </c>
      <c r="J2343" s="2" t="str">
        <f>IF(Prospecting!F2345="Completed", 1, "")</f>
        <v/>
      </c>
      <c r="K2343" s="2" t="str">
        <f>IF(Prospecting!G2345="Completed", 1, "")</f>
        <v/>
      </c>
      <c r="L2343" s="2" t="str">
        <f>IF(Prospecting!H2345="Completed", 1, "")</f>
        <v/>
      </c>
      <c r="M2343" s="2" t="str">
        <f>IF(Prospecting!I2345="Completed", 1, "")</f>
        <v/>
      </c>
      <c r="N2343" s="2" t="str">
        <f>IF(Prospecting!J2345="Completed", 1, "")</f>
        <v/>
      </c>
      <c r="O2343" s="2" t="str">
        <f>IF(Prospecting!K2345="Completed", 1, "")</f>
        <v/>
      </c>
      <c r="P2343" s="2" t="str">
        <f>IF(Prospecting!L2345&lt;&gt;"",Prospecting!L2345,"")</f>
        <v/>
      </c>
      <c r="Q2343" s="2" t="str">
        <f>IF(Prospecting!M2345&lt;&gt;"",Prospecting!M2345,"")</f>
        <v/>
      </c>
      <c r="R2343" s="2" t="str">
        <f t="shared" ca="1" si="232"/>
        <v/>
      </c>
      <c r="S2343" s="10" t="str">
        <f>IF(OR(Prospecting!N2345&lt;&gt;"",Prospecting!N2345&lt;&gt;0),Prospecting!N2345,"")</f>
        <v/>
      </c>
      <c r="T2343" s="11" t="str">
        <f>IF(Prospecting!O2345&lt;&gt;"",Prospecting!O2345,"")</f>
        <v/>
      </c>
      <c r="U2343" s="2" t="str">
        <f t="shared" si="233"/>
        <v/>
      </c>
      <c r="V2343" s="2" t="str">
        <f t="shared" si="234"/>
        <v/>
      </c>
      <c r="W2343" s="2" t="str" cm="1">
        <f t="array" ref="W2343">IF(V2343&lt;&gt;"",_xlfn.IFS(OR(V2343=1,V2343=2,V2343=3),1,OR(V2343=4,V2343=5,V2343=6),2,OR(V2343=7,V2343=8,V2343=9),3,OR(V2343=10,V2343=11,V2343=12),4),"")</f>
        <v/>
      </c>
      <c r="X2343" s="2" t="str">
        <f t="shared" si="235"/>
        <v/>
      </c>
      <c r="Y2343" s="2" t="str">
        <f t="shared" si="236"/>
        <v/>
      </c>
    </row>
    <row r="2344" spans="7:25" x14ac:dyDescent="0.3">
      <c r="G2344" s="2" t="str">
        <f>IF(Prospecting!D2346&lt;&gt;"", Prospecting!D2346, "")</f>
        <v/>
      </c>
      <c r="H2344" s="2" t="str">
        <f>IF(Prospecting!E2346&lt;&gt;"",Prospecting!E2346, "")</f>
        <v/>
      </c>
      <c r="I2344" s="2" t="str">
        <f t="shared" ca="1" si="231"/>
        <v/>
      </c>
      <c r="J2344" s="2" t="str">
        <f>IF(Prospecting!F2346="Completed", 1, "")</f>
        <v/>
      </c>
      <c r="K2344" s="2" t="str">
        <f>IF(Prospecting!G2346="Completed", 1, "")</f>
        <v/>
      </c>
      <c r="L2344" s="2" t="str">
        <f>IF(Prospecting!H2346="Completed", 1, "")</f>
        <v/>
      </c>
      <c r="M2344" s="2" t="str">
        <f>IF(Prospecting!I2346="Completed", 1, "")</f>
        <v/>
      </c>
      <c r="N2344" s="2" t="str">
        <f>IF(Prospecting!J2346="Completed", 1, "")</f>
        <v/>
      </c>
      <c r="O2344" s="2" t="str">
        <f>IF(Prospecting!K2346="Completed", 1, "")</f>
        <v/>
      </c>
      <c r="P2344" s="2" t="str">
        <f>IF(Prospecting!L2346&lt;&gt;"",Prospecting!L2346,"")</f>
        <v/>
      </c>
      <c r="Q2344" s="2" t="str">
        <f>IF(Prospecting!M2346&lt;&gt;"",Prospecting!M2346,"")</f>
        <v/>
      </c>
      <c r="R2344" s="2" t="str">
        <f t="shared" ca="1" si="232"/>
        <v/>
      </c>
      <c r="S2344" s="10" t="str">
        <f>IF(OR(Prospecting!N2346&lt;&gt;"",Prospecting!N2346&lt;&gt;0),Prospecting!N2346,"")</f>
        <v/>
      </c>
      <c r="T2344" s="11" t="str">
        <f>IF(Prospecting!O2346&lt;&gt;"",Prospecting!O2346,"")</f>
        <v/>
      </c>
      <c r="U2344" s="2" t="str">
        <f t="shared" si="233"/>
        <v/>
      </c>
      <c r="V2344" s="2" t="str">
        <f t="shared" si="234"/>
        <v/>
      </c>
      <c r="W2344" s="2" t="str" cm="1">
        <f t="array" ref="W2344">IF(V2344&lt;&gt;"",_xlfn.IFS(OR(V2344=1,V2344=2,V2344=3),1,OR(V2344=4,V2344=5,V2344=6),2,OR(V2344=7,V2344=8,V2344=9),3,OR(V2344=10,V2344=11,V2344=12),4),"")</f>
        <v/>
      </c>
      <c r="X2344" s="2" t="str">
        <f t="shared" si="235"/>
        <v/>
      </c>
      <c r="Y2344" s="2" t="str">
        <f t="shared" si="236"/>
        <v/>
      </c>
    </row>
    <row r="2345" spans="7:25" x14ac:dyDescent="0.3">
      <c r="G2345" s="2" t="str">
        <f>IF(Prospecting!D2347&lt;&gt;"", Prospecting!D2347, "")</f>
        <v/>
      </c>
      <c r="H2345" s="2" t="str">
        <f>IF(Prospecting!E2347&lt;&gt;"",Prospecting!E2347, "")</f>
        <v/>
      </c>
      <c r="I2345" s="2" t="str">
        <f t="shared" ca="1" si="231"/>
        <v/>
      </c>
      <c r="J2345" s="2" t="str">
        <f>IF(Prospecting!F2347="Completed", 1, "")</f>
        <v/>
      </c>
      <c r="K2345" s="2" t="str">
        <f>IF(Prospecting!G2347="Completed", 1, "")</f>
        <v/>
      </c>
      <c r="L2345" s="2" t="str">
        <f>IF(Prospecting!H2347="Completed", 1, "")</f>
        <v/>
      </c>
      <c r="M2345" s="2" t="str">
        <f>IF(Prospecting!I2347="Completed", 1, "")</f>
        <v/>
      </c>
      <c r="N2345" s="2" t="str">
        <f>IF(Prospecting!J2347="Completed", 1, "")</f>
        <v/>
      </c>
      <c r="O2345" s="2" t="str">
        <f>IF(Prospecting!K2347="Completed", 1, "")</f>
        <v/>
      </c>
      <c r="P2345" s="2" t="str">
        <f>IF(Prospecting!L2347&lt;&gt;"",Prospecting!L2347,"")</f>
        <v/>
      </c>
      <c r="Q2345" s="2" t="str">
        <f>IF(Prospecting!M2347&lt;&gt;"",Prospecting!M2347,"")</f>
        <v/>
      </c>
      <c r="R2345" s="2" t="str">
        <f t="shared" ca="1" si="232"/>
        <v/>
      </c>
      <c r="S2345" s="10" t="str">
        <f>IF(OR(Prospecting!N2347&lt;&gt;"",Prospecting!N2347&lt;&gt;0),Prospecting!N2347,"")</f>
        <v/>
      </c>
      <c r="T2345" s="11" t="str">
        <f>IF(Prospecting!O2347&lt;&gt;"",Prospecting!O2347,"")</f>
        <v/>
      </c>
      <c r="U2345" s="2" t="str">
        <f t="shared" si="233"/>
        <v/>
      </c>
      <c r="V2345" s="2" t="str">
        <f t="shared" si="234"/>
        <v/>
      </c>
      <c r="W2345" s="2" t="str" cm="1">
        <f t="array" ref="W2345">IF(V2345&lt;&gt;"",_xlfn.IFS(OR(V2345=1,V2345=2,V2345=3),1,OR(V2345=4,V2345=5,V2345=6),2,OR(V2345=7,V2345=8,V2345=9),3,OR(V2345=10,V2345=11,V2345=12),4),"")</f>
        <v/>
      </c>
      <c r="X2345" s="2" t="str">
        <f t="shared" si="235"/>
        <v/>
      </c>
      <c r="Y2345" s="2" t="str">
        <f t="shared" si="236"/>
        <v/>
      </c>
    </row>
    <row r="2346" spans="7:25" x14ac:dyDescent="0.3">
      <c r="G2346" s="2" t="str">
        <f>IF(Prospecting!D2348&lt;&gt;"", Prospecting!D2348, "")</f>
        <v/>
      </c>
      <c r="H2346" s="2" t="str">
        <f>IF(Prospecting!E2348&lt;&gt;"",Prospecting!E2348, "")</f>
        <v/>
      </c>
      <c r="I2346" s="2" t="str">
        <f t="shared" ca="1" si="231"/>
        <v/>
      </c>
      <c r="J2346" s="2" t="str">
        <f>IF(Prospecting!F2348="Completed", 1, "")</f>
        <v/>
      </c>
      <c r="K2346" s="2" t="str">
        <f>IF(Prospecting!G2348="Completed", 1, "")</f>
        <v/>
      </c>
      <c r="L2346" s="2" t="str">
        <f>IF(Prospecting!H2348="Completed", 1, "")</f>
        <v/>
      </c>
      <c r="M2346" s="2" t="str">
        <f>IF(Prospecting!I2348="Completed", 1, "")</f>
        <v/>
      </c>
      <c r="N2346" s="2" t="str">
        <f>IF(Prospecting!J2348="Completed", 1, "")</f>
        <v/>
      </c>
      <c r="O2346" s="2" t="str">
        <f>IF(Prospecting!K2348="Completed", 1, "")</f>
        <v/>
      </c>
      <c r="P2346" s="2" t="str">
        <f>IF(Prospecting!L2348&lt;&gt;"",Prospecting!L2348,"")</f>
        <v/>
      </c>
      <c r="Q2346" s="2" t="str">
        <f>IF(Prospecting!M2348&lt;&gt;"",Prospecting!M2348,"")</f>
        <v/>
      </c>
      <c r="R2346" s="2" t="str">
        <f t="shared" ca="1" si="232"/>
        <v/>
      </c>
      <c r="S2346" s="10" t="str">
        <f>IF(OR(Prospecting!N2348&lt;&gt;"",Prospecting!N2348&lt;&gt;0),Prospecting!N2348,"")</f>
        <v/>
      </c>
      <c r="T2346" s="11" t="str">
        <f>IF(Prospecting!O2348&lt;&gt;"",Prospecting!O2348,"")</f>
        <v/>
      </c>
      <c r="U2346" s="2" t="str">
        <f t="shared" si="233"/>
        <v/>
      </c>
      <c r="V2346" s="2" t="str">
        <f t="shared" si="234"/>
        <v/>
      </c>
      <c r="W2346" s="2" t="str" cm="1">
        <f t="array" ref="W2346">IF(V2346&lt;&gt;"",_xlfn.IFS(OR(V2346=1,V2346=2,V2346=3),1,OR(V2346=4,V2346=5,V2346=6),2,OR(V2346=7,V2346=8,V2346=9),3,OR(V2346=10,V2346=11,V2346=12),4),"")</f>
        <v/>
      </c>
      <c r="X2346" s="2" t="str">
        <f t="shared" si="235"/>
        <v/>
      </c>
      <c r="Y2346" s="2" t="str">
        <f t="shared" si="236"/>
        <v/>
      </c>
    </row>
    <row r="2347" spans="7:25" x14ac:dyDescent="0.3">
      <c r="G2347" s="2" t="str">
        <f>IF(Prospecting!D2349&lt;&gt;"", Prospecting!D2349, "")</f>
        <v/>
      </c>
      <c r="H2347" s="2" t="str">
        <f>IF(Prospecting!E2349&lt;&gt;"",Prospecting!E2349, "")</f>
        <v/>
      </c>
      <c r="I2347" s="2" t="str">
        <f t="shared" ca="1" si="231"/>
        <v/>
      </c>
      <c r="J2347" s="2" t="str">
        <f>IF(Prospecting!F2349="Completed", 1, "")</f>
        <v/>
      </c>
      <c r="K2347" s="2" t="str">
        <f>IF(Prospecting!G2349="Completed", 1, "")</f>
        <v/>
      </c>
      <c r="L2347" s="2" t="str">
        <f>IF(Prospecting!H2349="Completed", 1, "")</f>
        <v/>
      </c>
      <c r="M2347" s="2" t="str">
        <f>IF(Prospecting!I2349="Completed", 1, "")</f>
        <v/>
      </c>
      <c r="N2347" s="2" t="str">
        <f>IF(Prospecting!J2349="Completed", 1, "")</f>
        <v/>
      </c>
      <c r="O2347" s="2" t="str">
        <f>IF(Prospecting!K2349="Completed", 1, "")</f>
        <v/>
      </c>
      <c r="P2347" s="2" t="str">
        <f>IF(Prospecting!L2349&lt;&gt;"",Prospecting!L2349,"")</f>
        <v/>
      </c>
      <c r="Q2347" s="2" t="str">
        <f>IF(Prospecting!M2349&lt;&gt;"",Prospecting!M2349,"")</f>
        <v/>
      </c>
      <c r="R2347" s="2" t="str">
        <f t="shared" ca="1" si="232"/>
        <v/>
      </c>
      <c r="S2347" s="10" t="str">
        <f>IF(OR(Prospecting!N2349&lt;&gt;"",Prospecting!N2349&lt;&gt;0),Prospecting!N2349,"")</f>
        <v/>
      </c>
      <c r="T2347" s="11" t="str">
        <f>IF(Prospecting!O2349&lt;&gt;"",Prospecting!O2349,"")</f>
        <v/>
      </c>
      <c r="U2347" s="2" t="str">
        <f t="shared" si="233"/>
        <v/>
      </c>
      <c r="V2347" s="2" t="str">
        <f t="shared" si="234"/>
        <v/>
      </c>
      <c r="W2347" s="2" t="str" cm="1">
        <f t="array" ref="W2347">IF(V2347&lt;&gt;"",_xlfn.IFS(OR(V2347=1,V2347=2,V2347=3),1,OR(V2347=4,V2347=5,V2347=6),2,OR(V2347=7,V2347=8,V2347=9),3,OR(V2347=10,V2347=11,V2347=12),4),"")</f>
        <v/>
      </c>
      <c r="X2347" s="2" t="str">
        <f t="shared" si="235"/>
        <v/>
      </c>
      <c r="Y2347" s="2" t="str">
        <f t="shared" si="236"/>
        <v/>
      </c>
    </row>
    <row r="2348" spans="7:25" x14ac:dyDescent="0.3">
      <c r="G2348" s="2" t="str">
        <f>IF(Prospecting!D2350&lt;&gt;"", Prospecting!D2350, "")</f>
        <v/>
      </c>
      <c r="H2348" s="2" t="str">
        <f>IF(Prospecting!E2350&lt;&gt;"",Prospecting!E2350, "")</f>
        <v/>
      </c>
      <c r="I2348" s="2" t="str">
        <f t="shared" ca="1" si="231"/>
        <v/>
      </c>
      <c r="J2348" s="2" t="str">
        <f>IF(Prospecting!F2350="Completed", 1, "")</f>
        <v/>
      </c>
      <c r="K2348" s="2" t="str">
        <f>IF(Prospecting!G2350="Completed", 1, "")</f>
        <v/>
      </c>
      <c r="L2348" s="2" t="str">
        <f>IF(Prospecting!H2350="Completed", 1, "")</f>
        <v/>
      </c>
      <c r="M2348" s="2" t="str">
        <f>IF(Prospecting!I2350="Completed", 1, "")</f>
        <v/>
      </c>
      <c r="N2348" s="2" t="str">
        <f>IF(Prospecting!J2350="Completed", 1, "")</f>
        <v/>
      </c>
      <c r="O2348" s="2" t="str">
        <f>IF(Prospecting!K2350="Completed", 1, "")</f>
        <v/>
      </c>
      <c r="P2348" s="2" t="str">
        <f>IF(Prospecting!L2350&lt;&gt;"",Prospecting!L2350,"")</f>
        <v/>
      </c>
      <c r="Q2348" s="2" t="str">
        <f>IF(Prospecting!M2350&lt;&gt;"",Prospecting!M2350,"")</f>
        <v/>
      </c>
      <c r="R2348" s="2" t="str">
        <f t="shared" ca="1" si="232"/>
        <v/>
      </c>
      <c r="S2348" s="10" t="str">
        <f>IF(OR(Prospecting!N2350&lt;&gt;"",Prospecting!N2350&lt;&gt;0),Prospecting!N2350,"")</f>
        <v/>
      </c>
      <c r="T2348" s="11" t="str">
        <f>IF(Prospecting!O2350&lt;&gt;"",Prospecting!O2350,"")</f>
        <v/>
      </c>
      <c r="U2348" s="2" t="str">
        <f t="shared" si="233"/>
        <v/>
      </c>
      <c r="V2348" s="2" t="str">
        <f t="shared" si="234"/>
        <v/>
      </c>
      <c r="W2348" s="2" t="str" cm="1">
        <f t="array" ref="W2348">IF(V2348&lt;&gt;"",_xlfn.IFS(OR(V2348=1,V2348=2,V2348=3),1,OR(V2348=4,V2348=5,V2348=6),2,OR(V2348=7,V2348=8,V2348=9),3,OR(V2348=10,V2348=11,V2348=12),4),"")</f>
        <v/>
      </c>
      <c r="X2348" s="2" t="str">
        <f t="shared" si="235"/>
        <v/>
      </c>
      <c r="Y2348" s="2" t="str">
        <f t="shared" si="236"/>
        <v/>
      </c>
    </row>
    <row r="2349" spans="7:25" x14ac:dyDescent="0.3">
      <c r="G2349" s="2" t="str">
        <f>IF(Prospecting!D2351&lt;&gt;"", Prospecting!D2351, "")</f>
        <v/>
      </c>
      <c r="H2349" s="2" t="str">
        <f>IF(Prospecting!E2351&lt;&gt;"",Prospecting!E2351, "")</f>
        <v/>
      </c>
      <c r="I2349" s="2" t="str">
        <f t="shared" ca="1" si="231"/>
        <v/>
      </c>
      <c r="J2349" s="2" t="str">
        <f>IF(Prospecting!F2351="Completed", 1, "")</f>
        <v/>
      </c>
      <c r="K2349" s="2" t="str">
        <f>IF(Prospecting!G2351="Completed", 1, "")</f>
        <v/>
      </c>
      <c r="L2349" s="2" t="str">
        <f>IF(Prospecting!H2351="Completed", 1, "")</f>
        <v/>
      </c>
      <c r="M2349" s="2" t="str">
        <f>IF(Prospecting!I2351="Completed", 1, "")</f>
        <v/>
      </c>
      <c r="N2349" s="2" t="str">
        <f>IF(Prospecting!J2351="Completed", 1, "")</f>
        <v/>
      </c>
      <c r="O2349" s="2" t="str">
        <f>IF(Prospecting!K2351="Completed", 1, "")</f>
        <v/>
      </c>
      <c r="P2349" s="2" t="str">
        <f>IF(Prospecting!L2351&lt;&gt;"",Prospecting!L2351,"")</f>
        <v/>
      </c>
      <c r="Q2349" s="2" t="str">
        <f>IF(Prospecting!M2351&lt;&gt;"",Prospecting!M2351,"")</f>
        <v/>
      </c>
      <c r="R2349" s="2" t="str">
        <f t="shared" ca="1" si="232"/>
        <v/>
      </c>
      <c r="S2349" s="10" t="str">
        <f>IF(OR(Prospecting!N2351&lt;&gt;"",Prospecting!N2351&lt;&gt;0),Prospecting!N2351,"")</f>
        <v/>
      </c>
      <c r="T2349" s="11" t="str">
        <f>IF(Prospecting!O2351&lt;&gt;"",Prospecting!O2351,"")</f>
        <v/>
      </c>
      <c r="U2349" s="2" t="str">
        <f t="shared" si="233"/>
        <v/>
      </c>
      <c r="V2349" s="2" t="str">
        <f t="shared" si="234"/>
        <v/>
      </c>
      <c r="W2349" s="2" t="str" cm="1">
        <f t="array" ref="W2349">IF(V2349&lt;&gt;"",_xlfn.IFS(OR(V2349=1,V2349=2,V2349=3),1,OR(V2349=4,V2349=5,V2349=6),2,OR(V2349=7,V2349=8,V2349=9),3,OR(V2349=10,V2349=11,V2349=12),4),"")</f>
        <v/>
      </c>
      <c r="X2349" s="2" t="str">
        <f t="shared" si="235"/>
        <v/>
      </c>
      <c r="Y2349" s="2" t="str">
        <f t="shared" si="236"/>
        <v/>
      </c>
    </row>
    <row r="2350" spans="7:25" x14ac:dyDescent="0.3">
      <c r="G2350" s="2" t="str">
        <f>IF(Prospecting!D2352&lt;&gt;"", Prospecting!D2352, "")</f>
        <v/>
      </c>
      <c r="H2350" s="2" t="str">
        <f>IF(Prospecting!E2352&lt;&gt;"",Prospecting!E2352, "")</f>
        <v/>
      </c>
      <c r="I2350" s="2" t="str">
        <f t="shared" ca="1" si="231"/>
        <v/>
      </c>
      <c r="J2350" s="2" t="str">
        <f>IF(Prospecting!F2352="Completed", 1, "")</f>
        <v/>
      </c>
      <c r="K2350" s="2" t="str">
        <f>IF(Prospecting!G2352="Completed", 1, "")</f>
        <v/>
      </c>
      <c r="L2350" s="2" t="str">
        <f>IF(Prospecting!H2352="Completed", 1, "")</f>
        <v/>
      </c>
      <c r="M2350" s="2" t="str">
        <f>IF(Prospecting!I2352="Completed", 1, "")</f>
        <v/>
      </c>
      <c r="N2350" s="2" t="str">
        <f>IF(Prospecting!J2352="Completed", 1, "")</f>
        <v/>
      </c>
      <c r="O2350" s="2" t="str">
        <f>IF(Prospecting!K2352="Completed", 1, "")</f>
        <v/>
      </c>
      <c r="P2350" s="2" t="str">
        <f>IF(Prospecting!L2352&lt;&gt;"",Prospecting!L2352,"")</f>
        <v/>
      </c>
      <c r="Q2350" s="2" t="str">
        <f>IF(Prospecting!M2352&lt;&gt;"",Prospecting!M2352,"")</f>
        <v/>
      </c>
      <c r="R2350" s="2" t="str">
        <f t="shared" ca="1" si="232"/>
        <v/>
      </c>
      <c r="S2350" s="10" t="str">
        <f>IF(OR(Prospecting!N2352&lt;&gt;"",Prospecting!N2352&lt;&gt;0),Prospecting!N2352,"")</f>
        <v/>
      </c>
      <c r="T2350" s="11" t="str">
        <f>IF(Prospecting!O2352&lt;&gt;"",Prospecting!O2352,"")</f>
        <v/>
      </c>
      <c r="U2350" s="2" t="str">
        <f t="shared" si="233"/>
        <v/>
      </c>
      <c r="V2350" s="2" t="str">
        <f t="shared" si="234"/>
        <v/>
      </c>
      <c r="W2350" s="2" t="str" cm="1">
        <f t="array" ref="W2350">IF(V2350&lt;&gt;"",_xlfn.IFS(OR(V2350=1,V2350=2,V2350=3),1,OR(V2350=4,V2350=5,V2350=6),2,OR(V2350=7,V2350=8,V2350=9),3,OR(V2350=10,V2350=11,V2350=12),4),"")</f>
        <v/>
      </c>
      <c r="X2350" s="2" t="str">
        <f t="shared" si="235"/>
        <v/>
      </c>
      <c r="Y2350" s="2" t="str">
        <f t="shared" si="236"/>
        <v/>
      </c>
    </row>
    <row r="2351" spans="7:25" x14ac:dyDescent="0.3">
      <c r="G2351" s="2" t="str">
        <f>IF(Prospecting!D2353&lt;&gt;"", Prospecting!D2353, "")</f>
        <v/>
      </c>
      <c r="H2351" s="2" t="str">
        <f>IF(Prospecting!E2353&lt;&gt;"",Prospecting!E2353, "")</f>
        <v/>
      </c>
      <c r="I2351" s="2" t="str">
        <f t="shared" ca="1" si="231"/>
        <v/>
      </c>
      <c r="J2351" s="2" t="str">
        <f>IF(Prospecting!F2353="Completed", 1, "")</f>
        <v/>
      </c>
      <c r="K2351" s="2" t="str">
        <f>IF(Prospecting!G2353="Completed", 1, "")</f>
        <v/>
      </c>
      <c r="L2351" s="2" t="str">
        <f>IF(Prospecting!H2353="Completed", 1, "")</f>
        <v/>
      </c>
      <c r="M2351" s="2" t="str">
        <f>IF(Prospecting!I2353="Completed", 1, "")</f>
        <v/>
      </c>
      <c r="N2351" s="2" t="str">
        <f>IF(Prospecting!J2353="Completed", 1, "")</f>
        <v/>
      </c>
      <c r="O2351" s="2" t="str">
        <f>IF(Prospecting!K2353="Completed", 1, "")</f>
        <v/>
      </c>
      <c r="P2351" s="2" t="str">
        <f>IF(Prospecting!L2353&lt;&gt;"",Prospecting!L2353,"")</f>
        <v/>
      </c>
      <c r="Q2351" s="2" t="str">
        <f>IF(Prospecting!M2353&lt;&gt;"",Prospecting!M2353,"")</f>
        <v/>
      </c>
      <c r="R2351" s="2" t="str">
        <f t="shared" ca="1" si="232"/>
        <v/>
      </c>
      <c r="S2351" s="10" t="str">
        <f>IF(OR(Prospecting!N2353&lt;&gt;"",Prospecting!N2353&lt;&gt;0),Prospecting!N2353,"")</f>
        <v/>
      </c>
      <c r="T2351" s="11" t="str">
        <f>IF(Prospecting!O2353&lt;&gt;"",Prospecting!O2353,"")</f>
        <v/>
      </c>
      <c r="U2351" s="2" t="str">
        <f t="shared" si="233"/>
        <v/>
      </c>
      <c r="V2351" s="2" t="str">
        <f t="shared" si="234"/>
        <v/>
      </c>
      <c r="W2351" s="2" t="str" cm="1">
        <f t="array" ref="W2351">IF(V2351&lt;&gt;"",_xlfn.IFS(OR(V2351=1,V2351=2,V2351=3),1,OR(V2351=4,V2351=5,V2351=6),2,OR(V2351=7,V2351=8,V2351=9),3,OR(V2351=10,V2351=11,V2351=12),4),"")</f>
        <v/>
      </c>
      <c r="X2351" s="2" t="str">
        <f t="shared" si="235"/>
        <v/>
      </c>
      <c r="Y2351" s="2" t="str">
        <f t="shared" si="236"/>
        <v/>
      </c>
    </row>
    <row r="2352" spans="7:25" x14ac:dyDescent="0.3">
      <c r="G2352" s="2" t="str">
        <f>IF(Prospecting!D2354&lt;&gt;"", Prospecting!D2354, "")</f>
        <v/>
      </c>
      <c r="H2352" s="2" t="str">
        <f>IF(Prospecting!E2354&lt;&gt;"",Prospecting!E2354, "")</f>
        <v/>
      </c>
      <c r="I2352" s="2" t="str">
        <f t="shared" ca="1" si="231"/>
        <v/>
      </c>
      <c r="J2352" s="2" t="str">
        <f>IF(Prospecting!F2354="Completed", 1, "")</f>
        <v/>
      </c>
      <c r="K2352" s="2" t="str">
        <f>IF(Prospecting!G2354="Completed", 1, "")</f>
        <v/>
      </c>
      <c r="L2352" s="2" t="str">
        <f>IF(Prospecting!H2354="Completed", 1, "")</f>
        <v/>
      </c>
      <c r="M2352" s="2" t="str">
        <f>IF(Prospecting!I2354="Completed", 1, "")</f>
        <v/>
      </c>
      <c r="N2352" s="2" t="str">
        <f>IF(Prospecting!J2354="Completed", 1, "")</f>
        <v/>
      </c>
      <c r="O2352" s="2" t="str">
        <f>IF(Prospecting!K2354="Completed", 1, "")</f>
        <v/>
      </c>
      <c r="P2352" s="2" t="str">
        <f>IF(Prospecting!L2354&lt;&gt;"",Prospecting!L2354,"")</f>
        <v/>
      </c>
      <c r="Q2352" s="2" t="str">
        <f>IF(Prospecting!M2354&lt;&gt;"",Prospecting!M2354,"")</f>
        <v/>
      </c>
      <c r="R2352" s="2" t="str">
        <f t="shared" ca="1" si="232"/>
        <v/>
      </c>
      <c r="S2352" s="10" t="str">
        <f>IF(OR(Prospecting!N2354&lt;&gt;"",Prospecting!N2354&lt;&gt;0),Prospecting!N2354,"")</f>
        <v/>
      </c>
      <c r="T2352" s="11" t="str">
        <f>IF(Prospecting!O2354&lt;&gt;"",Prospecting!O2354,"")</f>
        <v/>
      </c>
      <c r="U2352" s="2" t="str">
        <f t="shared" si="233"/>
        <v/>
      </c>
      <c r="V2352" s="2" t="str">
        <f t="shared" si="234"/>
        <v/>
      </c>
      <c r="W2352" s="2" t="str" cm="1">
        <f t="array" ref="W2352">IF(V2352&lt;&gt;"",_xlfn.IFS(OR(V2352=1,V2352=2,V2352=3),1,OR(V2352=4,V2352=5,V2352=6),2,OR(V2352=7,V2352=8,V2352=9),3,OR(V2352=10,V2352=11,V2352=12),4),"")</f>
        <v/>
      </c>
      <c r="X2352" s="2" t="str">
        <f t="shared" si="235"/>
        <v/>
      </c>
      <c r="Y2352" s="2" t="str">
        <f t="shared" si="236"/>
        <v/>
      </c>
    </row>
    <row r="2353" spans="7:25" x14ac:dyDescent="0.3">
      <c r="G2353" s="2" t="str">
        <f>IF(Prospecting!D2355&lt;&gt;"", Prospecting!D2355, "")</f>
        <v/>
      </c>
      <c r="H2353" s="2" t="str">
        <f>IF(Prospecting!E2355&lt;&gt;"",Prospecting!E2355, "")</f>
        <v/>
      </c>
      <c r="I2353" s="2" t="str">
        <f t="shared" ca="1" si="231"/>
        <v/>
      </c>
      <c r="J2353" s="2" t="str">
        <f>IF(Prospecting!F2355="Completed", 1, "")</f>
        <v/>
      </c>
      <c r="K2353" s="2" t="str">
        <f>IF(Prospecting!G2355="Completed", 1, "")</f>
        <v/>
      </c>
      <c r="L2353" s="2" t="str">
        <f>IF(Prospecting!H2355="Completed", 1, "")</f>
        <v/>
      </c>
      <c r="M2353" s="2" t="str">
        <f>IF(Prospecting!I2355="Completed", 1, "")</f>
        <v/>
      </c>
      <c r="N2353" s="2" t="str">
        <f>IF(Prospecting!J2355="Completed", 1, "")</f>
        <v/>
      </c>
      <c r="O2353" s="2" t="str">
        <f>IF(Prospecting!K2355="Completed", 1, "")</f>
        <v/>
      </c>
      <c r="P2353" s="2" t="str">
        <f>IF(Prospecting!L2355&lt;&gt;"",Prospecting!L2355,"")</f>
        <v/>
      </c>
      <c r="Q2353" s="2" t="str">
        <f>IF(Prospecting!M2355&lt;&gt;"",Prospecting!M2355,"")</f>
        <v/>
      </c>
      <c r="R2353" s="2" t="str">
        <f t="shared" ca="1" si="232"/>
        <v/>
      </c>
      <c r="S2353" s="10" t="str">
        <f>IF(OR(Prospecting!N2355&lt;&gt;"",Prospecting!N2355&lt;&gt;0),Prospecting!N2355,"")</f>
        <v/>
      </c>
      <c r="T2353" s="11" t="str">
        <f>IF(Prospecting!O2355&lt;&gt;"",Prospecting!O2355,"")</f>
        <v/>
      </c>
      <c r="U2353" s="2" t="str">
        <f t="shared" si="233"/>
        <v/>
      </c>
      <c r="V2353" s="2" t="str">
        <f t="shared" si="234"/>
        <v/>
      </c>
      <c r="W2353" s="2" t="str" cm="1">
        <f t="array" ref="W2353">IF(V2353&lt;&gt;"",_xlfn.IFS(OR(V2353=1,V2353=2,V2353=3),1,OR(V2353=4,V2353=5,V2353=6),2,OR(V2353=7,V2353=8,V2353=9),3,OR(V2353=10,V2353=11,V2353=12),4),"")</f>
        <v/>
      </c>
      <c r="X2353" s="2" t="str">
        <f t="shared" si="235"/>
        <v/>
      </c>
      <c r="Y2353" s="2" t="str">
        <f t="shared" si="236"/>
        <v/>
      </c>
    </row>
    <row r="2354" spans="7:25" x14ac:dyDescent="0.3">
      <c r="G2354" s="2" t="str">
        <f>IF(Prospecting!D2356&lt;&gt;"", Prospecting!D2356, "")</f>
        <v/>
      </c>
      <c r="H2354" s="2" t="str">
        <f>IF(Prospecting!E2356&lt;&gt;"",Prospecting!E2356, "")</f>
        <v/>
      </c>
      <c r="I2354" s="2" t="str">
        <f t="shared" ca="1" si="231"/>
        <v/>
      </c>
      <c r="J2354" s="2" t="str">
        <f>IF(Prospecting!F2356="Completed", 1, "")</f>
        <v/>
      </c>
      <c r="K2354" s="2" t="str">
        <f>IF(Prospecting!G2356="Completed", 1, "")</f>
        <v/>
      </c>
      <c r="L2354" s="2" t="str">
        <f>IF(Prospecting!H2356="Completed", 1, "")</f>
        <v/>
      </c>
      <c r="M2354" s="2" t="str">
        <f>IF(Prospecting!I2356="Completed", 1, "")</f>
        <v/>
      </c>
      <c r="N2354" s="2" t="str">
        <f>IF(Prospecting!J2356="Completed", 1, "")</f>
        <v/>
      </c>
      <c r="O2354" s="2" t="str">
        <f>IF(Prospecting!K2356="Completed", 1, "")</f>
        <v/>
      </c>
      <c r="P2354" s="2" t="str">
        <f>IF(Prospecting!L2356&lt;&gt;"",Prospecting!L2356,"")</f>
        <v/>
      </c>
      <c r="Q2354" s="2" t="str">
        <f>IF(Prospecting!M2356&lt;&gt;"",Prospecting!M2356,"")</f>
        <v/>
      </c>
      <c r="R2354" s="2" t="str">
        <f t="shared" ca="1" si="232"/>
        <v/>
      </c>
      <c r="S2354" s="10" t="str">
        <f>IF(OR(Prospecting!N2356&lt;&gt;"",Prospecting!N2356&lt;&gt;0),Prospecting!N2356,"")</f>
        <v/>
      </c>
      <c r="T2354" s="11" t="str">
        <f>IF(Prospecting!O2356&lt;&gt;"",Prospecting!O2356,"")</f>
        <v/>
      </c>
      <c r="U2354" s="2" t="str">
        <f t="shared" si="233"/>
        <v/>
      </c>
      <c r="V2354" s="2" t="str">
        <f t="shared" si="234"/>
        <v/>
      </c>
      <c r="W2354" s="2" t="str" cm="1">
        <f t="array" ref="W2354">IF(V2354&lt;&gt;"",_xlfn.IFS(OR(V2354=1,V2354=2,V2354=3),1,OR(V2354=4,V2354=5,V2354=6),2,OR(V2354=7,V2354=8,V2354=9),3,OR(V2354=10,V2354=11,V2354=12),4),"")</f>
        <v/>
      </c>
      <c r="X2354" s="2" t="str">
        <f t="shared" si="235"/>
        <v/>
      </c>
      <c r="Y2354" s="2" t="str">
        <f t="shared" si="236"/>
        <v/>
      </c>
    </row>
    <row r="2355" spans="7:25" x14ac:dyDescent="0.3">
      <c r="G2355" s="2" t="str">
        <f>IF(Prospecting!D2357&lt;&gt;"", Prospecting!D2357, "")</f>
        <v/>
      </c>
      <c r="H2355" s="2" t="str">
        <f>IF(Prospecting!E2357&lt;&gt;"",Prospecting!E2357, "")</f>
        <v/>
      </c>
      <c r="I2355" s="2" t="str">
        <f t="shared" ca="1" si="231"/>
        <v/>
      </c>
      <c r="J2355" s="2" t="str">
        <f>IF(Prospecting!F2357="Completed", 1, "")</f>
        <v/>
      </c>
      <c r="K2355" s="2" t="str">
        <f>IF(Prospecting!G2357="Completed", 1, "")</f>
        <v/>
      </c>
      <c r="L2355" s="2" t="str">
        <f>IF(Prospecting!H2357="Completed", 1, "")</f>
        <v/>
      </c>
      <c r="M2355" s="2" t="str">
        <f>IF(Prospecting!I2357="Completed", 1, "")</f>
        <v/>
      </c>
      <c r="N2355" s="2" t="str">
        <f>IF(Prospecting!J2357="Completed", 1, "")</f>
        <v/>
      </c>
      <c r="O2355" s="2" t="str">
        <f>IF(Prospecting!K2357="Completed", 1, "")</f>
        <v/>
      </c>
      <c r="P2355" s="2" t="str">
        <f>IF(Prospecting!L2357&lt;&gt;"",Prospecting!L2357,"")</f>
        <v/>
      </c>
      <c r="Q2355" s="2" t="str">
        <f>IF(Prospecting!M2357&lt;&gt;"",Prospecting!M2357,"")</f>
        <v/>
      </c>
      <c r="R2355" s="2" t="str">
        <f t="shared" ca="1" si="232"/>
        <v/>
      </c>
      <c r="S2355" s="10" t="str">
        <f>IF(OR(Prospecting!N2357&lt;&gt;"",Prospecting!N2357&lt;&gt;0),Prospecting!N2357,"")</f>
        <v/>
      </c>
      <c r="T2355" s="11" t="str">
        <f>IF(Prospecting!O2357&lt;&gt;"",Prospecting!O2357,"")</f>
        <v/>
      </c>
      <c r="U2355" s="2" t="str">
        <f t="shared" si="233"/>
        <v/>
      </c>
      <c r="V2355" s="2" t="str">
        <f t="shared" si="234"/>
        <v/>
      </c>
      <c r="W2355" s="2" t="str" cm="1">
        <f t="array" ref="W2355">IF(V2355&lt;&gt;"",_xlfn.IFS(OR(V2355=1,V2355=2,V2355=3),1,OR(V2355=4,V2355=5,V2355=6),2,OR(V2355=7,V2355=8,V2355=9),3,OR(V2355=10,V2355=11,V2355=12),4),"")</f>
        <v/>
      </c>
      <c r="X2355" s="2" t="str">
        <f t="shared" si="235"/>
        <v/>
      </c>
      <c r="Y2355" s="2" t="str">
        <f t="shared" si="236"/>
        <v/>
      </c>
    </row>
    <row r="2356" spans="7:25" x14ac:dyDescent="0.3">
      <c r="G2356" s="2" t="str">
        <f>IF(Prospecting!D2358&lt;&gt;"", Prospecting!D2358, "")</f>
        <v/>
      </c>
      <c r="H2356" s="2" t="str">
        <f>IF(Prospecting!E2358&lt;&gt;"",Prospecting!E2358, "")</f>
        <v/>
      </c>
      <c r="I2356" s="2" t="str">
        <f t="shared" ca="1" si="231"/>
        <v/>
      </c>
      <c r="J2356" s="2" t="str">
        <f>IF(Prospecting!F2358="Completed", 1, "")</f>
        <v/>
      </c>
      <c r="K2356" s="2" t="str">
        <f>IF(Prospecting!G2358="Completed", 1, "")</f>
        <v/>
      </c>
      <c r="L2356" s="2" t="str">
        <f>IF(Prospecting!H2358="Completed", 1, "")</f>
        <v/>
      </c>
      <c r="M2356" s="2" t="str">
        <f>IF(Prospecting!I2358="Completed", 1, "")</f>
        <v/>
      </c>
      <c r="N2356" s="2" t="str">
        <f>IF(Prospecting!J2358="Completed", 1, "")</f>
        <v/>
      </c>
      <c r="O2356" s="2" t="str">
        <f>IF(Prospecting!K2358="Completed", 1, "")</f>
        <v/>
      </c>
      <c r="P2356" s="2" t="str">
        <f>IF(Prospecting!L2358&lt;&gt;"",Prospecting!L2358,"")</f>
        <v/>
      </c>
      <c r="Q2356" s="2" t="str">
        <f>IF(Prospecting!M2358&lt;&gt;"",Prospecting!M2358,"")</f>
        <v/>
      </c>
      <c r="R2356" s="2" t="str">
        <f t="shared" ca="1" si="232"/>
        <v/>
      </c>
      <c r="S2356" s="10" t="str">
        <f>IF(OR(Prospecting!N2358&lt;&gt;"",Prospecting!N2358&lt;&gt;0),Prospecting!N2358,"")</f>
        <v/>
      </c>
      <c r="T2356" s="11" t="str">
        <f>IF(Prospecting!O2358&lt;&gt;"",Prospecting!O2358,"")</f>
        <v/>
      </c>
      <c r="U2356" s="2" t="str">
        <f t="shared" si="233"/>
        <v/>
      </c>
      <c r="V2356" s="2" t="str">
        <f t="shared" si="234"/>
        <v/>
      </c>
      <c r="W2356" s="2" t="str" cm="1">
        <f t="array" ref="W2356">IF(V2356&lt;&gt;"",_xlfn.IFS(OR(V2356=1,V2356=2,V2356=3),1,OR(V2356=4,V2356=5,V2356=6),2,OR(V2356=7,V2356=8,V2356=9),3,OR(V2356=10,V2356=11,V2356=12),4),"")</f>
        <v/>
      </c>
      <c r="X2356" s="2" t="str">
        <f t="shared" si="235"/>
        <v/>
      </c>
      <c r="Y2356" s="2" t="str">
        <f t="shared" si="236"/>
        <v/>
      </c>
    </row>
    <row r="2357" spans="7:25" x14ac:dyDescent="0.3">
      <c r="G2357" s="2" t="str">
        <f>IF(Prospecting!D2359&lt;&gt;"", Prospecting!D2359, "")</f>
        <v/>
      </c>
      <c r="H2357" s="2" t="str">
        <f>IF(Prospecting!E2359&lt;&gt;"",Prospecting!E2359, "")</f>
        <v/>
      </c>
      <c r="I2357" s="2" t="str">
        <f t="shared" ca="1" si="231"/>
        <v/>
      </c>
      <c r="J2357" s="2" t="str">
        <f>IF(Prospecting!F2359="Completed", 1, "")</f>
        <v/>
      </c>
      <c r="K2357" s="2" t="str">
        <f>IF(Prospecting!G2359="Completed", 1, "")</f>
        <v/>
      </c>
      <c r="L2357" s="2" t="str">
        <f>IF(Prospecting!H2359="Completed", 1, "")</f>
        <v/>
      </c>
      <c r="M2357" s="2" t="str">
        <f>IF(Prospecting!I2359="Completed", 1, "")</f>
        <v/>
      </c>
      <c r="N2357" s="2" t="str">
        <f>IF(Prospecting!J2359="Completed", 1, "")</f>
        <v/>
      </c>
      <c r="O2357" s="2" t="str">
        <f>IF(Prospecting!K2359="Completed", 1, "")</f>
        <v/>
      </c>
      <c r="P2357" s="2" t="str">
        <f>IF(Prospecting!L2359&lt;&gt;"",Prospecting!L2359,"")</f>
        <v/>
      </c>
      <c r="Q2357" s="2" t="str">
        <f>IF(Prospecting!M2359&lt;&gt;"",Prospecting!M2359,"")</f>
        <v/>
      </c>
      <c r="R2357" s="2" t="str">
        <f t="shared" ca="1" si="232"/>
        <v/>
      </c>
      <c r="S2357" s="10" t="str">
        <f>IF(OR(Prospecting!N2359&lt;&gt;"",Prospecting!N2359&lt;&gt;0),Prospecting!N2359,"")</f>
        <v/>
      </c>
      <c r="T2357" s="11" t="str">
        <f>IF(Prospecting!O2359&lt;&gt;"",Prospecting!O2359,"")</f>
        <v/>
      </c>
      <c r="U2357" s="2" t="str">
        <f t="shared" si="233"/>
        <v/>
      </c>
      <c r="V2357" s="2" t="str">
        <f t="shared" si="234"/>
        <v/>
      </c>
      <c r="W2357" s="2" t="str" cm="1">
        <f t="array" ref="W2357">IF(V2357&lt;&gt;"",_xlfn.IFS(OR(V2357=1,V2357=2,V2357=3),1,OR(V2357=4,V2357=5,V2357=6),2,OR(V2357=7,V2357=8,V2357=9),3,OR(V2357=10,V2357=11,V2357=12),4),"")</f>
        <v/>
      </c>
      <c r="X2357" s="2" t="str">
        <f t="shared" si="235"/>
        <v/>
      </c>
      <c r="Y2357" s="2" t="str">
        <f t="shared" si="236"/>
        <v/>
      </c>
    </row>
    <row r="2358" spans="7:25" x14ac:dyDescent="0.3">
      <c r="G2358" s="2" t="str">
        <f>IF(Prospecting!D2360&lt;&gt;"", Prospecting!D2360, "")</f>
        <v/>
      </c>
      <c r="H2358" s="2" t="str">
        <f>IF(Prospecting!E2360&lt;&gt;"",Prospecting!E2360, "")</f>
        <v/>
      </c>
      <c r="I2358" s="2" t="str">
        <f t="shared" ca="1" si="231"/>
        <v/>
      </c>
      <c r="J2358" s="2" t="str">
        <f>IF(Prospecting!F2360="Completed", 1, "")</f>
        <v/>
      </c>
      <c r="K2358" s="2" t="str">
        <f>IF(Prospecting!G2360="Completed", 1, "")</f>
        <v/>
      </c>
      <c r="L2358" s="2" t="str">
        <f>IF(Prospecting!H2360="Completed", 1, "")</f>
        <v/>
      </c>
      <c r="M2358" s="2" t="str">
        <f>IF(Prospecting!I2360="Completed", 1, "")</f>
        <v/>
      </c>
      <c r="N2358" s="2" t="str">
        <f>IF(Prospecting!J2360="Completed", 1, "")</f>
        <v/>
      </c>
      <c r="O2358" s="2" t="str">
        <f>IF(Prospecting!K2360="Completed", 1, "")</f>
        <v/>
      </c>
      <c r="P2358" s="2" t="str">
        <f>IF(Prospecting!L2360&lt;&gt;"",Prospecting!L2360,"")</f>
        <v/>
      </c>
      <c r="Q2358" s="2" t="str">
        <f>IF(Prospecting!M2360&lt;&gt;"",Prospecting!M2360,"")</f>
        <v/>
      </c>
      <c r="R2358" s="2" t="str">
        <f t="shared" ca="1" si="232"/>
        <v/>
      </c>
      <c r="S2358" s="10" t="str">
        <f>IF(OR(Prospecting!N2360&lt;&gt;"",Prospecting!N2360&lt;&gt;0),Prospecting!N2360,"")</f>
        <v/>
      </c>
      <c r="T2358" s="11" t="str">
        <f>IF(Prospecting!O2360&lt;&gt;"",Prospecting!O2360,"")</f>
        <v/>
      </c>
      <c r="U2358" s="2" t="str">
        <f t="shared" si="233"/>
        <v/>
      </c>
      <c r="V2358" s="2" t="str">
        <f t="shared" si="234"/>
        <v/>
      </c>
      <c r="W2358" s="2" t="str" cm="1">
        <f t="array" ref="W2358">IF(V2358&lt;&gt;"",_xlfn.IFS(OR(V2358=1,V2358=2,V2358=3),1,OR(V2358=4,V2358=5,V2358=6),2,OR(V2358=7,V2358=8,V2358=9),3,OR(V2358=10,V2358=11,V2358=12),4),"")</f>
        <v/>
      </c>
      <c r="X2358" s="2" t="str">
        <f t="shared" si="235"/>
        <v/>
      </c>
      <c r="Y2358" s="2" t="str">
        <f t="shared" si="236"/>
        <v/>
      </c>
    </row>
    <row r="2359" spans="7:25" x14ac:dyDescent="0.3">
      <c r="G2359" s="2" t="str">
        <f>IF(Prospecting!D2361&lt;&gt;"", Prospecting!D2361, "")</f>
        <v/>
      </c>
      <c r="H2359" s="2" t="str">
        <f>IF(Prospecting!E2361&lt;&gt;"",Prospecting!E2361, "")</f>
        <v/>
      </c>
      <c r="I2359" s="2" t="str">
        <f t="shared" ca="1" si="231"/>
        <v/>
      </c>
      <c r="J2359" s="2" t="str">
        <f>IF(Prospecting!F2361="Completed", 1, "")</f>
        <v/>
      </c>
      <c r="K2359" s="2" t="str">
        <f>IF(Prospecting!G2361="Completed", 1, "")</f>
        <v/>
      </c>
      <c r="L2359" s="2" t="str">
        <f>IF(Prospecting!H2361="Completed", 1, "")</f>
        <v/>
      </c>
      <c r="M2359" s="2" t="str">
        <f>IF(Prospecting!I2361="Completed", 1, "")</f>
        <v/>
      </c>
      <c r="N2359" s="2" t="str">
        <f>IF(Prospecting!J2361="Completed", 1, "")</f>
        <v/>
      </c>
      <c r="O2359" s="2" t="str">
        <f>IF(Prospecting!K2361="Completed", 1, "")</f>
        <v/>
      </c>
      <c r="P2359" s="2" t="str">
        <f>IF(Prospecting!L2361&lt;&gt;"",Prospecting!L2361,"")</f>
        <v/>
      </c>
      <c r="Q2359" s="2" t="str">
        <f>IF(Prospecting!M2361&lt;&gt;"",Prospecting!M2361,"")</f>
        <v/>
      </c>
      <c r="R2359" s="2" t="str">
        <f t="shared" ca="1" si="232"/>
        <v/>
      </c>
      <c r="S2359" s="10" t="str">
        <f>IF(OR(Prospecting!N2361&lt;&gt;"",Prospecting!N2361&lt;&gt;0),Prospecting!N2361,"")</f>
        <v/>
      </c>
      <c r="T2359" s="11" t="str">
        <f>IF(Prospecting!O2361&lt;&gt;"",Prospecting!O2361,"")</f>
        <v/>
      </c>
      <c r="U2359" s="2" t="str">
        <f t="shared" si="233"/>
        <v/>
      </c>
      <c r="V2359" s="2" t="str">
        <f t="shared" si="234"/>
        <v/>
      </c>
      <c r="W2359" s="2" t="str" cm="1">
        <f t="array" ref="W2359">IF(V2359&lt;&gt;"",_xlfn.IFS(OR(V2359=1,V2359=2,V2359=3),1,OR(V2359=4,V2359=5,V2359=6),2,OR(V2359=7,V2359=8,V2359=9),3,OR(V2359=10,V2359=11,V2359=12),4),"")</f>
        <v/>
      </c>
      <c r="X2359" s="2" t="str">
        <f t="shared" si="235"/>
        <v/>
      </c>
      <c r="Y2359" s="2" t="str">
        <f t="shared" si="236"/>
        <v/>
      </c>
    </row>
    <row r="2360" spans="7:25" x14ac:dyDescent="0.3">
      <c r="G2360" s="2" t="str">
        <f>IF(Prospecting!D2362&lt;&gt;"", Prospecting!D2362, "")</f>
        <v/>
      </c>
      <c r="H2360" s="2" t="str">
        <f>IF(Prospecting!E2362&lt;&gt;"",Prospecting!E2362, "")</f>
        <v/>
      </c>
      <c r="I2360" s="2" t="str">
        <f t="shared" ca="1" si="231"/>
        <v/>
      </c>
      <c r="J2360" s="2" t="str">
        <f>IF(Prospecting!F2362="Completed", 1, "")</f>
        <v/>
      </c>
      <c r="K2360" s="2" t="str">
        <f>IF(Prospecting!G2362="Completed", 1, "")</f>
        <v/>
      </c>
      <c r="L2360" s="2" t="str">
        <f>IF(Prospecting!H2362="Completed", 1, "")</f>
        <v/>
      </c>
      <c r="M2360" s="2" t="str">
        <f>IF(Prospecting!I2362="Completed", 1, "")</f>
        <v/>
      </c>
      <c r="N2360" s="2" t="str">
        <f>IF(Prospecting!J2362="Completed", 1, "")</f>
        <v/>
      </c>
      <c r="O2360" s="2" t="str">
        <f>IF(Prospecting!K2362="Completed", 1, "")</f>
        <v/>
      </c>
      <c r="P2360" s="2" t="str">
        <f>IF(Prospecting!L2362&lt;&gt;"",Prospecting!L2362,"")</f>
        <v/>
      </c>
      <c r="Q2360" s="2" t="str">
        <f>IF(Prospecting!M2362&lt;&gt;"",Prospecting!M2362,"")</f>
        <v/>
      </c>
      <c r="R2360" s="2" t="str">
        <f t="shared" ca="1" si="232"/>
        <v/>
      </c>
      <c r="S2360" s="10" t="str">
        <f>IF(OR(Prospecting!N2362&lt;&gt;"",Prospecting!N2362&lt;&gt;0),Prospecting!N2362,"")</f>
        <v/>
      </c>
      <c r="T2360" s="11" t="str">
        <f>IF(Prospecting!O2362&lt;&gt;"",Prospecting!O2362,"")</f>
        <v/>
      </c>
      <c r="U2360" s="2" t="str">
        <f t="shared" si="233"/>
        <v/>
      </c>
      <c r="V2360" s="2" t="str">
        <f t="shared" si="234"/>
        <v/>
      </c>
      <c r="W2360" s="2" t="str" cm="1">
        <f t="array" ref="W2360">IF(V2360&lt;&gt;"",_xlfn.IFS(OR(V2360=1,V2360=2,V2360=3),1,OR(V2360=4,V2360=5,V2360=6),2,OR(V2360=7,V2360=8,V2360=9),3,OR(V2360=10,V2360=11,V2360=12),4),"")</f>
        <v/>
      </c>
      <c r="X2360" s="2" t="str">
        <f t="shared" si="235"/>
        <v/>
      </c>
      <c r="Y2360" s="2" t="str">
        <f t="shared" si="236"/>
        <v/>
      </c>
    </row>
    <row r="2361" spans="7:25" x14ac:dyDescent="0.3">
      <c r="G2361" s="2" t="str">
        <f>IF(Prospecting!D2363&lt;&gt;"", Prospecting!D2363, "")</f>
        <v/>
      </c>
      <c r="H2361" s="2" t="str">
        <f>IF(Prospecting!E2363&lt;&gt;"",Prospecting!E2363, "")</f>
        <v/>
      </c>
      <c r="I2361" s="2" t="str">
        <f t="shared" ca="1" si="231"/>
        <v/>
      </c>
      <c r="J2361" s="2" t="str">
        <f>IF(Prospecting!F2363="Completed", 1, "")</f>
        <v/>
      </c>
      <c r="K2361" s="2" t="str">
        <f>IF(Prospecting!G2363="Completed", 1, "")</f>
        <v/>
      </c>
      <c r="L2361" s="2" t="str">
        <f>IF(Prospecting!H2363="Completed", 1, "")</f>
        <v/>
      </c>
      <c r="M2361" s="2" t="str">
        <f>IF(Prospecting!I2363="Completed", 1, "")</f>
        <v/>
      </c>
      <c r="N2361" s="2" t="str">
        <f>IF(Prospecting!J2363="Completed", 1, "")</f>
        <v/>
      </c>
      <c r="O2361" s="2" t="str">
        <f>IF(Prospecting!K2363="Completed", 1, "")</f>
        <v/>
      </c>
      <c r="P2361" s="2" t="str">
        <f>IF(Prospecting!L2363&lt;&gt;"",Prospecting!L2363,"")</f>
        <v/>
      </c>
      <c r="Q2361" s="2" t="str">
        <f>IF(Prospecting!M2363&lt;&gt;"",Prospecting!M2363,"")</f>
        <v/>
      </c>
      <c r="R2361" s="2" t="str">
        <f t="shared" ca="1" si="232"/>
        <v/>
      </c>
      <c r="S2361" s="10" t="str">
        <f>IF(OR(Prospecting!N2363&lt;&gt;"",Prospecting!N2363&lt;&gt;0),Prospecting!N2363,"")</f>
        <v/>
      </c>
      <c r="T2361" s="11" t="str">
        <f>IF(Prospecting!O2363&lt;&gt;"",Prospecting!O2363,"")</f>
        <v/>
      </c>
      <c r="U2361" s="2" t="str">
        <f t="shared" si="233"/>
        <v/>
      </c>
      <c r="V2361" s="2" t="str">
        <f t="shared" si="234"/>
        <v/>
      </c>
      <c r="W2361" s="2" t="str" cm="1">
        <f t="array" ref="W2361">IF(V2361&lt;&gt;"",_xlfn.IFS(OR(V2361=1,V2361=2,V2361=3),1,OR(V2361=4,V2361=5,V2361=6),2,OR(V2361=7,V2361=8,V2361=9),3,OR(V2361=10,V2361=11,V2361=12),4),"")</f>
        <v/>
      </c>
      <c r="X2361" s="2" t="str">
        <f t="shared" si="235"/>
        <v/>
      </c>
      <c r="Y2361" s="2" t="str">
        <f t="shared" si="236"/>
        <v/>
      </c>
    </row>
    <row r="2362" spans="7:25" x14ac:dyDescent="0.3">
      <c r="G2362" s="2" t="str">
        <f>IF(Prospecting!D2364&lt;&gt;"", Prospecting!D2364, "")</f>
        <v/>
      </c>
      <c r="H2362" s="2" t="str">
        <f>IF(Prospecting!E2364&lt;&gt;"",Prospecting!E2364, "")</f>
        <v/>
      </c>
      <c r="I2362" s="2" t="str">
        <f t="shared" ca="1" si="231"/>
        <v/>
      </c>
      <c r="J2362" s="2" t="str">
        <f>IF(Prospecting!F2364="Completed", 1, "")</f>
        <v/>
      </c>
      <c r="K2362" s="2" t="str">
        <f>IF(Prospecting!G2364="Completed", 1, "")</f>
        <v/>
      </c>
      <c r="L2362" s="2" t="str">
        <f>IF(Prospecting!H2364="Completed", 1, "")</f>
        <v/>
      </c>
      <c r="M2362" s="2" t="str">
        <f>IF(Prospecting!I2364="Completed", 1, "")</f>
        <v/>
      </c>
      <c r="N2362" s="2" t="str">
        <f>IF(Prospecting!J2364="Completed", 1, "")</f>
        <v/>
      </c>
      <c r="O2362" s="2" t="str">
        <f>IF(Prospecting!K2364="Completed", 1, "")</f>
        <v/>
      </c>
      <c r="P2362" s="2" t="str">
        <f>IF(Prospecting!L2364&lt;&gt;"",Prospecting!L2364,"")</f>
        <v/>
      </c>
      <c r="Q2362" s="2" t="str">
        <f>IF(Prospecting!M2364&lt;&gt;"",Prospecting!M2364,"")</f>
        <v/>
      </c>
      <c r="R2362" s="2" t="str">
        <f t="shared" ca="1" si="232"/>
        <v/>
      </c>
      <c r="S2362" s="10" t="str">
        <f>IF(OR(Prospecting!N2364&lt;&gt;"",Prospecting!N2364&lt;&gt;0),Prospecting!N2364,"")</f>
        <v/>
      </c>
      <c r="T2362" s="11" t="str">
        <f>IF(Prospecting!O2364&lt;&gt;"",Prospecting!O2364,"")</f>
        <v/>
      </c>
      <c r="U2362" s="2" t="str">
        <f t="shared" si="233"/>
        <v/>
      </c>
      <c r="V2362" s="2" t="str">
        <f t="shared" si="234"/>
        <v/>
      </c>
      <c r="W2362" s="2" t="str" cm="1">
        <f t="array" ref="W2362">IF(V2362&lt;&gt;"",_xlfn.IFS(OR(V2362=1,V2362=2,V2362=3),1,OR(V2362=4,V2362=5,V2362=6),2,OR(V2362=7,V2362=8,V2362=9),3,OR(V2362=10,V2362=11,V2362=12),4),"")</f>
        <v/>
      </c>
      <c r="X2362" s="2" t="str">
        <f t="shared" si="235"/>
        <v/>
      </c>
      <c r="Y2362" s="2" t="str">
        <f t="shared" si="236"/>
        <v/>
      </c>
    </row>
    <row r="2363" spans="7:25" x14ac:dyDescent="0.3">
      <c r="G2363" s="2" t="str">
        <f>IF(Prospecting!D2365&lt;&gt;"", Prospecting!D2365, "")</f>
        <v/>
      </c>
      <c r="H2363" s="2" t="str">
        <f>IF(Prospecting!E2365&lt;&gt;"",Prospecting!E2365, "")</f>
        <v/>
      </c>
      <c r="I2363" s="2" t="str">
        <f t="shared" ca="1" si="231"/>
        <v/>
      </c>
      <c r="J2363" s="2" t="str">
        <f>IF(Prospecting!F2365="Completed", 1, "")</f>
        <v/>
      </c>
      <c r="K2363" s="2" t="str">
        <f>IF(Prospecting!G2365="Completed", 1, "")</f>
        <v/>
      </c>
      <c r="L2363" s="2" t="str">
        <f>IF(Prospecting!H2365="Completed", 1, "")</f>
        <v/>
      </c>
      <c r="M2363" s="2" t="str">
        <f>IF(Prospecting!I2365="Completed", 1, "")</f>
        <v/>
      </c>
      <c r="N2363" s="2" t="str">
        <f>IF(Prospecting!J2365="Completed", 1, "")</f>
        <v/>
      </c>
      <c r="O2363" s="2" t="str">
        <f>IF(Prospecting!K2365="Completed", 1, "")</f>
        <v/>
      </c>
      <c r="P2363" s="2" t="str">
        <f>IF(Prospecting!L2365&lt;&gt;"",Prospecting!L2365,"")</f>
        <v/>
      </c>
      <c r="Q2363" s="2" t="str">
        <f>IF(Prospecting!M2365&lt;&gt;"",Prospecting!M2365,"")</f>
        <v/>
      </c>
      <c r="R2363" s="2" t="str">
        <f t="shared" ca="1" si="232"/>
        <v/>
      </c>
      <c r="S2363" s="10" t="str">
        <f>IF(OR(Prospecting!N2365&lt;&gt;"",Prospecting!N2365&lt;&gt;0),Prospecting!N2365,"")</f>
        <v/>
      </c>
      <c r="T2363" s="11" t="str">
        <f>IF(Prospecting!O2365&lt;&gt;"",Prospecting!O2365,"")</f>
        <v/>
      </c>
      <c r="U2363" s="2" t="str">
        <f t="shared" si="233"/>
        <v/>
      </c>
      <c r="V2363" s="2" t="str">
        <f t="shared" si="234"/>
        <v/>
      </c>
      <c r="W2363" s="2" t="str" cm="1">
        <f t="array" ref="W2363">IF(V2363&lt;&gt;"",_xlfn.IFS(OR(V2363=1,V2363=2,V2363=3),1,OR(V2363=4,V2363=5,V2363=6),2,OR(V2363=7,V2363=8,V2363=9),3,OR(V2363=10,V2363=11,V2363=12),4),"")</f>
        <v/>
      </c>
      <c r="X2363" s="2" t="str">
        <f t="shared" si="235"/>
        <v/>
      </c>
      <c r="Y2363" s="2" t="str">
        <f t="shared" si="236"/>
        <v/>
      </c>
    </row>
    <row r="2364" spans="7:25" x14ac:dyDescent="0.3">
      <c r="G2364" s="2" t="str">
        <f>IF(Prospecting!D2366&lt;&gt;"", Prospecting!D2366, "")</f>
        <v/>
      </c>
      <c r="H2364" s="2" t="str">
        <f>IF(Prospecting!E2366&lt;&gt;"",Prospecting!E2366, "")</f>
        <v/>
      </c>
      <c r="I2364" s="2" t="str">
        <f t="shared" ca="1" si="231"/>
        <v/>
      </c>
      <c r="J2364" s="2" t="str">
        <f>IF(Prospecting!F2366="Completed", 1, "")</f>
        <v/>
      </c>
      <c r="K2364" s="2" t="str">
        <f>IF(Prospecting!G2366="Completed", 1, "")</f>
        <v/>
      </c>
      <c r="L2364" s="2" t="str">
        <f>IF(Prospecting!H2366="Completed", 1, "")</f>
        <v/>
      </c>
      <c r="M2364" s="2" t="str">
        <f>IF(Prospecting!I2366="Completed", 1, "")</f>
        <v/>
      </c>
      <c r="N2364" s="2" t="str">
        <f>IF(Prospecting!J2366="Completed", 1, "")</f>
        <v/>
      </c>
      <c r="O2364" s="2" t="str">
        <f>IF(Prospecting!K2366="Completed", 1, "")</f>
        <v/>
      </c>
      <c r="P2364" s="2" t="str">
        <f>IF(Prospecting!L2366&lt;&gt;"",Prospecting!L2366,"")</f>
        <v/>
      </c>
      <c r="Q2364" s="2" t="str">
        <f>IF(Prospecting!M2366&lt;&gt;"",Prospecting!M2366,"")</f>
        <v/>
      </c>
      <c r="R2364" s="2" t="str">
        <f t="shared" ca="1" si="232"/>
        <v/>
      </c>
      <c r="S2364" s="10" t="str">
        <f>IF(OR(Prospecting!N2366&lt;&gt;"",Prospecting!N2366&lt;&gt;0),Prospecting!N2366,"")</f>
        <v/>
      </c>
      <c r="T2364" s="11" t="str">
        <f>IF(Prospecting!O2366&lt;&gt;"",Prospecting!O2366,"")</f>
        <v/>
      </c>
      <c r="U2364" s="2" t="str">
        <f t="shared" si="233"/>
        <v/>
      </c>
      <c r="V2364" s="2" t="str">
        <f t="shared" si="234"/>
        <v/>
      </c>
      <c r="W2364" s="2" t="str" cm="1">
        <f t="array" ref="W2364">IF(V2364&lt;&gt;"",_xlfn.IFS(OR(V2364=1,V2364=2,V2364=3),1,OR(V2364=4,V2364=5,V2364=6),2,OR(V2364=7,V2364=8,V2364=9),3,OR(V2364=10,V2364=11,V2364=12),4),"")</f>
        <v/>
      </c>
      <c r="X2364" s="2" t="str">
        <f t="shared" si="235"/>
        <v/>
      </c>
      <c r="Y2364" s="2" t="str">
        <f t="shared" si="236"/>
        <v/>
      </c>
    </row>
    <row r="2365" spans="7:25" x14ac:dyDescent="0.3">
      <c r="G2365" s="2" t="str">
        <f>IF(Prospecting!D2367&lt;&gt;"", Prospecting!D2367, "")</f>
        <v/>
      </c>
      <c r="H2365" s="2" t="str">
        <f>IF(Prospecting!E2367&lt;&gt;"",Prospecting!E2367, "")</f>
        <v/>
      </c>
      <c r="I2365" s="2" t="str">
        <f t="shared" ca="1" si="231"/>
        <v/>
      </c>
      <c r="J2365" s="2" t="str">
        <f>IF(Prospecting!F2367="Completed", 1, "")</f>
        <v/>
      </c>
      <c r="K2365" s="2" t="str">
        <f>IF(Prospecting!G2367="Completed", 1, "")</f>
        <v/>
      </c>
      <c r="L2365" s="2" t="str">
        <f>IF(Prospecting!H2367="Completed", 1, "")</f>
        <v/>
      </c>
      <c r="M2365" s="2" t="str">
        <f>IF(Prospecting!I2367="Completed", 1, "")</f>
        <v/>
      </c>
      <c r="N2365" s="2" t="str">
        <f>IF(Prospecting!J2367="Completed", 1, "")</f>
        <v/>
      </c>
      <c r="O2365" s="2" t="str">
        <f>IF(Prospecting!K2367="Completed", 1, "")</f>
        <v/>
      </c>
      <c r="P2365" s="2" t="str">
        <f>IF(Prospecting!L2367&lt;&gt;"",Prospecting!L2367,"")</f>
        <v/>
      </c>
      <c r="Q2365" s="2" t="str">
        <f>IF(Prospecting!M2367&lt;&gt;"",Prospecting!M2367,"")</f>
        <v/>
      </c>
      <c r="R2365" s="2" t="str">
        <f t="shared" ca="1" si="232"/>
        <v/>
      </c>
      <c r="S2365" s="10" t="str">
        <f>IF(OR(Prospecting!N2367&lt;&gt;"",Prospecting!N2367&lt;&gt;0),Prospecting!N2367,"")</f>
        <v/>
      </c>
      <c r="T2365" s="11" t="str">
        <f>IF(Prospecting!O2367&lt;&gt;"",Prospecting!O2367,"")</f>
        <v/>
      </c>
      <c r="U2365" s="2" t="str">
        <f t="shared" si="233"/>
        <v/>
      </c>
      <c r="V2365" s="2" t="str">
        <f t="shared" si="234"/>
        <v/>
      </c>
      <c r="W2365" s="2" t="str" cm="1">
        <f t="array" ref="W2365">IF(V2365&lt;&gt;"",_xlfn.IFS(OR(V2365=1,V2365=2,V2365=3),1,OR(V2365=4,V2365=5,V2365=6),2,OR(V2365=7,V2365=8,V2365=9),3,OR(V2365=10,V2365=11,V2365=12),4),"")</f>
        <v/>
      </c>
      <c r="X2365" s="2" t="str">
        <f t="shared" si="235"/>
        <v/>
      </c>
      <c r="Y2365" s="2" t="str">
        <f t="shared" si="236"/>
        <v/>
      </c>
    </row>
    <row r="2366" spans="7:25" x14ac:dyDescent="0.3">
      <c r="G2366" s="2" t="str">
        <f>IF(Prospecting!D2368&lt;&gt;"", Prospecting!D2368, "")</f>
        <v/>
      </c>
      <c r="H2366" s="2" t="str">
        <f>IF(Prospecting!E2368&lt;&gt;"",Prospecting!E2368, "")</f>
        <v/>
      </c>
      <c r="I2366" s="2" t="str">
        <f t="shared" ca="1" si="231"/>
        <v/>
      </c>
      <c r="J2366" s="2" t="str">
        <f>IF(Prospecting!F2368="Completed", 1, "")</f>
        <v/>
      </c>
      <c r="K2366" s="2" t="str">
        <f>IF(Prospecting!G2368="Completed", 1, "")</f>
        <v/>
      </c>
      <c r="L2366" s="2" t="str">
        <f>IF(Prospecting!H2368="Completed", 1, "")</f>
        <v/>
      </c>
      <c r="M2366" s="2" t="str">
        <f>IF(Prospecting!I2368="Completed", 1, "")</f>
        <v/>
      </c>
      <c r="N2366" s="2" t="str">
        <f>IF(Prospecting!J2368="Completed", 1, "")</f>
        <v/>
      </c>
      <c r="O2366" s="2" t="str">
        <f>IF(Prospecting!K2368="Completed", 1, "")</f>
        <v/>
      </c>
      <c r="P2366" s="2" t="str">
        <f>IF(Prospecting!L2368&lt;&gt;"",Prospecting!L2368,"")</f>
        <v/>
      </c>
      <c r="Q2366" s="2" t="str">
        <f>IF(Prospecting!M2368&lt;&gt;"",Prospecting!M2368,"")</f>
        <v/>
      </c>
      <c r="R2366" s="2" t="str">
        <f t="shared" ca="1" si="232"/>
        <v/>
      </c>
      <c r="S2366" s="10" t="str">
        <f>IF(OR(Prospecting!N2368&lt;&gt;"",Prospecting!N2368&lt;&gt;0),Prospecting!N2368,"")</f>
        <v/>
      </c>
      <c r="T2366" s="11" t="str">
        <f>IF(Prospecting!O2368&lt;&gt;"",Prospecting!O2368,"")</f>
        <v/>
      </c>
      <c r="U2366" s="2" t="str">
        <f t="shared" si="233"/>
        <v/>
      </c>
      <c r="V2366" s="2" t="str">
        <f t="shared" si="234"/>
        <v/>
      </c>
      <c r="W2366" s="2" t="str" cm="1">
        <f t="array" ref="W2366">IF(V2366&lt;&gt;"",_xlfn.IFS(OR(V2366=1,V2366=2,V2366=3),1,OR(V2366=4,V2366=5,V2366=6),2,OR(V2366=7,V2366=8,V2366=9),3,OR(V2366=10,V2366=11,V2366=12),4),"")</f>
        <v/>
      </c>
      <c r="X2366" s="2" t="str">
        <f t="shared" si="235"/>
        <v/>
      </c>
      <c r="Y2366" s="2" t="str">
        <f t="shared" si="236"/>
        <v/>
      </c>
    </row>
    <row r="2367" spans="7:25" x14ac:dyDescent="0.3">
      <c r="G2367" s="2" t="str">
        <f>IF(Prospecting!D2369&lt;&gt;"", Prospecting!D2369, "")</f>
        <v/>
      </c>
      <c r="H2367" s="2" t="str">
        <f>IF(Prospecting!E2369&lt;&gt;"",Prospecting!E2369, "")</f>
        <v/>
      </c>
      <c r="I2367" s="2" t="str">
        <f t="shared" ca="1" si="231"/>
        <v/>
      </c>
      <c r="J2367" s="2" t="str">
        <f>IF(Prospecting!F2369="Completed", 1, "")</f>
        <v/>
      </c>
      <c r="K2367" s="2" t="str">
        <f>IF(Prospecting!G2369="Completed", 1, "")</f>
        <v/>
      </c>
      <c r="L2367" s="2" t="str">
        <f>IF(Prospecting!H2369="Completed", 1, "")</f>
        <v/>
      </c>
      <c r="M2367" s="2" t="str">
        <f>IF(Prospecting!I2369="Completed", 1, "")</f>
        <v/>
      </c>
      <c r="N2367" s="2" t="str">
        <f>IF(Prospecting!J2369="Completed", 1, "")</f>
        <v/>
      </c>
      <c r="O2367" s="2" t="str">
        <f>IF(Prospecting!K2369="Completed", 1, "")</f>
        <v/>
      </c>
      <c r="P2367" s="2" t="str">
        <f>IF(Prospecting!L2369&lt;&gt;"",Prospecting!L2369,"")</f>
        <v/>
      </c>
      <c r="Q2367" s="2" t="str">
        <f>IF(Prospecting!M2369&lt;&gt;"",Prospecting!M2369,"")</f>
        <v/>
      </c>
      <c r="R2367" s="2" t="str">
        <f t="shared" ca="1" si="232"/>
        <v/>
      </c>
      <c r="S2367" s="10" t="str">
        <f>IF(OR(Prospecting!N2369&lt;&gt;"",Prospecting!N2369&lt;&gt;0),Prospecting!N2369,"")</f>
        <v/>
      </c>
      <c r="T2367" s="11" t="str">
        <f>IF(Prospecting!O2369&lt;&gt;"",Prospecting!O2369,"")</f>
        <v/>
      </c>
      <c r="U2367" s="2" t="str">
        <f t="shared" si="233"/>
        <v/>
      </c>
      <c r="V2367" s="2" t="str">
        <f t="shared" si="234"/>
        <v/>
      </c>
      <c r="W2367" s="2" t="str" cm="1">
        <f t="array" ref="W2367">IF(V2367&lt;&gt;"",_xlfn.IFS(OR(V2367=1,V2367=2,V2367=3),1,OR(V2367=4,V2367=5,V2367=6),2,OR(V2367=7,V2367=8,V2367=9),3,OR(V2367=10,V2367=11,V2367=12),4),"")</f>
        <v/>
      </c>
      <c r="X2367" s="2" t="str">
        <f t="shared" si="235"/>
        <v/>
      </c>
      <c r="Y2367" s="2" t="str">
        <f t="shared" si="236"/>
        <v/>
      </c>
    </row>
    <row r="2368" spans="7:25" x14ac:dyDescent="0.3">
      <c r="G2368" s="2" t="str">
        <f>IF(Prospecting!D2370&lt;&gt;"", Prospecting!D2370, "")</f>
        <v/>
      </c>
      <c r="H2368" s="2" t="str">
        <f>IF(Prospecting!E2370&lt;&gt;"",Prospecting!E2370, "")</f>
        <v/>
      </c>
      <c r="I2368" s="2" t="str">
        <f t="shared" ca="1" si="231"/>
        <v/>
      </c>
      <c r="J2368" s="2" t="str">
        <f>IF(Prospecting!F2370="Completed", 1, "")</f>
        <v/>
      </c>
      <c r="K2368" s="2" t="str">
        <f>IF(Prospecting!G2370="Completed", 1, "")</f>
        <v/>
      </c>
      <c r="L2368" s="2" t="str">
        <f>IF(Prospecting!H2370="Completed", 1, "")</f>
        <v/>
      </c>
      <c r="M2368" s="2" t="str">
        <f>IF(Prospecting!I2370="Completed", 1, "")</f>
        <v/>
      </c>
      <c r="N2368" s="2" t="str">
        <f>IF(Prospecting!J2370="Completed", 1, "")</f>
        <v/>
      </c>
      <c r="O2368" s="2" t="str">
        <f>IF(Prospecting!K2370="Completed", 1, "")</f>
        <v/>
      </c>
      <c r="P2368" s="2" t="str">
        <f>IF(Prospecting!L2370&lt;&gt;"",Prospecting!L2370,"")</f>
        <v/>
      </c>
      <c r="Q2368" s="2" t="str">
        <f>IF(Prospecting!M2370&lt;&gt;"",Prospecting!M2370,"")</f>
        <v/>
      </c>
      <c r="R2368" s="2" t="str">
        <f t="shared" ca="1" si="232"/>
        <v/>
      </c>
      <c r="S2368" s="10" t="str">
        <f>IF(OR(Prospecting!N2370&lt;&gt;"",Prospecting!N2370&lt;&gt;0),Prospecting!N2370,"")</f>
        <v/>
      </c>
      <c r="T2368" s="11" t="str">
        <f>IF(Prospecting!O2370&lt;&gt;"",Prospecting!O2370,"")</f>
        <v/>
      </c>
      <c r="U2368" s="2" t="str">
        <f t="shared" si="233"/>
        <v/>
      </c>
      <c r="V2368" s="2" t="str">
        <f t="shared" si="234"/>
        <v/>
      </c>
      <c r="W2368" s="2" t="str" cm="1">
        <f t="array" ref="W2368">IF(V2368&lt;&gt;"",_xlfn.IFS(OR(V2368=1,V2368=2,V2368=3),1,OR(V2368=4,V2368=5,V2368=6),2,OR(V2368=7,V2368=8,V2368=9),3,OR(V2368=10,V2368=11,V2368=12),4),"")</f>
        <v/>
      </c>
      <c r="X2368" s="2" t="str">
        <f t="shared" si="235"/>
        <v/>
      </c>
      <c r="Y2368" s="2" t="str">
        <f t="shared" si="236"/>
        <v/>
      </c>
    </row>
    <row r="2369" spans="7:25" x14ac:dyDescent="0.3">
      <c r="G2369" s="2" t="str">
        <f>IF(Prospecting!D2371&lt;&gt;"", Prospecting!D2371, "")</f>
        <v/>
      </c>
      <c r="H2369" s="2" t="str">
        <f>IF(Prospecting!E2371&lt;&gt;"",Prospecting!E2371, "")</f>
        <v/>
      </c>
      <c r="I2369" s="2" t="str">
        <f t="shared" ca="1" si="231"/>
        <v/>
      </c>
      <c r="J2369" s="2" t="str">
        <f>IF(Prospecting!F2371="Completed", 1, "")</f>
        <v/>
      </c>
      <c r="K2369" s="2" t="str">
        <f>IF(Prospecting!G2371="Completed", 1, "")</f>
        <v/>
      </c>
      <c r="L2369" s="2" t="str">
        <f>IF(Prospecting!H2371="Completed", 1, "")</f>
        <v/>
      </c>
      <c r="M2369" s="2" t="str">
        <f>IF(Prospecting!I2371="Completed", 1, "")</f>
        <v/>
      </c>
      <c r="N2369" s="2" t="str">
        <f>IF(Prospecting!J2371="Completed", 1, "")</f>
        <v/>
      </c>
      <c r="O2369" s="2" t="str">
        <f>IF(Prospecting!K2371="Completed", 1, "")</f>
        <v/>
      </c>
      <c r="P2369" s="2" t="str">
        <f>IF(Prospecting!L2371&lt;&gt;"",Prospecting!L2371,"")</f>
        <v/>
      </c>
      <c r="Q2369" s="2" t="str">
        <f>IF(Prospecting!M2371&lt;&gt;"",Prospecting!M2371,"")</f>
        <v/>
      </c>
      <c r="R2369" s="2" t="str">
        <f t="shared" ca="1" si="232"/>
        <v/>
      </c>
      <c r="S2369" s="10" t="str">
        <f>IF(OR(Prospecting!N2371&lt;&gt;"",Prospecting!N2371&lt;&gt;0),Prospecting!N2371,"")</f>
        <v/>
      </c>
      <c r="T2369" s="11" t="str">
        <f>IF(Prospecting!O2371&lt;&gt;"",Prospecting!O2371,"")</f>
        <v/>
      </c>
      <c r="U2369" s="2" t="str">
        <f t="shared" si="233"/>
        <v/>
      </c>
      <c r="V2369" s="2" t="str">
        <f t="shared" si="234"/>
        <v/>
      </c>
      <c r="W2369" s="2" t="str" cm="1">
        <f t="array" ref="W2369">IF(V2369&lt;&gt;"",_xlfn.IFS(OR(V2369=1,V2369=2,V2369=3),1,OR(V2369=4,V2369=5,V2369=6),2,OR(V2369=7,V2369=8,V2369=9),3,OR(V2369=10,V2369=11,V2369=12),4),"")</f>
        <v/>
      </c>
      <c r="X2369" s="2" t="str">
        <f t="shared" si="235"/>
        <v/>
      </c>
      <c r="Y2369" s="2" t="str">
        <f t="shared" si="236"/>
        <v/>
      </c>
    </row>
    <row r="2370" spans="7:25" x14ac:dyDescent="0.3">
      <c r="G2370" s="2" t="str">
        <f>IF(Prospecting!D2372&lt;&gt;"", Prospecting!D2372, "")</f>
        <v/>
      </c>
      <c r="H2370" s="2" t="str">
        <f>IF(Prospecting!E2372&lt;&gt;"",Prospecting!E2372, "")</f>
        <v/>
      </c>
      <c r="I2370" s="2" t="str">
        <f t="shared" ca="1" si="231"/>
        <v/>
      </c>
      <c r="J2370" s="2" t="str">
        <f>IF(Prospecting!F2372="Completed", 1, "")</f>
        <v/>
      </c>
      <c r="K2370" s="2" t="str">
        <f>IF(Prospecting!G2372="Completed", 1, "")</f>
        <v/>
      </c>
      <c r="L2370" s="2" t="str">
        <f>IF(Prospecting!H2372="Completed", 1, "")</f>
        <v/>
      </c>
      <c r="M2370" s="2" t="str">
        <f>IF(Prospecting!I2372="Completed", 1, "")</f>
        <v/>
      </c>
      <c r="N2370" s="2" t="str">
        <f>IF(Prospecting!J2372="Completed", 1, "")</f>
        <v/>
      </c>
      <c r="O2370" s="2" t="str">
        <f>IF(Prospecting!K2372="Completed", 1, "")</f>
        <v/>
      </c>
      <c r="P2370" s="2" t="str">
        <f>IF(Prospecting!L2372&lt;&gt;"",Prospecting!L2372,"")</f>
        <v/>
      </c>
      <c r="Q2370" s="2" t="str">
        <f>IF(Prospecting!M2372&lt;&gt;"",Prospecting!M2372,"")</f>
        <v/>
      </c>
      <c r="R2370" s="2" t="str">
        <f t="shared" ca="1" si="232"/>
        <v/>
      </c>
      <c r="S2370" s="10" t="str">
        <f>IF(OR(Prospecting!N2372&lt;&gt;"",Prospecting!N2372&lt;&gt;0),Prospecting!N2372,"")</f>
        <v/>
      </c>
      <c r="T2370" s="11" t="str">
        <f>IF(Prospecting!O2372&lt;&gt;"",Prospecting!O2372,"")</f>
        <v/>
      </c>
      <c r="U2370" s="2" t="str">
        <f t="shared" si="233"/>
        <v/>
      </c>
      <c r="V2370" s="2" t="str">
        <f t="shared" si="234"/>
        <v/>
      </c>
      <c r="W2370" s="2" t="str" cm="1">
        <f t="array" ref="W2370">IF(V2370&lt;&gt;"",_xlfn.IFS(OR(V2370=1,V2370=2,V2370=3),1,OR(V2370=4,V2370=5,V2370=6),2,OR(V2370=7,V2370=8,V2370=9),3,OR(V2370=10,V2370=11,V2370=12),4),"")</f>
        <v/>
      </c>
      <c r="X2370" s="2" t="str">
        <f t="shared" si="235"/>
        <v/>
      </c>
      <c r="Y2370" s="2" t="str">
        <f t="shared" si="236"/>
        <v/>
      </c>
    </row>
    <row r="2371" spans="7:25" x14ac:dyDescent="0.3">
      <c r="G2371" s="2" t="str">
        <f>IF(Prospecting!D2373&lt;&gt;"", Prospecting!D2373, "")</f>
        <v/>
      </c>
      <c r="H2371" s="2" t="str">
        <f>IF(Prospecting!E2373&lt;&gt;"",Prospecting!E2373, "")</f>
        <v/>
      </c>
      <c r="I2371" s="2" t="str">
        <f t="shared" ca="1" si="231"/>
        <v/>
      </c>
      <c r="J2371" s="2" t="str">
        <f>IF(Prospecting!F2373="Completed", 1, "")</f>
        <v/>
      </c>
      <c r="K2371" s="2" t="str">
        <f>IF(Prospecting!G2373="Completed", 1, "")</f>
        <v/>
      </c>
      <c r="L2371" s="2" t="str">
        <f>IF(Prospecting!H2373="Completed", 1, "")</f>
        <v/>
      </c>
      <c r="M2371" s="2" t="str">
        <f>IF(Prospecting!I2373="Completed", 1, "")</f>
        <v/>
      </c>
      <c r="N2371" s="2" t="str">
        <f>IF(Prospecting!J2373="Completed", 1, "")</f>
        <v/>
      </c>
      <c r="O2371" s="2" t="str">
        <f>IF(Prospecting!K2373="Completed", 1, "")</f>
        <v/>
      </c>
      <c r="P2371" s="2" t="str">
        <f>IF(Prospecting!L2373&lt;&gt;"",Prospecting!L2373,"")</f>
        <v/>
      </c>
      <c r="Q2371" s="2" t="str">
        <f>IF(Prospecting!M2373&lt;&gt;"",Prospecting!M2373,"")</f>
        <v/>
      </c>
      <c r="R2371" s="2" t="str">
        <f t="shared" ca="1" si="232"/>
        <v/>
      </c>
      <c r="S2371" s="10" t="str">
        <f>IF(OR(Prospecting!N2373&lt;&gt;"",Prospecting!N2373&lt;&gt;0),Prospecting!N2373,"")</f>
        <v/>
      </c>
      <c r="T2371" s="11" t="str">
        <f>IF(Prospecting!O2373&lt;&gt;"",Prospecting!O2373,"")</f>
        <v/>
      </c>
      <c r="U2371" s="2" t="str">
        <f t="shared" si="233"/>
        <v/>
      </c>
      <c r="V2371" s="2" t="str">
        <f t="shared" si="234"/>
        <v/>
      </c>
      <c r="W2371" s="2" t="str" cm="1">
        <f t="array" ref="W2371">IF(V2371&lt;&gt;"",_xlfn.IFS(OR(V2371=1,V2371=2,V2371=3),1,OR(V2371=4,V2371=5,V2371=6),2,OR(V2371=7,V2371=8,V2371=9),3,OR(V2371=10,V2371=11,V2371=12),4),"")</f>
        <v/>
      </c>
      <c r="X2371" s="2" t="str">
        <f t="shared" si="235"/>
        <v/>
      </c>
      <c r="Y2371" s="2" t="str">
        <f t="shared" si="236"/>
        <v/>
      </c>
    </row>
    <row r="2372" spans="7:25" x14ac:dyDescent="0.3">
      <c r="G2372" s="2" t="str">
        <f>IF(Prospecting!D2374&lt;&gt;"", Prospecting!D2374, "")</f>
        <v/>
      </c>
      <c r="H2372" s="2" t="str">
        <f>IF(Prospecting!E2374&lt;&gt;"",Prospecting!E2374, "")</f>
        <v/>
      </c>
      <c r="I2372" s="2" t="str">
        <f t="shared" ref="I2372:I2435" ca="1" si="237">IF(AND($B$9&gt;$B$10,S2372&lt;&gt;"",S2372&lt;&gt;0,V2372&lt;&gt;"",O2372=1),"Client",IF(V2372&lt;$B$6,"Lead",IF(AND(H2372&lt;&gt;"",S2372&lt;&gt;"",S2372&lt;&gt;0,V2372&lt;=$B$3,O2372=1),"Client",IF(OR(AND(H2372&lt;&gt;"",O2372&lt;&gt;1),AND(H2372&lt;&gt;"",S2372=""),AND(H2372&lt;&gt;"",S2372&lt;&gt;"",V2372&gt;$B$3), AND(H2372&lt;&gt;"",S2372&lt;=0)),"Lead",""))))</f>
        <v/>
      </c>
      <c r="J2372" s="2" t="str">
        <f>IF(Prospecting!F2374="Completed", 1, "")</f>
        <v/>
      </c>
      <c r="K2372" s="2" t="str">
        <f>IF(Prospecting!G2374="Completed", 1, "")</f>
        <v/>
      </c>
      <c r="L2372" s="2" t="str">
        <f>IF(Prospecting!H2374="Completed", 1, "")</f>
        <v/>
      </c>
      <c r="M2372" s="2" t="str">
        <f>IF(Prospecting!I2374="Completed", 1, "")</f>
        <v/>
      </c>
      <c r="N2372" s="2" t="str">
        <f>IF(Prospecting!J2374="Completed", 1, "")</f>
        <v/>
      </c>
      <c r="O2372" s="2" t="str">
        <f>IF(Prospecting!K2374="Completed", 1, "")</f>
        <v/>
      </c>
      <c r="P2372" s="2" t="str">
        <f>IF(Prospecting!L2374&lt;&gt;"",Prospecting!L2374,"")</f>
        <v/>
      </c>
      <c r="Q2372" s="2" t="str">
        <f>IF(Prospecting!M2374&lt;&gt;"",Prospecting!M2374,"")</f>
        <v/>
      </c>
      <c r="R2372" s="2" t="str">
        <f t="shared" ref="R2372:R2435" ca="1" si="238">IF(AND(Q2372&lt;&gt;"",V2372&gt;=$B$6,V2372&lt;=$B$3,Y2372=$B$10),"Valid","")</f>
        <v/>
      </c>
      <c r="S2372" s="10" t="str">
        <f>IF(OR(Prospecting!N2374&lt;&gt;"",Prospecting!N2374&lt;&gt;0),Prospecting!N2374,"")</f>
        <v/>
      </c>
      <c r="T2372" s="11" t="str">
        <f>IF(Prospecting!O2374&lt;&gt;"",Prospecting!O2374,"")</f>
        <v/>
      </c>
      <c r="U2372" s="2" t="str">
        <f t="shared" ref="U2372:U2435" si="239">IF(V2372&lt;&gt;"",CHOOSE(V2372,"January","February","March","April","May","June","July","August","September","October","November","December"),"")</f>
        <v/>
      </c>
      <c r="V2372" s="2" t="str">
        <f t="shared" ref="V2372:V2435" si="240">IF(AND(T2372&lt;&gt;"",Y2372=$B$10),MONTH(T2372),"")</f>
        <v/>
      </c>
      <c r="W2372" s="2" t="str" cm="1">
        <f t="array" ref="W2372">IF(V2372&lt;&gt;"",_xlfn.IFS(OR(V2372=1,V2372=2,V2372=3),1,OR(V2372=4,V2372=5,V2372=6),2,OR(V2372=7,V2372=8,V2372=9),3,OR(V2372=10,V2372=11,V2372=12),4),"")</f>
        <v/>
      </c>
      <c r="X2372" s="2" t="str">
        <f t="shared" ref="X2372:X2435" si="241">IF(AND(Q2372&lt;&gt;"",S2372&lt;&gt;"",S2372&lt;&gt;0,O2372=1),IF(OR(Q2372="AnugerahPlus",Q2372="Anggun"), (S2372-5)*12,S2372*12), "")</f>
        <v/>
      </c>
      <c r="Y2372" s="2" t="str">
        <f t="shared" ref="Y2372:Y2435" si="242">IF(T2372&lt;&gt;"",YEAR(T2372),"")</f>
        <v/>
      </c>
    </row>
    <row r="2373" spans="7:25" x14ac:dyDescent="0.3">
      <c r="G2373" s="2" t="str">
        <f>IF(Prospecting!D2375&lt;&gt;"", Prospecting!D2375, "")</f>
        <v/>
      </c>
      <c r="H2373" s="2" t="str">
        <f>IF(Prospecting!E2375&lt;&gt;"",Prospecting!E2375, "")</f>
        <v/>
      </c>
      <c r="I2373" s="2" t="str">
        <f t="shared" ca="1" si="237"/>
        <v/>
      </c>
      <c r="J2373" s="2" t="str">
        <f>IF(Prospecting!F2375="Completed", 1, "")</f>
        <v/>
      </c>
      <c r="K2373" s="2" t="str">
        <f>IF(Prospecting!G2375="Completed", 1, "")</f>
        <v/>
      </c>
      <c r="L2373" s="2" t="str">
        <f>IF(Prospecting!H2375="Completed", 1, "")</f>
        <v/>
      </c>
      <c r="M2373" s="2" t="str">
        <f>IF(Prospecting!I2375="Completed", 1, "")</f>
        <v/>
      </c>
      <c r="N2373" s="2" t="str">
        <f>IF(Prospecting!J2375="Completed", 1, "")</f>
        <v/>
      </c>
      <c r="O2373" s="2" t="str">
        <f>IF(Prospecting!K2375="Completed", 1, "")</f>
        <v/>
      </c>
      <c r="P2373" s="2" t="str">
        <f>IF(Prospecting!L2375&lt;&gt;"",Prospecting!L2375,"")</f>
        <v/>
      </c>
      <c r="Q2373" s="2" t="str">
        <f>IF(Prospecting!M2375&lt;&gt;"",Prospecting!M2375,"")</f>
        <v/>
      </c>
      <c r="R2373" s="2" t="str">
        <f t="shared" ca="1" si="238"/>
        <v/>
      </c>
      <c r="S2373" s="10" t="str">
        <f>IF(OR(Prospecting!N2375&lt;&gt;"",Prospecting!N2375&lt;&gt;0),Prospecting!N2375,"")</f>
        <v/>
      </c>
      <c r="T2373" s="11" t="str">
        <f>IF(Prospecting!O2375&lt;&gt;"",Prospecting!O2375,"")</f>
        <v/>
      </c>
      <c r="U2373" s="2" t="str">
        <f t="shared" si="239"/>
        <v/>
      </c>
      <c r="V2373" s="2" t="str">
        <f t="shared" si="240"/>
        <v/>
      </c>
      <c r="W2373" s="2" t="str" cm="1">
        <f t="array" ref="W2373">IF(V2373&lt;&gt;"",_xlfn.IFS(OR(V2373=1,V2373=2,V2373=3),1,OR(V2373=4,V2373=5,V2373=6),2,OR(V2373=7,V2373=8,V2373=9),3,OR(V2373=10,V2373=11,V2373=12),4),"")</f>
        <v/>
      </c>
      <c r="X2373" s="2" t="str">
        <f t="shared" si="241"/>
        <v/>
      </c>
      <c r="Y2373" s="2" t="str">
        <f t="shared" si="242"/>
        <v/>
      </c>
    </row>
    <row r="2374" spans="7:25" x14ac:dyDescent="0.3">
      <c r="G2374" s="2" t="str">
        <f>IF(Prospecting!D2376&lt;&gt;"", Prospecting!D2376, "")</f>
        <v/>
      </c>
      <c r="H2374" s="2" t="str">
        <f>IF(Prospecting!E2376&lt;&gt;"",Prospecting!E2376, "")</f>
        <v/>
      </c>
      <c r="I2374" s="2" t="str">
        <f t="shared" ca="1" si="237"/>
        <v/>
      </c>
      <c r="J2374" s="2" t="str">
        <f>IF(Prospecting!F2376="Completed", 1, "")</f>
        <v/>
      </c>
      <c r="K2374" s="2" t="str">
        <f>IF(Prospecting!G2376="Completed", 1, "")</f>
        <v/>
      </c>
      <c r="L2374" s="2" t="str">
        <f>IF(Prospecting!H2376="Completed", 1, "")</f>
        <v/>
      </c>
      <c r="M2374" s="2" t="str">
        <f>IF(Prospecting!I2376="Completed", 1, "")</f>
        <v/>
      </c>
      <c r="N2374" s="2" t="str">
        <f>IF(Prospecting!J2376="Completed", 1, "")</f>
        <v/>
      </c>
      <c r="O2374" s="2" t="str">
        <f>IF(Prospecting!K2376="Completed", 1, "")</f>
        <v/>
      </c>
      <c r="P2374" s="2" t="str">
        <f>IF(Prospecting!L2376&lt;&gt;"",Prospecting!L2376,"")</f>
        <v/>
      </c>
      <c r="Q2374" s="2" t="str">
        <f>IF(Prospecting!M2376&lt;&gt;"",Prospecting!M2376,"")</f>
        <v/>
      </c>
      <c r="R2374" s="2" t="str">
        <f t="shared" ca="1" si="238"/>
        <v/>
      </c>
      <c r="S2374" s="10" t="str">
        <f>IF(OR(Prospecting!N2376&lt;&gt;"",Prospecting!N2376&lt;&gt;0),Prospecting!N2376,"")</f>
        <v/>
      </c>
      <c r="T2374" s="11" t="str">
        <f>IF(Prospecting!O2376&lt;&gt;"",Prospecting!O2376,"")</f>
        <v/>
      </c>
      <c r="U2374" s="2" t="str">
        <f t="shared" si="239"/>
        <v/>
      </c>
      <c r="V2374" s="2" t="str">
        <f t="shared" si="240"/>
        <v/>
      </c>
      <c r="W2374" s="2" t="str" cm="1">
        <f t="array" ref="W2374">IF(V2374&lt;&gt;"",_xlfn.IFS(OR(V2374=1,V2374=2,V2374=3),1,OR(V2374=4,V2374=5,V2374=6),2,OR(V2374=7,V2374=8,V2374=9),3,OR(V2374=10,V2374=11,V2374=12),4),"")</f>
        <v/>
      </c>
      <c r="X2374" s="2" t="str">
        <f t="shared" si="241"/>
        <v/>
      </c>
      <c r="Y2374" s="2" t="str">
        <f t="shared" si="242"/>
        <v/>
      </c>
    </row>
    <row r="2375" spans="7:25" x14ac:dyDescent="0.3">
      <c r="G2375" s="2" t="str">
        <f>IF(Prospecting!D2377&lt;&gt;"", Prospecting!D2377, "")</f>
        <v/>
      </c>
      <c r="H2375" s="2" t="str">
        <f>IF(Prospecting!E2377&lt;&gt;"",Prospecting!E2377, "")</f>
        <v/>
      </c>
      <c r="I2375" s="2" t="str">
        <f t="shared" ca="1" si="237"/>
        <v/>
      </c>
      <c r="J2375" s="2" t="str">
        <f>IF(Prospecting!F2377="Completed", 1, "")</f>
        <v/>
      </c>
      <c r="K2375" s="2" t="str">
        <f>IF(Prospecting!G2377="Completed", 1, "")</f>
        <v/>
      </c>
      <c r="L2375" s="2" t="str">
        <f>IF(Prospecting!H2377="Completed", 1, "")</f>
        <v/>
      </c>
      <c r="M2375" s="2" t="str">
        <f>IF(Prospecting!I2377="Completed", 1, "")</f>
        <v/>
      </c>
      <c r="N2375" s="2" t="str">
        <f>IF(Prospecting!J2377="Completed", 1, "")</f>
        <v/>
      </c>
      <c r="O2375" s="2" t="str">
        <f>IF(Prospecting!K2377="Completed", 1, "")</f>
        <v/>
      </c>
      <c r="P2375" s="2" t="str">
        <f>IF(Prospecting!L2377&lt;&gt;"",Prospecting!L2377,"")</f>
        <v/>
      </c>
      <c r="Q2375" s="2" t="str">
        <f>IF(Prospecting!M2377&lt;&gt;"",Prospecting!M2377,"")</f>
        <v/>
      </c>
      <c r="R2375" s="2" t="str">
        <f t="shared" ca="1" si="238"/>
        <v/>
      </c>
      <c r="S2375" s="10" t="str">
        <f>IF(OR(Prospecting!N2377&lt;&gt;"",Prospecting!N2377&lt;&gt;0),Prospecting!N2377,"")</f>
        <v/>
      </c>
      <c r="T2375" s="11" t="str">
        <f>IF(Prospecting!O2377&lt;&gt;"",Prospecting!O2377,"")</f>
        <v/>
      </c>
      <c r="U2375" s="2" t="str">
        <f t="shared" si="239"/>
        <v/>
      </c>
      <c r="V2375" s="2" t="str">
        <f t="shared" si="240"/>
        <v/>
      </c>
      <c r="W2375" s="2" t="str" cm="1">
        <f t="array" ref="W2375">IF(V2375&lt;&gt;"",_xlfn.IFS(OR(V2375=1,V2375=2,V2375=3),1,OR(V2375=4,V2375=5,V2375=6),2,OR(V2375=7,V2375=8,V2375=9),3,OR(V2375=10,V2375=11,V2375=12),4),"")</f>
        <v/>
      </c>
      <c r="X2375" s="2" t="str">
        <f t="shared" si="241"/>
        <v/>
      </c>
      <c r="Y2375" s="2" t="str">
        <f t="shared" si="242"/>
        <v/>
      </c>
    </row>
    <row r="2376" spans="7:25" x14ac:dyDescent="0.3">
      <c r="G2376" s="2" t="str">
        <f>IF(Prospecting!D2378&lt;&gt;"", Prospecting!D2378, "")</f>
        <v/>
      </c>
      <c r="H2376" s="2" t="str">
        <f>IF(Prospecting!E2378&lt;&gt;"",Prospecting!E2378, "")</f>
        <v/>
      </c>
      <c r="I2376" s="2" t="str">
        <f t="shared" ca="1" si="237"/>
        <v/>
      </c>
      <c r="J2376" s="2" t="str">
        <f>IF(Prospecting!F2378="Completed", 1, "")</f>
        <v/>
      </c>
      <c r="K2376" s="2" t="str">
        <f>IF(Prospecting!G2378="Completed", 1, "")</f>
        <v/>
      </c>
      <c r="L2376" s="2" t="str">
        <f>IF(Prospecting!H2378="Completed", 1, "")</f>
        <v/>
      </c>
      <c r="M2376" s="2" t="str">
        <f>IF(Prospecting!I2378="Completed", 1, "")</f>
        <v/>
      </c>
      <c r="N2376" s="2" t="str">
        <f>IF(Prospecting!J2378="Completed", 1, "")</f>
        <v/>
      </c>
      <c r="O2376" s="2" t="str">
        <f>IF(Prospecting!K2378="Completed", 1, "")</f>
        <v/>
      </c>
      <c r="P2376" s="2" t="str">
        <f>IF(Prospecting!L2378&lt;&gt;"",Prospecting!L2378,"")</f>
        <v/>
      </c>
      <c r="Q2376" s="2" t="str">
        <f>IF(Prospecting!M2378&lt;&gt;"",Prospecting!M2378,"")</f>
        <v/>
      </c>
      <c r="R2376" s="2" t="str">
        <f t="shared" ca="1" si="238"/>
        <v/>
      </c>
      <c r="S2376" s="10" t="str">
        <f>IF(OR(Prospecting!N2378&lt;&gt;"",Prospecting!N2378&lt;&gt;0),Prospecting!N2378,"")</f>
        <v/>
      </c>
      <c r="T2376" s="11" t="str">
        <f>IF(Prospecting!O2378&lt;&gt;"",Prospecting!O2378,"")</f>
        <v/>
      </c>
      <c r="U2376" s="2" t="str">
        <f t="shared" si="239"/>
        <v/>
      </c>
      <c r="V2376" s="2" t="str">
        <f t="shared" si="240"/>
        <v/>
      </c>
      <c r="W2376" s="2" t="str" cm="1">
        <f t="array" ref="W2376">IF(V2376&lt;&gt;"",_xlfn.IFS(OR(V2376=1,V2376=2,V2376=3),1,OR(V2376=4,V2376=5,V2376=6),2,OR(V2376=7,V2376=8,V2376=9),3,OR(V2376=10,V2376=11,V2376=12),4),"")</f>
        <v/>
      </c>
      <c r="X2376" s="2" t="str">
        <f t="shared" si="241"/>
        <v/>
      </c>
      <c r="Y2376" s="2" t="str">
        <f t="shared" si="242"/>
        <v/>
      </c>
    </row>
    <row r="2377" spans="7:25" x14ac:dyDescent="0.3">
      <c r="G2377" s="2" t="str">
        <f>IF(Prospecting!D2379&lt;&gt;"", Prospecting!D2379, "")</f>
        <v/>
      </c>
      <c r="H2377" s="2" t="str">
        <f>IF(Prospecting!E2379&lt;&gt;"",Prospecting!E2379, "")</f>
        <v/>
      </c>
      <c r="I2377" s="2" t="str">
        <f t="shared" ca="1" si="237"/>
        <v/>
      </c>
      <c r="J2377" s="2" t="str">
        <f>IF(Prospecting!F2379="Completed", 1, "")</f>
        <v/>
      </c>
      <c r="K2377" s="2" t="str">
        <f>IF(Prospecting!G2379="Completed", 1, "")</f>
        <v/>
      </c>
      <c r="L2377" s="2" t="str">
        <f>IF(Prospecting!H2379="Completed", 1, "")</f>
        <v/>
      </c>
      <c r="M2377" s="2" t="str">
        <f>IF(Prospecting!I2379="Completed", 1, "")</f>
        <v/>
      </c>
      <c r="N2377" s="2" t="str">
        <f>IF(Prospecting!J2379="Completed", 1, "")</f>
        <v/>
      </c>
      <c r="O2377" s="2" t="str">
        <f>IF(Prospecting!K2379="Completed", 1, "")</f>
        <v/>
      </c>
      <c r="P2377" s="2" t="str">
        <f>IF(Prospecting!L2379&lt;&gt;"",Prospecting!L2379,"")</f>
        <v/>
      </c>
      <c r="Q2377" s="2" t="str">
        <f>IF(Prospecting!M2379&lt;&gt;"",Prospecting!M2379,"")</f>
        <v/>
      </c>
      <c r="R2377" s="2" t="str">
        <f t="shared" ca="1" si="238"/>
        <v/>
      </c>
      <c r="S2377" s="10" t="str">
        <f>IF(OR(Prospecting!N2379&lt;&gt;"",Prospecting!N2379&lt;&gt;0),Prospecting!N2379,"")</f>
        <v/>
      </c>
      <c r="T2377" s="11" t="str">
        <f>IF(Prospecting!O2379&lt;&gt;"",Prospecting!O2379,"")</f>
        <v/>
      </c>
      <c r="U2377" s="2" t="str">
        <f t="shared" si="239"/>
        <v/>
      </c>
      <c r="V2377" s="2" t="str">
        <f t="shared" si="240"/>
        <v/>
      </c>
      <c r="W2377" s="2" t="str" cm="1">
        <f t="array" ref="W2377">IF(V2377&lt;&gt;"",_xlfn.IFS(OR(V2377=1,V2377=2,V2377=3),1,OR(V2377=4,V2377=5,V2377=6),2,OR(V2377=7,V2377=8,V2377=9),3,OR(V2377=10,V2377=11,V2377=12),4),"")</f>
        <v/>
      </c>
      <c r="X2377" s="2" t="str">
        <f t="shared" si="241"/>
        <v/>
      </c>
      <c r="Y2377" s="2" t="str">
        <f t="shared" si="242"/>
        <v/>
      </c>
    </row>
    <row r="2378" spans="7:25" x14ac:dyDescent="0.3">
      <c r="G2378" s="2" t="str">
        <f>IF(Prospecting!D2380&lt;&gt;"", Prospecting!D2380, "")</f>
        <v/>
      </c>
      <c r="H2378" s="2" t="str">
        <f>IF(Prospecting!E2380&lt;&gt;"",Prospecting!E2380, "")</f>
        <v/>
      </c>
      <c r="I2378" s="2" t="str">
        <f t="shared" ca="1" si="237"/>
        <v/>
      </c>
      <c r="J2378" s="2" t="str">
        <f>IF(Prospecting!F2380="Completed", 1, "")</f>
        <v/>
      </c>
      <c r="K2378" s="2" t="str">
        <f>IF(Prospecting!G2380="Completed", 1, "")</f>
        <v/>
      </c>
      <c r="L2378" s="2" t="str">
        <f>IF(Prospecting!H2380="Completed", 1, "")</f>
        <v/>
      </c>
      <c r="M2378" s="2" t="str">
        <f>IF(Prospecting!I2380="Completed", 1, "")</f>
        <v/>
      </c>
      <c r="N2378" s="2" t="str">
        <f>IF(Prospecting!J2380="Completed", 1, "")</f>
        <v/>
      </c>
      <c r="O2378" s="2" t="str">
        <f>IF(Prospecting!K2380="Completed", 1, "")</f>
        <v/>
      </c>
      <c r="P2378" s="2" t="str">
        <f>IF(Prospecting!L2380&lt;&gt;"",Prospecting!L2380,"")</f>
        <v/>
      </c>
      <c r="Q2378" s="2" t="str">
        <f>IF(Prospecting!M2380&lt;&gt;"",Prospecting!M2380,"")</f>
        <v/>
      </c>
      <c r="R2378" s="2" t="str">
        <f t="shared" ca="1" si="238"/>
        <v/>
      </c>
      <c r="S2378" s="10" t="str">
        <f>IF(OR(Prospecting!N2380&lt;&gt;"",Prospecting!N2380&lt;&gt;0),Prospecting!N2380,"")</f>
        <v/>
      </c>
      <c r="T2378" s="11" t="str">
        <f>IF(Prospecting!O2380&lt;&gt;"",Prospecting!O2380,"")</f>
        <v/>
      </c>
      <c r="U2378" s="2" t="str">
        <f t="shared" si="239"/>
        <v/>
      </c>
      <c r="V2378" s="2" t="str">
        <f t="shared" si="240"/>
        <v/>
      </c>
      <c r="W2378" s="2" t="str" cm="1">
        <f t="array" ref="W2378">IF(V2378&lt;&gt;"",_xlfn.IFS(OR(V2378=1,V2378=2,V2378=3),1,OR(V2378=4,V2378=5,V2378=6),2,OR(V2378=7,V2378=8,V2378=9),3,OR(V2378=10,V2378=11,V2378=12),4),"")</f>
        <v/>
      </c>
      <c r="X2378" s="2" t="str">
        <f t="shared" si="241"/>
        <v/>
      </c>
      <c r="Y2378" s="2" t="str">
        <f t="shared" si="242"/>
        <v/>
      </c>
    </row>
    <row r="2379" spans="7:25" x14ac:dyDescent="0.3">
      <c r="G2379" s="2" t="str">
        <f>IF(Prospecting!D2381&lt;&gt;"", Prospecting!D2381, "")</f>
        <v/>
      </c>
      <c r="H2379" s="2" t="str">
        <f>IF(Prospecting!E2381&lt;&gt;"",Prospecting!E2381, "")</f>
        <v/>
      </c>
      <c r="I2379" s="2" t="str">
        <f t="shared" ca="1" si="237"/>
        <v/>
      </c>
      <c r="J2379" s="2" t="str">
        <f>IF(Prospecting!F2381="Completed", 1, "")</f>
        <v/>
      </c>
      <c r="K2379" s="2" t="str">
        <f>IF(Prospecting!G2381="Completed", 1, "")</f>
        <v/>
      </c>
      <c r="L2379" s="2" t="str">
        <f>IF(Prospecting!H2381="Completed", 1, "")</f>
        <v/>
      </c>
      <c r="M2379" s="2" t="str">
        <f>IF(Prospecting!I2381="Completed", 1, "")</f>
        <v/>
      </c>
      <c r="N2379" s="2" t="str">
        <f>IF(Prospecting!J2381="Completed", 1, "")</f>
        <v/>
      </c>
      <c r="O2379" s="2" t="str">
        <f>IF(Prospecting!K2381="Completed", 1, "")</f>
        <v/>
      </c>
      <c r="P2379" s="2" t="str">
        <f>IF(Prospecting!L2381&lt;&gt;"",Prospecting!L2381,"")</f>
        <v/>
      </c>
      <c r="Q2379" s="2" t="str">
        <f>IF(Prospecting!M2381&lt;&gt;"",Prospecting!M2381,"")</f>
        <v/>
      </c>
      <c r="R2379" s="2" t="str">
        <f t="shared" ca="1" si="238"/>
        <v/>
      </c>
      <c r="S2379" s="10" t="str">
        <f>IF(OR(Prospecting!N2381&lt;&gt;"",Prospecting!N2381&lt;&gt;0),Prospecting!N2381,"")</f>
        <v/>
      </c>
      <c r="T2379" s="11" t="str">
        <f>IF(Prospecting!O2381&lt;&gt;"",Prospecting!O2381,"")</f>
        <v/>
      </c>
      <c r="U2379" s="2" t="str">
        <f t="shared" si="239"/>
        <v/>
      </c>
      <c r="V2379" s="2" t="str">
        <f t="shared" si="240"/>
        <v/>
      </c>
      <c r="W2379" s="2" t="str" cm="1">
        <f t="array" ref="W2379">IF(V2379&lt;&gt;"",_xlfn.IFS(OR(V2379=1,V2379=2,V2379=3),1,OR(V2379=4,V2379=5,V2379=6),2,OR(V2379=7,V2379=8,V2379=9),3,OR(V2379=10,V2379=11,V2379=12),4),"")</f>
        <v/>
      </c>
      <c r="X2379" s="2" t="str">
        <f t="shared" si="241"/>
        <v/>
      </c>
      <c r="Y2379" s="2" t="str">
        <f t="shared" si="242"/>
        <v/>
      </c>
    </row>
    <row r="2380" spans="7:25" x14ac:dyDescent="0.3">
      <c r="G2380" s="2" t="str">
        <f>IF(Prospecting!D2382&lt;&gt;"", Prospecting!D2382, "")</f>
        <v/>
      </c>
      <c r="H2380" s="2" t="str">
        <f>IF(Prospecting!E2382&lt;&gt;"",Prospecting!E2382, "")</f>
        <v/>
      </c>
      <c r="I2380" s="2" t="str">
        <f t="shared" ca="1" si="237"/>
        <v/>
      </c>
      <c r="J2380" s="2" t="str">
        <f>IF(Prospecting!F2382="Completed", 1, "")</f>
        <v/>
      </c>
      <c r="K2380" s="2" t="str">
        <f>IF(Prospecting!G2382="Completed", 1, "")</f>
        <v/>
      </c>
      <c r="L2380" s="2" t="str">
        <f>IF(Prospecting!H2382="Completed", 1, "")</f>
        <v/>
      </c>
      <c r="M2380" s="2" t="str">
        <f>IF(Prospecting!I2382="Completed", 1, "")</f>
        <v/>
      </c>
      <c r="N2380" s="2" t="str">
        <f>IF(Prospecting!J2382="Completed", 1, "")</f>
        <v/>
      </c>
      <c r="O2380" s="2" t="str">
        <f>IF(Prospecting!K2382="Completed", 1, "")</f>
        <v/>
      </c>
      <c r="P2380" s="2" t="str">
        <f>IF(Prospecting!L2382&lt;&gt;"",Prospecting!L2382,"")</f>
        <v/>
      </c>
      <c r="Q2380" s="2" t="str">
        <f>IF(Prospecting!M2382&lt;&gt;"",Prospecting!M2382,"")</f>
        <v/>
      </c>
      <c r="R2380" s="2" t="str">
        <f t="shared" ca="1" si="238"/>
        <v/>
      </c>
      <c r="S2380" s="10" t="str">
        <f>IF(OR(Prospecting!N2382&lt;&gt;"",Prospecting!N2382&lt;&gt;0),Prospecting!N2382,"")</f>
        <v/>
      </c>
      <c r="T2380" s="11" t="str">
        <f>IF(Prospecting!O2382&lt;&gt;"",Prospecting!O2382,"")</f>
        <v/>
      </c>
      <c r="U2380" s="2" t="str">
        <f t="shared" si="239"/>
        <v/>
      </c>
      <c r="V2380" s="2" t="str">
        <f t="shared" si="240"/>
        <v/>
      </c>
      <c r="W2380" s="2" t="str" cm="1">
        <f t="array" ref="W2380">IF(V2380&lt;&gt;"",_xlfn.IFS(OR(V2380=1,V2380=2,V2380=3),1,OR(V2380=4,V2380=5,V2380=6),2,OR(V2380=7,V2380=8,V2380=9),3,OR(V2380=10,V2380=11,V2380=12),4),"")</f>
        <v/>
      </c>
      <c r="X2380" s="2" t="str">
        <f t="shared" si="241"/>
        <v/>
      </c>
      <c r="Y2380" s="2" t="str">
        <f t="shared" si="242"/>
        <v/>
      </c>
    </row>
    <row r="2381" spans="7:25" x14ac:dyDescent="0.3">
      <c r="G2381" s="2" t="str">
        <f>IF(Prospecting!D2383&lt;&gt;"", Prospecting!D2383, "")</f>
        <v/>
      </c>
      <c r="H2381" s="2" t="str">
        <f>IF(Prospecting!E2383&lt;&gt;"",Prospecting!E2383, "")</f>
        <v/>
      </c>
      <c r="I2381" s="2" t="str">
        <f t="shared" ca="1" si="237"/>
        <v/>
      </c>
      <c r="J2381" s="2" t="str">
        <f>IF(Prospecting!F2383="Completed", 1, "")</f>
        <v/>
      </c>
      <c r="K2381" s="2" t="str">
        <f>IF(Prospecting!G2383="Completed", 1, "")</f>
        <v/>
      </c>
      <c r="L2381" s="2" t="str">
        <f>IF(Prospecting!H2383="Completed", 1, "")</f>
        <v/>
      </c>
      <c r="M2381" s="2" t="str">
        <f>IF(Prospecting!I2383="Completed", 1, "")</f>
        <v/>
      </c>
      <c r="N2381" s="2" t="str">
        <f>IF(Prospecting!J2383="Completed", 1, "")</f>
        <v/>
      </c>
      <c r="O2381" s="2" t="str">
        <f>IF(Prospecting!K2383="Completed", 1, "")</f>
        <v/>
      </c>
      <c r="P2381" s="2" t="str">
        <f>IF(Prospecting!L2383&lt;&gt;"",Prospecting!L2383,"")</f>
        <v/>
      </c>
      <c r="Q2381" s="2" t="str">
        <f>IF(Prospecting!M2383&lt;&gt;"",Prospecting!M2383,"")</f>
        <v/>
      </c>
      <c r="R2381" s="2" t="str">
        <f t="shared" ca="1" si="238"/>
        <v/>
      </c>
      <c r="S2381" s="10" t="str">
        <f>IF(OR(Prospecting!N2383&lt;&gt;"",Prospecting!N2383&lt;&gt;0),Prospecting!N2383,"")</f>
        <v/>
      </c>
      <c r="T2381" s="11" t="str">
        <f>IF(Prospecting!O2383&lt;&gt;"",Prospecting!O2383,"")</f>
        <v/>
      </c>
      <c r="U2381" s="2" t="str">
        <f t="shared" si="239"/>
        <v/>
      </c>
      <c r="V2381" s="2" t="str">
        <f t="shared" si="240"/>
        <v/>
      </c>
      <c r="W2381" s="2" t="str" cm="1">
        <f t="array" ref="W2381">IF(V2381&lt;&gt;"",_xlfn.IFS(OR(V2381=1,V2381=2,V2381=3),1,OR(V2381=4,V2381=5,V2381=6),2,OR(V2381=7,V2381=8,V2381=9),3,OR(V2381=10,V2381=11,V2381=12),4),"")</f>
        <v/>
      </c>
      <c r="X2381" s="2" t="str">
        <f t="shared" si="241"/>
        <v/>
      </c>
      <c r="Y2381" s="2" t="str">
        <f t="shared" si="242"/>
        <v/>
      </c>
    </row>
    <row r="2382" spans="7:25" x14ac:dyDescent="0.3">
      <c r="G2382" s="2" t="str">
        <f>IF(Prospecting!D2384&lt;&gt;"", Prospecting!D2384, "")</f>
        <v/>
      </c>
      <c r="H2382" s="2" t="str">
        <f>IF(Prospecting!E2384&lt;&gt;"",Prospecting!E2384, "")</f>
        <v/>
      </c>
      <c r="I2382" s="2" t="str">
        <f t="shared" ca="1" si="237"/>
        <v/>
      </c>
      <c r="J2382" s="2" t="str">
        <f>IF(Prospecting!F2384="Completed", 1, "")</f>
        <v/>
      </c>
      <c r="K2382" s="2" t="str">
        <f>IF(Prospecting!G2384="Completed", 1, "")</f>
        <v/>
      </c>
      <c r="L2382" s="2" t="str">
        <f>IF(Prospecting!H2384="Completed", 1, "")</f>
        <v/>
      </c>
      <c r="M2382" s="2" t="str">
        <f>IF(Prospecting!I2384="Completed", 1, "")</f>
        <v/>
      </c>
      <c r="N2382" s="2" t="str">
        <f>IF(Prospecting!J2384="Completed", 1, "")</f>
        <v/>
      </c>
      <c r="O2382" s="2" t="str">
        <f>IF(Prospecting!K2384="Completed", 1, "")</f>
        <v/>
      </c>
      <c r="P2382" s="2" t="str">
        <f>IF(Prospecting!L2384&lt;&gt;"",Prospecting!L2384,"")</f>
        <v/>
      </c>
      <c r="Q2382" s="2" t="str">
        <f>IF(Prospecting!M2384&lt;&gt;"",Prospecting!M2384,"")</f>
        <v/>
      </c>
      <c r="R2382" s="2" t="str">
        <f t="shared" ca="1" si="238"/>
        <v/>
      </c>
      <c r="S2382" s="10" t="str">
        <f>IF(OR(Prospecting!N2384&lt;&gt;"",Prospecting!N2384&lt;&gt;0),Prospecting!N2384,"")</f>
        <v/>
      </c>
      <c r="T2382" s="11" t="str">
        <f>IF(Prospecting!O2384&lt;&gt;"",Prospecting!O2384,"")</f>
        <v/>
      </c>
      <c r="U2382" s="2" t="str">
        <f t="shared" si="239"/>
        <v/>
      </c>
      <c r="V2382" s="2" t="str">
        <f t="shared" si="240"/>
        <v/>
      </c>
      <c r="W2382" s="2" t="str" cm="1">
        <f t="array" ref="W2382">IF(V2382&lt;&gt;"",_xlfn.IFS(OR(V2382=1,V2382=2,V2382=3),1,OR(V2382=4,V2382=5,V2382=6),2,OR(V2382=7,V2382=8,V2382=9),3,OR(V2382=10,V2382=11,V2382=12),4),"")</f>
        <v/>
      </c>
      <c r="X2382" s="2" t="str">
        <f t="shared" si="241"/>
        <v/>
      </c>
      <c r="Y2382" s="2" t="str">
        <f t="shared" si="242"/>
        <v/>
      </c>
    </row>
    <row r="2383" spans="7:25" x14ac:dyDescent="0.3">
      <c r="G2383" s="2" t="str">
        <f>IF(Prospecting!D2385&lt;&gt;"", Prospecting!D2385, "")</f>
        <v/>
      </c>
      <c r="H2383" s="2" t="str">
        <f>IF(Prospecting!E2385&lt;&gt;"",Prospecting!E2385, "")</f>
        <v/>
      </c>
      <c r="I2383" s="2" t="str">
        <f t="shared" ca="1" si="237"/>
        <v/>
      </c>
      <c r="J2383" s="2" t="str">
        <f>IF(Prospecting!F2385="Completed", 1, "")</f>
        <v/>
      </c>
      <c r="K2383" s="2" t="str">
        <f>IF(Prospecting!G2385="Completed", 1, "")</f>
        <v/>
      </c>
      <c r="L2383" s="2" t="str">
        <f>IF(Prospecting!H2385="Completed", 1, "")</f>
        <v/>
      </c>
      <c r="M2383" s="2" t="str">
        <f>IF(Prospecting!I2385="Completed", 1, "")</f>
        <v/>
      </c>
      <c r="N2383" s="2" t="str">
        <f>IF(Prospecting!J2385="Completed", 1, "")</f>
        <v/>
      </c>
      <c r="O2383" s="2" t="str">
        <f>IF(Prospecting!K2385="Completed", 1, "")</f>
        <v/>
      </c>
      <c r="P2383" s="2" t="str">
        <f>IF(Prospecting!L2385&lt;&gt;"",Prospecting!L2385,"")</f>
        <v/>
      </c>
      <c r="Q2383" s="2" t="str">
        <f>IF(Prospecting!M2385&lt;&gt;"",Prospecting!M2385,"")</f>
        <v/>
      </c>
      <c r="R2383" s="2" t="str">
        <f t="shared" ca="1" si="238"/>
        <v/>
      </c>
      <c r="S2383" s="10" t="str">
        <f>IF(OR(Prospecting!N2385&lt;&gt;"",Prospecting!N2385&lt;&gt;0),Prospecting!N2385,"")</f>
        <v/>
      </c>
      <c r="T2383" s="11" t="str">
        <f>IF(Prospecting!O2385&lt;&gt;"",Prospecting!O2385,"")</f>
        <v/>
      </c>
      <c r="U2383" s="2" t="str">
        <f t="shared" si="239"/>
        <v/>
      </c>
      <c r="V2383" s="2" t="str">
        <f t="shared" si="240"/>
        <v/>
      </c>
      <c r="W2383" s="2" t="str" cm="1">
        <f t="array" ref="W2383">IF(V2383&lt;&gt;"",_xlfn.IFS(OR(V2383=1,V2383=2,V2383=3),1,OR(V2383=4,V2383=5,V2383=6),2,OR(V2383=7,V2383=8,V2383=9),3,OR(V2383=10,V2383=11,V2383=12),4),"")</f>
        <v/>
      </c>
      <c r="X2383" s="2" t="str">
        <f t="shared" si="241"/>
        <v/>
      </c>
      <c r="Y2383" s="2" t="str">
        <f t="shared" si="242"/>
        <v/>
      </c>
    </row>
    <row r="2384" spans="7:25" x14ac:dyDescent="0.3">
      <c r="G2384" s="2" t="str">
        <f>IF(Prospecting!D2386&lt;&gt;"", Prospecting!D2386, "")</f>
        <v/>
      </c>
      <c r="H2384" s="2" t="str">
        <f>IF(Prospecting!E2386&lt;&gt;"",Prospecting!E2386, "")</f>
        <v/>
      </c>
      <c r="I2384" s="2" t="str">
        <f t="shared" ca="1" si="237"/>
        <v/>
      </c>
      <c r="J2384" s="2" t="str">
        <f>IF(Prospecting!F2386="Completed", 1, "")</f>
        <v/>
      </c>
      <c r="K2384" s="2" t="str">
        <f>IF(Prospecting!G2386="Completed", 1, "")</f>
        <v/>
      </c>
      <c r="L2384" s="2" t="str">
        <f>IF(Prospecting!H2386="Completed", 1, "")</f>
        <v/>
      </c>
      <c r="M2384" s="2" t="str">
        <f>IF(Prospecting!I2386="Completed", 1, "")</f>
        <v/>
      </c>
      <c r="N2384" s="2" t="str">
        <f>IF(Prospecting!J2386="Completed", 1, "")</f>
        <v/>
      </c>
      <c r="O2384" s="2" t="str">
        <f>IF(Prospecting!K2386="Completed", 1, "")</f>
        <v/>
      </c>
      <c r="P2384" s="2" t="str">
        <f>IF(Prospecting!L2386&lt;&gt;"",Prospecting!L2386,"")</f>
        <v/>
      </c>
      <c r="Q2384" s="2" t="str">
        <f>IF(Prospecting!M2386&lt;&gt;"",Prospecting!M2386,"")</f>
        <v/>
      </c>
      <c r="R2384" s="2" t="str">
        <f t="shared" ca="1" si="238"/>
        <v/>
      </c>
      <c r="S2384" s="10" t="str">
        <f>IF(OR(Prospecting!N2386&lt;&gt;"",Prospecting!N2386&lt;&gt;0),Prospecting!N2386,"")</f>
        <v/>
      </c>
      <c r="T2384" s="11" t="str">
        <f>IF(Prospecting!O2386&lt;&gt;"",Prospecting!O2386,"")</f>
        <v/>
      </c>
      <c r="U2384" s="2" t="str">
        <f t="shared" si="239"/>
        <v/>
      </c>
      <c r="V2384" s="2" t="str">
        <f t="shared" si="240"/>
        <v/>
      </c>
      <c r="W2384" s="2" t="str" cm="1">
        <f t="array" ref="W2384">IF(V2384&lt;&gt;"",_xlfn.IFS(OR(V2384=1,V2384=2,V2384=3),1,OR(V2384=4,V2384=5,V2384=6),2,OR(V2384=7,V2384=8,V2384=9),3,OR(V2384=10,V2384=11,V2384=12),4),"")</f>
        <v/>
      </c>
      <c r="X2384" s="2" t="str">
        <f t="shared" si="241"/>
        <v/>
      </c>
      <c r="Y2384" s="2" t="str">
        <f t="shared" si="242"/>
        <v/>
      </c>
    </row>
    <row r="2385" spans="7:25" x14ac:dyDescent="0.3">
      <c r="G2385" s="2" t="str">
        <f>IF(Prospecting!D2387&lt;&gt;"", Prospecting!D2387, "")</f>
        <v/>
      </c>
      <c r="H2385" s="2" t="str">
        <f>IF(Prospecting!E2387&lt;&gt;"",Prospecting!E2387, "")</f>
        <v/>
      </c>
      <c r="I2385" s="2" t="str">
        <f t="shared" ca="1" si="237"/>
        <v/>
      </c>
      <c r="J2385" s="2" t="str">
        <f>IF(Prospecting!F2387="Completed", 1, "")</f>
        <v/>
      </c>
      <c r="K2385" s="2" t="str">
        <f>IF(Prospecting!G2387="Completed", 1, "")</f>
        <v/>
      </c>
      <c r="L2385" s="2" t="str">
        <f>IF(Prospecting!H2387="Completed", 1, "")</f>
        <v/>
      </c>
      <c r="M2385" s="2" t="str">
        <f>IF(Prospecting!I2387="Completed", 1, "")</f>
        <v/>
      </c>
      <c r="N2385" s="2" t="str">
        <f>IF(Prospecting!J2387="Completed", 1, "")</f>
        <v/>
      </c>
      <c r="O2385" s="2" t="str">
        <f>IF(Prospecting!K2387="Completed", 1, "")</f>
        <v/>
      </c>
      <c r="P2385" s="2" t="str">
        <f>IF(Prospecting!L2387&lt;&gt;"",Prospecting!L2387,"")</f>
        <v/>
      </c>
      <c r="Q2385" s="2" t="str">
        <f>IF(Prospecting!M2387&lt;&gt;"",Prospecting!M2387,"")</f>
        <v/>
      </c>
      <c r="R2385" s="2" t="str">
        <f t="shared" ca="1" si="238"/>
        <v/>
      </c>
      <c r="S2385" s="10" t="str">
        <f>IF(OR(Prospecting!N2387&lt;&gt;"",Prospecting!N2387&lt;&gt;0),Prospecting!N2387,"")</f>
        <v/>
      </c>
      <c r="T2385" s="11" t="str">
        <f>IF(Prospecting!O2387&lt;&gt;"",Prospecting!O2387,"")</f>
        <v/>
      </c>
      <c r="U2385" s="2" t="str">
        <f t="shared" si="239"/>
        <v/>
      </c>
      <c r="V2385" s="2" t="str">
        <f t="shared" si="240"/>
        <v/>
      </c>
      <c r="W2385" s="2" t="str" cm="1">
        <f t="array" ref="W2385">IF(V2385&lt;&gt;"",_xlfn.IFS(OR(V2385=1,V2385=2,V2385=3),1,OR(V2385=4,V2385=5,V2385=6),2,OR(V2385=7,V2385=8,V2385=9),3,OR(V2385=10,V2385=11,V2385=12),4),"")</f>
        <v/>
      </c>
      <c r="X2385" s="2" t="str">
        <f t="shared" si="241"/>
        <v/>
      </c>
      <c r="Y2385" s="2" t="str">
        <f t="shared" si="242"/>
        <v/>
      </c>
    </row>
    <row r="2386" spans="7:25" x14ac:dyDescent="0.3">
      <c r="G2386" s="2" t="str">
        <f>IF(Prospecting!D2388&lt;&gt;"", Prospecting!D2388, "")</f>
        <v/>
      </c>
      <c r="H2386" s="2" t="str">
        <f>IF(Prospecting!E2388&lt;&gt;"",Prospecting!E2388, "")</f>
        <v/>
      </c>
      <c r="I2386" s="2" t="str">
        <f t="shared" ca="1" si="237"/>
        <v/>
      </c>
      <c r="J2386" s="2" t="str">
        <f>IF(Prospecting!F2388="Completed", 1, "")</f>
        <v/>
      </c>
      <c r="K2386" s="2" t="str">
        <f>IF(Prospecting!G2388="Completed", 1, "")</f>
        <v/>
      </c>
      <c r="L2386" s="2" t="str">
        <f>IF(Prospecting!H2388="Completed", 1, "")</f>
        <v/>
      </c>
      <c r="M2386" s="2" t="str">
        <f>IF(Prospecting!I2388="Completed", 1, "")</f>
        <v/>
      </c>
      <c r="N2386" s="2" t="str">
        <f>IF(Prospecting!J2388="Completed", 1, "")</f>
        <v/>
      </c>
      <c r="O2386" s="2" t="str">
        <f>IF(Prospecting!K2388="Completed", 1, "")</f>
        <v/>
      </c>
      <c r="P2386" s="2" t="str">
        <f>IF(Prospecting!L2388&lt;&gt;"",Prospecting!L2388,"")</f>
        <v/>
      </c>
      <c r="Q2386" s="2" t="str">
        <f>IF(Prospecting!M2388&lt;&gt;"",Prospecting!M2388,"")</f>
        <v/>
      </c>
      <c r="R2386" s="2" t="str">
        <f t="shared" ca="1" si="238"/>
        <v/>
      </c>
      <c r="S2386" s="10" t="str">
        <f>IF(OR(Prospecting!N2388&lt;&gt;"",Prospecting!N2388&lt;&gt;0),Prospecting!N2388,"")</f>
        <v/>
      </c>
      <c r="T2386" s="11" t="str">
        <f>IF(Prospecting!O2388&lt;&gt;"",Prospecting!O2388,"")</f>
        <v/>
      </c>
      <c r="U2386" s="2" t="str">
        <f t="shared" si="239"/>
        <v/>
      </c>
      <c r="V2386" s="2" t="str">
        <f t="shared" si="240"/>
        <v/>
      </c>
      <c r="W2386" s="2" t="str" cm="1">
        <f t="array" ref="W2386">IF(V2386&lt;&gt;"",_xlfn.IFS(OR(V2386=1,V2386=2,V2386=3),1,OR(V2386=4,V2386=5,V2386=6),2,OR(V2386=7,V2386=8,V2386=9),3,OR(V2386=10,V2386=11,V2386=12),4),"")</f>
        <v/>
      </c>
      <c r="X2386" s="2" t="str">
        <f t="shared" si="241"/>
        <v/>
      </c>
      <c r="Y2386" s="2" t="str">
        <f t="shared" si="242"/>
        <v/>
      </c>
    </row>
    <row r="2387" spans="7:25" x14ac:dyDescent="0.3">
      <c r="G2387" s="2" t="str">
        <f>IF(Prospecting!D2389&lt;&gt;"", Prospecting!D2389, "")</f>
        <v/>
      </c>
      <c r="H2387" s="2" t="str">
        <f>IF(Prospecting!E2389&lt;&gt;"",Prospecting!E2389, "")</f>
        <v/>
      </c>
      <c r="I2387" s="2" t="str">
        <f t="shared" ca="1" si="237"/>
        <v/>
      </c>
      <c r="J2387" s="2" t="str">
        <f>IF(Prospecting!F2389="Completed", 1, "")</f>
        <v/>
      </c>
      <c r="K2387" s="2" t="str">
        <f>IF(Prospecting!G2389="Completed", 1, "")</f>
        <v/>
      </c>
      <c r="L2387" s="2" t="str">
        <f>IF(Prospecting!H2389="Completed", 1, "")</f>
        <v/>
      </c>
      <c r="M2387" s="2" t="str">
        <f>IF(Prospecting!I2389="Completed", 1, "")</f>
        <v/>
      </c>
      <c r="N2387" s="2" t="str">
        <f>IF(Prospecting!J2389="Completed", 1, "")</f>
        <v/>
      </c>
      <c r="O2387" s="2" t="str">
        <f>IF(Prospecting!K2389="Completed", 1, "")</f>
        <v/>
      </c>
      <c r="P2387" s="2" t="str">
        <f>IF(Prospecting!L2389&lt;&gt;"",Prospecting!L2389,"")</f>
        <v/>
      </c>
      <c r="Q2387" s="2" t="str">
        <f>IF(Prospecting!M2389&lt;&gt;"",Prospecting!M2389,"")</f>
        <v/>
      </c>
      <c r="R2387" s="2" t="str">
        <f t="shared" ca="1" si="238"/>
        <v/>
      </c>
      <c r="S2387" s="10" t="str">
        <f>IF(OR(Prospecting!N2389&lt;&gt;"",Prospecting!N2389&lt;&gt;0),Prospecting!N2389,"")</f>
        <v/>
      </c>
      <c r="T2387" s="11" t="str">
        <f>IF(Prospecting!O2389&lt;&gt;"",Prospecting!O2389,"")</f>
        <v/>
      </c>
      <c r="U2387" s="2" t="str">
        <f t="shared" si="239"/>
        <v/>
      </c>
      <c r="V2387" s="2" t="str">
        <f t="shared" si="240"/>
        <v/>
      </c>
      <c r="W2387" s="2" t="str" cm="1">
        <f t="array" ref="W2387">IF(V2387&lt;&gt;"",_xlfn.IFS(OR(V2387=1,V2387=2,V2387=3),1,OR(V2387=4,V2387=5,V2387=6),2,OR(V2387=7,V2387=8,V2387=9),3,OR(V2387=10,V2387=11,V2387=12),4),"")</f>
        <v/>
      </c>
      <c r="X2387" s="2" t="str">
        <f t="shared" si="241"/>
        <v/>
      </c>
      <c r="Y2387" s="2" t="str">
        <f t="shared" si="242"/>
        <v/>
      </c>
    </row>
    <row r="2388" spans="7:25" x14ac:dyDescent="0.3">
      <c r="G2388" s="2" t="str">
        <f>IF(Prospecting!D2390&lt;&gt;"", Prospecting!D2390, "")</f>
        <v/>
      </c>
      <c r="H2388" s="2" t="str">
        <f>IF(Prospecting!E2390&lt;&gt;"",Prospecting!E2390, "")</f>
        <v/>
      </c>
      <c r="I2388" s="2" t="str">
        <f t="shared" ca="1" si="237"/>
        <v/>
      </c>
      <c r="J2388" s="2" t="str">
        <f>IF(Prospecting!F2390="Completed", 1, "")</f>
        <v/>
      </c>
      <c r="K2388" s="2" t="str">
        <f>IF(Prospecting!G2390="Completed", 1, "")</f>
        <v/>
      </c>
      <c r="L2388" s="2" t="str">
        <f>IF(Prospecting!H2390="Completed", 1, "")</f>
        <v/>
      </c>
      <c r="M2388" s="2" t="str">
        <f>IF(Prospecting!I2390="Completed", 1, "")</f>
        <v/>
      </c>
      <c r="N2388" s="2" t="str">
        <f>IF(Prospecting!J2390="Completed", 1, "")</f>
        <v/>
      </c>
      <c r="O2388" s="2" t="str">
        <f>IF(Prospecting!K2390="Completed", 1, "")</f>
        <v/>
      </c>
      <c r="P2388" s="2" t="str">
        <f>IF(Prospecting!L2390&lt;&gt;"",Prospecting!L2390,"")</f>
        <v/>
      </c>
      <c r="Q2388" s="2" t="str">
        <f>IF(Prospecting!M2390&lt;&gt;"",Prospecting!M2390,"")</f>
        <v/>
      </c>
      <c r="R2388" s="2" t="str">
        <f t="shared" ca="1" si="238"/>
        <v/>
      </c>
      <c r="S2388" s="10" t="str">
        <f>IF(OR(Prospecting!N2390&lt;&gt;"",Prospecting!N2390&lt;&gt;0),Prospecting!N2390,"")</f>
        <v/>
      </c>
      <c r="T2388" s="11" t="str">
        <f>IF(Prospecting!O2390&lt;&gt;"",Prospecting!O2390,"")</f>
        <v/>
      </c>
      <c r="U2388" s="2" t="str">
        <f t="shared" si="239"/>
        <v/>
      </c>
      <c r="V2388" s="2" t="str">
        <f t="shared" si="240"/>
        <v/>
      </c>
      <c r="W2388" s="2" t="str" cm="1">
        <f t="array" ref="W2388">IF(V2388&lt;&gt;"",_xlfn.IFS(OR(V2388=1,V2388=2,V2388=3),1,OR(V2388=4,V2388=5,V2388=6),2,OR(V2388=7,V2388=8,V2388=9),3,OR(V2388=10,V2388=11,V2388=12),4),"")</f>
        <v/>
      </c>
      <c r="X2388" s="2" t="str">
        <f t="shared" si="241"/>
        <v/>
      </c>
      <c r="Y2388" s="2" t="str">
        <f t="shared" si="242"/>
        <v/>
      </c>
    </row>
    <row r="2389" spans="7:25" x14ac:dyDescent="0.3">
      <c r="G2389" s="2" t="str">
        <f>IF(Prospecting!D2391&lt;&gt;"", Prospecting!D2391, "")</f>
        <v/>
      </c>
      <c r="H2389" s="2" t="str">
        <f>IF(Prospecting!E2391&lt;&gt;"",Prospecting!E2391, "")</f>
        <v/>
      </c>
      <c r="I2389" s="2" t="str">
        <f t="shared" ca="1" si="237"/>
        <v/>
      </c>
      <c r="J2389" s="2" t="str">
        <f>IF(Prospecting!F2391="Completed", 1, "")</f>
        <v/>
      </c>
      <c r="K2389" s="2" t="str">
        <f>IF(Prospecting!G2391="Completed", 1, "")</f>
        <v/>
      </c>
      <c r="L2389" s="2" t="str">
        <f>IF(Prospecting!H2391="Completed", 1, "")</f>
        <v/>
      </c>
      <c r="M2389" s="2" t="str">
        <f>IF(Prospecting!I2391="Completed", 1, "")</f>
        <v/>
      </c>
      <c r="N2389" s="2" t="str">
        <f>IF(Prospecting!J2391="Completed", 1, "")</f>
        <v/>
      </c>
      <c r="O2389" s="2" t="str">
        <f>IF(Prospecting!K2391="Completed", 1, "")</f>
        <v/>
      </c>
      <c r="P2389" s="2" t="str">
        <f>IF(Prospecting!L2391&lt;&gt;"",Prospecting!L2391,"")</f>
        <v/>
      </c>
      <c r="Q2389" s="2" t="str">
        <f>IF(Prospecting!M2391&lt;&gt;"",Prospecting!M2391,"")</f>
        <v/>
      </c>
      <c r="R2389" s="2" t="str">
        <f t="shared" ca="1" si="238"/>
        <v/>
      </c>
      <c r="S2389" s="10" t="str">
        <f>IF(OR(Prospecting!N2391&lt;&gt;"",Prospecting!N2391&lt;&gt;0),Prospecting!N2391,"")</f>
        <v/>
      </c>
      <c r="T2389" s="11" t="str">
        <f>IF(Prospecting!O2391&lt;&gt;"",Prospecting!O2391,"")</f>
        <v/>
      </c>
      <c r="U2389" s="2" t="str">
        <f t="shared" si="239"/>
        <v/>
      </c>
      <c r="V2389" s="2" t="str">
        <f t="shared" si="240"/>
        <v/>
      </c>
      <c r="W2389" s="2" t="str" cm="1">
        <f t="array" ref="W2389">IF(V2389&lt;&gt;"",_xlfn.IFS(OR(V2389=1,V2389=2,V2389=3),1,OR(V2389=4,V2389=5,V2389=6),2,OR(V2389=7,V2389=8,V2389=9),3,OR(V2389=10,V2389=11,V2389=12),4),"")</f>
        <v/>
      </c>
      <c r="X2389" s="2" t="str">
        <f t="shared" si="241"/>
        <v/>
      </c>
      <c r="Y2389" s="2" t="str">
        <f t="shared" si="242"/>
        <v/>
      </c>
    </row>
    <row r="2390" spans="7:25" x14ac:dyDescent="0.3">
      <c r="G2390" s="2" t="str">
        <f>IF(Prospecting!D2392&lt;&gt;"", Prospecting!D2392, "")</f>
        <v/>
      </c>
      <c r="H2390" s="2" t="str">
        <f>IF(Prospecting!E2392&lt;&gt;"",Prospecting!E2392, "")</f>
        <v/>
      </c>
      <c r="I2390" s="2" t="str">
        <f t="shared" ca="1" si="237"/>
        <v/>
      </c>
      <c r="J2390" s="2" t="str">
        <f>IF(Prospecting!F2392="Completed", 1, "")</f>
        <v/>
      </c>
      <c r="K2390" s="2" t="str">
        <f>IF(Prospecting!G2392="Completed", 1, "")</f>
        <v/>
      </c>
      <c r="L2390" s="2" t="str">
        <f>IF(Prospecting!H2392="Completed", 1, "")</f>
        <v/>
      </c>
      <c r="M2390" s="2" t="str">
        <f>IF(Prospecting!I2392="Completed", 1, "")</f>
        <v/>
      </c>
      <c r="N2390" s="2" t="str">
        <f>IF(Prospecting!J2392="Completed", 1, "")</f>
        <v/>
      </c>
      <c r="O2390" s="2" t="str">
        <f>IF(Prospecting!K2392="Completed", 1, "")</f>
        <v/>
      </c>
      <c r="P2390" s="2" t="str">
        <f>IF(Prospecting!L2392&lt;&gt;"",Prospecting!L2392,"")</f>
        <v/>
      </c>
      <c r="Q2390" s="2" t="str">
        <f>IF(Prospecting!M2392&lt;&gt;"",Prospecting!M2392,"")</f>
        <v/>
      </c>
      <c r="R2390" s="2" t="str">
        <f t="shared" ca="1" si="238"/>
        <v/>
      </c>
      <c r="S2390" s="10" t="str">
        <f>IF(OR(Prospecting!N2392&lt;&gt;"",Prospecting!N2392&lt;&gt;0),Prospecting!N2392,"")</f>
        <v/>
      </c>
      <c r="T2390" s="11" t="str">
        <f>IF(Prospecting!O2392&lt;&gt;"",Prospecting!O2392,"")</f>
        <v/>
      </c>
      <c r="U2390" s="2" t="str">
        <f t="shared" si="239"/>
        <v/>
      </c>
      <c r="V2390" s="2" t="str">
        <f t="shared" si="240"/>
        <v/>
      </c>
      <c r="W2390" s="2" t="str" cm="1">
        <f t="array" ref="W2390">IF(V2390&lt;&gt;"",_xlfn.IFS(OR(V2390=1,V2390=2,V2390=3),1,OR(V2390=4,V2390=5,V2390=6),2,OR(V2390=7,V2390=8,V2390=9),3,OR(V2390=10,V2390=11,V2390=12),4),"")</f>
        <v/>
      </c>
      <c r="X2390" s="2" t="str">
        <f t="shared" si="241"/>
        <v/>
      </c>
      <c r="Y2390" s="2" t="str">
        <f t="shared" si="242"/>
        <v/>
      </c>
    </row>
    <row r="2391" spans="7:25" x14ac:dyDescent="0.3">
      <c r="G2391" s="2" t="str">
        <f>IF(Prospecting!D2393&lt;&gt;"", Prospecting!D2393, "")</f>
        <v/>
      </c>
      <c r="H2391" s="2" t="str">
        <f>IF(Prospecting!E2393&lt;&gt;"",Prospecting!E2393, "")</f>
        <v/>
      </c>
      <c r="I2391" s="2" t="str">
        <f t="shared" ca="1" si="237"/>
        <v/>
      </c>
      <c r="J2391" s="2" t="str">
        <f>IF(Prospecting!F2393="Completed", 1, "")</f>
        <v/>
      </c>
      <c r="K2391" s="2" t="str">
        <f>IF(Prospecting!G2393="Completed", 1, "")</f>
        <v/>
      </c>
      <c r="L2391" s="2" t="str">
        <f>IF(Prospecting!H2393="Completed", 1, "")</f>
        <v/>
      </c>
      <c r="M2391" s="2" t="str">
        <f>IF(Prospecting!I2393="Completed", 1, "")</f>
        <v/>
      </c>
      <c r="N2391" s="2" t="str">
        <f>IF(Prospecting!J2393="Completed", 1, "")</f>
        <v/>
      </c>
      <c r="O2391" s="2" t="str">
        <f>IF(Prospecting!K2393="Completed", 1, "")</f>
        <v/>
      </c>
      <c r="P2391" s="2" t="str">
        <f>IF(Prospecting!L2393&lt;&gt;"",Prospecting!L2393,"")</f>
        <v/>
      </c>
      <c r="Q2391" s="2" t="str">
        <f>IF(Prospecting!M2393&lt;&gt;"",Prospecting!M2393,"")</f>
        <v/>
      </c>
      <c r="R2391" s="2" t="str">
        <f t="shared" ca="1" si="238"/>
        <v/>
      </c>
      <c r="S2391" s="10" t="str">
        <f>IF(OR(Prospecting!N2393&lt;&gt;"",Prospecting!N2393&lt;&gt;0),Prospecting!N2393,"")</f>
        <v/>
      </c>
      <c r="T2391" s="11" t="str">
        <f>IF(Prospecting!O2393&lt;&gt;"",Prospecting!O2393,"")</f>
        <v/>
      </c>
      <c r="U2391" s="2" t="str">
        <f t="shared" si="239"/>
        <v/>
      </c>
      <c r="V2391" s="2" t="str">
        <f t="shared" si="240"/>
        <v/>
      </c>
      <c r="W2391" s="2" t="str" cm="1">
        <f t="array" ref="W2391">IF(V2391&lt;&gt;"",_xlfn.IFS(OR(V2391=1,V2391=2,V2391=3),1,OR(V2391=4,V2391=5,V2391=6),2,OR(V2391=7,V2391=8,V2391=9),3,OR(V2391=10,V2391=11,V2391=12),4),"")</f>
        <v/>
      </c>
      <c r="X2391" s="2" t="str">
        <f t="shared" si="241"/>
        <v/>
      </c>
      <c r="Y2391" s="2" t="str">
        <f t="shared" si="242"/>
        <v/>
      </c>
    </row>
    <row r="2392" spans="7:25" x14ac:dyDescent="0.3">
      <c r="G2392" s="2" t="str">
        <f>IF(Prospecting!D2394&lt;&gt;"", Prospecting!D2394, "")</f>
        <v/>
      </c>
      <c r="H2392" s="2" t="str">
        <f>IF(Prospecting!E2394&lt;&gt;"",Prospecting!E2394, "")</f>
        <v/>
      </c>
      <c r="I2392" s="2" t="str">
        <f t="shared" ca="1" si="237"/>
        <v/>
      </c>
      <c r="J2392" s="2" t="str">
        <f>IF(Prospecting!F2394="Completed", 1, "")</f>
        <v/>
      </c>
      <c r="K2392" s="2" t="str">
        <f>IF(Prospecting!G2394="Completed", 1, "")</f>
        <v/>
      </c>
      <c r="L2392" s="2" t="str">
        <f>IF(Prospecting!H2394="Completed", 1, "")</f>
        <v/>
      </c>
      <c r="M2392" s="2" t="str">
        <f>IF(Prospecting!I2394="Completed", 1, "")</f>
        <v/>
      </c>
      <c r="N2392" s="2" t="str">
        <f>IF(Prospecting!J2394="Completed", 1, "")</f>
        <v/>
      </c>
      <c r="O2392" s="2" t="str">
        <f>IF(Prospecting!K2394="Completed", 1, "")</f>
        <v/>
      </c>
      <c r="P2392" s="2" t="str">
        <f>IF(Prospecting!L2394&lt;&gt;"",Prospecting!L2394,"")</f>
        <v/>
      </c>
      <c r="Q2392" s="2" t="str">
        <f>IF(Prospecting!M2394&lt;&gt;"",Prospecting!M2394,"")</f>
        <v/>
      </c>
      <c r="R2392" s="2" t="str">
        <f t="shared" ca="1" si="238"/>
        <v/>
      </c>
      <c r="S2392" s="10" t="str">
        <f>IF(OR(Prospecting!N2394&lt;&gt;"",Prospecting!N2394&lt;&gt;0),Prospecting!N2394,"")</f>
        <v/>
      </c>
      <c r="T2392" s="11" t="str">
        <f>IF(Prospecting!O2394&lt;&gt;"",Prospecting!O2394,"")</f>
        <v/>
      </c>
      <c r="U2392" s="2" t="str">
        <f t="shared" si="239"/>
        <v/>
      </c>
      <c r="V2392" s="2" t="str">
        <f t="shared" si="240"/>
        <v/>
      </c>
      <c r="W2392" s="2" t="str" cm="1">
        <f t="array" ref="W2392">IF(V2392&lt;&gt;"",_xlfn.IFS(OR(V2392=1,V2392=2,V2392=3),1,OR(V2392=4,V2392=5,V2392=6),2,OR(V2392=7,V2392=8,V2392=9),3,OR(V2392=10,V2392=11,V2392=12),4),"")</f>
        <v/>
      </c>
      <c r="X2392" s="2" t="str">
        <f t="shared" si="241"/>
        <v/>
      </c>
      <c r="Y2392" s="2" t="str">
        <f t="shared" si="242"/>
        <v/>
      </c>
    </row>
    <row r="2393" spans="7:25" x14ac:dyDescent="0.3">
      <c r="G2393" s="2" t="str">
        <f>IF(Prospecting!D2395&lt;&gt;"", Prospecting!D2395, "")</f>
        <v/>
      </c>
      <c r="H2393" s="2" t="str">
        <f>IF(Prospecting!E2395&lt;&gt;"",Prospecting!E2395, "")</f>
        <v/>
      </c>
      <c r="I2393" s="2" t="str">
        <f t="shared" ca="1" si="237"/>
        <v/>
      </c>
      <c r="J2393" s="2" t="str">
        <f>IF(Prospecting!F2395="Completed", 1, "")</f>
        <v/>
      </c>
      <c r="K2393" s="2" t="str">
        <f>IF(Prospecting!G2395="Completed", 1, "")</f>
        <v/>
      </c>
      <c r="L2393" s="2" t="str">
        <f>IF(Prospecting!H2395="Completed", 1, "")</f>
        <v/>
      </c>
      <c r="M2393" s="2" t="str">
        <f>IF(Prospecting!I2395="Completed", 1, "")</f>
        <v/>
      </c>
      <c r="N2393" s="2" t="str">
        <f>IF(Prospecting!J2395="Completed", 1, "")</f>
        <v/>
      </c>
      <c r="O2393" s="2" t="str">
        <f>IF(Prospecting!K2395="Completed", 1, "")</f>
        <v/>
      </c>
      <c r="P2393" s="2" t="str">
        <f>IF(Prospecting!L2395&lt;&gt;"",Prospecting!L2395,"")</f>
        <v/>
      </c>
      <c r="Q2393" s="2" t="str">
        <f>IF(Prospecting!M2395&lt;&gt;"",Prospecting!M2395,"")</f>
        <v/>
      </c>
      <c r="R2393" s="2" t="str">
        <f t="shared" ca="1" si="238"/>
        <v/>
      </c>
      <c r="S2393" s="10" t="str">
        <f>IF(OR(Prospecting!N2395&lt;&gt;"",Prospecting!N2395&lt;&gt;0),Prospecting!N2395,"")</f>
        <v/>
      </c>
      <c r="T2393" s="11" t="str">
        <f>IF(Prospecting!O2395&lt;&gt;"",Prospecting!O2395,"")</f>
        <v/>
      </c>
      <c r="U2393" s="2" t="str">
        <f t="shared" si="239"/>
        <v/>
      </c>
      <c r="V2393" s="2" t="str">
        <f t="shared" si="240"/>
        <v/>
      </c>
      <c r="W2393" s="2" t="str" cm="1">
        <f t="array" ref="W2393">IF(V2393&lt;&gt;"",_xlfn.IFS(OR(V2393=1,V2393=2,V2393=3),1,OR(V2393=4,V2393=5,V2393=6),2,OR(V2393=7,V2393=8,V2393=9),3,OR(V2393=10,V2393=11,V2393=12),4),"")</f>
        <v/>
      </c>
      <c r="X2393" s="2" t="str">
        <f t="shared" si="241"/>
        <v/>
      </c>
      <c r="Y2393" s="2" t="str">
        <f t="shared" si="242"/>
        <v/>
      </c>
    </row>
    <row r="2394" spans="7:25" x14ac:dyDescent="0.3">
      <c r="G2394" s="2" t="str">
        <f>IF(Prospecting!D2396&lt;&gt;"", Prospecting!D2396, "")</f>
        <v/>
      </c>
      <c r="H2394" s="2" t="str">
        <f>IF(Prospecting!E2396&lt;&gt;"",Prospecting!E2396, "")</f>
        <v/>
      </c>
      <c r="I2394" s="2" t="str">
        <f t="shared" ca="1" si="237"/>
        <v/>
      </c>
      <c r="J2394" s="2" t="str">
        <f>IF(Prospecting!F2396="Completed", 1, "")</f>
        <v/>
      </c>
      <c r="K2394" s="2" t="str">
        <f>IF(Prospecting!G2396="Completed", 1, "")</f>
        <v/>
      </c>
      <c r="L2394" s="2" t="str">
        <f>IF(Prospecting!H2396="Completed", 1, "")</f>
        <v/>
      </c>
      <c r="M2394" s="2" t="str">
        <f>IF(Prospecting!I2396="Completed", 1, "")</f>
        <v/>
      </c>
      <c r="N2394" s="2" t="str">
        <f>IF(Prospecting!J2396="Completed", 1, "")</f>
        <v/>
      </c>
      <c r="O2394" s="2" t="str">
        <f>IF(Prospecting!K2396="Completed", 1, "")</f>
        <v/>
      </c>
      <c r="P2394" s="2" t="str">
        <f>IF(Prospecting!L2396&lt;&gt;"",Prospecting!L2396,"")</f>
        <v/>
      </c>
      <c r="Q2394" s="2" t="str">
        <f>IF(Prospecting!M2396&lt;&gt;"",Prospecting!M2396,"")</f>
        <v/>
      </c>
      <c r="R2394" s="2" t="str">
        <f t="shared" ca="1" si="238"/>
        <v/>
      </c>
      <c r="S2394" s="10" t="str">
        <f>IF(OR(Prospecting!N2396&lt;&gt;"",Prospecting!N2396&lt;&gt;0),Prospecting!N2396,"")</f>
        <v/>
      </c>
      <c r="T2394" s="11" t="str">
        <f>IF(Prospecting!O2396&lt;&gt;"",Prospecting!O2396,"")</f>
        <v/>
      </c>
      <c r="U2394" s="2" t="str">
        <f t="shared" si="239"/>
        <v/>
      </c>
      <c r="V2394" s="2" t="str">
        <f t="shared" si="240"/>
        <v/>
      </c>
      <c r="W2394" s="2" t="str" cm="1">
        <f t="array" ref="W2394">IF(V2394&lt;&gt;"",_xlfn.IFS(OR(V2394=1,V2394=2,V2394=3),1,OR(V2394=4,V2394=5,V2394=6),2,OR(V2394=7,V2394=8,V2394=9),3,OR(V2394=10,V2394=11,V2394=12),4),"")</f>
        <v/>
      </c>
      <c r="X2394" s="2" t="str">
        <f t="shared" si="241"/>
        <v/>
      </c>
      <c r="Y2394" s="2" t="str">
        <f t="shared" si="242"/>
        <v/>
      </c>
    </row>
    <row r="2395" spans="7:25" x14ac:dyDescent="0.3">
      <c r="G2395" s="2" t="str">
        <f>IF(Prospecting!D2397&lt;&gt;"", Prospecting!D2397, "")</f>
        <v/>
      </c>
      <c r="H2395" s="2" t="str">
        <f>IF(Prospecting!E2397&lt;&gt;"",Prospecting!E2397, "")</f>
        <v/>
      </c>
      <c r="I2395" s="2" t="str">
        <f t="shared" ca="1" si="237"/>
        <v/>
      </c>
      <c r="J2395" s="2" t="str">
        <f>IF(Prospecting!F2397="Completed", 1, "")</f>
        <v/>
      </c>
      <c r="K2395" s="2" t="str">
        <f>IF(Prospecting!G2397="Completed", 1, "")</f>
        <v/>
      </c>
      <c r="L2395" s="2" t="str">
        <f>IF(Prospecting!H2397="Completed", 1, "")</f>
        <v/>
      </c>
      <c r="M2395" s="2" t="str">
        <f>IF(Prospecting!I2397="Completed", 1, "")</f>
        <v/>
      </c>
      <c r="N2395" s="2" t="str">
        <f>IF(Prospecting!J2397="Completed", 1, "")</f>
        <v/>
      </c>
      <c r="O2395" s="2" t="str">
        <f>IF(Prospecting!K2397="Completed", 1, "")</f>
        <v/>
      </c>
      <c r="P2395" s="2" t="str">
        <f>IF(Prospecting!L2397&lt;&gt;"",Prospecting!L2397,"")</f>
        <v/>
      </c>
      <c r="Q2395" s="2" t="str">
        <f>IF(Prospecting!M2397&lt;&gt;"",Prospecting!M2397,"")</f>
        <v/>
      </c>
      <c r="R2395" s="2" t="str">
        <f t="shared" ca="1" si="238"/>
        <v/>
      </c>
      <c r="S2395" s="10" t="str">
        <f>IF(OR(Prospecting!N2397&lt;&gt;"",Prospecting!N2397&lt;&gt;0),Prospecting!N2397,"")</f>
        <v/>
      </c>
      <c r="T2395" s="11" t="str">
        <f>IF(Prospecting!O2397&lt;&gt;"",Prospecting!O2397,"")</f>
        <v/>
      </c>
      <c r="U2395" s="2" t="str">
        <f t="shared" si="239"/>
        <v/>
      </c>
      <c r="V2395" s="2" t="str">
        <f t="shared" si="240"/>
        <v/>
      </c>
      <c r="W2395" s="2" t="str" cm="1">
        <f t="array" ref="W2395">IF(V2395&lt;&gt;"",_xlfn.IFS(OR(V2395=1,V2395=2,V2395=3),1,OR(V2395=4,V2395=5,V2395=6),2,OR(V2395=7,V2395=8,V2395=9),3,OR(V2395=10,V2395=11,V2395=12),4),"")</f>
        <v/>
      </c>
      <c r="X2395" s="2" t="str">
        <f t="shared" si="241"/>
        <v/>
      </c>
      <c r="Y2395" s="2" t="str">
        <f t="shared" si="242"/>
        <v/>
      </c>
    </row>
    <row r="2396" spans="7:25" x14ac:dyDescent="0.3">
      <c r="G2396" s="2" t="str">
        <f>IF(Prospecting!D2398&lt;&gt;"", Prospecting!D2398, "")</f>
        <v/>
      </c>
      <c r="H2396" s="2" t="str">
        <f>IF(Prospecting!E2398&lt;&gt;"",Prospecting!E2398, "")</f>
        <v/>
      </c>
      <c r="I2396" s="2" t="str">
        <f t="shared" ca="1" si="237"/>
        <v/>
      </c>
      <c r="J2396" s="2" t="str">
        <f>IF(Prospecting!F2398="Completed", 1, "")</f>
        <v/>
      </c>
      <c r="K2396" s="2" t="str">
        <f>IF(Prospecting!G2398="Completed", 1, "")</f>
        <v/>
      </c>
      <c r="L2396" s="2" t="str">
        <f>IF(Prospecting!H2398="Completed", 1, "")</f>
        <v/>
      </c>
      <c r="M2396" s="2" t="str">
        <f>IF(Prospecting!I2398="Completed", 1, "")</f>
        <v/>
      </c>
      <c r="N2396" s="2" t="str">
        <f>IF(Prospecting!J2398="Completed", 1, "")</f>
        <v/>
      </c>
      <c r="O2396" s="2" t="str">
        <f>IF(Prospecting!K2398="Completed", 1, "")</f>
        <v/>
      </c>
      <c r="P2396" s="2" t="str">
        <f>IF(Prospecting!L2398&lt;&gt;"",Prospecting!L2398,"")</f>
        <v/>
      </c>
      <c r="Q2396" s="2" t="str">
        <f>IF(Prospecting!M2398&lt;&gt;"",Prospecting!M2398,"")</f>
        <v/>
      </c>
      <c r="R2396" s="2" t="str">
        <f t="shared" ca="1" si="238"/>
        <v/>
      </c>
      <c r="S2396" s="10" t="str">
        <f>IF(OR(Prospecting!N2398&lt;&gt;"",Prospecting!N2398&lt;&gt;0),Prospecting!N2398,"")</f>
        <v/>
      </c>
      <c r="T2396" s="11" t="str">
        <f>IF(Prospecting!O2398&lt;&gt;"",Prospecting!O2398,"")</f>
        <v/>
      </c>
      <c r="U2396" s="2" t="str">
        <f t="shared" si="239"/>
        <v/>
      </c>
      <c r="V2396" s="2" t="str">
        <f t="shared" si="240"/>
        <v/>
      </c>
      <c r="W2396" s="2" t="str" cm="1">
        <f t="array" ref="W2396">IF(V2396&lt;&gt;"",_xlfn.IFS(OR(V2396=1,V2396=2,V2396=3),1,OR(V2396=4,V2396=5,V2396=6),2,OR(V2396=7,V2396=8,V2396=9),3,OR(V2396=10,V2396=11,V2396=12),4),"")</f>
        <v/>
      </c>
      <c r="X2396" s="2" t="str">
        <f t="shared" si="241"/>
        <v/>
      </c>
      <c r="Y2396" s="2" t="str">
        <f t="shared" si="242"/>
        <v/>
      </c>
    </row>
    <row r="2397" spans="7:25" x14ac:dyDescent="0.3">
      <c r="G2397" s="2" t="str">
        <f>IF(Prospecting!D2399&lt;&gt;"", Prospecting!D2399, "")</f>
        <v/>
      </c>
      <c r="H2397" s="2" t="str">
        <f>IF(Prospecting!E2399&lt;&gt;"",Prospecting!E2399, "")</f>
        <v/>
      </c>
      <c r="I2397" s="2" t="str">
        <f t="shared" ca="1" si="237"/>
        <v/>
      </c>
      <c r="J2397" s="2" t="str">
        <f>IF(Prospecting!F2399="Completed", 1, "")</f>
        <v/>
      </c>
      <c r="K2397" s="2" t="str">
        <f>IF(Prospecting!G2399="Completed", 1, "")</f>
        <v/>
      </c>
      <c r="L2397" s="2" t="str">
        <f>IF(Prospecting!H2399="Completed", 1, "")</f>
        <v/>
      </c>
      <c r="M2397" s="2" t="str">
        <f>IF(Prospecting!I2399="Completed", 1, "")</f>
        <v/>
      </c>
      <c r="N2397" s="2" t="str">
        <f>IF(Prospecting!J2399="Completed", 1, "")</f>
        <v/>
      </c>
      <c r="O2397" s="2" t="str">
        <f>IF(Prospecting!K2399="Completed", 1, "")</f>
        <v/>
      </c>
      <c r="P2397" s="2" t="str">
        <f>IF(Prospecting!L2399&lt;&gt;"",Prospecting!L2399,"")</f>
        <v/>
      </c>
      <c r="Q2397" s="2" t="str">
        <f>IF(Prospecting!M2399&lt;&gt;"",Prospecting!M2399,"")</f>
        <v/>
      </c>
      <c r="R2397" s="2" t="str">
        <f t="shared" ca="1" si="238"/>
        <v/>
      </c>
      <c r="S2397" s="10" t="str">
        <f>IF(OR(Prospecting!N2399&lt;&gt;"",Prospecting!N2399&lt;&gt;0),Prospecting!N2399,"")</f>
        <v/>
      </c>
      <c r="T2397" s="11" t="str">
        <f>IF(Prospecting!O2399&lt;&gt;"",Prospecting!O2399,"")</f>
        <v/>
      </c>
      <c r="U2397" s="2" t="str">
        <f t="shared" si="239"/>
        <v/>
      </c>
      <c r="V2397" s="2" t="str">
        <f t="shared" si="240"/>
        <v/>
      </c>
      <c r="W2397" s="2" t="str" cm="1">
        <f t="array" ref="W2397">IF(V2397&lt;&gt;"",_xlfn.IFS(OR(V2397=1,V2397=2,V2397=3),1,OR(V2397=4,V2397=5,V2397=6),2,OR(V2397=7,V2397=8,V2397=9),3,OR(V2397=10,V2397=11,V2397=12),4),"")</f>
        <v/>
      </c>
      <c r="X2397" s="2" t="str">
        <f t="shared" si="241"/>
        <v/>
      </c>
      <c r="Y2397" s="2" t="str">
        <f t="shared" si="242"/>
        <v/>
      </c>
    </row>
    <row r="2398" spans="7:25" x14ac:dyDescent="0.3">
      <c r="G2398" s="2" t="str">
        <f>IF(Prospecting!D2400&lt;&gt;"", Prospecting!D2400, "")</f>
        <v/>
      </c>
      <c r="H2398" s="2" t="str">
        <f>IF(Prospecting!E2400&lt;&gt;"",Prospecting!E2400, "")</f>
        <v/>
      </c>
      <c r="I2398" s="2" t="str">
        <f t="shared" ca="1" si="237"/>
        <v/>
      </c>
      <c r="J2398" s="2" t="str">
        <f>IF(Prospecting!F2400="Completed", 1, "")</f>
        <v/>
      </c>
      <c r="K2398" s="2" t="str">
        <f>IF(Prospecting!G2400="Completed", 1, "")</f>
        <v/>
      </c>
      <c r="L2398" s="2" t="str">
        <f>IF(Prospecting!H2400="Completed", 1, "")</f>
        <v/>
      </c>
      <c r="M2398" s="2" t="str">
        <f>IF(Prospecting!I2400="Completed", 1, "")</f>
        <v/>
      </c>
      <c r="N2398" s="2" t="str">
        <f>IF(Prospecting!J2400="Completed", 1, "")</f>
        <v/>
      </c>
      <c r="O2398" s="2" t="str">
        <f>IF(Prospecting!K2400="Completed", 1, "")</f>
        <v/>
      </c>
      <c r="P2398" s="2" t="str">
        <f>IF(Prospecting!L2400&lt;&gt;"",Prospecting!L2400,"")</f>
        <v/>
      </c>
      <c r="Q2398" s="2" t="str">
        <f>IF(Prospecting!M2400&lt;&gt;"",Prospecting!M2400,"")</f>
        <v/>
      </c>
      <c r="R2398" s="2" t="str">
        <f t="shared" ca="1" si="238"/>
        <v/>
      </c>
      <c r="S2398" s="10" t="str">
        <f>IF(OR(Prospecting!N2400&lt;&gt;"",Prospecting!N2400&lt;&gt;0),Prospecting!N2400,"")</f>
        <v/>
      </c>
      <c r="T2398" s="11" t="str">
        <f>IF(Prospecting!O2400&lt;&gt;"",Prospecting!O2400,"")</f>
        <v/>
      </c>
      <c r="U2398" s="2" t="str">
        <f t="shared" si="239"/>
        <v/>
      </c>
      <c r="V2398" s="2" t="str">
        <f t="shared" si="240"/>
        <v/>
      </c>
      <c r="W2398" s="2" t="str" cm="1">
        <f t="array" ref="W2398">IF(V2398&lt;&gt;"",_xlfn.IFS(OR(V2398=1,V2398=2,V2398=3),1,OR(V2398=4,V2398=5,V2398=6),2,OR(V2398=7,V2398=8,V2398=9),3,OR(V2398=10,V2398=11,V2398=12),4),"")</f>
        <v/>
      </c>
      <c r="X2398" s="2" t="str">
        <f t="shared" si="241"/>
        <v/>
      </c>
      <c r="Y2398" s="2" t="str">
        <f t="shared" si="242"/>
        <v/>
      </c>
    </row>
    <row r="2399" spans="7:25" x14ac:dyDescent="0.3">
      <c r="G2399" s="2" t="str">
        <f>IF(Prospecting!D2401&lt;&gt;"", Prospecting!D2401, "")</f>
        <v/>
      </c>
      <c r="H2399" s="2" t="str">
        <f>IF(Prospecting!E2401&lt;&gt;"",Prospecting!E2401, "")</f>
        <v/>
      </c>
      <c r="I2399" s="2" t="str">
        <f t="shared" ca="1" si="237"/>
        <v/>
      </c>
      <c r="J2399" s="2" t="str">
        <f>IF(Prospecting!F2401="Completed", 1, "")</f>
        <v/>
      </c>
      <c r="K2399" s="2" t="str">
        <f>IF(Prospecting!G2401="Completed", 1, "")</f>
        <v/>
      </c>
      <c r="L2399" s="2" t="str">
        <f>IF(Prospecting!H2401="Completed", 1, "")</f>
        <v/>
      </c>
      <c r="M2399" s="2" t="str">
        <f>IF(Prospecting!I2401="Completed", 1, "")</f>
        <v/>
      </c>
      <c r="N2399" s="2" t="str">
        <f>IF(Prospecting!J2401="Completed", 1, "")</f>
        <v/>
      </c>
      <c r="O2399" s="2" t="str">
        <f>IF(Prospecting!K2401="Completed", 1, "")</f>
        <v/>
      </c>
      <c r="P2399" s="2" t="str">
        <f>IF(Prospecting!L2401&lt;&gt;"",Prospecting!L2401,"")</f>
        <v/>
      </c>
      <c r="Q2399" s="2" t="str">
        <f>IF(Prospecting!M2401&lt;&gt;"",Prospecting!M2401,"")</f>
        <v/>
      </c>
      <c r="R2399" s="2" t="str">
        <f t="shared" ca="1" si="238"/>
        <v/>
      </c>
      <c r="S2399" s="10" t="str">
        <f>IF(OR(Prospecting!N2401&lt;&gt;"",Prospecting!N2401&lt;&gt;0),Prospecting!N2401,"")</f>
        <v/>
      </c>
      <c r="T2399" s="11" t="str">
        <f>IF(Prospecting!O2401&lt;&gt;"",Prospecting!O2401,"")</f>
        <v/>
      </c>
      <c r="U2399" s="2" t="str">
        <f t="shared" si="239"/>
        <v/>
      </c>
      <c r="V2399" s="2" t="str">
        <f t="shared" si="240"/>
        <v/>
      </c>
      <c r="W2399" s="2" t="str" cm="1">
        <f t="array" ref="W2399">IF(V2399&lt;&gt;"",_xlfn.IFS(OR(V2399=1,V2399=2,V2399=3),1,OR(V2399=4,V2399=5,V2399=6),2,OR(V2399=7,V2399=8,V2399=9),3,OR(V2399=10,V2399=11,V2399=12),4),"")</f>
        <v/>
      </c>
      <c r="X2399" s="2" t="str">
        <f t="shared" si="241"/>
        <v/>
      </c>
      <c r="Y2399" s="2" t="str">
        <f t="shared" si="242"/>
        <v/>
      </c>
    </row>
    <row r="2400" spans="7:25" x14ac:dyDescent="0.3">
      <c r="G2400" s="2" t="str">
        <f>IF(Prospecting!D2402&lt;&gt;"", Prospecting!D2402, "")</f>
        <v/>
      </c>
      <c r="H2400" s="2" t="str">
        <f>IF(Prospecting!E2402&lt;&gt;"",Prospecting!E2402, "")</f>
        <v/>
      </c>
      <c r="I2400" s="2" t="str">
        <f t="shared" ca="1" si="237"/>
        <v/>
      </c>
      <c r="J2400" s="2" t="str">
        <f>IF(Prospecting!F2402="Completed", 1, "")</f>
        <v/>
      </c>
      <c r="K2400" s="2" t="str">
        <f>IF(Prospecting!G2402="Completed", 1, "")</f>
        <v/>
      </c>
      <c r="L2400" s="2" t="str">
        <f>IF(Prospecting!H2402="Completed", 1, "")</f>
        <v/>
      </c>
      <c r="M2400" s="2" t="str">
        <f>IF(Prospecting!I2402="Completed", 1, "")</f>
        <v/>
      </c>
      <c r="N2400" s="2" t="str">
        <f>IF(Prospecting!J2402="Completed", 1, "")</f>
        <v/>
      </c>
      <c r="O2400" s="2" t="str">
        <f>IF(Prospecting!K2402="Completed", 1, "")</f>
        <v/>
      </c>
      <c r="P2400" s="2" t="str">
        <f>IF(Prospecting!L2402&lt;&gt;"",Prospecting!L2402,"")</f>
        <v/>
      </c>
      <c r="Q2400" s="2" t="str">
        <f>IF(Prospecting!M2402&lt;&gt;"",Prospecting!M2402,"")</f>
        <v/>
      </c>
      <c r="R2400" s="2" t="str">
        <f t="shared" ca="1" si="238"/>
        <v/>
      </c>
      <c r="S2400" s="10" t="str">
        <f>IF(OR(Prospecting!N2402&lt;&gt;"",Prospecting!N2402&lt;&gt;0),Prospecting!N2402,"")</f>
        <v/>
      </c>
      <c r="T2400" s="11" t="str">
        <f>IF(Prospecting!O2402&lt;&gt;"",Prospecting!O2402,"")</f>
        <v/>
      </c>
      <c r="U2400" s="2" t="str">
        <f t="shared" si="239"/>
        <v/>
      </c>
      <c r="V2400" s="2" t="str">
        <f t="shared" si="240"/>
        <v/>
      </c>
      <c r="W2400" s="2" t="str" cm="1">
        <f t="array" ref="W2400">IF(V2400&lt;&gt;"",_xlfn.IFS(OR(V2400=1,V2400=2,V2400=3),1,OR(V2400=4,V2400=5,V2400=6),2,OR(V2400=7,V2400=8,V2400=9),3,OR(V2400=10,V2400=11,V2400=12),4),"")</f>
        <v/>
      </c>
      <c r="X2400" s="2" t="str">
        <f t="shared" si="241"/>
        <v/>
      </c>
      <c r="Y2400" s="2" t="str">
        <f t="shared" si="242"/>
        <v/>
      </c>
    </row>
    <row r="2401" spans="7:25" x14ac:dyDescent="0.3">
      <c r="G2401" s="2" t="str">
        <f>IF(Prospecting!D2403&lt;&gt;"", Prospecting!D2403, "")</f>
        <v/>
      </c>
      <c r="H2401" s="2" t="str">
        <f>IF(Prospecting!E2403&lt;&gt;"",Prospecting!E2403, "")</f>
        <v/>
      </c>
      <c r="I2401" s="2" t="str">
        <f t="shared" ca="1" si="237"/>
        <v/>
      </c>
      <c r="J2401" s="2" t="str">
        <f>IF(Prospecting!F2403="Completed", 1, "")</f>
        <v/>
      </c>
      <c r="K2401" s="2" t="str">
        <f>IF(Prospecting!G2403="Completed", 1, "")</f>
        <v/>
      </c>
      <c r="L2401" s="2" t="str">
        <f>IF(Prospecting!H2403="Completed", 1, "")</f>
        <v/>
      </c>
      <c r="M2401" s="2" t="str">
        <f>IF(Prospecting!I2403="Completed", 1, "")</f>
        <v/>
      </c>
      <c r="N2401" s="2" t="str">
        <f>IF(Prospecting!J2403="Completed", 1, "")</f>
        <v/>
      </c>
      <c r="O2401" s="2" t="str">
        <f>IF(Prospecting!K2403="Completed", 1, "")</f>
        <v/>
      </c>
      <c r="P2401" s="2" t="str">
        <f>IF(Prospecting!L2403&lt;&gt;"",Prospecting!L2403,"")</f>
        <v/>
      </c>
      <c r="Q2401" s="2" t="str">
        <f>IF(Prospecting!M2403&lt;&gt;"",Prospecting!M2403,"")</f>
        <v/>
      </c>
      <c r="R2401" s="2" t="str">
        <f t="shared" ca="1" si="238"/>
        <v/>
      </c>
      <c r="S2401" s="10" t="str">
        <f>IF(OR(Prospecting!N2403&lt;&gt;"",Prospecting!N2403&lt;&gt;0),Prospecting!N2403,"")</f>
        <v/>
      </c>
      <c r="T2401" s="11" t="str">
        <f>IF(Prospecting!O2403&lt;&gt;"",Prospecting!O2403,"")</f>
        <v/>
      </c>
      <c r="U2401" s="2" t="str">
        <f t="shared" si="239"/>
        <v/>
      </c>
      <c r="V2401" s="2" t="str">
        <f t="shared" si="240"/>
        <v/>
      </c>
      <c r="W2401" s="2" t="str" cm="1">
        <f t="array" ref="W2401">IF(V2401&lt;&gt;"",_xlfn.IFS(OR(V2401=1,V2401=2,V2401=3),1,OR(V2401=4,V2401=5,V2401=6),2,OR(V2401=7,V2401=8,V2401=9),3,OR(V2401=10,V2401=11,V2401=12),4),"")</f>
        <v/>
      </c>
      <c r="X2401" s="2" t="str">
        <f t="shared" si="241"/>
        <v/>
      </c>
      <c r="Y2401" s="2" t="str">
        <f t="shared" si="242"/>
        <v/>
      </c>
    </row>
    <row r="2402" spans="7:25" x14ac:dyDescent="0.3">
      <c r="G2402" s="2" t="str">
        <f>IF(Prospecting!D2404&lt;&gt;"", Prospecting!D2404, "")</f>
        <v/>
      </c>
      <c r="H2402" s="2" t="str">
        <f>IF(Prospecting!E2404&lt;&gt;"",Prospecting!E2404, "")</f>
        <v/>
      </c>
      <c r="I2402" s="2" t="str">
        <f t="shared" ca="1" si="237"/>
        <v/>
      </c>
      <c r="J2402" s="2" t="str">
        <f>IF(Prospecting!F2404="Completed", 1, "")</f>
        <v/>
      </c>
      <c r="K2402" s="2" t="str">
        <f>IF(Prospecting!G2404="Completed", 1, "")</f>
        <v/>
      </c>
      <c r="L2402" s="2" t="str">
        <f>IF(Prospecting!H2404="Completed", 1, "")</f>
        <v/>
      </c>
      <c r="M2402" s="2" t="str">
        <f>IF(Prospecting!I2404="Completed", 1, "")</f>
        <v/>
      </c>
      <c r="N2402" s="2" t="str">
        <f>IF(Prospecting!J2404="Completed", 1, "")</f>
        <v/>
      </c>
      <c r="O2402" s="2" t="str">
        <f>IF(Prospecting!K2404="Completed", 1, "")</f>
        <v/>
      </c>
      <c r="P2402" s="2" t="str">
        <f>IF(Prospecting!L2404&lt;&gt;"",Prospecting!L2404,"")</f>
        <v/>
      </c>
      <c r="Q2402" s="2" t="str">
        <f>IF(Prospecting!M2404&lt;&gt;"",Prospecting!M2404,"")</f>
        <v/>
      </c>
      <c r="R2402" s="2" t="str">
        <f t="shared" ca="1" si="238"/>
        <v/>
      </c>
      <c r="S2402" s="10" t="str">
        <f>IF(OR(Prospecting!N2404&lt;&gt;"",Prospecting!N2404&lt;&gt;0),Prospecting!N2404,"")</f>
        <v/>
      </c>
      <c r="T2402" s="11" t="str">
        <f>IF(Prospecting!O2404&lt;&gt;"",Prospecting!O2404,"")</f>
        <v/>
      </c>
      <c r="U2402" s="2" t="str">
        <f t="shared" si="239"/>
        <v/>
      </c>
      <c r="V2402" s="2" t="str">
        <f t="shared" si="240"/>
        <v/>
      </c>
      <c r="W2402" s="2" t="str" cm="1">
        <f t="array" ref="W2402">IF(V2402&lt;&gt;"",_xlfn.IFS(OR(V2402=1,V2402=2,V2402=3),1,OR(V2402=4,V2402=5,V2402=6),2,OR(V2402=7,V2402=8,V2402=9),3,OR(V2402=10,V2402=11,V2402=12),4),"")</f>
        <v/>
      </c>
      <c r="X2402" s="2" t="str">
        <f t="shared" si="241"/>
        <v/>
      </c>
      <c r="Y2402" s="2" t="str">
        <f t="shared" si="242"/>
        <v/>
      </c>
    </row>
    <row r="2403" spans="7:25" x14ac:dyDescent="0.3">
      <c r="G2403" s="2" t="str">
        <f>IF(Prospecting!D2405&lt;&gt;"", Prospecting!D2405, "")</f>
        <v/>
      </c>
      <c r="H2403" s="2" t="str">
        <f>IF(Prospecting!E2405&lt;&gt;"",Prospecting!E2405, "")</f>
        <v/>
      </c>
      <c r="I2403" s="2" t="str">
        <f t="shared" ca="1" si="237"/>
        <v/>
      </c>
      <c r="J2403" s="2" t="str">
        <f>IF(Prospecting!F2405="Completed", 1, "")</f>
        <v/>
      </c>
      <c r="K2403" s="2" t="str">
        <f>IF(Prospecting!G2405="Completed", 1, "")</f>
        <v/>
      </c>
      <c r="L2403" s="2" t="str">
        <f>IF(Prospecting!H2405="Completed", 1, "")</f>
        <v/>
      </c>
      <c r="M2403" s="2" t="str">
        <f>IF(Prospecting!I2405="Completed", 1, "")</f>
        <v/>
      </c>
      <c r="N2403" s="2" t="str">
        <f>IF(Prospecting!J2405="Completed", 1, "")</f>
        <v/>
      </c>
      <c r="O2403" s="2" t="str">
        <f>IF(Prospecting!K2405="Completed", 1, "")</f>
        <v/>
      </c>
      <c r="P2403" s="2" t="str">
        <f>IF(Prospecting!L2405&lt;&gt;"",Prospecting!L2405,"")</f>
        <v/>
      </c>
      <c r="Q2403" s="2" t="str">
        <f>IF(Prospecting!M2405&lt;&gt;"",Prospecting!M2405,"")</f>
        <v/>
      </c>
      <c r="R2403" s="2" t="str">
        <f t="shared" ca="1" si="238"/>
        <v/>
      </c>
      <c r="S2403" s="10" t="str">
        <f>IF(OR(Prospecting!N2405&lt;&gt;"",Prospecting!N2405&lt;&gt;0),Prospecting!N2405,"")</f>
        <v/>
      </c>
      <c r="T2403" s="11" t="str">
        <f>IF(Prospecting!O2405&lt;&gt;"",Prospecting!O2405,"")</f>
        <v/>
      </c>
      <c r="U2403" s="2" t="str">
        <f t="shared" si="239"/>
        <v/>
      </c>
      <c r="V2403" s="2" t="str">
        <f t="shared" si="240"/>
        <v/>
      </c>
      <c r="W2403" s="2" t="str" cm="1">
        <f t="array" ref="W2403">IF(V2403&lt;&gt;"",_xlfn.IFS(OR(V2403=1,V2403=2,V2403=3),1,OR(V2403=4,V2403=5,V2403=6),2,OR(V2403=7,V2403=8,V2403=9),3,OR(V2403=10,V2403=11,V2403=12),4),"")</f>
        <v/>
      </c>
      <c r="X2403" s="2" t="str">
        <f t="shared" si="241"/>
        <v/>
      </c>
      <c r="Y2403" s="2" t="str">
        <f t="shared" si="242"/>
        <v/>
      </c>
    </row>
    <row r="2404" spans="7:25" x14ac:dyDescent="0.3">
      <c r="G2404" s="2" t="str">
        <f>IF(Prospecting!D2406&lt;&gt;"", Prospecting!D2406, "")</f>
        <v/>
      </c>
      <c r="H2404" s="2" t="str">
        <f>IF(Prospecting!E2406&lt;&gt;"",Prospecting!E2406, "")</f>
        <v/>
      </c>
      <c r="I2404" s="2" t="str">
        <f t="shared" ca="1" si="237"/>
        <v/>
      </c>
      <c r="J2404" s="2" t="str">
        <f>IF(Prospecting!F2406="Completed", 1, "")</f>
        <v/>
      </c>
      <c r="K2404" s="2" t="str">
        <f>IF(Prospecting!G2406="Completed", 1, "")</f>
        <v/>
      </c>
      <c r="L2404" s="2" t="str">
        <f>IF(Prospecting!H2406="Completed", 1, "")</f>
        <v/>
      </c>
      <c r="M2404" s="2" t="str">
        <f>IF(Prospecting!I2406="Completed", 1, "")</f>
        <v/>
      </c>
      <c r="N2404" s="2" t="str">
        <f>IF(Prospecting!J2406="Completed", 1, "")</f>
        <v/>
      </c>
      <c r="O2404" s="2" t="str">
        <f>IF(Prospecting!K2406="Completed", 1, "")</f>
        <v/>
      </c>
      <c r="P2404" s="2" t="str">
        <f>IF(Prospecting!L2406&lt;&gt;"",Prospecting!L2406,"")</f>
        <v/>
      </c>
      <c r="Q2404" s="2" t="str">
        <f>IF(Prospecting!M2406&lt;&gt;"",Prospecting!M2406,"")</f>
        <v/>
      </c>
      <c r="R2404" s="2" t="str">
        <f t="shared" ca="1" si="238"/>
        <v/>
      </c>
      <c r="S2404" s="10" t="str">
        <f>IF(OR(Prospecting!N2406&lt;&gt;"",Prospecting!N2406&lt;&gt;0),Prospecting!N2406,"")</f>
        <v/>
      </c>
      <c r="T2404" s="11" t="str">
        <f>IF(Prospecting!O2406&lt;&gt;"",Prospecting!O2406,"")</f>
        <v/>
      </c>
      <c r="U2404" s="2" t="str">
        <f t="shared" si="239"/>
        <v/>
      </c>
      <c r="V2404" s="2" t="str">
        <f t="shared" si="240"/>
        <v/>
      </c>
      <c r="W2404" s="2" t="str" cm="1">
        <f t="array" ref="W2404">IF(V2404&lt;&gt;"",_xlfn.IFS(OR(V2404=1,V2404=2,V2404=3),1,OR(V2404=4,V2404=5,V2404=6),2,OR(V2404=7,V2404=8,V2404=9),3,OR(V2404=10,V2404=11,V2404=12),4),"")</f>
        <v/>
      </c>
      <c r="X2404" s="2" t="str">
        <f t="shared" si="241"/>
        <v/>
      </c>
      <c r="Y2404" s="2" t="str">
        <f t="shared" si="242"/>
        <v/>
      </c>
    </row>
    <row r="2405" spans="7:25" x14ac:dyDescent="0.3">
      <c r="G2405" s="2" t="str">
        <f>IF(Prospecting!D2407&lt;&gt;"", Prospecting!D2407, "")</f>
        <v/>
      </c>
      <c r="H2405" s="2" t="str">
        <f>IF(Prospecting!E2407&lt;&gt;"",Prospecting!E2407, "")</f>
        <v/>
      </c>
      <c r="I2405" s="2" t="str">
        <f t="shared" ca="1" si="237"/>
        <v/>
      </c>
      <c r="J2405" s="2" t="str">
        <f>IF(Prospecting!F2407="Completed", 1, "")</f>
        <v/>
      </c>
      <c r="K2405" s="2" t="str">
        <f>IF(Prospecting!G2407="Completed", 1, "")</f>
        <v/>
      </c>
      <c r="L2405" s="2" t="str">
        <f>IF(Prospecting!H2407="Completed", 1, "")</f>
        <v/>
      </c>
      <c r="M2405" s="2" t="str">
        <f>IF(Prospecting!I2407="Completed", 1, "")</f>
        <v/>
      </c>
      <c r="N2405" s="2" t="str">
        <f>IF(Prospecting!J2407="Completed", 1, "")</f>
        <v/>
      </c>
      <c r="O2405" s="2" t="str">
        <f>IF(Prospecting!K2407="Completed", 1, "")</f>
        <v/>
      </c>
      <c r="P2405" s="2" t="str">
        <f>IF(Prospecting!L2407&lt;&gt;"",Prospecting!L2407,"")</f>
        <v/>
      </c>
      <c r="Q2405" s="2" t="str">
        <f>IF(Prospecting!M2407&lt;&gt;"",Prospecting!M2407,"")</f>
        <v/>
      </c>
      <c r="R2405" s="2" t="str">
        <f t="shared" ca="1" si="238"/>
        <v/>
      </c>
      <c r="S2405" s="10" t="str">
        <f>IF(OR(Prospecting!N2407&lt;&gt;"",Prospecting!N2407&lt;&gt;0),Prospecting!N2407,"")</f>
        <v/>
      </c>
      <c r="T2405" s="11" t="str">
        <f>IF(Prospecting!O2407&lt;&gt;"",Prospecting!O2407,"")</f>
        <v/>
      </c>
      <c r="U2405" s="2" t="str">
        <f t="shared" si="239"/>
        <v/>
      </c>
      <c r="V2405" s="2" t="str">
        <f t="shared" si="240"/>
        <v/>
      </c>
      <c r="W2405" s="2" t="str" cm="1">
        <f t="array" ref="W2405">IF(V2405&lt;&gt;"",_xlfn.IFS(OR(V2405=1,V2405=2,V2405=3),1,OR(V2405=4,V2405=5,V2405=6),2,OR(V2405=7,V2405=8,V2405=9),3,OR(V2405=10,V2405=11,V2405=12),4),"")</f>
        <v/>
      </c>
      <c r="X2405" s="2" t="str">
        <f t="shared" si="241"/>
        <v/>
      </c>
      <c r="Y2405" s="2" t="str">
        <f t="shared" si="242"/>
        <v/>
      </c>
    </row>
    <row r="2406" spans="7:25" x14ac:dyDescent="0.3">
      <c r="G2406" s="2" t="str">
        <f>IF(Prospecting!D2408&lt;&gt;"", Prospecting!D2408, "")</f>
        <v/>
      </c>
      <c r="H2406" s="2" t="str">
        <f>IF(Prospecting!E2408&lt;&gt;"",Prospecting!E2408, "")</f>
        <v/>
      </c>
      <c r="I2406" s="2" t="str">
        <f t="shared" ca="1" si="237"/>
        <v/>
      </c>
      <c r="J2406" s="2" t="str">
        <f>IF(Prospecting!F2408="Completed", 1, "")</f>
        <v/>
      </c>
      <c r="K2406" s="2" t="str">
        <f>IF(Prospecting!G2408="Completed", 1, "")</f>
        <v/>
      </c>
      <c r="L2406" s="2" t="str">
        <f>IF(Prospecting!H2408="Completed", 1, "")</f>
        <v/>
      </c>
      <c r="M2406" s="2" t="str">
        <f>IF(Prospecting!I2408="Completed", 1, "")</f>
        <v/>
      </c>
      <c r="N2406" s="2" t="str">
        <f>IF(Prospecting!J2408="Completed", 1, "")</f>
        <v/>
      </c>
      <c r="O2406" s="2" t="str">
        <f>IF(Prospecting!K2408="Completed", 1, "")</f>
        <v/>
      </c>
      <c r="P2406" s="2" t="str">
        <f>IF(Prospecting!L2408&lt;&gt;"",Prospecting!L2408,"")</f>
        <v/>
      </c>
      <c r="Q2406" s="2" t="str">
        <f>IF(Prospecting!M2408&lt;&gt;"",Prospecting!M2408,"")</f>
        <v/>
      </c>
      <c r="R2406" s="2" t="str">
        <f t="shared" ca="1" si="238"/>
        <v/>
      </c>
      <c r="S2406" s="10" t="str">
        <f>IF(OR(Prospecting!N2408&lt;&gt;"",Prospecting!N2408&lt;&gt;0),Prospecting!N2408,"")</f>
        <v/>
      </c>
      <c r="T2406" s="11" t="str">
        <f>IF(Prospecting!O2408&lt;&gt;"",Prospecting!O2408,"")</f>
        <v/>
      </c>
      <c r="U2406" s="2" t="str">
        <f t="shared" si="239"/>
        <v/>
      </c>
      <c r="V2406" s="2" t="str">
        <f t="shared" si="240"/>
        <v/>
      </c>
      <c r="W2406" s="2" t="str" cm="1">
        <f t="array" ref="W2406">IF(V2406&lt;&gt;"",_xlfn.IFS(OR(V2406=1,V2406=2,V2406=3),1,OR(V2406=4,V2406=5,V2406=6),2,OR(V2406=7,V2406=8,V2406=9),3,OR(V2406=10,V2406=11,V2406=12),4),"")</f>
        <v/>
      </c>
      <c r="X2406" s="2" t="str">
        <f t="shared" si="241"/>
        <v/>
      </c>
      <c r="Y2406" s="2" t="str">
        <f t="shared" si="242"/>
        <v/>
      </c>
    </row>
    <row r="2407" spans="7:25" x14ac:dyDescent="0.3">
      <c r="G2407" s="2" t="str">
        <f>IF(Prospecting!D2409&lt;&gt;"", Prospecting!D2409, "")</f>
        <v/>
      </c>
      <c r="H2407" s="2" t="str">
        <f>IF(Prospecting!E2409&lt;&gt;"",Prospecting!E2409, "")</f>
        <v/>
      </c>
      <c r="I2407" s="2" t="str">
        <f t="shared" ca="1" si="237"/>
        <v/>
      </c>
      <c r="J2407" s="2" t="str">
        <f>IF(Prospecting!F2409="Completed", 1, "")</f>
        <v/>
      </c>
      <c r="K2407" s="2" t="str">
        <f>IF(Prospecting!G2409="Completed", 1, "")</f>
        <v/>
      </c>
      <c r="L2407" s="2" t="str">
        <f>IF(Prospecting!H2409="Completed", 1, "")</f>
        <v/>
      </c>
      <c r="M2407" s="2" t="str">
        <f>IF(Prospecting!I2409="Completed", 1, "")</f>
        <v/>
      </c>
      <c r="N2407" s="2" t="str">
        <f>IF(Prospecting!J2409="Completed", 1, "")</f>
        <v/>
      </c>
      <c r="O2407" s="2" t="str">
        <f>IF(Prospecting!K2409="Completed", 1, "")</f>
        <v/>
      </c>
      <c r="P2407" s="2" t="str">
        <f>IF(Prospecting!L2409&lt;&gt;"",Prospecting!L2409,"")</f>
        <v/>
      </c>
      <c r="Q2407" s="2" t="str">
        <f>IF(Prospecting!M2409&lt;&gt;"",Prospecting!M2409,"")</f>
        <v/>
      </c>
      <c r="R2407" s="2" t="str">
        <f t="shared" ca="1" si="238"/>
        <v/>
      </c>
      <c r="S2407" s="10" t="str">
        <f>IF(OR(Prospecting!N2409&lt;&gt;"",Prospecting!N2409&lt;&gt;0),Prospecting!N2409,"")</f>
        <v/>
      </c>
      <c r="T2407" s="11" t="str">
        <f>IF(Prospecting!O2409&lt;&gt;"",Prospecting!O2409,"")</f>
        <v/>
      </c>
      <c r="U2407" s="2" t="str">
        <f t="shared" si="239"/>
        <v/>
      </c>
      <c r="V2407" s="2" t="str">
        <f t="shared" si="240"/>
        <v/>
      </c>
      <c r="W2407" s="2" t="str" cm="1">
        <f t="array" ref="W2407">IF(V2407&lt;&gt;"",_xlfn.IFS(OR(V2407=1,V2407=2,V2407=3),1,OR(V2407=4,V2407=5,V2407=6),2,OR(V2407=7,V2407=8,V2407=9),3,OR(V2407=10,V2407=11,V2407=12),4),"")</f>
        <v/>
      </c>
      <c r="X2407" s="2" t="str">
        <f t="shared" si="241"/>
        <v/>
      </c>
      <c r="Y2407" s="2" t="str">
        <f t="shared" si="242"/>
        <v/>
      </c>
    </row>
    <row r="2408" spans="7:25" x14ac:dyDescent="0.3">
      <c r="G2408" s="2" t="str">
        <f>IF(Prospecting!D2410&lt;&gt;"", Prospecting!D2410, "")</f>
        <v/>
      </c>
      <c r="H2408" s="2" t="str">
        <f>IF(Prospecting!E2410&lt;&gt;"",Prospecting!E2410, "")</f>
        <v/>
      </c>
      <c r="I2408" s="2" t="str">
        <f t="shared" ca="1" si="237"/>
        <v/>
      </c>
      <c r="J2408" s="2" t="str">
        <f>IF(Prospecting!F2410="Completed", 1, "")</f>
        <v/>
      </c>
      <c r="K2408" s="2" t="str">
        <f>IF(Prospecting!G2410="Completed", 1, "")</f>
        <v/>
      </c>
      <c r="L2408" s="2" t="str">
        <f>IF(Prospecting!H2410="Completed", 1, "")</f>
        <v/>
      </c>
      <c r="M2408" s="2" t="str">
        <f>IF(Prospecting!I2410="Completed", 1, "")</f>
        <v/>
      </c>
      <c r="N2408" s="2" t="str">
        <f>IF(Prospecting!J2410="Completed", 1, "")</f>
        <v/>
      </c>
      <c r="O2408" s="2" t="str">
        <f>IF(Prospecting!K2410="Completed", 1, "")</f>
        <v/>
      </c>
      <c r="P2408" s="2" t="str">
        <f>IF(Prospecting!L2410&lt;&gt;"",Prospecting!L2410,"")</f>
        <v/>
      </c>
      <c r="Q2408" s="2" t="str">
        <f>IF(Prospecting!M2410&lt;&gt;"",Prospecting!M2410,"")</f>
        <v/>
      </c>
      <c r="R2408" s="2" t="str">
        <f t="shared" ca="1" si="238"/>
        <v/>
      </c>
      <c r="S2408" s="10" t="str">
        <f>IF(OR(Prospecting!N2410&lt;&gt;"",Prospecting!N2410&lt;&gt;0),Prospecting!N2410,"")</f>
        <v/>
      </c>
      <c r="T2408" s="11" t="str">
        <f>IF(Prospecting!O2410&lt;&gt;"",Prospecting!O2410,"")</f>
        <v/>
      </c>
      <c r="U2408" s="2" t="str">
        <f t="shared" si="239"/>
        <v/>
      </c>
      <c r="V2408" s="2" t="str">
        <f t="shared" si="240"/>
        <v/>
      </c>
      <c r="W2408" s="2" t="str" cm="1">
        <f t="array" ref="W2408">IF(V2408&lt;&gt;"",_xlfn.IFS(OR(V2408=1,V2408=2,V2408=3),1,OR(V2408=4,V2408=5,V2408=6),2,OR(V2408=7,V2408=8,V2408=9),3,OR(V2408=10,V2408=11,V2408=12),4),"")</f>
        <v/>
      </c>
      <c r="X2408" s="2" t="str">
        <f t="shared" si="241"/>
        <v/>
      </c>
      <c r="Y2408" s="2" t="str">
        <f t="shared" si="242"/>
        <v/>
      </c>
    </row>
    <row r="2409" spans="7:25" x14ac:dyDescent="0.3">
      <c r="G2409" s="2" t="str">
        <f>IF(Prospecting!D2411&lt;&gt;"", Prospecting!D2411, "")</f>
        <v/>
      </c>
      <c r="H2409" s="2" t="str">
        <f>IF(Prospecting!E2411&lt;&gt;"",Prospecting!E2411, "")</f>
        <v/>
      </c>
      <c r="I2409" s="2" t="str">
        <f t="shared" ca="1" si="237"/>
        <v/>
      </c>
      <c r="J2409" s="2" t="str">
        <f>IF(Prospecting!F2411="Completed", 1, "")</f>
        <v/>
      </c>
      <c r="K2409" s="2" t="str">
        <f>IF(Prospecting!G2411="Completed", 1, "")</f>
        <v/>
      </c>
      <c r="L2409" s="2" t="str">
        <f>IF(Prospecting!H2411="Completed", 1, "")</f>
        <v/>
      </c>
      <c r="M2409" s="2" t="str">
        <f>IF(Prospecting!I2411="Completed", 1, "")</f>
        <v/>
      </c>
      <c r="N2409" s="2" t="str">
        <f>IF(Prospecting!J2411="Completed", 1, "")</f>
        <v/>
      </c>
      <c r="O2409" s="2" t="str">
        <f>IF(Prospecting!K2411="Completed", 1, "")</f>
        <v/>
      </c>
      <c r="P2409" s="2" t="str">
        <f>IF(Prospecting!L2411&lt;&gt;"",Prospecting!L2411,"")</f>
        <v/>
      </c>
      <c r="Q2409" s="2" t="str">
        <f>IF(Prospecting!M2411&lt;&gt;"",Prospecting!M2411,"")</f>
        <v/>
      </c>
      <c r="R2409" s="2" t="str">
        <f t="shared" ca="1" si="238"/>
        <v/>
      </c>
      <c r="S2409" s="10" t="str">
        <f>IF(OR(Prospecting!N2411&lt;&gt;"",Prospecting!N2411&lt;&gt;0),Prospecting!N2411,"")</f>
        <v/>
      </c>
      <c r="T2409" s="11" t="str">
        <f>IF(Prospecting!O2411&lt;&gt;"",Prospecting!O2411,"")</f>
        <v/>
      </c>
      <c r="U2409" s="2" t="str">
        <f t="shared" si="239"/>
        <v/>
      </c>
      <c r="V2409" s="2" t="str">
        <f t="shared" si="240"/>
        <v/>
      </c>
      <c r="W2409" s="2" t="str" cm="1">
        <f t="array" ref="W2409">IF(V2409&lt;&gt;"",_xlfn.IFS(OR(V2409=1,V2409=2,V2409=3),1,OR(V2409=4,V2409=5,V2409=6),2,OR(V2409=7,V2409=8,V2409=9),3,OR(V2409=10,V2409=11,V2409=12),4),"")</f>
        <v/>
      </c>
      <c r="X2409" s="2" t="str">
        <f t="shared" si="241"/>
        <v/>
      </c>
      <c r="Y2409" s="2" t="str">
        <f t="shared" si="242"/>
        <v/>
      </c>
    </row>
    <row r="2410" spans="7:25" x14ac:dyDescent="0.3">
      <c r="G2410" s="2" t="str">
        <f>IF(Prospecting!D2412&lt;&gt;"", Prospecting!D2412, "")</f>
        <v/>
      </c>
      <c r="H2410" s="2" t="str">
        <f>IF(Prospecting!E2412&lt;&gt;"",Prospecting!E2412, "")</f>
        <v/>
      </c>
      <c r="I2410" s="2" t="str">
        <f t="shared" ca="1" si="237"/>
        <v/>
      </c>
      <c r="J2410" s="2" t="str">
        <f>IF(Prospecting!F2412="Completed", 1, "")</f>
        <v/>
      </c>
      <c r="K2410" s="2" t="str">
        <f>IF(Prospecting!G2412="Completed", 1, "")</f>
        <v/>
      </c>
      <c r="L2410" s="2" t="str">
        <f>IF(Prospecting!H2412="Completed", 1, "")</f>
        <v/>
      </c>
      <c r="M2410" s="2" t="str">
        <f>IF(Prospecting!I2412="Completed", 1, "")</f>
        <v/>
      </c>
      <c r="N2410" s="2" t="str">
        <f>IF(Prospecting!J2412="Completed", 1, "")</f>
        <v/>
      </c>
      <c r="O2410" s="2" t="str">
        <f>IF(Prospecting!K2412="Completed", 1, "")</f>
        <v/>
      </c>
      <c r="P2410" s="2" t="str">
        <f>IF(Prospecting!L2412&lt;&gt;"",Prospecting!L2412,"")</f>
        <v/>
      </c>
      <c r="Q2410" s="2" t="str">
        <f>IF(Prospecting!M2412&lt;&gt;"",Prospecting!M2412,"")</f>
        <v/>
      </c>
      <c r="R2410" s="2" t="str">
        <f t="shared" ca="1" si="238"/>
        <v/>
      </c>
      <c r="S2410" s="10" t="str">
        <f>IF(OR(Prospecting!N2412&lt;&gt;"",Prospecting!N2412&lt;&gt;0),Prospecting!N2412,"")</f>
        <v/>
      </c>
      <c r="T2410" s="11" t="str">
        <f>IF(Prospecting!O2412&lt;&gt;"",Prospecting!O2412,"")</f>
        <v/>
      </c>
      <c r="U2410" s="2" t="str">
        <f t="shared" si="239"/>
        <v/>
      </c>
      <c r="V2410" s="2" t="str">
        <f t="shared" si="240"/>
        <v/>
      </c>
      <c r="W2410" s="2" t="str" cm="1">
        <f t="array" ref="W2410">IF(V2410&lt;&gt;"",_xlfn.IFS(OR(V2410=1,V2410=2,V2410=3),1,OR(V2410=4,V2410=5,V2410=6),2,OR(V2410=7,V2410=8,V2410=9),3,OR(V2410=10,V2410=11,V2410=12),4),"")</f>
        <v/>
      </c>
      <c r="X2410" s="2" t="str">
        <f t="shared" si="241"/>
        <v/>
      </c>
      <c r="Y2410" s="2" t="str">
        <f t="shared" si="242"/>
        <v/>
      </c>
    </row>
    <row r="2411" spans="7:25" x14ac:dyDescent="0.3">
      <c r="G2411" s="2" t="str">
        <f>IF(Prospecting!D2413&lt;&gt;"", Prospecting!D2413, "")</f>
        <v/>
      </c>
      <c r="H2411" s="2" t="str">
        <f>IF(Prospecting!E2413&lt;&gt;"",Prospecting!E2413, "")</f>
        <v/>
      </c>
      <c r="I2411" s="2" t="str">
        <f t="shared" ca="1" si="237"/>
        <v/>
      </c>
      <c r="J2411" s="2" t="str">
        <f>IF(Prospecting!F2413="Completed", 1, "")</f>
        <v/>
      </c>
      <c r="K2411" s="2" t="str">
        <f>IF(Prospecting!G2413="Completed", 1, "")</f>
        <v/>
      </c>
      <c r="L2411" s="2" t="str">
        <f>IF(Prospecting!H2413="Completed", 1, "")</f>
        <v/>
      </c>
      <c r="M2411" s="2" t="str">
        <f>IF(Prospecting!I2413="Completed", 1, "")</f>
        <v/>
      </c>
      <c r="N2411" s="2" t="str">
        <f>IF(Prospecting!J2413="Completed", 1, "")</f>
        <v/>
      </c>
      <c r="O2411" s="2" t="str">
        <f>IF(Prospecting!K2413="Completed", 1, "")</f>
        <v/>
      </c>
      <c r="P2411" s="2" t="str">
        <f>IF(Prospecting!L2413&lt;&gt;"",Prospecting!L2413,"")</f>
        <v/>
      </c>
      <c r="Q2411" s="2" t="str">
        <f>IF(Prospecting!M2413&lt;&gt;"",Prospecting!M2413,"")</f>
        <v/>
      </c>
      <c r="R2411" s="2" t="str">
        <f t="shared" ca="1" si="238"/>
        <v/>
      </c>
      <c r="S2411" s="10" t="str">
        <f>IF(OR(Prospecting!N2413&lt;&gt;"",Prospecting!N2413&lt;&gt;0),Prospecting!N2413,"")</f>
        <v/>
      </c>
      <c r="T2411" s="11" t="str">
        <f>IF(Prospecting!O2413&lt;&gt;"",Prospecting!O2413,"")</f>
        <v/>
      </c>
      <c r="U2411" s="2" t="str">
        <f t="shared" si="239"/>
        <v/>
      </c>
      <c r="V2411" s="2" t="str">
        <f t="shared" si="240"/>
        <v/>
      </c>
      <c r="W2411" s="2" t="str" cm="1">
        <f t="array" ref="W2411">IF(V2411&lt;&gt;"",_xlfn.IFS(OR(V2411=1,V2411=2,V2411=3),1,OR(V2411=4,V2411=5,V2411=6),2,OR(V2411=7,V2411=8,V2411=9),3,OR(V2411=10,V2411=11,V2411=12),4),"")</f>
        <v/>
      </c>
      <c r="X2411" s="2" t="str">
        <f t="shared" si="241"/>
        <v/>
      </c>
      <c r="Y2411" s="2" t="str">
        <f t="shared" si="242"/>
        <v/>
      </c>
    </row>
    <row r="2412" spans="7:25" x14ac:dyDescent="0.3">
      <c r="G2412" s="2" t="str">
        <f>IF(Prospecting!D2414&lt;&gt;"", Prospecting!D2414, "")</f>
        <v/>
      </c>
      <c r="H2412" s="2" t="str">
        <f>IF(Prospecting!E2414&lt;&gt;"",Prospecting!E2414, "")</f>
        <v/>
      </c>
      <c r="I2412" s="2" t="str">
        <f t="shared" ca="1" si="237"/>
        <v/>
      </c>
      <c r="J2412" s="2" t="str">
        <f>IF(Prospecting!F2414="Completed", 1, "")</f>
        <v/>
      </c>
      <c r="K2412" s="2" t="str">
        <f>IF(Prospecting!G2414="Completed", 1, "")</f>
        <v/>
      </c>
      <c r="L2412" s="2" t="str">
        <f>IF(Prospecting!H2414="Completed", 1, "")</f>
        <v/>
      </c>
      <c r="M2412" s="2" t="str">
        <f>IF(Prospecting!I2414="Completed", 1, "")</f>
        <v/>
      </c>
      <c r="N2412" s="2" t="str">
        <f>IF(Prospecting!J2414="Completed", 1, "")</f>
        <v/>
      </c>
      <c r="O2412" s="2" t="str">
        <f>IF(Prospecting!K2414="Completed", 1, "")</f>
        <v/>
      </c>
      <c r="P2412" s="2" t="str">
        <f>IF(Prospecting!L2414&lt;&gt;"",Prospecting!L2414,"")</f>
        <v/>
      </c>
      <c r="Q2412" s="2" t="str">
        <f>IF(Prospecting!M2414&lt;&gt;"",Prospecting!M2414,"")</f>
        <v/>
      </c>
      <c r="R2412" s="2" t="str">
        <f t="shared" ca="1" si="238"/>
        <v/>
      </c>
      <c r="S2412" s="10" t="str">
        <f>IF(OR(Prospecting!N2414&lt;&gt;"",Prospecting!N2414&lt;&gt;0),Prospecting!N2414,"")</f>
        <v/>
      </c>
      <c r="T2412" s="11" t="str">
        <f>IF(Prospecting!O2414&lt;&gt;"",Prospecting!O2414,"")</f>
        <v/>
      </c>
      <c r="U2412" s="2" t="str">
        <f t="shared" si="239"/>
        <v/>
      </c>
      <c r="V2412" s="2" t="str">
        <f t="shared" si="240"/>
        <v/>
      </c>
      <c r="W2412" s="2" t="str" cm="1">
        <f t="array" ref="W2412">IF(V2412&lt;&gt;"",_xlfn.IFS(OR(V2412=1,V2412=2,V2412=3),1,OR(V2412=4,V2412=5,V2412=6),2,OR(V2412=7,V2412=8,V2412=9),3,OR(V2412=10,V2412=11,V2412=12),4),"")</f>
        <v/>
      </c>
      <c r="X2412" s="2" t="str">
        <f t="shared" si="241"/>
        <v/>
      </c>
      <c r="Y2412" s="2" t="str">
        <f t="shared" si="242"/>
        <v/>
      </c>
    </row>
    <row r="2413" spans="7:25" x14ac:dyDescent="0.3">
      <c r="G2413" s="2" t="str">
        <f>IF(Prospecting!D2415&lt;&gt;"", Prospecting!D2415, "")</f>
        <v/>
      </c>
      <c r="H2413" s="2" t="str">
        <f>IF(Prospecting!E2415&lt;&gt;"",Prospecting!E2415, "")</f>
        <v/>
      </c>
      <c r="I2413" s="2" t="str">
        <f t="shared" ca="1" si="237"/>
        <v/>
      </c>
      <c r="J2413" s="2" t="str">
        <f>IF(Prospecting!F2415="Completed", 1, "")</f>
        <v/>
      </c>
      <c r="K2413" s="2" t="str">
        <f>IF(Prospecting!G2415="Completed", 1, "")</f>
        <v/>
      </c>
      <c r="L2413" s="2" t="str">
        <f>IF(Prospecting!H2415="Completed", 1, "")</f>
        <v/>
      </c>
      <c r="M2413" s="2" t="str">
        <f>IF(Prospecting!I2415="Completed", 1, "")</f>
        <v/>
      </c>
      <c r="N2413" s="2" t="str">
        <f>IF(Prospecting!J2415="Completed", 1, "")</f>
        <v/>
      </c>
      <c r="O2413" s="2" t="str">
        <f>IF(Prospecting!K2415="Completed", 1, "")</f>
        <v/>
      </c>
      <c r="P2413" s="2" t="str">
        <f>IF(Prospecting!L2415&lt;&gt;"",Prospecting!L2415,"")</f>
        <v/>
      </c>
      <c r="Q2413" s="2" t="str">
        <f>IF(Prospecting!M2415&lt;&gt;"",Prospecting!M2415,"")</f>
        <v/>
      </c>
      <c r="R2413" s="2" t="str">
        <f t="shared" ca="1" si="238"/>
        <v/>
      </c>
      <c r="S2413" s="10" t="str">
        <f>IF(OR(Prospecting!N2415&lt;&gt;"",Prospecting!N2415&lt;&gt;0),Prospecting!N2415,"")</f>
        <v/>
      </c>
      <c r="T2413" s="11" t="str">
        <f>IF(Prospecting!O2415&lt;&gt;"",Prospecting!O2415,"")</f>
        <v/>
      </c>
      <c r="U2413" s="2" t="str">
        <f t="shared" si="239"/>
        <v/>
      </c>
      <c r="V2413" s="2" t="str">
        <f t="shared" si="240"/>
        <v/>
      </c>
      <c r="W2413" s="2" t="str" cm="1">
        <f t="array" ref="W2413">IF(V2413&lt;&gt;"",_xlfn.IFS(OR(V2413=1,V2413=2,V2413=3),1,OR(V2413=4,V2413=5,V2413=6),2,OR(V2413=7,V2413=8,V2413=9),3,OR(V2413=10,V2413=11,V2413=12),4),"")</f>
        <v/>
      </c>
      <c r="X2413" s="2" t="str">
        <f t="shared" si="241"/>
        <v/>
      </c>
      <c r="Y2413" s="2" t="str">
        <f t="shared" si="242"/>
        <v/>
      </c>
    </row>
    <row r="2414" spans="7:25" x14ac:dyDescent="0.3">
      <c r="G2414" s="2" t="str">
        <f>IF(Prospecting!D2416&lt;&gt;"", Prospecting!D2416, "")</f>
        <v/>
      </c>
      <c r="H2414" s="2" t="str">
        <f>IF(Prospecting!E2416&lt;&gt;"",Prospecting!E2416, "")</f>
        <v/>
      </c>
      <c r="I2414" s="2" t="str">
        <f t="shared" ca="1" si="237"/>
        <v/>
      </c>
      <c r="J2414" s="2" t="str">
        <f>IF(Prospecting!F2416="Completed", 1, "")</f>
        <v/>
      </c>
      <c r="K2414" s="2" t="str">
        <f>IF(Prospecting!G2416="Completed", 1, "")</f>
        <v/>
      </c>
      <c r="L2414" s="2" t="str">
        <f>IF(Prospecting!H2416="Completed", 1, "")</f>
        <v/>
      </c>
      <c r="M2414" s="2" t="str">
        <f>IF(Prospecting!I2416="Completed", 1, "")</f>
        <v/>
      </c>
      <c r="N2414" s="2" t="str">
        <f>IF(Prospecting!J2416="Completed", 1, "")</f>
        <v/>
      </c>
      <c r="O2414" s="2" t="str">
        <f>IF(Prospecting!K2416="Completed", 1, "")</f>
        <v/>
      </c>
      <c r="P2414" s="2" t="str">
        <f>IF(Prospecting!L2416&lt;&gt;"",Prospecting!L2416,"")</f>
        <v/>
      </c>
      <c r="Q2414" s="2" t="str">
        <f>IF(Prospecting!M2416&lt;&gt;"",Prospecting!M2416,"")</f>
        <v/>
      </c>
      <c r="R2414" s="2" t="str">
        <f t="shared" ca="1" si="238"/>
        <v/>
      </c>
      <c r="S2414" s="10" t="str">
        <f>IF(OR(Prospecting!N2416&lt;&gt;"",Prospecting!N2416&lt;&gt;0),Prospecting!N2416,"")</f>
        <v/>
      </c>
      <c r="T2414" s="11" t="str">
        <f>IF(Prospecting!O2416&lt;&gt;"",Prospecting!O2416,"")</f>
        <v/>
      </c>
      <c r="U2414" s="2" t="str">
        <f t="shared" si="239"/>
        <v/>
      </c>
      <c r="V2414" s="2" t="str">
        <f t="shared" si="240"/>
        <v/>
      </c>
      <c r="W2414" s="2" t="str" cm="1">
        <f t="array" ref="W2414">IF(V2414&lt;&gt;"",_xlfn.IFS(OR(V2414=1,V2414=2,V2414=3),1,OR(V2414=4,V2414=5,V2414=6),2,OR(V2414=7,V2414=8,V2414=9),3,OR(V2414=10,V2414=11,V2414=12),4),"")</f>
        <v/>
      </c>
      <c r="X2414" s="2" t="str">
        <f t="shared" si="241"/>
        <v/>
      </c>
      <c r="Y2414" s="2" t="str">
        <f t="shared" si="242"/>
        <v/>
      </c>
    </row>
    <row r="2415" spans="7:25" x14ac:dyDescent="0.3">
      <c r="G2415" s="2" t="str">
        <f>IF(Prospecting!D2417&lt;&gt;"", Prospecting!D2417, "")</f>
        <v/>
      </c>
      <c r="H2415" s="2" t="str">
        <f>IF(Prospecting!E2417&lt;&gt;"",Prospecting!E2417, "")</f>
        <v/>
      </c>
      <c r="I2415" s="2" t="str">
        <f t="shared" ca="1" si="237"/>
        <v/>
      </c>
      <c r="J2415" s="2" t="str">
        <f>IF(Prospecting!F2417="Completed", 1, "")</f>
        <v/>
      </c>
      <c r="K2415" s="2" t="str">
        <f>IF(Prospecting!G2417="Completed", 1, "")</f>
        <v/>
      </c>
      <c r="L2415" s="2" t="str">
        <f>IF(Prospecting!H2417="Completed", 1, "")</f>
        <v/>
      </c>
      <c r="M2415" s="2" t="str">
        <f>IF(Prospecting!I2417="Completed", 1, "")</f>
        <v/>
      </c>
      <c r="N2415" s="2" t="str">
        <f>IF(Prospecting!J2417="Completed", 1, "")</f>
        <v/>
      </c>
      <c r="O2415" s="2" t="str">
        <f>IF(Prospecting!K2417="Completed", 1, "")</f>
        <v/>
      </c>
      <c r="P2415" s="2" t="str">
        <f>IF(Prospecting!L2417&lt;&gt;"",Prospecting!L2417,"")</f>
        <v/>
      </c>
      <c r="Q2415" s="2" t="str">
        <f>IF(Prospecting!M2417&lt;&gt;"",Prospecting!M2417,"")</f>
        <v/>
      </c>
      <c r="R2415" s="2" t="str">
        <f t="shared" ca="1" si="238"/>
        <v/>
      </c>
      <c r="S2415" s="10" t="str">
        <f>IF(OR(Prospecting!N2417&lt;&gt;"",Prospecting!N2417&lt;&gt;0),Prospecting!N2417,"")</f>
        <v/>
      </c>
      <c r="T2415" s="11" t="str">
        <f>IF(Prospecting!O2417&lt;&gt;"",Prospecting!O2417,"")</f>
        <v/>
      </c>
      <c r="U2415" s="2" t="str">
        <f t="shared" si="239"/>
        <v/>
      </c>
      <c r="V2415" s="2" t="str">
        <f t="shared" si="240"/>
        <v/>
      </c>
      <c r="W2415" s="2" t="str" cm="1">
        <f t="array" ref="W2415">IF(V2415&lt;&gt;"",_xlfn.IFS(OR(V2415=1,V2415=2,V2415=3),1,OR(V2415=4,V2415=5,V2415=6),2,OR(V2415=7,V2415=8,V2415=9),3,OR(V2415=10,V2415=11,V2415=12),4),"")</f>
        <v/>
      </c>
      <c r="X2415" s="2" t="str">
        <f t="shared" si="241"/>
        <v/>
      </c>
      <c r="Y2415" s="2" t="str">
        <f t="shared" si="242"/>
        <v/>
      </c>
    </row>
    <row r="2416" spans="7:25" x14ac:dyDescent="0.3">
      <c r="G2416" s="2" t="str">
        <f>IF(Prospecting!D2418&lt;&gt;"", Prospecting!D2418, "")</f>
        <v/>
      </c>
      <c r="H2416" s="2" t="str">
        <f>IF(Prospecting!E2418&lt;&gt;"",Prospecting!E2418, "")</f>
        <v/>
      </c>
      <c r="I2416" s="2" t="str">
        <f t="shared" ca="1" si="237"/>
        <v/>
      </c>
      <c r="J2416" s="2" t="str">
        <f>IF(Prospecting!F2418="Completed", 1, "")</f>
        <v/>
      </c>
      <c r="K2416" s="2" t="str">
        <f>IF(Prospecting!G2418="Completed", 1, "")</f>
        <v/>
      </c>
      <c r="L2416" s="2" t="str">
        <f>IF(Prospecting!H2418="Completed", 1, "")</f>
        <v/>
      </c>
      <c r="M2416" s="2" t="str">
        <f>IF(Prospecting!I2418="Completed", 1, "")</f>
        <v/>
      </c>
      <c r="N2416" s="2" t="str">
        <f>IF(Prospecting!J2418="Completed", 1, "")</f>
        <v/>
      </c>
      <c r="O2416" s="2" t="str">
        <f>IF(Prospecting!K2418="Completed", 1, "")</f>
        <v/>
      </c>
      <c r="P2416" s="2" t="str">
        <f>IF(Prospecting!L2418&lt;&gt;"",Prospecting!L2418,"")</f>
        <v/>
      </c>
      <c r="Q2416" s="2" t="str">
        <f>IF(Prospecting!M2418&lt;&gt;"",Prospecting!M2418,"")</f>
        <v/>
      </c>
      <c r="R2416" s="2" t="str">
        <f t="shared" ca="1" si="238"/>
        <v/>
      </c>
      <c r="S2416" s="10" t="str">
        <f>IF(OR(Prospecting!N2418&lt;&gt;"",Prospecting!N2418&lt;&gt;0),Prospecting!N2418,"")</f>
        <v/>
      </c>
      <c r="T2416" s="11" t="str">
        <f>IF(Prospecting!O2418&lt;&gt;"",Prospecting!O2418,"")</f>
        <v/>
      </c>
      <c r="U2416" s="2" t="str">
        <f t="shared" si="239"/>
        <v/>
      </c>
      <c r="V2416" s="2" t="str">
        <f t="shared" si="240"/>
        <v/>
      </c>
      <c r="W2416" s="2" t="str" cm="1">
        <f t="array" ref="W2416">IF(V2416&lt;&gt;"",_xlfn.IFS(OR(V2416=1,V2416=2,V2416=3),1,OR(V2416=4,V2416=5,V2416=6),2,OR(V2416=7,V2416=8,V2416=9),3,OR(V2416=10,V2416=11,V2416=12),4),"")</f>
        <v/>
      </c>
      <c r="X2416" s="2" t="str">
        <f t="shared" si="241"/>
        <v/>
      </c>
      <c r="Y2416" s="2" t="str">
        <f t="shared" si="242"/>
        <v/>
      </c>
    </row>
    <row r="2417" spans="7:25" x14ac:dyDescent="0.3">
      <c r="G2417" s="2" t="str">
        <f>IF(Prospecting!D2419&lt;&gt;"", Prospecting!D2419, "")</f>
        <v/>
      </c>
      <c r="H2417" s="2" t="str">
        <f>IF(Prospecting!E2419&lt;&gt;"",Prospecting!E2419, "")</f>
        <v/>
      </c>
      <c r="I2417" s="2" t="str">
        <f t="shared" ca="1" si="237"/>
        <v/>
      </c>
      <c r="J2417" s="2" t="str">
        <f>IF(Prospecting!F2419="Completed", 1, "")</f>
        <v/>
      </c>
      <c r="K2417" s="2" t="str">
        <f>IF(Prospecting!G2419="Completed", 1, "")</f>
        <v/>
      </c>
      <c r="L2417" s="2" t="str">
        <f>IF(Prospecting!H2419="Completed", 1, "")</f>
        <v/>
      </c>
      <c r="M2417" s="2" t="str">
        <f>IF(Prospecting!I2419="Completed", 1, "")</f>
        <v/>
      </c>
      <c r="N2417" s="2" t="str">
        <f>IF(Prospecting!J2419="Completed", 1, "")</f>
        <v/>
      </c>
      <c r="O2417" s="2" t="str">
        <f>IF(Prospecting!K2419="Completed", 1, "")</f>
        <v/>
      </c>
      <c r="P2417" s="2" t="str">
        <f>IF(Prospecting!L2419&lt;&gt;"",Prospecting!L2419,"")</f>
        <v/>
      </c>
      <c r="Q2417" s="2" t="str">
        <f>IF(Prospecting!M2419&lt;&gt;"",Prospecting!M2419,"")</f>
        <v/>
      </c>
      <c r="R2417" s="2" t="str">
        <f t="shared" ca="1" si="238"/>
        <v/>
      </c>
      <c r="S2417" s="10" t="str">
        <f>IF(OR(Prospecting!N2419&lt;&gt;"",Prospecting!N2419&lt;&gt;0),Prospecting!N2419,"")</f>
        <v/>
      </c>
      <c r="T2417" s="11" t="str">
        <f>IF(Prospecting!O2419&lt;&gt;"",Prospecting!O2419,"")</f>
        <v/>
      </c>
      <c r="U2417" s="2" t="str">
        <f t="shared" si="239"/>
        <v/>
      </c>
      <c r="V2417" s="2" t="str">
        <f t="shared" si="240"/>
        <v/>
      </c>
      <c r="W2417" s="2" t="str" cm="1">
        <f t="array" ref="W2417">IF(V2417&lt;&gt;"",_xlfn.IFS(OR(V2417=1,V2417=2,V2417=3),1,OR(V2417=4,V2417=5,V2417=6),2,OR(V2417=7,V2417=8,V2417=9),3,OR(V2417=10,V2417=11,V2417=12),4),"")</f>
        <v/>
      </c>
      <c r="X2417" s="2" t="str">
        <f t="shared" si="241"/>
        <v/>
      </c>
      <c r="Y2417" s="2" t="str">
        <f t="shared" si="242"/>
        <v/>
      </c>
    </row>
    <row r="2418" spans="7:25" x14ac:dyDescent="0.3">
      <c r="G2418" s="2" t="str">
        <f>IF(Prospecting!D2420&lt;&gt;"", Prospecting!D2420, "")</f>
        <v/>
      </c>
      <c r="H2418" s="2" t="str">
        <f>IF(Prospecting!E2420&lt;&gt;"",Prospecting!E2420, "")</f>
        <v/>
      </c>
      <c r="I2418" s="2" t="str">
        <f t="shared" ca="1" si="237"/>
        <v/>
      </c>
      <c r="J2418" s="2" t="str">
        <f>IF(Prospecting!F2420="Completed", 1, "")</f>
        <v/>
      </c>
      <c r="K2418" s="2" t="str">
        <f>IF(Prospecting!G2420="Completed", 1, "")</f>
        <v/>
      </c>
      <c r="L2418" s="2" t="str">
        <f>IF(Prospecting!H2420="Completed", 1, "")</f>
        <v/>
      </c>
      <c r="M2418" s="2" t="str">
        <f>IF(Prospecting!I2420="Completed", 1, "")</f>
        <v/>
      </c>
      <c r="N2418" s="2" t="str">
        <f>IF(Prospecting!J2420="Completed", 1, "")</f>
        <v/>
      </c>
      <c r="O2418" s="2" t="str">
        <f>IF(Prospecting!K2420="Completed", 1, "")</f>
        <v/>
      </c>
      <c r="P2418" s="2" t="str">
        <f>IF(Prospecting!L2420&lt;&gt;"",Prospecting!L2420,"")</f>
        <v/>
      </c>
      <c r="Q2418" s="2" t="str">
        <f>IF(Prospecting!M2420&lt;&gt;"",Prospecting!M2420,"")</f>
        <v/>
      </c>
      <c r="R2418" s="2" t="str">
        <f t="shared" ca="1" si="238"/>
        <v/>
      </c>
      <c r="S2418" s="10" t="str">
        <f>IF(OR(Prospecting!N2420&lt;&gt;"",Prospecting!N2420&lt;&gt;0),Prospecting!N2420,"")</f>
        <v/>
      </c>
      <c r="T2418" s="11" t="str">
        <f>IF(Prospecting!O2420&lt;&gt;"",Prospecting!O2420,"")</f>
        <v/>
      </c>
      <c r="U2418" s="2" t="str">
        <f t="shared" si="239"/>
        <v/>
      </c>
      <c r="V2418" s="2" t="str">
        <f t="shared" si="240"/>
        <v/>
      </c>
      <c r="W2418" s="2" t="str" cm="1">
        <f t="array" ref="W2418">IF(V2418&lt;&gt;"",_xlfn.IFS(OR(V2418=1,V2418=2,V2418=3),1,OR(V2418=4,V2418=5,V2418=6),2,OR(V2418=7,V2418=8,V2418=9),3,OR(V2418=10,V2418=11,V2418=12),4),"")</f>
        <v/>
      </c>
      <c r="X2418" s="2" t="str">
        <f t="shared" si="241"/>
        <v/>
      </c>
      <c r="Y2418" s="2" t="str">
        <f t="shared" si="242"/>
        <v/>
      </c>
    </row>
    <row r="2419" spans="7:25" x14ac:dyDescent="0.3">
      <c r="G2419" s="2" t="str">
        <f>IF(Prospecting!D2421&lt;&gt;"", Prospecting!D2421, "")</f>
        <v/>
      </c>
      <c r="H2419" s="2" t="str">
        <f>IF(Prospecting!E2421&lt;&gt;"",Prospecting!E2421, "")</f>
        <v/>
      </c>
      <c r="I2419" s="2" t="str">
        <f t="shared" ca="1" si="237"/>
        <v/>
      </c>
      <c r="J2419" s="2" t="str">
        <f>IF(Prospecting!F2421="Completed", 1, "")</f>
        <v/>
      </c>
      <c r="K2419" s="2" t="str">
        <f>IF(Prospecting!G2421="Completed", 1, "")</f>
        <v/>
      </c>
      <c r="L2419" s="2" t="str">
        <f>IF(Prospecting!H2421="Completed", 1, "")</f>
        <v/>
      </c>
      <c r="M2419" s="2" t="str">
        <f>IF(Prospecting!I2421="Completed", 1, "")</f>
        <v/>
      </c>
      <c r="N2419" s="2" t="str">
        <f>IF(Prospecting!J2421="Completed", 1, "")</f>
        <v/>
      </c>
      <c r="O2419" s="2" t="str">
        <f>IF(Prospecting!K2421="Completed", 1, "")</f>
        <v/>
      </c>
      <c r="P2419" s="2" t="str">
        <f>IF(Prospecting!L2421&lt;&gt;"",Prospecting!L2421,"")</f>
        <v/>
      </c>
      <c r="Q2419" s="2" t="str">
        <f>IF(Prospecting!M2421&lt;&gt;"",Prospecting!M2421,"")</f>
        <v/>
      </c>
      <c r="R2419" s="2" t="str">
        <f t="shared" ca="1" si="238"/>
        <v/>
      </c>
      <c r="S2419" s="10" t="str">
        <f>IF(OR(Prospecting!N2421&lt;&gt;"",Prospecting!N2421&lt;&gt;0),Prospecting!N2421,"")</f>
        <v/>
      </c>
      <c r="T2419" s="11" t="str">
        <f>IF(Prospecting!O2421&lt;&gt;"",Prospecting!O2421,"")</f>
        <v/>
      </c>
      <c r="U2419" s="2" t="str">
        <f t="shared" si="239"/>
        <v/>
      </c>
      <c r="V2419" s="2" t="str">
        <f t="shared" si="240"/>
        <v/>
      </c>
      <c r="W2419" s="2" t="str" cm="1">
        <f t="array" ref="W2419">IF(V2419&lt;&gt;"",_xlfn.IFS(OR(V2419=1,V2419=2,V2419=3),1,OR(V2419=4,V2419=5,V2419=6),2,OR(V2419=7,V2419=8,V2419=9),3,OR(V2419=10,V2419=11,V2419=12),4),"")</f>
        <v/>
      </c>
      <c r="X2419" s="2" t="str">
        <f t="shared" si="241"/>
        <v/>
      </c>
      <c r="Y2419" s="2" t="str">
        <f t="shared" si="242"/>
        <v/>
      </c>
    </row>
    <row r="2420" spans="7:25" x14ac:dyDescent="0.3">
      <c r="G2420" s="2" t="str">
        <f>IF(Prospecting!D2422&lt;&gt;"", Prospecting!D2422, "")</f>
        <v/>
      </c>
      <c r="H2420" s="2" t="str">
        <f>IF(Prospecting!E2422&lt;&gt;"",Prospecting!E2422, "")</f>
        <v/>
      </c>
      <c r="I2420" s="2" t="str">
        <f t="shared" ca="1" si="237"/>
        <v/>
      </c>
      <c r="J2420" s="2" t="str">
        <f>IF(Prospecting!F2422="Completed", 1, "")</f>
        <v/>
      </c>
      <c r="K2420" s="2" t="str">
        <f>IF(Prospecting!G2422="Completed", 1, "")</f>
        <v/>
      </c>
      <c r="L2420" s="2" t="str">
        <f>IF(Prospecting!H2422="Completed", 1, "")</f>
        <v/>
      </c>
      <c r="M2420" s="2" t="str">
        <f>IF(Prospecting!I2422="Completed", 1, "")</f>
        <v/>
      </c>
      <c r="N2420" s="2" t="str">
        <f>IF(Prospecting!J2422="Completed", 1, "")</f>
        <v/>
      </c>
      <c r="O2420" s="2" t="str">
        <f>IF(Prospecting!K2422="Completed", 1, "")</f>
        <v/>
      </c>
      <c r="P2420" s="2" t="str">
        <f>IF(Prospecting!L2422&lt;&gt;"",Prospecting!L2422,"")</f>
        <v/>
      </c>
      <c r="Q2420" s="2" t="str">
        <f>IF(Prospecting!M2422&lt;&gt;"",Prospecting!M2422,"")</f>
        <v/>
      </c>
      <c r="R2420" s="2" t="str">
        <f t="shared" ca="1" si="238"/>
        <v/>
      </c>
      <c r="S2420" s="10" t="str">
        <f>IF(OR(Prospecting!N2422&lt;&gt;"",Prospecting!N2422&lt;&gt;0),Prospecting!N2422,"")</f>
        <v/>
      </c>
      <c r="T2420" s="11" t="str">
        <f>IF(Prospecting!O2422&lt;&gt;"",Prospecting!O2422,"")</f>
        <v/>
      </c>
      <c r="U2420" s="2" t="str">
        <f t="shared" si="239"/>
        <v/>
      </c>
      <c r="V2420" s="2" t="str">
        <f t="shared" si="240"/>
        <v/>
      </c>
      <c r="W2420" s="2" t="str" cm="1">
        <f t="array" ref="W2420">IF(V2420&lt;&gt;"",_xlfn.IFS(OR(V2420=1,V2420=2,V2420=3),1,OR(V2420=4,V2420=5,V2420=6),2,OR(V2420=7,V2420=8,V2420=9),3,OR(V2420=10,V2420=11,V2420=12),4),"")</f>
        <v/>
      </c>
      <c r="X2420" s="2" t="str">
        <f t="shared" si="241"/>
        <v/>
      </c>
      <c r="Y2420" s="2" t="str">
        <f t="shared" si="242"/>
        <v/>
      </c>
    </row>
    <row r="2421" spans="7:25" x14ac:dyDescent="0.3">
      <c r="G2421" s="2" t="str">
        <f>IF(Prospecting!D2423&lt;&gt;"", Prospecting!D2423, "")</f>
        <v/>
      </c>
      <c r="H2421" s="2" t="str">
        <f>IF(Prospecting!E2423&lt;&gt;"",Prospecting!E2423, "")</f>
        <v/>
      </c>
      <c r="I2421" s="2" t="str">
        <f t="shared" ca="1" si="237"/>
        <v/>
      </c>
      <c r="J2421" s="2" t="str">
        <f>IF(Prospecting!F2423="Completed", 1, "")</f>
        <v/>
      </c>
      <c r="K2421" s="2" t="str">
        <f>IF(Prospecting!G2423="Completed", 1, "")</f>
        <v/>
      </c>
      <c r="L2421" s="2" t="str">
        <f>IF(Prospecting!H2423="Completed", 1, "")</f>
        <v/>
      </c>
      <c r="M2421" s="2" t="str">
        <f>IF(Prospecting!I2423="Completed", 1, "")</f>
        <v/>
      </c>
      <c r="N2421" s="2" t="str">
        <f>IF(Prospecting!J2423="Completed", 1, "")</f>
        <v/>
      </c>
      <c r="O2421" s="2" t="str">
        <f>IF(Prospecting!K2423="Completed", 1, "")</f>
        <v/>
      </c>
      <c r="P2421" s="2" t="str">
        <f>IF(Prospecting!L2423&lt;&gt;"",Prospecting!L2423,"")</f>
        <v/>
      </c>
      <c r="Q2421" s="2" t="str">
        <f>IF(Prospecting!M2423&lt;&gt;"",Prospecting!M2423,"")</f>
        <v/>
      </c>
      <c r="R2421" s="2" t="str">
        <f t="shared" ca="1" si="238"/>
        <v/>
      </c>
      <c r="S2421" s="10" t="str">
        <f>IF(OR(Prospecting!N2423&lt;&gt;"",Prospecting!N2423&lt;&gt;0),Prospecting!N2423,"")</f>
        <v/>
      </c>
      <c r="T2421" s="11" t="str">
        <f>IF(Prospecting!O2423&lt;&gt;"",Prospecting!O2423,"")</f>
        <v/>
      </c>
      <c r="U2421" s="2" t="str">
        <f t="shared" si="239"/>
        <v/>
      </c>
      <c r="V2421" s="2" t="str">
        <f t="shared" si="240"/>
        <v/>
      </c>
      <c r="W2421" s="2" t="str" cm="1">
        <f t="array" ref="W2421">IF(V2421&lt;&gt;"",_xlfn.IFS(OR(V2421=1,V2421=2,V2421=3),1,OR(V2421=4,V2421=5,V2421=6),2,OR(V2421=7,V2421=8,V2421=9),3,OR(V2421=10,V2421=11,V2421=12),4),"")</f>
        <v/>
      </c>
      <c r="X2421" s="2" t="str">
        <f t="shared" si="241"/>
        <v/>
      </c>
      <c r="Y2421" s="2" t="str">
        <f t="shared" si="242"/>
        <v/>
      </c>
    </row>
    <row r="2422" spans="7:25" x14ac:dyDescent="0.3">
      <c r="G2422" s="2" t="str">
        <f>IF(Prospecting!D2424&lt;&gt;"", Prospecting!D2424, "")</f>
        <v/>
      </c>
      <c r="H2422" s="2" t="str">
        <f>IF(Prospecting!E2424&lt;&gt;"",Prospecting!E2424, "")</f>
        <v/>
      </c>
      <c r="I2422" s="2" t="str">
        <f t="shared" ca="1" si="237"/>
        <v/>
      </c>
      <c r="J2422" s="2" t="str">
        <f>IF(Prospecting!F2424="Completed", 1, "")</f>
        <v/>
      </c>
      <c r="K2422" s="2" t="str">
        <f>IF(Prospecting!G2424="Completed", 1, "")</f>
        <v/>
      </c>
      <c r="L2422" s="2" t="str">
        <f>IF(Prospecting!H2424="Completed", 1, "")</f>
        <v/>
      </c>
      <c r="M2422" s="2" t="str">
        <f>IF(Prospecting!I2424="Completed", 1, "")</f>
        <v/>
      </c>
      <c r="N2422" s="2" t="str">
        <f>IF(Prospecting!J2424="Completed", 1, "")</f>
        <v/>
      </c>
      <c r="O2422" s="2" t="str">
        <f>IF(Prospecting!K2424="Completed", 1, "")</f>
        <v/>
      </c>
      <c r="P2422" s="2" t="str">
        <f>IF(Prospecting!L2424&lt;&gt;"",Prospecting!L2424,"")</f>
        <v/>
      </c>
      <c r="Q2422" s="2" t="str">
        <f>IF(Prospecting!M2424&lt;&gt;"",Prospecting!M2424,"")</f>
        <v/>
      </c>
      <c r="R2422" s="2" t="str">
        <f t="shared" ca="1" si="238"/>
        <v/>
      </c>
      <c r="S2422" s="10" t="str">
        <f>IF(OR(Prospecting!N2424&lt;&gt;"",Prospecting!N2424&lt;&gt;0),Prospecting!N2424,"")</f>
        <v/>
      </c>
      <c r="T2422" s="11" t="str">
        <f>IF(Prospecting!O2424&lt;&gt;"",Prospecting!O2424,"")</f>
        <v/>
      </c>
      <c r="U2422" s="2" t="str">
        <f t="shared" si="239"/>
        <v/>
      </c>
      <c r="V2422" s="2" t="str">
        <f t="shared" si="240"/>
        <v/>
      </c>
      <c r="W2422" s="2" t="str" cm="1">
        <f t="array" ref="W2422">IF(V2422&lt;&gt;"",_xlfn.IFS(OR(V2422=1,V2422=2,V2422=3),1,OR(V2422=4,V2422=5,V2422=6),2,OR(V2422=7,V2422=8,V2422=9),3,OR(V2422=10,V2422=11,V2422=12),4),"")</f>
        <v/>
      </c>
      <c r="X2422" s="2" t="str">
        <f t="shared" si="241"/>
        <v/>
      </c>
      <c r="Y2422" s="2" t="str">
        <f t="shared" si="242"/>
        <v/>
      </c>
    </row>
    <row r="2423" spans="7:25" x14ac:dyDescent="0.3">
      <c r="G2423" s="2" t="str">
        <f>IF(Prospecting!D2425&lt;&gt;"", Prospecting!D2425, "")</f>
        <v/>
      </c>
      <c r="H2423" s="2" t="str">
        <f>IF(Prospecting!E2425&lt;&gt;"",Prospecting!E2425, "")</f>
        <v/>
      </c>
      <c r="I2423" s="2" t="str">
        <f t="shared" ca="1" si="237"/>
        <v/>
      </c>
      <c r="J2423" s="2" t="str">
        <f>IF(Prospecting!F2425="Completed", 1, "")</f>
        <v/>
      </c>
      <c r="K2423" s="2" t="str">
        <f>IF(Prospecting!G2425="Completed", 1, "")</f>
        <v/>
      </c>
      <c r="L2423" s="2" t="str">
        <f>IF(Prospecting!H2425="Completed", 1, "")</f>
        <v/>
      </c>
      <c r="M2423" s="2" t="str">
        <f>IF(Prospecting!I2425="Completed", 1, "")</f>
        <v/>
      </c>
      <c r="N2423" s="2" t="str">
        <f>IF(Prospecting!J2425="Completed", 1, "")</f>
        <v/>
      </c>
      <c r="O2423" s="2" t="str">
        <f>IF(Prospecting!K2425="Completed", 1, "")</f>
        <v/>
      </c>
      <c r="P2423" s="2" t="str">
        <f>IF(Prospecting!L2425&lt;&gt;"",Prospecting!L2425,"")</f>
        <v/>
      </c>
      <c r="Q2423" s="2" t="str">
        <f>IF(Prospecting!M2425&lt;&gt;"",Prospecting!M2425,"")</f>
        <v/>
      </c>
      <c r="R2423" s="2" t="str">
        <f t="shared" ca="1" si="238"/>
        <v/>
      </c>
      <c r="S2423" s="10" t="str">
        <f>IF(OR(Prospecting!N2425&lt;&gt;"",Prospecting!N2425&lt;&gt;0),Prospecting!N2425,"")</f>
        <v/>
      </c>
      <c r="T2423" s="11" t="str">
        <f>IF(Prospecting!O2425&lt;&gt;"",Prospecting!O2425,"")</f>
        <v/>
      </c>
      <c r="U2423" s="2" t="str">
        <f t="shared" si="239"/>
        <v/>
      </c>
      <c r="V2423" s="2" t="str">
        <f t="shared" si="240"/>
        <v/>
      </c>
      <c r="W2423" s="2" t="str" cm="1">
        <f t="array" ref="W2423">IF(V2423&lt;&gt;"",_xlfn.IFS(OR(V2423=1,V2423=2,V2423=3),1,OR(V2423=4,V2423=5,V2423=6),2,OR(V2423=7,V2423=8,V2423=9),3,OR(V2423=10,V2423=11,V2423=12),4),"")</f>
        <v/>
      </c>
      <c r="X2423" s="2" t="str">
        <f t="shared" si="241"/>
        <v/>
      </c>
      <c r="Y2423" s="2" t="str">
        <f t="shared" si="242"/>
        <v/>
      </c>
    </row>
    <row r="2424" spans="7:25" x14ac:dyDescent="0.3">
      <c r="G2424" s="2" t="str">
        <f>IF(Prospecting!D2426&lt;&gt;"", Prospecting!D2426, "")</f>
        <v/>
      </c>
      <c r="H2424" s="2" t="str">
        <f>IF(Prospecting!E2426&lt;&gt;"",Prospecting!E2426, "")</f>
        <v/>
      </c>
      <c r="I2424" s="2" t="str">
        <f t="shared" ca="1" si="237"/>
        <v/>
      </c>
      <c r="J2424" s="2" t="str">
        <f>IF(Prospecting!F2426="Completed", 1, "")</f>
        <v/>
      </c>
      <c r="K2424" s="2" t="str">
        <f>IF(Prospecting!G2426="Completed", 1, "")</f>
        <v/>
      </c>
      <c r="L2424" s="2" t="str">
        <f>IF(Prospecting!H2426="Completed", 1, "")</f>
        <v/>
      </c>
      <c r="M2424" s="2" t="str">
        <f>IF(Prospecting!I2426="Completed", 1, "")</f>
        <v/>
      </c>
      <c r="N2424" s="2" t="str">
        <f>IF(Prospecting!J2426="Completed", 1, "")</f>
        <v/>
      </c>
      <c r="O2424" s="2" t="str">
        <f>IF(Prospecting!K2426="Completed", 1, "")</f>
        <v/>
      </c>
      <c r="P2424" s="2" t="str">
        <f>IF(Prospecting!L2426&lt;&gt;"",Prospecting!L2426,"")</f>
        <v/>
      </c>
      <c r="Q2424" s="2" t="str">
        <f>IF(Prospecting!M2426&lt;&gt;"",Prospecting!M2426,"")</f>
        <v/>
      </c>
      <c r="R2424" s="2" t="str">
        <f t="shared" ca="1" si="238"/>
        <v/>
      </c>
      <c r="S2424" s="10" t="str">
        <f>IF(OR(Prospecting!N2426&lt;&gt;"",Prospecting!N2426&lt;&gt;0),Prospecting!N2426,"")</f>
        <v/>
      </c>
      <c r="T2424" s="11" t="str">
        <f>IF(Prospecting!O2426&lt;&gt;"",Prospecting!O2426,"")</f>
        <v/>
      </c>
      <c r="U2424" s="2" t="str">
        <f t="shared" si="239"/>
        <v/>
      </c>
      <c r="V2424" s="2" t="str">
        <f t="shared" si="240"/>
        <v/>
      </c>
      <c r="W2424" s="2" t="str" cm="1">
        <f t="array" ref="W2424">IF(V2424&lt;&gt;"",_xlfn.IFS(OR(V2424=1,V2424=2,V2424=3),1,OR(V2424=4,V2424=5,V2424=6),2,OR(V2424=7,V2424=8,V2424=9),3,OR(V2424=10,V2424=11,V2424=12),4),"")</f>
        <v/>
      </c>
      <c r="X2424" s="2" t="str">
        <f t="shared" si="241"/>
        <v/>
      </c>
      <c r="Y2424" s="2" t="str">
        <f t="shared" si="242"/>
        <v/>
      </c>
    </row>
    <row r="2425" spans="7:25" x14ac:dyDescent="0.3">
      <c r="G2425" s="2" t="str">
        <f>IF(Prospecting!D2427&lt;&gt;"", Prospecting!D2427, "")</f>
        <v/>
      </c>
      <c r="H2425" s="2" t="str">
        <f>IF(Prospecting!E2427&lt;&gt;"",Prospecting!E2427, "")</f>
        <v/>
      </c>
      <c r="I2425" s="2" t="str">
        <f t="shared" ca="1" si="237"/>
        <v/>
      </c>
      <c r="J2425" s="2" t="str">
        <f>IF(Prospecting!F2427="Completed", 1, "")</f>
        <v/>
      </c>
      <c r="K2425" s="2" t="str">
        <f>IF(Prospecting!G2427="Completed", 1, "")</f>
        <v/>
      </c>
      <c r="L2425" s="2" t="str">
        <f>IF(Prospecting!H2427="Completed", 1, "")</f>
        <v/>
      </c>
      <c r="M2425" s="2" t="str">
        <f>IF(Prospecting!I2427="Completed", 1, "")</f>
        <v/>
      </c>
      <c r="N2425" s="2" t="str">
        <f>IF(Prospecting!J2427="Completed", 1, "")</f>
        <v/>
      </c>
      <c r="O2425" s="2" t="str">
        <f>IF(Prospecting!K2427="Completed", 1, "")</f>
        <v/>
      </c>
      <c r="P2425" s="2" t="str">
        <f>IF(Prospecting!L2427&lt;&gt;"",Prospecting!L2427,"")</f>
        <v/>
      </c>
      <c r="Q2425" s="2" t="str">
        <f>IF(Prospecting!M2427&lt;&gt;"",Prospecting!M2427,"")</f>
        <v/>
      </c>
      <c r="R2425" s="2" t="str">
        <f t="shared" ca="1" si="238"/>
        <v/>
      </c>
      <c r="S2425" s="10" t="str">
        <f>IF(OR(Prospecting!N2427&lt;&gt;"",Prospecting!N2427&lt;&gt;0),Prospecting!N2427,"")</f>
        <v/>
      </c>
      <c r="T2425" s="11" t="str">
        <f>IF(Prospecting!O2427&lt;&gt;"",Prospecting!O2427,"")</f>
        <v/>
      </c>
      <c r="U2425" s="2" t="str">
        <f t="shared" si="239"/>
        <v/>
      </c>
      <c r="V2425" s="2" t="str">
        <f t="shared" si="240"/>
        <v/>
      </c>
      <c r="W2425" s="2" t="str" cm="1">
        <f t="array" ref="W2425">IF(V2425&lt;&gt;"",_xlfn.IFS(OR(V2425=1,V2425=2,V2425=3),1,OR(V2425=4,V2425=5,V2425=6),2,OR(V2425=7,V2425=8,V2425=9),3,OR(V2425=10,V2425=11,V2425=12),4),"")</f>
        <v/>
      </c>
      <c r="X2425" s="2" t="str">
        <f t="shared" si="241"/>
        <v/>
      </c>
      <c r="Y2425" s="2" t="str">
        <f t="shared" si="242"/>
        <v/>
      </c>
    </row>
    <row r="2426" spans="7:25" x14ac:dyDescent="0.3">
      <c r="G2426" s="2" t="str">
        <f>IF(Prospecting!D2428&lt;&gt;"", Prospecting!D2428, "")</f>
        <v/>
      </c>
      <c r="H2426" s="2" t="str">
        <f>IF(Prospecting!E2428&lt;&gt;"",Prospecting!E2428, "")</f>
        <v/>
      </c>
      <c r="I2426" s="2" t="str">
        <f t="shared" ca="1" si="237"/>
        <v/>
      </c>
      <c r="J2426" s="2" t="str">
        <f>IF(Prospecting!F2428="Completed", 1, "")</f>
        <v/>
      </c>
      <c r="K2426" s="2" t="str">
        <f>IF(Prospecting!G2428="Completed", 1, "")</f>
        <v/>
      </c>
      <c r="L2426" s="2" t="str">
        <f>IF(Prospecting!H2428="Completed", 1, "")</f>
        <v/>
      </c>
      <c r="M2426" s="2" t="str">
        <f>IF(Prospecting!I2428="Completed", 1, "")</f>
        <v/>
      </c>
      <c r="N2426" s="2" t="str">
        <f>IF(Prospecting!J2428="Completed", 1, "")</f>
        <v/>
      </c>
      <c r="O2426" s="2" t="str">
        <f>IF(Prospecting!K2428="Completed", 1, "")</f>
        <v/>
      </c>
      <c r="P2426" s="2" t="str">
        <f>IF(Prospecting!L2428&lt;&gt;"",Prospecting!L2428,"")</f>
        <v/>
      </c>
      <c r="Q2426" s="2" t="str">
        <f>IF(Prospecting!M2428&lt;&gt;"",Prospecting!M2428,"")</f>
        <v/>
      </c>
      <c r="R2426" s="2" t="str">
        <f t="shared" ca="1" si="238"/>
        <v/>
      </c>
      <c r="S2426" s="10" t="str">
        <f>IF(OR(Prospecting!N2428&lt;&gt;"",Prospecting!N2428&lt;&gt;0),Prospecting!N2428,"")</f>
        <v/>
      </c>
      <c r="T2426" s="11" t="str">
        <f>IF(Prospecting!O2428&lt;&gt;"",Prospecting!O2428,"")</f>
        <v/>
      </c>
      <c r="U2426" s="2" t="str">
        <f t="shared" si="239"/>
        <v/>
      </c>
      <c r="V2426" s="2" t="str">
        <f t="shared" si="240"/>
        <v/>
      </c>
      <c r="W2426" s="2" t="str" cm="1">
        <f t="array" ref="W2426">IF(V2426&lt;&gt;"",_xlfn.IFS(OR(V2426=1,V2426=2,V2426=3),1,OR(V2426=4,V2426=5,V2426=6),2,OR(V2426=7,V2426=8,V2426=9),3,OR(V2426=10,V2426=11,V2426=12),4),"")</f>
        <v/>
      </c>
      <c r="X2426" s="2" t="str">
        <f t="shared" si="241"/>
        <v/>
      </c>
      <c r="Y2426" s="2" t="str">
        <f t="shared" si="242"/>
        <v/>
      </c>
    </row>
    <row r="2427" spans="7:25" x14ac:dyDescent="0.3">
      <c r="G2427" s="2" t="str">
        <f>IF(Prospecting!D2429&lt;&gt;"", Prospecting!D2429, "")</f>
        <v/>
      </c>
      <c r="H2427" s="2" t="str">
        <f>IF(Prospecting!E2429&lt;&gt;"",Prospecting!E2429, "")</f>
        <v/>
      </c>
      <c r="I2427" s="2" t="str">
        <f t="shared" ca="1" si="237"/>
        <v/>
      </c>
      <c r="J2427" s="2" t="str">
        <f>IF(Prospecting!F2429="Completed", 1, "")</f>
        <v/>
      </c>
      <c r="K2427" s="2" t="str">
        <f>IF(Prospecting!G2429="Completed", 1, "")</f>
        <v/>
      </c>
      <c r="L2427" s="2" t="str">
        <f>IF(Prospecting!H2429="Completed", 1, "")</f>
        <v/>
      </c>
      <c r="M2427" s="2" t="str">
        <f>IF(Prospecting!I2429="Completed", 1, "")</f>
        <v/>
      </c>
      <c r="N2427" s="2" t="str">
        <f>IF(Prospecting!J2429="Completed", 1, "")</f>
        <v/>
      </c>
      <c r="O2427" s="2" t="str">
        <f>IF(Prospecting!K2429="Completed", 1, "")</f>
        <v/>
      </c>
      <c r="P2427" s="2" t="str">
        <f>IF(Prospecting!L2429&lt;&gt;"",Prospecting!L2429,"")</f>
        <v/>
      </c>
      <c r="Q2427" s="2" t="str">
        <f>IF(Prospecting!M2429&lt;&gt;"",Prospecting!M2429,"")</f>
        <v/>
      </c>
      <c r="R2427" s="2" t="str">
        <f t="shared" ca="1" si="238"/>
        <v/>
      </c>
      <c r="S2427" s="10" t="str">
        <f>IF(OR(Prospecting!N2429&lt;&gt;"",Prospecting!N2429&lt;&gt;0),Prospecting!N2429,"")</f>
        <v/>
      </c>
      <c r="T2427" s="11" t="str">
        <f>IF(Prospecting!O2429&lt;&gt;"",Prospecting!O2429,"")</f>
        <v/>
      </c>
      <c r="U2427" s="2" t="str">
        <f t="shared" si="239"/>
        <v/>
      </c>
      <c r="V2427" s="2" t="str">
        <f t="shared" si="240"/>
        <v/>
      </c>
      <c r="W2427" s="2" t="str" cm="1">
        <f t="array" ref="W2427">IF(V2427&lt;&gt;"",_xlfn.IFS(OR(V2427=1,V2427=2,V2427=3),1,OR(V2427=4,V2427=5,V2427=6),2,OR(V2427=7,V2427=8,V2427=9),3,OR(V2427=10,V2427=11,V2427=12),4),"")</f>
        <v/>
      </c>
      <c r="X2427" s="2" t="str">
        <f t="shared" si="241"/>
        <v/>
      </c>
      <c r="Y2427" s="2" t="str">
        <f t="shared" si="242"/>
        <v/>
      </c>
    </row>
    <row r="2428" spans="7:25" x14ac:dyDescent="0.3">
      <c r="G2428" s="2" t="str">
        <f>IF(Prospecting!D2430&lt;&gt;"", Prospecting!D2430, "")</f>
        <v/>
      </c>
      <c r="H2428" s="2" t="str">
        <f>IF(Prospecting!E2430&lt;&gt;"",Prospecting!E2430, "")</f>
        <v/>
      </c>
      <c r="I2428" s="2" t="str">
        <f t="shared" ca="1" si="237"/>
        <v/>
      </c>
      <c r="J2428" s="2" t="str">
        <f>IF(Prospecting!F2430="Completed", 1, "")</f>
        <v/>
      </c>
      <c r="K2428" s="2" t="str">
        <f>IF(Prospecting!G2430="Completed", 1, "")</f>
        <v/>
      </c>
      <c r="L2428" s="2" t="str">
        <f>IF(Prospecting!H2430="Completed", 1, "")</f>
        <v/>
      </c>
      <c r="M2428" s="2" t="str">
        <f>IF(Prospecting!I2430="Completed", 1, "")</f>
        <v/>
      </c>
      <c r="N2428" s="2" t="str">
        <f>IF(Prospecting!J2430="Completed", 1, "")</f>
        <v/>
      </c>
      <c r="O2428" s="2" t="str">
        <f>IF(Prospecting!K2430="Completed", 1, "")</f>
        <v/>
      </c>
      <c r="P2428" s="2" t="str">
        <f>IF(Prospecting!L2430&lt;&gt;"",Prospecting!L2430,"")</f>
        <v/>
      </c>
      <c r="Q2428" s="2" t="str">
        <f>IF(Prospecting!M2430&lt;&gt;"",Prospecting!M2430,"")</f>
        <v/>
      </c>
      <c r="R2428" s="2" t="str">
        <f t="shared" ca="1" si="238"/>
        <v/>
      </c>
      <c r="S2428" s="10" t="str">
        <f>IF(OR(Prospecting!N2430&lt;&gt;"",Prospecting!N2430&lt;&gt;0),Prospecting!N2430,"")</f>
        <v/>
      </c>
      <c r="T2428" s="11" t="str">
        <f>IF(Prospecting!O2430&lt;&gt;"",Prospecting!O2430,"")</f>
        <v/>
      </c>
      <c r="U2428" s="2" t="str">
        <f t="shared" si="239"/>
        <v/>
      </c>
      <c r="V2428" s="2" t="str">
        <f t="shared" si="240"/>
        <v/>
      </c>
      <c r="W2428" s="2" t="str" cm="1">
        <f t="array" ref="W2428">IF(V2428&lt;&gt;"",_xlfn.IFS(OR(V2428=1,V2428=2,V2428=3),1,OR(V2428=4,V2428=5,V2428=6),2,OR(V2428=7,V2428=8,V2428=9),3,OR(V2428=10,V2428=11,V2428=12),4),"")</f>
        <v/>
      </c>
      <c r="X2428" s="2" t="str">
        <f t="shared" si="241"/>
        <v/>
      </c>
      <c r="Y2428" s="2" t="str">
        <f t="shared" si="242"/>
        <v/>
      </c>
    </row>
    <row r="2429" spans="7:25" x14ac:dyDescent="0.3">
      <c r="G2429" s="2" t="str">
        <f>IF(Prospecting!D2431&lt;&gt;"", Prospecting!D2431, "")</f>
        <v/>
      </c>
      <c r="H2429" s="2" t="str">
        <f>IF(Prospecting!E2431&lt;&gt;"",Prospecting!E2431, "")</f>
        <v/>
      </c>
      <c r="I2429" s="2" t="str">
        <f t="shared" ca="1" si="237"/>
        <v/>
      </c>
      <c r="J2429" s="2" t="str">
        <f>IF(Prospecting!F2431="Completed", 1, "")</f>
        <v/>
      </c>
      <c r="K2429" s="2" t="str">
        <f>IF(Prospecting!G2431="Completed", 1, "")</f>
        <v/>
      </c>
      <c r="L2429" s="2" t="str">
        <f>IF(Prospecting!H2431="Completed", 1, "")</f>
        <v/>
      </c>
      <c r="M2429" s="2" t="str">
        <f>IF(Prospecting!I2431="Completed", 1, "")</f>
        <v/>
      </c>
      <c r="N2429" s="2" t="str">
        <f>IF(Prospecting!J2431="Completed", 1, "")</f>
        <v/>
      </c>
      <c r="O2429" s="2" t="str">
        <f>IF(Prospecting!K2431="Completed", 1, "")</f>
        <v/>
      </c>
      <c r="P2429" s="2" t="str">
        <f>IF(Prospecting!L2431&lt;&gt;"",Prospecting!L2431,"")</f>
        <v/>
      </c>
      <c r="Q2429" s="2" t="str">
        <f>IF(Prospecting!M2431&lt;&gt;"",Prospecting!M2431,"")</f>
        <v/>
      </c>
      <c r="R2429" s="2" t="str">
        <f t="shared" ca="1" si="238"/>
        <v/>
      </c>
      <c r="S2429" s="10" t="str">
        <f>IF(OR(Prospecting!N2431&lt;&gt;"",Prospecting!N2431&lt;&gt;0),Prospecting!N2431,"")</f>
        <v/>
      </c>
      <c r="T2429" s="11" t="str">
        <f>IF(Prospecting!O2431&lt;&gt;"",Prospecting!O2431,"")</f>
        <v/>
      </c>
      <c r="U2429" s="2" t="str">
        <f t="shared" si="239"/>
        <v/>
      </c>
      <c r="V2429" s="2" t="str">
        <f t="shared" si="240"/>
        <v/>
      </c>
      <c r="W2429" s="2" t="str" cm="1">
        <f t="array" ref="W2429">IF(V2429&lt;&gt;"",_xlfn.IFS(OR(V2429=1,V2429=2,V2429=3),1,OR(V2429=4,V2429=5,V2429=6),2,OR(V2429=7,V2429=8,V2429=9),3,OR(V2429=10,V2429=11,V2429=12),4),"")</f>
        <v/>
      </c>
      <c r="X2429" s="2" t="str">
        <f t="shared" si="241"/>
        <v/>
      </c>
      <c r="Y2429" s="2" t="str">
        <f t="shared" si="242"/>
        <v/>
      </c>
    </row>
    <row r="2430" spans="7:25" x14ac:dyDescent="0.3">
      <c r="G2430" s="2" t="str">
        <f>IF(Prospecting!D2432&lt;&gt;"", Prospecting!D2432, "")</f>
        <v/>
      </c>
      <c r="H2430" s="2" t="str">
        <f>IF(Prospecting!E2432&lt;&gt;"",Prospecting!E2432, "")</f>
        <v/>
      </c>
      <c r="I2430" s="2" t="str">
        <f t="shared" ca="1" si="237"/>
        <v/>
      </c>
      <c r="J2430" s="2" t="str">
        <f>IF(Prospecting!F2432="Completed", 1, "")</f>
        <v/>
      </c>
      <c r="K2430" s="2" t="str">
        <f>IF(Prospecting!G2432="Completed", 1, "")</f>
        <v/>
      </c>
      <c r="L2430" s="2" t="str">
        <f>IF(Prospecting!H2432="Completed", 1, "")</f>
        <v/>
      </c>
      <c r="M2430" s="2" t="str">
        <f>IF(Prospecting!I2432="Completed", 1, "")</f>
        <v/>
      </c>
      <c r="N2430" s="2" t="str">
        <f>IF(Prospecting!J2432="Completed", 1, "")</f>
        <v/>
      </c>
      <c r="O2430" s="2" t="str">
        <f>IF(Prospecting!K2432="Completed", 1, "")</f>
        <v/>
      </c>
      <c r="P2430" s="2" t="str">
        <f>IF(Prospecting!L2432&lt;&gt;"",Prospecting!L2432,"")</f>
        <v/>
      </c>
      <c r="Q2430" s="2" t="str">
        <f>IF(Prospecting!M2432&lt;&gt;"",Prospecting!M2432,"")</f>
        <v/>
      </c>
      <c r="R2430" s="2" t="str">
        <f t="shared" ca="1" si="238"/>
        <v/>
      </c>
      <c r="S2430" s="10" t="str">
        <f>IF(OR(Prospecting!N2432&lt;&gt;"",Prospecting!N2432&lt;&gt;0),Prospecting!N2432,"")</f>
        <v/>
      </c>
      <c r="T2430" s="11" t="str">
        <f>IF(Prospecting!O2432&lt;&gt;"",Prospecting!O2432,"")</f>
        <v/>
      </c>
      <c r="U2430" s="2" t="str">
        <f t="shared" si="239"/>
        <v/>
      </c>
      <c r="V2430" s="2" t="str">
        <f t="shared" si="240"/>
        <v/>
      </c>
      <c r="W2430" s="2" t="str" cm="1">
        <f t="array" ref="W2430">IF(V2430&lt;&gt;"",_xlfn.IFS(OR(V2430=1,V2430=2,V2430=3),1,OR(V2430=4,V2430=5,V2430=6),2,OR(V2430=7,V2430=8,V2430=9),3,OR(V2430=10,V2430=11,V2430=12),4),"")</f>
        <v/>
      </c>
      <c r="X2430" s="2" t="str">
        <f t="shared" si="241"/>
        <v/>
      </c>
      <c r="Y2430" s="2" t="str">
        <f t="shared" si="242"/>
        <v/>
      </c>
    </row>
    <row r="2431" spans="7:25" x14ac:dyDescent="0.3">
      <c r="G2431" s="2" t="str">
        <f>IF(Prospecting!D2433&lt;&gt;"", Prospecting!D2433, "")</f>
        <v/>
      </c>
      <c r="H2431" s="2" t="str">
        <f>IF(Prospecting!E2433&lt;&gt;"",Prospecting!E2433, "")</f>
        <v/>
      </c>
      <c r="I2431" s="2" t="str">
        <f t="shared" ca="1" si="237"/>
        <v/>
      </c>
      <c r="J2431" s="2" t="str">
        <f>IF(Prospecting!F2433="Completed", 1, "")</f>
        <v/>
      </c>
      <c r="K2431" s="2" t="str">
        <f>IF(Prospecting!G2433="Completed", 1, "")</f>
        <v/>
      </c>
      <c r="L2431" s="2" t="str">
        <f>IF(Prospecting!H2433="Completed", 1, "")</f>
        <v/>
      </c>
      <c r="M2431" s="2" t="str">
        <f>IF(Prospecting!I2433="Completed", 1, "")</f>
        <v/>
      </c>
      <c r="N2431" s="2" t="str">
        <f>IF(Prospecting!J2433="Completed", 1, "")</f>
        <v/>
      </c>
      <c r="O2431" s="2" t="str">
        <f>IF(Prospecting!K2433="Completed", 1, "")</f>
        <v/>
      </c>
      <c r="P2431" s="2" t="str">
        <f>IF(Prospecting!L2433&lt;&gt;"",Prospecting!L2433,"")</f>
        <v/>
      </c>
      <c r="Q2431" s="2" t="str">
        <f>IF(Prospecting!M2433&lt;&gt;"",Prospecting!M2433,"")</f>
        <v/>
      </c>
      <c r="R2431" s="2" t="str">
        <f t="shared" ca="1" si="238"/>
        <v/>
      </c>
      <c r="S2431" s="10" t="str">
        <f>IF(OR(Prospecting!N2433&lt;&gt;"",Prospecting!N2433&lt;&gt;0),Prospecting!N2433,"")</f>
        <v/>
      </c>
      <c r="T2431" s="11" t="str">
        <f>IF(Prospecting!O2433&lt;&gt;"",Prospecting!O2433,"")</f>
        <v/>
      </c>
      <c r="U2431" s="2" t="str">
        <f t="shared" si="239"/>
        <v/>
      </c>
      <c r="V2431" s="2" t="str">
        <f t="shared" si="240"/>
        <v/>
      </c>
      <c r="W2431" s="2" t="str" cm="1">
        <f t="array" ref="W2431">IF(V2431&lt;&gt;"",_xlfn.IFS(OR(V2431=1,V2431=2,V2431=3),1,OR(V2431=4,V2431=5,V2431=6),2,OR(V2431=7,V2431=8,V2431=9),3,OR(V2431=10,V2431=11,V2431=12),4),"")</f>
        <v/>
      </c>
      <c r="X2431" s="2" t="str">
        <f t="shared" si="241"/>
        <v/>
      </c>
      <c r="Y2431" s="2" t="str">
        <f t="shared" si="242"/>
        <v/>
      </c>
    </row>
    <row r="2432" spans="7:25" x14ac:dyDescent="0.3">
      <c r="G2432" s="2" t="str">
        <f>IF(Prospecting!D2434&lt;&gt;"", Prospecting!D2434, "")</f>
        <v/>
      </c>
      <c r="H2432" s="2" t="str">
        <f>IF(Prospecting!E2434&lt;&gt;"",Prospecting!E2434, "")</f>
        <v/>
      </c>
      <c r="I2432" s="2" t="str">
        <f t="shared" ca="1" si="237"/>
        <v/>
      </c>
      <c r="J2432" s="2" t="str">
        <f>IF(Prospecting!F2434="Completed", 1, "")</f>
        <v/>
      </c>
      <c r="K2432" s="2" t="str">
        <f>IF(Prospecting!G2434="Completed", 1, "")</f>
        <v/>
      </c>
      <c r="L2432" s="2" t="str">
        <f>IF(Prospecting!H2434="Completed", 1, "")</f>
        <v/>
      </c>
      <c r="M2432" s="2" t="str">
        <f>IF(Prospecting!I2434="Completed", 1, "")</f>
        <v/>
      </c>
      <c r="N2432" s="2" t="str">
        <f>IF(Prospecting!J2434="Completed", 1, "")</f>
        <v/>
      </c>
      <c r="O2432" s="2" t="str">
        <f>IF(Prospecting!K2434="Completed", 1, "")</f>
        <v/>
      </c>
      <c r="P2432" s="2" t="str">
        <f>IF(Prospecting!L2434&lt;&gt;"",Prospecting!L2434,"")</f>
        <v/>
      </c>
      <c r="Q2432" s="2" t="str">
        <f>IF(Prospecting!M2434&lt;&gt;"",Prospecting!M2434,"")</f>
        <v/>
      </c>
      <c r="R2432" s="2" t="str">
        <f t="shared" ca="1" si="238"/>
        <v/>
      </c>
      <c r="S2432" s="10" t="str">
        <f>IF(OR(Prospecting!N2434&lt;&gt;"",Prospecting!N2434&lt;&gt;0),Prospecting!N2434,"")</f>
        <v/>
      </c>
      <c r="T2432" s="11" t="str">
        <f>IF(Prospecting!O2434&lt;&gt;"",Prospecting!O2434,"")</f>
        <v/>
      </c>
      <c r="U2432" s="2" t="str">
        <f t="shared" si="239"/>
        <v/>
      </c>
      <c r="V2432" s="2" t="str">
        <f t="shared" si="240"/>
        <v/>
      </c>
      <c r="W2432" s="2" t="str" cm="1">
        <f t="array" ref="W2432">IF(V2432&lt;&gt;"",_xlfn.IFS(OR(V2432=1,V2432=2,V2432=3),1,OR(V2432=4,V2432=5,V2432=6),2,OR(V2432=7,V2432=8,V2432=9),3,OR(V2432=10,V2432=11,V2432=12),4),"")</f>
        <v/>
      </c>
      <c r="X2432" s="2" t="str">
        <f t="shared" si="241"/>
        <v/>
      </c>
      <c r="Y2432" s="2" t="str">
        <f t="shared" si="242"/>
        <v/>
      </c>
    </row>
    <row r="2433" spans="7:25" x14ac:dyDescent="0.3">
      <c r="G2433" s="2" t="str">
        <f>IF(Prospecting!D2435&lt;&gt;"", Prospecting!D2435, "")</f>
        <v/>
      </c>
      <c r="H2433" s="2" t="str">
        <f>IF(Prospecting!E2435&lt;&gt;"",Prospecting!E2435, "")</f>
        <v/>
      </c>
      <c r="I2433" s="2" t="str">
        <f t="shared" ca="1" si="237"/>
        <v/>
      </c>
      <c r="J2433" s="2" t="str">
        <f>IF(Prospecting!F2435="Completed", 1, "")</f>
        <v/>
      </c>
      <c r="K2433" s="2" t="str">
        <f>IF(Prospecting!G2435="Completed", 1, "")</f>
        <v/>
      </c>
      <c r="L2433" s="2" t="str">
        <f>IF(Prospecting!H2435="Completed", 1, "")</f>
        <v/>
      </c>
      <c r="M2433" s="2" t="str">
        <f>IF(Prospecting!I2435="Completed", 1, "")</f>
        <v/>
      </c>
      <c r="N2433" s="2" t="str">
        <f>IF(Prospecting!J2435="Completed", 1, "")</f>
        <v/>
      </c>
      <c r="O2433" s="2" t="str">
        <f>IF(Prospecting!K2435="Completed", 1, "")</f>
        <v/>
      </c>
      <c r="P2433" s="2" t="str">
        <f>IF(Prospecting!L2435&lt;&gt;"",Prospecting!L2435,"")</f>
        <v/>
      </c>
      <c r="Q2433" s="2" t="str">
        <f>IF(Prospecting!M2435&lt;&gt;"",Prospecting!M2435,"")</f>
        <v/>
      </c>
      <c r="R2433" s="2" t="str">
        <f t="shared" ca="1" si="238"/>
        <v/>
      </c>
      <c r="S2433" s="10" t="str">
        <f>IF(OR(Prospecting!N2435&lt;&gt;"",Prospecting!N2435&lt;&gt;0),Prospecting!N2435,"")</f>
        <v/>
      </c>
      <c r="T2433" s="11" t="str">
        <f>IF(Prospecting!O2435&lt;&gt;"",Prospecting!O2435,"")</f>
        <v/>
      </c>
      <c r="U2433" s="2" t="str">
        <f t="shared" si="239"/>
        <v/>
      </c>
      <c r="V2433" s="2" t="str">
        <f t="shared" si="240"/>
        <v/>
      </c>
      <c r="W2433" s="2" t="str" cm="1">
        <f t="array" ref="W2433">IF(V2433&lt;&gt;"",_xlfn.IFS(OR(V2433=1,V2433=2,V2433=3),1,OR(V2433=4,V2433=5,V2433=6),2,OR(V2433=7,V2433=8,V2433=9),3,OR(V2433=10,V2433=11,V2433=12),4),"")</f>
        <v/>
      </c>
      <c r="X2433" s="2" t="str">
        <f t="shared" si="241"/>
        <v/>
      </c>
      <c r="Y2433" s="2" t="str">
        <f t="shared" si="242"/>
        <v/>
      </c>
    </row>
    <row r="2434" spans="7:25" x14ac:dyDescent="0.3">
      <c r="G2434" s="2" t="str">
        <f>IF(Prospecting!D2436&lt;&gt;"", Prospecting!D2436, "")</f>
        <v/>
      </c>
      <c r="H2434" s="2" t="str">
        <f>IF(Prospecting!E2436&lt;&gt;"",Prospecting!E2436, "")</f>
        <v/>
      </c>
      <c r="I2434" s="2" t="str">
        <f t="shared" ca="1" si="237"/>
        <v/>
      </c>
      <c r="J2434" s="2" t="str">
        <f>IF(Prospecting!F2436="Completed", 1, "")</f>
        <v/>
      </c>
      <c r="K2434" s="2" t="str">
        <f>IF(Prospecting!G2436="Completed", 1, "")</f>
        <v/>
      </c>
      <c r="L2434" s="2" t="str">
        <f>IF(Prospecting!H2436="Completed", 1, "")</f>
        <v/>
      </c>
      <c r="M2434" s="2" t="str">
        <f>IF(Prospecting!I2436="Completed", 1, "")</f>
        <v/>
      </c>
      <c r="N2434" s="2" t="str">
        <f>IF(Prospecting!J2436="Completed", 1, "")</f>
        <v/>
      </c>
      <c r="O2434" s="2" t="str">
        <f>IF(Prospecting!K2436="Completed", 1, "")</f>
        <v/>
      </c>
      <c r="P2434" s="2" t="str">
        <f>IF(Prospecting!L2436&lt;&gt;"",Prospecting!L2436,"")</f>
        <v/>
      </c>
      <c r="Q2434" s="2" t="str">
        <f>IF(Prospecting!M2436&lt;&gt;"",Prospecting!M2436,"")</f>
        <v/>
      </c>
      <c r="R2434" s="2" t="str">
        <f t="shared" ca="1" si="238"/>
        <v/>
      </c>
      <c r="S2434" s="10" t="str">
        <f>IF(OR(Prospecting!N2436&lt;&gt;"",Prospecting!N2436&lt;&gt;0),Prospecting!N2436,"")</f>
        <v/>
      </c>
      <c r="T2434" s="11" t="str">
        <f>IF(Prospecting!O2436&lt;&gt;"",Prospecting!O2436,"")</f>
        <v/>
      </c>
      <c r="U2434" s="2" t="str">
        <f t="shared" si="239"/>
        <v/>
      </c>
      <c r="V2434" s="2" t="str">
        <f t="shared" si="240"/>
        <v/>
      </c>
      <c r="W2434" s="2" t="str" cm="1">
        <f t="array" ref="W2434">IF(V2434&lt;&gt;"",_xlfn.IFS(OR(V2434=1,V2434=2,V2434=3),1,OR(V2434=4,V2434=5,V2434=6),2,OR(V2434=7,V2434=8,V2434=9),3,OR(V2434=10,V2434=11,V2434=12),4),"")</f>
        <v/>
      </c>
      <c r="X2434" s="2" t="str">
        <f t="shared" si="241"/>
        <v/>
      </c>
      <c r="Y2434" s="2" t="str">
        <f t="shared" si="242"/>
        <v/>
      </c>
    </row>
    <row r="2435" spans="7:25" x14ac:dyDescent="0.3">
      <c r="G2435" s="2" t="str">
        <f>IF(Prospecting!D2437&lt;&gt;"", Prospecting!D2437, "")</f>
        <v/>
      </c>
      <c r="H2435" s="2" t="str">
        <f>IF(Prospecting!E2437&lt;&gt;"",Prospecting!E2437, "")</f>
        <v/>
      </c>
      <c r="I2435" s="2" t="str">
        <f t="shared" ca="1" si="237"/>
        <v/>
      </c>
      <c r="J2435" s="2" t="str">
        <f>IF(Prospecting!F2437="Completed", 1, "")</f>
        <v/>
      </c>
      <c r="K2435" s="2" t="str">
        <f>IF(Prospecting!G2437="Completed", 1, "")</f>
        <v/>
      </c>
      <c r="L2435" s="2" t="str">
        <f>IF(Prospecting!H2437="Completed", 1, "")</f>
        <v/>
      </c>
      <c r="M2435" s="2" t="str">
        <f>IF(Prospecting!I2437="Completed", 1, "")</f>
        <v/>
      </c>
      <c r="N2435" s="2" t="str">
        <f>IF(Prospecting!J2437="Completed", 1, "")</f>
        <v/>
      </c>
      <c r="O2435" s="2" t="str">
        <f>IF(Prospecting!K2437="Completed", 1, "")</f>
        <v/>
      </c>
      <c r="P2435" s="2" t="str">
        <f>IF(Prospecting!L2437&lt;&gt;"",Prospecting!L2437,"")</f>
        <v/>
      </c>
      <c r="Q2435" s="2" t="str">
        <f>IF(Prospecting!M2437&lt;&gt;"",Prospecting!M2437,"")</f>
        <v/>
      </c>
      <c r="R2435" s="2" t="str">
        <f t="shared" ca="1" si="238"/>
        <v/>
      </c>
      <c r="S2435" s="10" t="str">
        <f>IF(OR(Prospecting!N2437&lt;&gt;"",Prospecting!N2437&lt;&gt;0),Prospecting!N2437,"")</f>
        <v/>
      </c>
      <c r="T2435" s="11" t="str">
        <f>IF(Prospecting!O2437&lt;&gt;"",Prospecting!O2437,"")</f>
        <v/>
      </c>
      <c r="U2435" s="2" t="str">
        <f t="shared" si="239"/>
        <v/>
      </c>
      <c r="V2435" s="2" t="str">
        <f t="shared" si="240"/>
        <v/>
      </c>
      <c r="W2435" s="2" t="str" cm="1">
        <f t="array" ref="W2435">IF(V2435&lt;&gt;"",_xlfn.IFS(OR(V2435=1,V2435=2,V2435=3),1,OR(V2435=4,V2435=5,V2435=6),2,OR(V2435=7,V2435=8,V2435=9),3,OR(V2435=10,V2435=11,V2435=12),4),"")</f>
        <v/>
      </c>
      <c r="X2435" s="2" t="str">
        <f t="shared" si="241"/>
        <v/>
      </c>
      <c r="Y2435" s="2" t="str">
        <f t="shared" si="242"/>
        <v/>
      </c>
    </row>
    <row r="2436" spans="7:25" x14ac:dyDescent="0.3">
      <c r="G2436" s="2" t="str">
        <f>IF(Prospecting!D2438&lt;&gt;"", Prospecting!D2438, "")</f>
        <v/>
      </c>
      <c r="H2436" s="2" t="str">
        <f>IF(Prospecting!E2438&lt;&gt;"",Prospecting!E2438, "")</f>
        <v/>
      </c>
      <c r="I2436" s="2" t="str">
        <f t="shared" ref="I2436:I2499" ca="1" si="243">IF(AND($B$9&gt;$B$10,S2436&lt;&gt;"",S2436&lt;&gt;0,V2436&lt;&gt;"",O2436=1),"Client",IF(V2436&lt;$B$6,"Lead",IF(AND(H2436&lt;&gt;"",S2436&lt;&gt;"",S2436&lt;&gt;0,V2436&lt;=$B$3,O2436=1),"Client",IF(OR(AND(H2436&lt;&gt;"",O2436&lt;&gt;1),AND(H2436&lt;&gt;"",S2436=""),AND(H2436&lt;&gt;"",S2436&lt;&gt;"",V2436&gt;$B$3), AND(H2436&lt;&gt;"",S2436&lt;=0)),"Lead",""))))</f>
        <v/>
      </c>
      <c r="J2436" s="2" t="str">
        <f>IF(Prospecting!F2438="Completed", 1, "")</f>
        <v/>
      </c>
      <c r="K2436" s="2" t="str">
        <f>IF(Prospecting!G2438="Completed", 1, "")</f>
        <v/>
      </c>
      <c r="L2436" s="2" t="str">
        <f>IF(Prospecting!H2438="Completed", 1, "")</f>
        <v/>
      </c>
      <c r="M2436" s="2" t="str">
        <f>IF(Prospecting!I2438="Completed", 1, "")</f>
        <v/>
      </c>
      <c r="N2436" s="2" t="str">
        <f>IF(Prospecting!J2438="Completed", 1, "")</f>
        <v/>
      </c>
      <c r="O2436" s="2" t="str">
        <f>IF(Prospecting!K2438="Completed", 1, "")</f>
        <v/>
      </c>
      <c r="P2436" s="2" t="str">
        <f>IF(Prospecting!L2438&lt;&gt;"",Prospecting!L2438,"")</f>
        <v/>
      </c>
      <c r="Q2436" s="2" t="str">
        <f>IF(Prospecting!M2438&lt;&gt;"",Prospecting!M2438,"")</f>
        <v/>
      </c>
      <c r="R2436" s="2" t="str">
        <f t="shared" ref="R2436:R2499" ca="1" si="244">IF(AND(Q2436&lt;&gt;"",V2436&gt;=$B$6,V2436&lt;=$B$3,Y2436=$B$10),"Valid","")</f>
        <v/>
      </c>
      <c r="S2436" s="10" t="str">
        <f>IF(OR(Prospecting!N2438&lt;&gt;"",Prospecting!N2438&lt;&gt;0),Prospecting!N2438,"")</f>
        <v/>
      </c>
      <c r="T2436" s="11" t="str">
        <f>IF(Prospecting!O2438&lt;&gt;"",Prospecting!O2438,"")</f>
        <v/>
      </c>
      <c r="U2436" s="2" t="str">
        <f t="shared" ref="U2436:U2499" si="245">IF(V2436&lt;&gt;"",CHOOSE(V2436,"January","February","March","April","May","June","July","August","September","October","November","December"),"")</f>
        <v/>
      </c>
      <c r="V2436" s="2" t="str">
        <f t="shared" ref="V2436:V2499" si="246">IF(AND(T2436&lt;&gt;"",Y2436=$B$10),MONTH(T2436),"")</f>
        <v/>
      </c>
      <c r="W2436" s="2" t="str" cm="1">
        <f t="array" ref="W2436">IF(V2436&lt;&gt;"",_xlfn.IFS(OR(V2436=1,V2436=2,V2436=3),1,OR(V2436=4,V2436=5,V2436=6),2,OR(V2436=7,V2436=8,V2436=9),3,OR(V2436=10,V2436=11,V2436=12),4),"")</f>
        <v/>
      </c>
      <c r="X2436" s="2" t="str">
        <f t="shared" ref="X2436:X2499" si="247">IF(AND(Q2436&lt;&gt;"",S2436&lt;&gt;"",S2436&lt;&gt;0,O2436=1),IF(OR(Q2436="AnugerahPlus",Q2436="Anggun"), (S2436-5)*12,S2436*12), "")</f>
        <v/>
      </c>
      <c r="Y2436" s="2" t="str">
        <f t="shared" ref="Y2436:Y2499" si="248">IF(T2436&lt;&gt;"",YEAR(T2436),"")</f>
        <v/>
      </c>
    </row>
    <row r="2437" spans="7:25" x14ac:dyDescent="0.3">
      <c r="G2437" s="2" t="str">
        <f>IF(Prospecting!D2439&lt;&gt;"", Prospecting!D2439, "")</f>
        <v/>
      </c>
      <c r="H2437" s="2" t="str">
        <f>IF(Prospecting!E2439&lt;&gt;"",Prospecting!E2439, "")</f>
        <v/>
      </c>
      <c r="I2437" s="2" t="str">
        <f t="shared" ca="1" si="243"/>
        <v/>
      </c>
      <c r="J2437" s="2" t="str">
        <f>IF(Prospecting!F2439="Completed", 1, "")</f>
        <v/>
      </c>
      <c r="K2437" s="2" t="str">
        <f>IF(Prospecting!G2439="Completed", 1, "")</f>
        <v/>
      </c>
      <c r="L2437" s="2" t="str">
        <f>IF(Prospecting!H2439="Completed", 1, "")</f>
        <v/>
      </c>
      <c r="M2437" s="2" t="str">
        <f>IF(Prospecting!I2439="Completed", 1, "")</f>
        <v/>
      </c>
      <c r="N2437" s="2" t="str">
        <f>IF(Prospecting!J2439="Completed", 1, "")</f>
        <v/>
      </c>
      <c r="O2437" s="2" t="str">
        <f>IF(Prospecting!K2439="Completed", 1, "")</f>
        <v/>
      </c>
      <c r="P2437" s="2" t="str">
        <f>IF(Prospecting!L2439&lt;&gt;"",Prospecting!L2439,"")</f>
        <v/>
      </c>
      <c r="Q2437" s="2" t="str">
        <f>IF(Prospecting!M2439&lt;&gt;"",Prospecting!M2439,"")</f>
        <v/>
      </c>
      <c r="R2437" s="2" t="str">
        <f t="shared" ca="1" si="244"/>
        <v/>
      </c>
      <c r="S2437" s="10" t="str">
        <f>IF(OR(Prospecting!N2439&lt;&gt;"",Prospecting!N2439&lt;&gt;0),Prospecting!N2439,"")</f>
        <v/>
      </c>
      <c r="T2437" s="11" t="str">
        <f>IF(Prospecting!O2439&lt;&gt;"",Prospecting!O2439,"")</f>
        <v/>
      </c>
      <c r="U2437" s="2" t="str">
        <f t="shared" si="245"/>
        <v/>
      </c>
      <c r="V2437" s="2" t="str">
        <f t="shared" si="246"/>
        <v/>
      </c>
      <c r="W2437" s="2" t="str" cm="1">
        <f t="array" ref="W2437">IF(V2437&lt;&gt;"",_xlfn.IFS(OR(V2437=1,V2437=2,V2437=3),1,OR(V2437=4,V2437=5,V2437=6),2,OR(V2437=7,V2437=8,V2437=9),3,OR(V2437=10,V2437=11,V2437=12),4),"")</f>
        <v/>
      </c>
      <c r="X2437" s="2" t="str">
        <f t="shared" si="247"/>
        <v/>
      </c>
      <c r="Y2437" s="2" t="str">
        <f t="shared" si="248"/>
        <v/>
      </c>
    </row>
    <row r="2438" spans="7:25" x14ac:dyDescent="0.3">
      <c r="G2438" s="2" t="str">
        <f>IF(Prospecting!D2440&lt;&gt;"", Prospecting!D2440, "")</f>
        <v/>
      </c>
      <c r="H2438" s="2" t="str">
        <f>IF(Prospecting!E2440&lt;&gt;"",Prospecting!E2440, "")</f>
        <v/>
      </c>
      <c r="I2438" s="2" t="str">
        <f t="shared" ca="1" si="243"/>
        <v/>
      </c>
      <c r="J2438" s="2" t="str">
        <f>IF(Prospecting!F2440="Completed", 1, "")</f>
        <v/>
      </c>
      <c r="K2438" s="2" t="str">
        <f>IF(Prospecting!G2440="Completed", 1, "")</f>
        <v/>
      </c>
      <c r="L2438" s="2" t="str">
        <f>IF(Prospecting!H2440="Completed", 1, "")</f>
        <v/>
      </c>
      <c r="M2438" s="2" t="str">
        <f>IF(Prospecting!I2440="Completed", 1, "")</f>
        <v/>
      </c>
      <c r="N2438" s="2" t="str">
        <f>IF(Prospecting!J2440="Completed", 1, "")</f>
        <v/>
      </c>
      <c r="O2438" s="2" t="str">
        <f>IF(Prospecting!K2440="Completed", 1, "")</f>
        <v/>
      </c>
      <c r="P2438" s="2" t="str">
        <f>IF(Prospecting!L2440&lt;&gt;"",Prospecting!L2440,"")</f>
        <v/>
      </c>
      <c r="Q2438" s="2" t="str">
        <f>IF(Prospecting!M2440&lt;&gt;"",Prospecting!M2440,"")</f>
        <v/>
      </c>
      <c r="R2438" s="2" t="str">
        <f t="shared" ca="1" si="244"/>
        <v/>
      </c>
      <c r="S2438" s="10" t="str">
        <f>IF(OR(Prospecting!N2440&lt;&gt;"",Prospecting!N2440&lt;&gt;0),Prospecting!N2440,"")</f>
        <v/>
      </c>
      <c r="T2438" s="11" t="str">
        <f>IF(Prospecting!O2440&lt;&gt;"",Prospecting!O2440,"")</f>
        <v/>
      </c>
      <c r="U2438" s="2" t="str">
        <f t="shared" si="245"/>
        <v/>
      </c>
      <c r="V2438" s="2" t="str">
        <f t="shared" si="246"/>
        <v/>
      </c>
      <c r="W2438" s="2" t="str" cm="1">
        <f t="array" ref="W2438">IF(V2438&lt;&gt;"",_xlfn.IFS(OR(V2438=1,V2438=2,V2438=3),1,OR(V2438=4,V2438=5,V2438=6),2,OR(V2438=7,V2438=8,V2438=9),3,OR(V2438=10,V2438=11,V2438=12),4),"")</f>
        <v/>
      </c>
      <c r="X2438" s="2" t="str">
        <f t="shared" si="247"/>
        <v/>
      </c>
      <c r="Y2438" s="2" t="str">
        <f t="shared" si="248"/>
        <v/>
      </c>
    </row>
    <row r="2439" spans="7:25" x14ac:dyDescent="0.3">
      <c r="G2439" s="2" t="str">
        <f>IF(Prospecting!D2441&lt;&gt;"", Prospecting!D2441, "")</f>
        <v/>
      </c>
      <c r="H2439" s="2" t="str">
        <f>IF(Prospecting!E2441&lt;&gt;"",Prospecting!E2441, "")</f>
        <v/>
      </c>
      <c r="I2439" s="2" t="str">
        <f t="shared" ca="1" si="243"/>
        <v/>
      </c>
      <c r="J2439" s="2" t="str">
        <f>IF(Prospecting!F2441="Completed", 1, "")</f>
        <v/>
      </c>
      <c r="K2439" s="2" t="str">
        <f>IF(Prospecting!G2441="Completed", 1, "")</f>
        <v/>
      </c>
      <c r="L2439" s="2" t="str">
        <f>IF(Prospecting!H2441="Completed", 1, "")</f>
        <v/>
      </c>
      <c r="M2439" s="2" t="str">
        <f>IF(Prospecting!I2441="Completed", 1, "")</f>
        <v/>
      </c>
      <c r="N2439" s="2" t="str">
        <f>IF(Prospecting!J2441="Completed", 1, "")</f>
        <v/>
      </c>
      <c r="O2439" s="2" t="str">
        <f>IF(Prospecting!K2441="Completed", 1, "")</f>
        <v/>
      </c>
      <c r="P2439" s="2" t="str">
        <f>IF(Prospecting!L2441&lt;&gt;"",Prospecting!L2441,"")</f>
        <v/>
      </c>
      <c r="Q2439" s="2" t="str">
        <f>IF(Prospecting!M2441&lt;&gt;"",Prospecting!M2441,"")</f>
        <v/>
      </c>
      <c r="R2439" s="2" t="str">
        <f t="shared" ca="1" si="244"/>
        <v/>
      </c>
      <c r="S2439" s="10" t="str">
        <f>IF(OR(Prospecting!N2441&lt;&gt;"",Prospecting!N2441&lt;&gt;0),Prospecting!N2441,"")</f>
        <v/>
      </c>
      <c r="T2439" s="11" t="str">
        <f>IF(Prospecting!O2441&lt;&gt;"",Prospecting!O2441,"")</f>
        <v/>
      </c>
      <c r="U2439" s="2" t="str">
        <f t="shared" si="245"/>
        <v/>
      </c>
      <c r="V2439" s="2" t="str">
        <f t="shared" si="246"/>
        <v/>
      </c>
      <c r="W2439" s="2" t="str" cm="1">
        <f t="array" ref="W2439">IF(V2439&lt;&gt;"",_xlfn.IFS(OR(V2439=1,V2439=2,V2439=3),1,OR(V2439=4,V2439=5,V2439=6),2,OR(V2439=7,V2439=8,V2439=9),3,OR(V2439=10,V2439=11,V2439=12),4),"")</f>
        <v/>
      </c>
      <c r="X2439" s="2" t="str">
        <f t="shared" si="247"/>
        <v/>
      </c>
      <c r="Y2439" s="2" t="str">
        <f t="shared" si="248"/>
        <v/>
      </c>
    </row>
    <row r="2440" spans="7:25" x14ac:dyDescent="0.3">
      <c r="G2440" s="2" t="str">
        <f>IF(Prospecting!D2442&lt;&gt;"", Prospecting!D2442, "")</f>
        <v/>
      </c>
      <c r="H2440" s="2" t="str">
        <f>IF(Prospecting!E2442&lt;&gt;"",Prospecting!E2442, "")</f>
        <v/>
      </c>
      <c r="I2440" s="2" t="str">
        <f t="shared" ca="1" si="243"/>
        <v/>
      </c>
      <c r="J2440" s="2" t="str">
        <f>IF(Prospecting!F2442="Completed", 1, "")</f>
        <v/>
      </c>
      <c r="K2440" s="2" t="str">
        <f>IF(Prospecting!G2442="Completed", 1, "")</f>
        <v/>
      </c>
      <c r="L2440" s="2" t="str">
        <f>IF(Prospecting!H2442="Completed", 1, "")</f>
        <v/>
      </c>
      <c r="M2440" s="2" t="str">
        <f>IF(Prospecting!I2442="Completed", 1, "")</f>
        <v/>
      </c>
      <c r="N2440" s="2" t="str">
        <f>IF(Prospecting!J2442="Completed", 1, "")</f>
        <v/>
      </c>
      <c r="O2440" s="2" t="str">
        <f>IF(Prospecting!K2442="Completed", 1, "")</f>
        <v/>
      </c>
      <c r="P2440" s="2" t="str">
        <f>IF(Prospecting!L2442&lt;&gt;"",Prospecting!L2442,"")</f>
        <v/>
      </c>
      <c r="Q2440" s="2" t="str">
        <f>IF(Prospecting!M2442&lt;&gt;"",Prospecting!M2442,"")</f>
        <v/>
      </c>
      <c r="R2440" s="2" t="str">
        <f t="shared" ca="1" si="244"/>
        <v/>
      </c>
      <c r="S2440" s="10" t="str">
        <f>IF(OR(Prospecting!N2442&lt;&gt;"",Prospecting!N2442&lt;&gt;0),Prospecting!N2442,"")</f>
        <v/>
      </c>
      <c r="T2440" s="11" t="str">
        <f>IF(Prospecting!O2442&lt;&gt;"",Prospecting!O2442,"")</f>
        <v/>
      </c>
      <c r="U2440" s="2" t="str">
        <f t="shared" si="245"/>
        <v/>
      </c>
      <c r="V2440" s="2" t="str">
        <f t="shared" si="246"/>
        <v/>
      </c>
      <c r="W2440" s="2" t="str" cm="1">
        <f t="array" ref="W2440">IF(V2440&lt;&gt;"",_xlfn.IFS(OR(V2440=1,V2440=2,V2440=3),1,OR(V2440=4,V2440=5,V2440=6),2,OR(V2440=7,V2440=8,V2440=9),3,OR(V2440=10,V2440=11,V2440=12),4),"")</f>
        <v/>
      </c>
      <c r="X2440" s="2" t="str">
        <f t="shared" si="247"/>
        <v/>
      </c>
      <c r="Y2440" s="2" t="str">
        <f t="shared" si="248"/>
        <v/>
      </c>
    </row>
    <row r="2441" spans="7:25" x14ac:dyDescent="0.3">
      <c r="G2441" s="2" t="str">
        <f>IF(Prospecting!D2443&lt;&gt;"", Prospecting!D2443, "")</f>
        <v/>
      </c>
      <c r="H2441" s="2" t="str">
        <f>IF(Prospecting!E2443&lt;&gt;"",Prospecting!E2443, "")</f>
        <v/>
      </c>
      <c r="I2441" s="2" t="str">
        <f t="shared" ca="1" si="243"/>
        <v/>
      </c>
      <c r="J2441" s="2" t="str">
        <f>IF(Prospecting!F2443="Completed", 1, "")</f>
        <v/>
      </c>
      <c r="K2441" s="2" t="str">
        <f>IF(Prospecting!G2443="Completed", 1, "")</f>
        <v/>
      </c>
      <c r="L2441" s="2" t="str">
        <f>IF(Prospecting!H2443="Completed", 1, "")</f>
        <v/>
      </c>
      <c r="M2441" s="2" t="str">
        <f>IF(Prospecting!I2443="Completed", 1, "")</f>
        <v/>
      </c>
      <c r="N2441" s="2" t="str">
        <f>IF(Prospecting!J2443="Completed", 1, "")</f>
        <v/>
      </c>
      <c r="O2441" s="2" t="str">
        <f>IF(Prospecting!K2443="Completed", 1, "")</f>
        <v/>
      </c>
      <c r="P2441" s="2" t="str">
        <f>IF(Prospecting!L2443&lt;&gt;"",Prospecting!L2443,"")</f>
        <v/>
      </c>
      <c r="Q2441" s="2" t="str">
        <f>IF(Prospecting!M2443&lt;&gt;"",Prospecting!M2443,"")</f>
        <v/>
      </c>
      <c r="R2441" s="2" t="str">
        <f t="shared" ca="1" si="244"/>
        <v/>
      </c>
      <c r="S2441" s="10" t="str">
        <f>IF(OR(Prospecting!N2443&lt;&gt;"",Prospecting!N2443&lt;&gt;0),Prospecting!N2443,"")</f>
        <v/>
      </c>
      <c r="T2441" s="11" t="str">
        <f>IF(Prospecting!O2443&lt;&gt;"",Prospecting!O2443,"")</f>
        <v/>
      </c>
      <c r="U2441" s="2" t="str">
        <f t="shared" si="245"/>
        <v/>
      </c>
      <c r="V2441" s="2" t="str">
        <f t="shared" si="246"/>
        <v/>
      </c>
      <c r="W2441" s="2" t="str" cm="1">
        <f t="array" ref="W2441">IF(V2441&lt;&gt;"",_xlfn.IFS(OR(V2441=1,V2441=2,V2441=3),1,OR(V2441=4,V2441=5,V2441=6),2,OR(V2441=7,V2441=8,V2441=9),3,OR(V2441=10,V2441=11,V2441=12),4),"")</f>
        <v/>
      </c>
      <c r="X2441" s="2" t="str">
        <f t="shared" si="247"/>
        <v/>
      </c>
      <c r="Y2441" s="2" t="str">
        <f t="shared" si="248"/>
        <v/>
      </c>
    </row>
    <row r="2442" spans="7:25" x14ac:dyDescent="0.3">
      <c r="G2442" s="2" t="str">
        <f>IF(Prospecting!D2444&lt;&gt;"", Prospecting!D2444, "")</f>
        <v/>
      </c>
      <c r="H2442" s="2" t="str">
        <f>IF(Prospecting!E2444&lt;&gt;"",Prospecting!E2444, "")</f>
        <v/>
      </c>
      <c r="I2442" s="2" t="str">
        <f t="shared" ca="1" si="243"/>
        <v/>
      </c>
      <c r="J2442" s="2" t="str">
        <f>IF(Prospecting!F2444="Completed", 1, "")</f>
        <v/>
      </c>
      <c r="K2442" s="2" t="str">
        <f>IF(Prospecting!G2444="Completed", 1, "")</f>
        <v/>
      </c>
      <c r="L2442" s="2" t="str">
        <f>IF(Prospecting!H2444="Completed", 1, "")</f>
        <v/>
      </c>
      <c r="M2442" s="2" t="str">
        <f>IF(Prospecting!I2444="Completed", 1, "")</f>
        <v/>
      </c>
      <c r="N2442" s="2" t="str">
        <f>IF(Prospecting!J2444="Completed", 1, "")</f>
        <v/>
      </c>
      <c r="O2442" s="2" t="str">
        <f>IF(Prospecting!K2444="Completed", 1, "")</f>
        <v/>
      </c>
      <c r="P2442" s="2" t="str">
        <f>IF(Prospecting!L2444&lt;&gt;"",Prospecting!L2444,"")</f>
        <v/>
      </c>
      <c r="Q2442" s="2" t="str">
        <f>IF(Prospecting!M2444&lt;&gt;"",Prospecting!M2444,"")</f>
        <v/>
      </c>
      <c r="R2442" s="2" t="str">
        <f t="shared" ca="1" si="244"/>
        <v/>
      </c>
      <c r="S2442" s="10" t="str">
        <f>IF(OR(Prospecting!N2444&lt;&gt;"",Prospecting!N2444&lt;&gt;0),Prospecting!N2444,"")</f>
        <v/>
      </c>
      <c r="T2442" s="11" t="str">
        <f>IF(Prospecting!O2444&lt;&gt;"",Prospecting!O2444,"")</f>
        <v/>
      </c>
      <c r="U2442" s="2" t="str">
        <f t="shared" si="245"/>
        <v/>
      </c>
      <c r="V2442" s="2" t="str">
        <f t="shared" si="246"/>
        <v/>
      </c>
      <c r="W2442" s="2" t="str" cm="1">
        <f t="array" ref="W2442">IF(V2442&lt;&gt;"",_xlfn.IFS(OR(V2442=1,V2442=2,V2442=3),1,OR(V2442=4,V2442=5,V2442=6),2,OR(V2442=7,V2442=8,V2442=9),3,OR(V2442=10,V2442=11,V2442=12),4),"")</f>
        <v/>
      </c>
      <c r="X2442" s="2" t="str">
        <f t="shared" si="247"/>
        <v/>
      </c>
      <c r="Y2442" s="2" t="str">
        <f t="shared" si="248"/>
        <v/>
      </c>
    </row>
    <row r="2443" spans="7:25" x14ac:dyDescent="0.3">
      <c r="G2443" s="2" t="str">
        <f>IF(Prospecting!D2445&lt;&gt;"", Prospecting!D2445, "")</f>
        <v/>
      </c>
      <c r="H2443" s="2" t="str">
        <f>IF(Prospecting!E2445&lt;&gt;"",Prospecting!E2445, "")</f>
        <v/>
      </c>
      <c r="I2443" s="2" t="str">
        <f t="shared" ca="1" si="243"/>
        <v/>
      </c>
      <c r="J2443" s="2" t="str">
        <f>IF(Prospecting!F2445="Completed", 1, "")</f>
        <v/>
      </c>
      <c r="K2443" s="2" t="str">
        <f>IF(Prospecting!G2445="Completed", 1, "")</f>
        <v/>
      </c>
      <c r="L2443" s="2" t="str">
        <f>IF(Prospecting!H2445="Completed", 1, "")</f>
        <v/>
      </c>
      <c r="M2443" s="2" t="str">
        <f>IF(Prospecting!I2445="Completed", 1, "")</f>
        <v/>
      </c>
      <c r="N2443" s="2" t="str">
        <f>IF(Prospecting!J2445="Completed", 1, "")</f>
        <v/>
      </c>
      <c r="O2443" s="2" t="str">
        <f>IF(Prospecting!K2445="Completed", 1, "")</f>
        <v/>
      </c>
      <c r="P2443" s="2" t="str">
        <f>IF(Prospecting!L2445&lt;&gt;"",Prospecting!L2445,"")</f>
        <v/>
      </c>
      <c r="Q2443" s="2" t="str">
        <f>IF(Prospecting!M2445&lt;&gt;"",Prospecting!M2445,"")</f>
        <v/>
      </c>
      <c r="R2443" s="2" t="str">
        <f t="shared" ca="1" si="244"/>
        <v/>
      </c>
      <c r="S2443" s="10" t="str">
        <f>IF(OR(Prospecting!N2445&lt;&gt;"",Prospecting!N2445&lt;&gt;0),Prospecting!N2445,"")</f>
        <v/>
      </c>
      <c r="T2443" s="11" t="str">
        <f>IF(Prospecting!O2445&lt;&gt;"",Prospecting!O2445,"")</f>
        <v/>
      </c>
      <c r="U2443" s="2" t="str">
        <f t="shared" si="245"/>
        <v/>
      </c>
      <c r="V2443" s="2" t="str">
        <f t="shared" si="246"/>
        <v/>
      </c>
      <c r="W2443" s="2" t="str" cm="1">
        <f t="array" ref="W2443">IF(V2443&lt;&gt;"",_xlfn.IFS(OR(V2443=1,V2443=2,V2443=3),1,OR(V2443=4,V2443=5,V2443=6),2,OR(V2443=7,V2443=8,V2443=9),3,OR(V2443=10,V2443=11,V2443=12),4),"")</f>
        <v/>
      </c>
      <c r="X2443" s="2" t="str">
        <f t="shared" si="247"/>
        <v/>
      </c>
      <c r="Y2443" s="2" t="str">
        <f t="shared" si="248"/>
        <v/>
      </c>
    </row>
    <row r="2444" spans="7:25" x14ac:dyDescent="0.3">
      <c r="G2444" s="2" t="str">
        <f>IF(Prospecting!D2446&lt;&gt;"", Prospecting!D2446, "")</f>
        <v/>
      </c>
      <c r="H2444" s="2" t="str">
        <f>IF(Prospecting!E2446&lt;&gt;"",Prospecting!E2446, "")</f>
        <v/>
      </c>
      <c r="I2444" s="2" t="str">
        <f t="shared" ca="1" si="243"/>
        <v/>
      </c>
      <c r="J2444" s="2" t="str">
        <f>IF(Prospecting!F2446="Completed", 1, "")</f>
        <v/>
      </c>
      <c r="K2444" s="2" t="str">
        <f>IF(Prospecting!G2446="Completed", 1, "")</f>
        <v/>
      </c>
      <c r="L2444" s="2" t="str">
        <f>IF(Prospecting!H2446="Completed", 1, "")</f>
        <v/>
      </c>
      <c r="M2444" s="2" t="str">
        <f>IF(Prospecting!I2446="Completed", 1, "")</f>
        <v/>
      </c>
      <c r="N2444" s="2" t="str">
        <f>IF(Prospecting!J2446="Completed", 1, "")</f>
        <v/>
      </c>
      <c r="O2444" s="2" t="str">
        <f>IF(Prospecting!K2446="Completed", 1, "")</f>
        <v/>
      </c>
      <c r="P2444" s="2" t="str">
        <f>IF(Prospecting!L2446&lt;&gt;"",Prospecting!L2446,"")</f>
        <v/>
      </c>
      <c r="Q2444" s="2" t="str">
        <f>IF(Prospecting!M2446&lt;&gt;"",Prospecting!M2446,"")</f>
        <v/>
      </c>
      <c r="R2444" s="2" t="str">
        <f t="shared" ca="1" si="244"/>
        <v/>
      </c>
      <c r="S2444" s="10" t="str">
        <f>IF(OR(Prospecting!N2446&lt;&gt;"",Prospecting!N2446&lt;&gt;0),Prospecting!N2446,"")</f>
        <v/>
      </c>
      <c r="T2444" s="11" t="str">
        <f>IF(Prospecting!O2446&lt;&gt;"",Prospecting!O2446,"")</f>
        <v/>
      </c>
      <c r="U2444" s="2" t="str">
        <f t="shared" si="245"/>
        <v/>
      </c>
      <c r="V2444" s="2" t="str">
        <f t="shared" si="246"/>
        <v/>
      </c>
      <c r="W2444" s="2" t="str" cm="1">
        <f t="array" ref="W2444">IF(V2444&lt;&gt;"",_xlfn.IFS(OR(V2444=1,V2444=2,V2444=3),1,OR(V2444=4,V2444=5,V2444=6),2,OR(V2444=7,V2444=8,V2444=9),3,OR(V2444=10,V2444=11,V2444=12),4),"")</f>
        <v/>
      </c>
      <c r="X2444" s="2" t="str">
        <f t="shared" si="247"/>
        <v/>
      </c>
      <c r="Y2444" s="2" t="str">
        <f t="shared" si="248"/>
        <v/>
      </c>
    </row>
    <row r="2445" spans="7:25" x14ac:dyDescent="0.3">
      <c r="G2445" s="2" t="str">
        <f>IF(Prospecting!D2447&lt;&gt;"", Prospecting!D2447, "")</f>
        <v/>
      </c>
      <c r="H2445" s="2" t="str">
        <f>IF(Prospecting!E2447&lt;&gt;"",Prospecting!E2447, "")</f>
        <v/>
      </c>
      <c r="I2445" s="2" t="str">
        <f t="shared" ca="1" si="243"/>
        <v/>
      </c>
      <c r="J2445" s="2" t="str">
        <f>IF(Prospecting!F2447="Completed", 1, "")</f>
        <v/>
      </c>
      <c r="K2445" s="2" t="str">
        <f>IF(Prospecting!G2447="Completed", 1, "")</f>
        <v/>
      </c>
      <c r="L2445" s="2" t="str">
        <f>IF(Prospecting!H2447="Completed", 1, "")</f>
        <v/>
      </c>
      <c r="M2445" s="2" t="str">
        <f>IF(Prospecting!I2447="Completed", 1, "")</f>
        <v/>
      </c>
      <c r="N2445" s="2" t="str">
        <f>IF(Prospecting!J2447="Completed", 1, "")</f>
        <v/>
      </c>
      <c r="O2445" s="2" t="str">
        <f>IF(Prospecting!K2447="Completed", 1, "")</f>
        <v/>
      </c>
      <c r="P2445" s="2" t="str">
        <f>IF(Prospecting!L2447&lt;&gt;"",Prospecting!L2447,"")</f>
        <v/>
      </c>
      <c r="Q2445" s="2" t="str">
        <f>IF(Prospecting!M2447&lt;&gt;"",Prospecting!M2447,"")</f>
        <v/>
      </c>
      <c r="R2445" s="2" t="str">
        <f t="shared" ca="1" si="244"/>
        <v/>
      </c>
      <c r="S2445" s="10" t="str">
        <f>IF(OR(Prospecting!N2447&lt;&gt;"",Prospecting!N2447&lt;&gt;0),Prospecting!N2447,"")</f>
        <v/>
      </c>
      <c r="T2445" s="11" t="str">
        <f>IF(Prospecting!O2447&lt;&gt;"",Prospecting!O2447,"")</f>
        <v/>
      </c>
      <c r="U2445" s="2" t="str">
        <f t="shared" si="245"/>
        <v/>
      </c>
      <c r="V2445" s="2" t="str">
        <f t="shared" si="246"/>
        <v/>
      </c>
      <c r="W2445" s="2" t="str" cm="1">
        <f t="array" ref="W2445">IF(V2445&lt;&gt;"",_xlfn.IFS(OR(V2445=1,V2445=2,V2445=3),1,OR(V2445=4,V2445=5,V2445=6),2,OR(V2445=7,V2445=8,V2445=9),3,OR(V2445=10,V2445=11,V2445=12),4),"")</f>
        <v/>
      </c>
      <c r="X2445" s="2" t="str">
        <f t="shared" si="247"/>
        <v/>
      </c>
      <c r="Y2445" s="2" t="str">
        <f t="shared" si="248"/>
        <v/>
      </c>
    </row>
    <row r="2446" spans="7:25" x14ac:dyDescent="0.3">
      <c r="G2446" s="2" t="str">
        <f>IF(Prospecting!D2448&lt;&gt;"", Prospecting!D2448, "")</f>
        <v/>
      </c>
      <c r="H2446" s="2" t="str">
        <f>IF(Prospecting!E2448&lt;&gt;"",Prospecting!E2448, "")</f>
        <v/>
      </c>
      <c r="I2446" s="2" t="str">
        <f t="shared" ca="1" si="243"/>
        <v/>
      </c>
      <c r="J2446" s="2" t="str">
        <f>IF(Prospecting!F2448="Completed", 1, "")</f>
        <v/>
      </c>
      <c r="K2446" s="2" t="str">
        <f>IF(Prospecting!G2448="Completed", 1, "")</f>
        <v/>
      </c>
      <c r="L2446" s="2" t="str">
        <f>IF(Prospecting!H2448="Completed", 1, "")</f>
        <v/>
      </c>
      <c r="M2446" s="2" t="str">
        <f>IF(Prospecting!I2448="Completed", 1, "")</f>
        <v/>
      </c>
      <c r="N2446" s="2" t="str">
        <f>IF(Prospecting!J2448="Completed", 1, "")</f>
        <v/>
      </c>
      <c r="O2446" s="2" t="str">
        <f>IF(Prospecting!K2448="Completed", 1, "")</f>
        <v/>
      </c>
      <c r="P2446" s="2" t="str">
        <f>IF(Prospecting!L2448&lt;&gt;"",Prospecting!L2448,"")</f>
        <v/>
      </c>
      <c r="Q2446" s="2" t="str">
        <f>IF(Prospecting!M2448&lt;&gt;"",Prospecting!M2448,"")</f>
        <v/>
      </c>
      <c r="R2446" s="2" t="str">
        <f t="shared" ca="1" si="244"/>
        <v/>
      </c>
      <c r="S2446" s="10" t="str">
        <f>IF(OR(Prospecting!N2448&lt;&gt;"",Prospecting!N2448&lt;&gt;0),Prospecting!N2448,"")</f>
        <v/>
      </c>
      <c r="T2446" s="11" t="str">
        <f>IF(Prospecting!O2448&lt;&gt;"",Prospecting!O2448,"")</f>
        <v/>
      </c>
      <c r="U2446" s="2" t="str">
        <f t="shared" si="245"/>
        <v/>
      </c>
      <c r="V2446" s="2" t="str">
        <f t="shared" si="246"/>
        <v/>
      </c>
      <c r="W2446" s="2" t="str" cm="1">
        <f t="array" ref="W2446">IF(V2446&lt;&gt;"",_xlfn.IFS(OR(V2446=1,V2446=2,V2446=3),1,OR(V2446=4,V2446=5,V2446=6),2,OR(V2446=7,V2446=8,V2446=9),3,OR(V2446=10,V2446=11,V2446=12),4),"")</f>
        <v/>
      </c>
      <c r="X2446" s="2" t="str">
        <f t="shared" si="247"/>
        <v/>
      </c>
      <c r="Y2446" s="2" t="str">
        <f t="shared" si="248"/>
        <v/>
      </c>
    </row>
    <row r="2447" spans="7:25" x14ac:dyDescent="0.3">
      <c r="G2447" s="2" t="str">
        <f>IF(Prospecting!D2449&lt;&gt;"", Prospecting!D2449, "")</f>
        <v/>
      </c>
      <c r="H2447" s="2" t="str">
        <f>IF(Prospecting!E2449&lt;&gt;"",Prospecting!E2449, "")</f>
        <v/>
      </c>
      <c r="I2447" s="2" t="str">
        <f t="shared" ca="1" si="243"/>
        <v/>
      </c>
      <c r="J2447" s="2" t="str">
        <f>IF(Prospecting!F2449="Completed", 1, "")</f>
        <v/>
      </c>
      <c r="K2447" s="2" t="str">
        <f>IF(Prospecting!G2449="Completed", 1, "")</f>
        <v/>
      </c>
      <c r="L2447" s="2" t="str">
        <f>IF(Prospecting!H2449="Completed", 1, "")</f>
        <v/>
      </c>
      <c r="M2447" s="2" t="str">
        <f>IF(Prospecting!I2449="Completed", 1, "")</f>
        <v/>
      </c>
      <c r="N2447" s="2" t="str">
        <f>IF(Prospecting!J2449="Completed", 1, "")</f>
        <v/>
      </c>
      <c r="O2447" s="2" t="str">
        <f>IF(Prospecting!K2449="Completed", 1, "")</f>
        <v/>
      </c>
      <c r="P2447" s="2" t="str">
        <f>IF(Prospecting!L2449&lt;&gt;"",Prospecting!L2449,"")</f>
        <v/>
      </c>
      <c r="Q2447" s="2" t="str">
        <f>IF(Prospecting!M2449&lt;&gt;"",Prospecting!M2449,"")</f>
        <v/>
      </c>
      <c r="R2447" s="2" t="str">
        <f t="shared" ca="1" si="244"/>
        <v/>
      </c>
      <c r="S2447" s="10" t="str">
        <f>IF(OR(Prospecting!N2449&lt;&gt;"",Prospecting!N2449&lt;&gt;0),Prospecting!N2449,"")</f>
        <v/>
      </c>
      <c r="T2447" s="11" t="str">
        <f>IF(Prospecting!O2449&lt;&gt;"",Prospecting!O2449,"")</f>
        <v/>
      </c>
      <c r="U2447" s="2" t="str">
        <f t="shared" si="245"/>
        <v/>
      </c>
      <c r="V2447" s="2" t="str">
        <f t="shared" si="246"/>
        <v/>
      </c>
      <c r="W2447" s="2" t="str" cm="1">
        <f t="array" ref="W2447">IF(V2447&lt;&gt;"",_xlfn.IFS(OR(V2447=1,V2447=2,V2447=3),1,OR(V2447=4,V2447=5,V2447=6),2,OR(V2447=7,V2447=8,V2447=9),3,OR(V2447=10,V2447=11,V2447=12),4),"")</f>
        <v/>
      </c>
      <c r="X2447" s="2" t="str">
        <f t="shared" si="247"/>
        <v/>
      </c>
      <c r="Y2447" s="2" t="str">
        <f t="shared" si="248"/>
        <v/>
      </c>
    </row>
    <row r="2448" spans="7:25" x14ac:dyDescent="0.3">
      <c r="G2448" s="2" t="str">
        <f>IF(Prospecting!D2450&lt;&gt;"", Prospecting!D2450, "")</f>
        <v/>
      </c>
      <c r="H2448" s="2" t="str">
        <f>IF(Prospecting!E2450&lt;&gt;"",Prospecting!E2450, "")</f>
        <v/>
      </c>
      <c r="I2448" s="2" t="str">
        <f t="shared" ca="1" si="243"/>
        <v/>
      </c>
      <c r="J2448" s="2" t="str">
        <f>IF(Prospecting!F2450="Completed", 1, "")</f>
        <v/>
      </c>
      <c r="K2448" s="2" t="str">
        <f>IF(Prospecting!G2450="Completed", 1, "")</f>
        <v/>
      </c>
      <c r="L2448" s="2" t="str">
        <f>IF(Prospecting!H2450="Completed", 1, "")</f>
        <v/>
      </c>
      <c r="M2448" s="2" t="str">
        <f>IF(Prospecting!I2450="Completed", 1, "")</f>
        <v/>
      </c>
      <c r="N2448" s="2" t="str">
        <f>IF(Prospecting!J2450="Completed", 1, "")</f>
        <v/>
      </c>
      <c r="O2448" s="2" t="str">
        <f>IF(Prospecting!K2450="Completed", 1, "")</f>
        <v/>
      </c>
      <c r="P2448" s="2" t="str">
        <f>IF(Prospecting!L2450&lt;&gt;"",Prospecting!L2450,"")</f>
        <v/>
      </c>
      <c r="Q2448" s="2" t="str">
        <f>IF(Prospecting!M2450&lt;&gt;"",Prospecting!M2450,"")</f>
        <v/>
      </c>
      <c r="R2448" s="2" t="str">
        <f t="shared" ca="1" si="244"/>
        <v/>
      </c>
      <c r="S2448" s="10" t="str">
        <f>IF(OR(Prospecting!N2450&lt;&gt;"",Prospecting!N2450&lt;&gt;0),Prospecting!N2450,"")</f>
        <v/>
      </c>
      <c r="T2448" s="11" t="str">
        <f>IF(Prospecting!O2450&lt;&gt;"",Prospecting!O2450,"")</f>
        <v/>
      </c>
      <c r="U2448" s="2" t="str">
        <f t="shared" si="245"/>
        <v/>
      </c>
      <c r="V2448" s="2" t="str">
        <f t="shared" si="246"/>
        <v/>
      </c>
      <c r="W2448" s="2" t="str" cm="1">
        <f t="array" ref="W2448">IF(V2448&lt;&gt;"",_xlfn.IFS(OR(V2448=1,V2448=2,V2448=3),1,OR(V2448=4,V2448=5,V2448=6),2,OR(V2448=7,V2448=8,V2448=9),3,OR(V2448=10,V2448=11,V2448=12),4),"")</f>
        <v/>
      </c>
      <c r="X2448" s="2" t="str">
        <f t="shared" si="247"/>
        <v/>
      </c>
      <c r="Y2448" s="2" t="str">
        <f t="shared" si="248"/>
        <v/>
      </c>
    </row>
    <row r="2449" spans="7:25" x14ac:dyDescent="0.3">
      <c r="G2449" s="2" t="str">
        <f>IF(Prospecting!D2451&lt;&gt;"", Prospecting!D2451, "")</f>
        <v/>
      </c>
      <c r="H2449" s="2" t="str">
        <f>IF(Prospecting!E2451&lt;&gt;"",Prospecting!E2451, "")</f>
        <v/>
      </c>
      <c r="I2449" s="2" t="str">
        <f t="shared" ca="1" si="243"/>
        <v/>
      </c>
      <c r="J2449" s="2" t="str">
        <f>IF(Prospecting!F2451="Completed", 1, "")</f>
        <v/>
      </c>
      <c r="K2449" s="2" t="str">
        <f>IF(Prospecting!G2451="Completed", 1, "")</f>
        <v/>
      </c>
      <c r="L2449" s="2" t="str">
        <f>IF(Prospecting!H2451="Completed", 1, "")</f>
        <v/>
      </c>
      <c r="M2449" s="2" t="str">
        <f>IF(Prospecting!I2451="Completed", 1, "")</f>
        <v/>
      </c>
      <c r="N2449" s="2" t="str">
        <f>IF(Prospecting!J2451="Completed", 1, "")</f>
        <v/>
      </c>
      <c r="O2449" s="2" t="str">
        <f>IF(Prospecting!K2451="Completed", 1, "")</f>
        <v/>
      </c>
      <c r="P2449" s="2" t="str">
        <f>IF(Prospecting!L2451&lt;&gt;"",Prospecting!L2451,"")</f>
        <v/>
      </c>
      <c r="Q2449" s="2" t="str">
        <f>IF(Prospecting!M2451&lt;&gt;"",Prospecting!M2451,"")</f>
        <v/>
      </c>
      <c r="R2449" s="2" t="str">
        <f t="shared" ca="1" si="244"/>
        <v/>
      </c>
      <c r="S2449" s="10" t="str">
        <f>IF(OR(Prospecting!N2451&lt;&gt;"",Prospecting!N2451&lt;&gt;0),Prospecting!N2451,"")</f>
        <v/>
      </c>
      <c r="T2449" s="11" t="str">
        <f>IF(Prospecting!O2451&lt;&gt;"",Prospecting!O2451,"")</f>
        <v/>
      </c>
      <c r="U2449" s="2" t="str">
        <f t="shared" si="245"/>
        <v/>
      </c>
      <c r="V2449" s="2" t="str">
        <f t="shared" si="246"/>
        <v/>
      </c>
      <c r="W2449" s="2" t="str" cm="1">
        <f t="array" ref="W2449">IF(V2449&lt;&gt;"",_xlfn.IFS(OR(V2449=1,V2449=2,V2449=3),1,OR(V2449=4,V2449=5,V2449=6),2,OR(V2449=7,V2449=8,V2449=9),3,OR(V2449=10,V2449=11,V2449=12),4),"")</f>
        <v/>
      </c>
      <c r="X2449" s="2" t="str">
        <f t="shared" si="247"/>
        <v/>
      </c>
      <c r="Y2449" s="2" t="str">
        <f t="shared" si="248"/>
        <v/>
      </c>
    </row>
    <row r="2450" spans="7:25" x14ac:dyDescent="0.3">
      <c r="G2450" s="2" t="str">
        <f>IF(Prospecting!D2452&lt;&gt;"", Prospecting!D2452, "")</f>
        <v/>
      </c>
      <c r="H2450" s="2" t="str">
        <f>IF(Prospecting!E2452&lt;&gt;"",Prospecting!E2452, "")</f>
        <v/>
      </c>
      <c r="I2450" s="2" t="str">
        <f t="shared" ca="1" si="243"/>
        <v/>
      </c>
      <c r="J2450" s="2" t="str">
        <f>IF(Prospecting!F2452="Completed", 1, "")</f>
        <v/>
      </c>
      <c r="K2450" s="2" t="str">
        <f>IF(Prospecting!G2452="Completed", 1, "")</f>
        <v/>
      </c>
      <c r="L2450" s="2" t="str">
        <f>IF(Prospecting!H2452="Completed", 1, "")</f>
        <v/>
      </c>
      <c r="M2450" s="2" t="str">
        <f>IF(Prospecting!I2452="Completed", 1, "")</f>
        <v/>
      </c>
      <c r="N2450" s="2" t="str">
        <f>IF(Prospecting!J2452="Completed", 1, "")</f>
        <v/>
      </c>
      <c r="O2450" s="2" t="str">
        <f>IF(Prospecting!K2452="Completed", 1, "")</f>
        <v/>
      </c>
      <c r="P2450" s="2" t="str">
        <f>IF(Prospecting!L2452&lt;&gt;"",Prospecting!L2452,"")</f>
        <v/>
      </c>
      <c r="Q2450" s="2" t="str">
        <f>IF(Prospecting!M2452&lt;&gt;"",Prospecting!M2452,"")</f>
        <v/>
      </c>
      <c r="R2450" s="2" t="str">
        <f t="shared" ca="1" si="244"/>
        <v/>
      </c>
      <c r="S2450" s="10" t="str">
        <f>IF(OR(Prospecting!N2452&lt;&gt;"",Prospecting!N2452&lt;&gt;0),Prospecting!N2452,"")</f>
        <v/>
      </c>
      <c r="T2450" s="11" t="str">
        <f>IF(Prospecting!O2452&lt;&gt;"",Prospecting!O2452,"")</f>
        <v/>
      </c>
      <c r="U2450" s="2" t="str">
        <f t="shared" si="245"/>
        <v/>
      </c>
      <c r="V2450" s="2" t="str">
        <f t="shared" si="246"/>
        <v/>
      </c>
      <c r="W2450" s="2" t="str" cm="1">
        <f t="array" ref="W2450">IF(V2450&lt;&gt;"",_xlfn.IFS(OR(V2450=1,V2450=2,V2450=3),1,OR(V2450=4,V2450=5,V2450=6),2,OR(V2450=7,V2450=8,V2450=9),3,OR(V2450=10,V2450=11,V2450=12),4),"")</f>
        <v/>
      </c>
      <c r="X2450" s="2" t="str">
        <f t="shared" si="247"/>
        <v/>
      </c>
      <c r="Y2450" s="2" t="str">
        <f t="shared" si="248"/>
        <v/>
      </c>
    </row>
    <row r="2451" spans="7:25" x14ac:dyDescent="0.3">
      <c r="G2451" s="2" t="str">
        <f>IF(Prospecting!D2453&lt;&gt;"", Prospecting!D2453, "")</f>
        <v/>
      </c>
      <c r="H2451" s="2" t="str">
        <f>IF(Prospecting!E2453&lt;&gt;"",Prospecting!E2453, "")</f>
        <v/>
      </c>
      <c r="I2451" s="2" t="str">
        <f t="shared" ca="1" si="243"/>
        <v/>
      </c>
      <c r="J2451" s="2" t="str">
        <f>IF(Prospecting!F2453="Completed", 1, "")</f>
        <v/>
      </c>
      <c r="K2451" s="2" t="str">
        <f>IF(Prospecting!G2453="Completed", 1, "")</f>
        <v/>
      </c>
      <c r="L2451" s="2" t="str">
        <f>IF(Prospecting!H2453="Completed", 1, "")</f>
        <v/>
      </c>
      <c r="M2451" s="2" t="str">
        <f>IF(Prospecting!I2453="Completed", 1, "")</f>
        <v/>
      </c>
      <c r="N2451" s="2" t="str">
        <f>IF(Prospecting!J2453="Completed", 1, "")</f>
        <v/>
      </c>
      <c r="O2451" s="2" t="str">
        <f>IF(Prospecting!K2453="Completed", 1, "")</f>
        <v/>
      </c>
      <c r="P2451" s="2" t="str">
        <f>IF(Prospecting!L2453&lt;&gt;"",Prospecting!L2453,"")</f>
        <v/>
      </c>
      <c r="Q2451" s="2" t="str">
        <f>IF(Prospecting!M2453&lt;&gt;"",Prospecting!M2453,"")</f>
        <v/>
      </c>
      <c r="R2451" s="2" t="str">
        <f t="shared" ca="1" si="244"/>
        <v/>
      </c>
      <c r="S2451" s="10" t="str">
        <f>IF(OR(Prospecting!N2453&lt;&gt;"",Prospecting!N2453&lt;&gt;0),Prospecting!N2453,"")</f>
        <v/>
      </c>
      <c r="T2451" s="11" t="str">
        <f>IF(Prospecting!O2453&lt;&gt;"",Prospecting!O2453,"")</f>
        <v/>
      </c>
      <c r="U2451" s="2" t="str">
        <f t="shared" si="245"/>
        <v/>
      </c>
      <c r="V2451" s="2" t="str">
        <f t="shared" si="246"/>
        <v/>
      </c>
      <c r="W2451" s="2" t="str" cm="1">
        <f t="array" ref="W2451">IF(V2451&lt;&gt;"",_xlfn.IFS(OR(V2451=1,V2451=2,V2451=3),1,OR(V2451=4,V2451=5,V2451=6),2,OR(V2451=7,V2451=8,V2451=9),3,OR(V2451=10,V2451=11,V2451=12),4),"")</f>
        <v/>
      </c>
      <c r="X2451" s="2" t="str">
        <f t="shared" si="247"/>
        <v/>
      </c>
      <c r="Y2451" s="2" t="str">
        <f t="shared" si="248"/>
        <v/>
      </c>
    </row>
    <row r="2452" spans="7:25" x14ac:dyDescent="0.3">
      <c r="G2452" s="2" t="str">
        <f>IF(Prospecting!D2454&lt;&gt;"", Prospecting!D2454, "")</f>
        <v/>
      </c>
      <c r="H2452" s="2" t="str">
        <f>IF(Prospecting!E2454&lt;&gt;"",Prospecting!E2454, "")</f>
        <v/>
      </c>
      <c r="I2452" s="2" t="str">
        <f t="shared" ca="1" si="243"/>
        <v/>
      </c>
      <c r="J2452" s="2" t="str">
        <f>IF(Prospecting!F2454="Completed", 1, "")</f>
        <v/>
      </c>
      <c r="K2452" s="2" t="str">
        <f>IF(Prospecting!G2454="Completed", 1, "")</f>
        <v/>
      </c>
      <c r="L2452" s="2" t="str">
        <f>IF(Prospecting!H2454="Completed", 1, "")</f>
        <v/>
      </c>
      <c r="M2452" s="2" t="str">
        <f>IF(Prospecting!I2454="Completed", 1, "")</f>
        <v/>
      </c>
      <c r="N2452" s="2" t="str">
        <f>IF(Prospecting!J2454="Completed", 1, "")</f>
        <v/>
      </c>
      <c r="O2452" s="2" t="str">
        <f>IF(Prospecting!K2454="Completed", 1, "")</f>
        <v/>
      </c>
      <c r="P2452" s="2" t="str">
        <f>IF(Prospecting!L2454&lt;&gt;"",Prospecting!L2454,"")</f>
        <v/>
      </c>
      <c r="Q2452" s="2" t="str">
        <f>IF(Prospecting!M2454&lt;&gt;"",Prospecting!M2454,"")</f>
        <v/>
      </c>
      <c r="R2452" s="2" t="str">
        <f t="shared" ca="1" si="244"/>
        <v/>
      </c>
      <c r="S2452" s="10" t="str">
        <f>IF(OR(Prospecting!N2454&lt;&gt;"",Prospecting!N2454&lt;&gt;0),Prospecting!N2454,"")</f>
        <v/>
      </c>
      <c r="T2452" s="11" t="str">
        <f>IF(Prospecting!O2454&lt;&gt;"",Prospecting!O2454,"")</f>
        <v/>
      </c>
      <c r="U2452" s="2" t="str">
        <f t="shared" si="245"/>
        <v/>
      </c>
      <c r="V2452" s="2" t="str">
        <f t="shared" si="246"/>
        <v/>
      </c>
      <c r="W2452" s="2" t="str" cm="1">
        <f t="array" ref="W2452">IF(V2452&lt;&gt;"",_xlfn.IFS(OR(V2452=1,V2452=2,V2452=3),1,OR(V2452=4,V2452=5,V2452=6),2,OR(V2452=7,V2452=8,V2452=9),3,OR(V2452=10,V2452=11,V2452=12),4),"")</f>
        <v/>
      </c>
      <c r="X2452" s="2" t="str">
        <f t="shared" si="247"/>
        <v/>
      </c>
      <c r="Y2452" s="2" t="str">
        <f t="shared" si="248"/>
        <v/>
      </c>
    </row>
    <row r="2453" spans="7:25" x14ac:dyDescent="0.3">
      <c r="G2453" s="2" t="str">
        <f>IF(Prospecting!D2455&lt;&gt;"", Prospecting!D2455, "")</f>
        <v/>
      </c>
      <c r="H2453" s="2" t="str">
        <f>IF(Prospecting!E2455&lt;&gt;"",Prospecting!E2455, "")</f>
        <v/>
      </c>
      <c r="I2453" s="2" t="str">
        <f t="shared" ca="1" si="243"/>
        <v/>
      </c>
      <c r="J2453" s="2" t="str">
        <f>IF(Prospecting!F2455="Completed", 1, "")</f>
        <v/>
      </c>
      <c r="K2453" s="2" t="str">
        <f>IF(Prospecting!G2455="Completed", 1, "")</f>
        <v/>
      </c>
      <c r="L2453" s="2" t="str">
        <f>IF(Prospecting!H2455="Completed", 1, "")</f>
        <v/>
      </c>
      <c r="M2453" s="2" t="str">
        <f>IF(Prospecting!I2455="Completed", 1, "")</f>
        <v/>
      </c>
      <c r="N2453" s="2" t="str">
        <f>IF(Prospecting!J2455="Completed", 1, "")</f>
        <v/>
      </c>
      <c r="O2453" s="2" t="str">
        <f>IF(Prospecting!K2455="Completed", 1, "")</f>
        <v/>
      </c>
      <c r="P2453" s="2" t="str">
        <f>IF(Prospecting!L2455&lt;&gt;"",Prospecting!L2455,"")</f>
        <v/>
      </c>
      <c r="Q2453" s="2" t="str">
        <f>IF(Prospecting!M2455&lt;&gt;"",Prospecting!M2455,"")</f>
        <v/>
      </c>
      <c r="R2453" s="2" t="str">
        <f t="shared" ca="1" si="244"/>
        <v/>
      </c>
      <c r="S2453" s="10" t="str">
        <f>IF(OR(Prospecting!N2455&lt;&gt;"",Prospecting!N2455&lt;&gt;0),Prospecting!N2455,"")</f>
        <v/>
      </c>
      <c r="T2453" s="11" t="str">
        <f>IF(Prospecting!O2455&lt;&gt;"",Prospecting!O2455,"")</f>
        <v/>
      </c>
      <c r="U2453" s="2" t="str">
        <f t="shared" si="245"/>
        <v/>
      </c>
      <c r="V2453" s="2" t="str">
        <f t="shared" si="246"/>
        <v/>
      </c>
      <c r="W2453" s="2" t="str" cm="1">
        <f t="array" ref="W2453">IF(V2453&lt;&gt;"",_xlfn.IFS(OR(V2453=1,V2453=2,V2453=3),1,OR(V2453=4,V2453=5,V2453=6),2,OR(V2453=7,V2453=8,V2453=9),3,OR(V2453=10,V2453=11,V2453=12),4),"")</f>
        <v/>
      </c>
      <c r="X2453" s="2" t="str">
        <f t="shared" si="247"/>
        <v/>
      </c>
      <c r="Y2453" s="2" t="str">
        <f t="shared" si="248"/>
        <v/>
      </c>
    </row>
    <row r="2454" spans="7:25" x14ac:dyDescent="0.3">
      <c r="G2454" s="2" t="str">
        <f>IF(Prospecting!D2456&lt;&gt;"", Prospecting!D2456, "")</f>
        <v/>
      </c>
      <c r="H2454" s="2" t="str">
        <f>IF(Prospecting!E2456&lt;&gt;"",Prospecting!E2456, "")</f>
        <v/>
      </c>
      <c r="I2454" s="2" t="str">
        <f t="shared" ca="1" si="243"/>
        <v/>
      </c>
      <c r="J2454" s="2" t="str">
        <f>IF(Prospecting!F2456="Completed", 1, "")</f>
        <v/>
      </c>
      <c r="K2454" s="2" t="str">
        <f>IF(Prospecting!G2456="Completed", 1, "")</f>
        <v/>
      </c>
      <c r="L2454" s="2" t="str">
        <f>IF(Prospecting!H2456="Completed", 1, "")</f>
        <v/>
      </c>
      <c r="M2454" s="2" t="str">
        <f>IF(Prospecting!I2456="Completed", 1, "")</f>
        <v/>
      </c>
      <c r="N2454" s="2" t="str">
        <f>IF(Prospecting!J2456="Completed", 1, "")</f>
        <v/>
      </c>
      <c r="O2454" s="2" t="str">
        <f>IF(Prospecting!K2456="Completed", 1, "")</f>
        <v/>
      </c>
      <c r="P2454" s="2" t="str">
        <f>IF(Prospecting!L2456&lt;&gt;"",Prospecting!L2456,"")</f>
        <v/>
      </c>
      <c r="Q2454" s="2" t="str">
        <f>IF(Prospecting!M2456&lt;&gt;"",Prospecting!M2456,"")</f>
        <v/>
      </c>
      <c r="R2454" s="2" t="str">
        <f t="shared" ca="1" si="244"/>
        <v/>
      </c>
      <c r="S2454" s="10" t="str">
        <f>IF(OR(Prospecting!N2456&lt;&gt;"",Prospecting!N2456&lt;&gt;0),Prospecting!N2456,"")</f>
        <v/>
      </c>
      <c r="T2454" s="11" t="str">
        <f>IF(Prospecting!O2456&lt;&gt;"",Prospecting!O2456,"")</f>
        <v/>
      </c>
      <c r="U2454" s="2" t="str">
        <f t="shared" si="245"/>
        <v/>
      </c>
      <c r="V2454" s="2" t="str">
        <f t="shared" si="246"/>
        <v/>
      </c>
      <c r="W2454" s="2" t="str" cm="1">
        <f t="array" ref="W2454">IF(V2454&lt;&gt;"",_xlfn.IFS(OR(V2454=1,V2454=2,V2454=3),1,OR(V2454=4,V2454=5,V2454=6),2,OR(V2454=7,V2454=8,V2454=9),3,OR(V2454=10,V2454=11,V2454=12),4),"")</f>
        <v/>
      </c>
      <c r="X2454" s="2" t="str">
        <f t="shared" si="247"/>
        <v/>
      </c>
      <c r="Y2454" s="2" t="str">
        <f t="shared" si="248"/>
        <v/>
      </c>
    </row>
    <row r="2455" spans="7:25" x14ac:dyDescent="0.3">
      <c r="G2455" s="2" t="str">
        <f>IF(Prospecting!D2457&lt;&gt;"", Prospecting!D2457, "")</f>
        <v/>
      </c>
      <c r="H2455" s="2" t="str">
        <f>IF(Prospecting!E2457&lt;&gt;"",Prospecting!E2457, "")</f>
        <v/>
      </c>
      <c r="I2455" s="2" t="str">
        <f t="shared" ca="1" si="243"/>
        <v/>
      </c>
      <c r="J2455" s="2" t="str">
        <f>IF(Prospecting!F2457="Completed", 1, "")</f>
        <v/>
      </c>
      <c r="K2455" s="2" t="str">
        <f>IF(Prospecting!G2457="Completed", 1, "")</f>
        <v/>
      </c>
      <c r="L2455" s="2" t="str">
        <f>IF(Prospecting!H2457="Completed", 1, "")</f>
        <v/>
      </c>
      <c r="M2455" s="2" t="str">
        <f>IF(Prospecting!I2457="Completed", 1, "")</f>
        <v/>
      </c>
      <c r="N2455" s="2" t="str">
        <f>IF(Prospecting!J2457="Completed", 1, "")</f>
        <v/>
      </c>
      <c r="O2455" s="2" t="str">
        <f>IF(Prospecting!K2457="Completed", 1, "")</f>
        <v/>
      </c>
      <c r="P2455" s="2" t="str">
        <f>IF(Prospecting!L2457&lt;&gt;"",Prospecting!L2457,"")</f>
        <v/>
      </c>
      <c r="Q2455" s="2" t="str">
        <f>IF(Prospecting!M2457&lt;&gt;"",Prospecting!M2457,"")</f>
        <v/>
      </c>
      <c r="R2455" s="2" t="str">
        <f t="shared" ca="1" si="244"/>
        <v/>
      </c>
      <c r="S2455" s="10" t="str">
        <f>IF(OR(Prospecting!N2457&lt;&gt;"",Prospecting!N2457&lt;&gt;0),Prospecting!N2457,"")</f>
        <v/>
      </c>
      <c r="T2455" s="11" t="str">
        <f>IF(Prospecting!O2457&lt;&gt;"",Prospecting!O2457,"")</f>
        <v/>
      </c>
      <c r="U2455" s="2" t="str">
        <f t="shared" si="245"/>
        <v/>
      </c>
      <c r="V2455" s="2" t="str">
        <f t="shared" si="246"/>
        <v/>
      </c>
      <c r="W2455" s="2" t="str" cm="1">
        <f t="array" ref="W2455">IF(V2455&lt;&gt;"",_xlfn.IFS(OR(V2455=1,V2455=2,V2455=3),1,OR(V2455=4,V2455=5,V2455=6),2,OR(V2455=7,V2455=8,V2455=9),3,OR(V2455=10,V2455=11,V2455=12),4),"")</f>
        <v/>
      </c>
      <c r="X2455" s="2" t="str">
        <f t="shared" si="247"/>
        <v/>
      </c>
      <c r="Y2455" s="2" t="str">
        <f t="shared" si="248"/>
        <v/>
      </c>
    </row>
    <row r="2456" spans="7:25" x14ac:dyDescent="0.3">
      <c r="G2456" s="2" t="str">
        <f>IF(Prospecting!D2458&lt;&gt;"", Prospecting!D2458, "")</f>
        <v/>
      </c>
      <c r="H2456" s="2" t="str">
        <f>IF(Prospecting!E2458&lt;&gt;"",Prospecting!E2458, "")</f>
        <v/>
      </c>
      <c r="I2456" s="2" t="str">
        <f t="shared" ca="1" si="243"/>
        <v/>
      </c>
      <c r="J2456" s="2" t="str">
        <f>IF(Prospecting!F2458="Completed", 1, "")</f>
        <v/>
      </c>
      <c r="K2456" s="2" t="str">
        <f>IF(Prospecting!G2458="Completed", 1, "")</f>
        <v/>
      </c>
      <c r="L2456" s="2" t="str">
        <f>IF(Prospecting!H2458="Completed", 1, "")</f>
        <v/>
      </c>
      <c r="M2456" s="2" t="str">
        <f>IF(Prospecting!I2458="Completed", 1, "")</f>
        <v/>
      </c>
      <c r="N2456" s="2" t="str">
        <f>IF(Prospecting!J2458="Completed", 1, "")</f>
        <v/>
      </c>
      <c r="O2456" s="2" t="str">
        <f>IF(Prospecting!K2458="Completed", 1, "")</f>
        <v/>
      </c>
      <c r="P2456" s="2" t="str">
        <f>IF(Prospecting!L2458&lt;&gt;"",Prospecting!L2458,"")</f>
        <v/>
      </c>
      <c r="Q2456" s="2" t="str">
        <f>IF(Prospecting!M2458&lt;&gt;"",Prospecting!M2458,"")</f>
        <v/>
      </c>
      <c r="R2456" s="2" t="str">
        <f t="shared" ca="1" si="244"/>
        <v/>
      </c>
      <c r="S2456" s="10" t="str">
        <f>IF(OR(Prospecting!N2458&lt;&gt;"",Prospecting!N2458&lt;&gt;0),Prospecting!N2458,"")</f>
        <v/>
      </c>
      <c r="T2456" s="11" t="str">
        <f>IF(Prospecting!O2458&lt;&gt;"",Prospecting!O2458,"")</f>
        <v/>
      </c>
      <c r="U2456" s="2" t="str">
        <f t="shared" si="245"/>
        <v/>
      </c>
      <c r="V2456" s="2" t="str">
        <f t="shared" si="246"/>
        <v/>
      </c>
      <c r="W2456" s="2" t="str" cm="1">
        <f t="array" ref="W2456">IF(V2456&lt;&gt;"",_xlfn.IFS(OR(V2456=1,V2456=2,V2456=3),1,OR(V2456=4,V2456=5,V2456=6),2,OR(V2456=7,V2456=8,V2456=9),3,OR(V2456=10,V2456=11,V2456=12),4),"")</f>
        <v/>
      </c>
      <c r="X2456" s="2" t="str">
        <f t="shared" si="247"/>
        <v/>
      </c>
      <c r="Y2456" s="2" t="str">
        <f t="shared" si="248"/>
        <v/>
      </c>
    </row>
    <row r="2457" spans="7:25" x14ac:dyDescent="0.3">
      <c r="G2457" s="2" t="str">
        <f>IF(Prospecting!D2459&lt;&gt;"", Prospecting!D2459, "")</f>
        <v/>
      </c>
      <c r="H2457" s="2" t="str">
        <f>IF(Prospecting!E2459&lt;&gt;"",Prospecting!E2459, "")</f>
        <v/>
      </c>
      <c r="I2457" s="2" t="str">
        <f t="shared" ca="1" si="243"/>
        <v/>
      </c>
      <c r="J2457" s="2" t="str">
        <f>IF(Prospecting!F2459="Completed", 1, "")</f>
        <v/>
      </c>
      <c r="K2457" s="2" t="str">
        <f>IF(Prospecting!G2459="Completed", 1, "")</f>
        <v/>
      </c>
      <c r="L2457" s="2" t="str">
        <f>IF(Prospecting!H2459="Completed", 1, "")</f>
        <v/>
      </c>
      <c r="M2457" s="2" t="str">
        <f>IF(Prospecting!I2459="Completed", 1, "")</f>
        <v/>
      </c>
      <c r="N2457" s="2" t="str">
        <f>IF(Prospecting!J2459="Completed", 1, "")</f>
        <v/>
      </c>
      <c r="O2457" s="2" t="str">
        <f>IF(Prospecting!K2459="Completed", 1, "")</f>
        <v/>
      </c>
      <c r="P2457" s="2" t="str">
        <f>IF(Prospecting!L2459&lt;&gt;"",Prospecting!L2459,"")</f>
        <v/>
      </c>
      <c r="Q2457" s="2" t="str">
        <f>IF(Prospecting!M2459&lt;&gt;"",Prospecting!M2459,"")</f>
        <v/>
      </c>
      <c r="R2457" s="2" t="str">
        <f t="shared" ca="1" si="244"/>
        <v/>
      </c>
      <c r="S2457" s="10" t="str">
        <f>IF(OR(Prospecting!N2459&lt;&gt;"",Prospecting!N2459&lt;&gt;0),Prospecting!N2459,"")</f>
        <v/>
      </c>
      <c r="T2457" s="11" t="str">
        <f>IF(Prospecting!O2459&lt;&gt;"",Prospecting!O2459,"")</f>
        <v/>
      </c>
      <c r="U2457" s="2" t="str">
        <f t="shared" si="245"/>
        <v/>
      </c>
      <c r="V2457" s="2" t="str">
        <f t="shared" si="246"/>
        <v/>
      </c>
      <c r="W2457" s="2" t="str" cm="1">
        <f t="array" ref="W2457">IF(V2457&lt;&gt;"",_xlfn.IFS(OR(V2457=1,V2457=2,V2457=3),1,OR(V2457=4,V2457=5,V2457=6),2,OR(V2457=7,V2457=8,V2457=9),3,OR(V2457=10,V2457=11,V2457=12),4),"")</f>
        <v/>
      </c>
      <c r="X2457" s="2" t="str">
        <f t="shared" si="247"/>
        <v/>
      </c>
      <c r="Y2457" s="2" t="str">
        <f t="shared" si="248"/>
        <v/>
      </c>
    </row>
    <row r="2458" spans="7:25" x14ac:dyDescent="0.3">
      <c r="G2458" s="2" t="str">
        <f>IF(Prospecting!D2460&lt;&gt;"", Prospecting!D2460, "")</f>
        <v/>
      </c>
      <c r="H2458" s="2" t="str">
        <f>IF(Prospecting!E2460&lt;&gt;"",Prospecting!E2460, "")</f>
        <v/>
      </c>
      <c r="I2458" s="2" t="str">
        <f t="shared" ca="1" si="243"/>
        <v/>
      </c>
      <c r="J2458" s="2" t="str">
        <f>IF(Prospecting!F2460="Completed", 1, "")</f>
        <v/>
      </c>
      <c r="K2458" s="2" t="str">
        <f>IF(Prospecting!G2460="Completed", 1, "")</f>
        <v/>
      </c>
      <c r="L2458" s="2" t="str">
        <f>IF(Prospecting!H2460="Completed", 1, "")</f>
        <v/>
      </c>
      <c r="M2458" s="2" t="str">
        <f>IF(Prospecting!I2460="Completed", 1, "")</f>
        <v/>
      </c>
      <c r="N2458" s="2" t="str">
        <f>IF(Prospecting!J2460="Completed", 1, "")</f>
        <v/>
      </c>
      <c r="O2458" s="2" t="str">
        <f>IF(Prospecting!K2460="Completed", 1, "")</f>
        <v/>
      </c>
      <c r="P2458" s="2" t="str">
        <f>IF(Prospecting!L2460&lt;&gt;"",Prospecting!L2460,"")</f>
        <v/>
      </c>
      <c r="Q2458" s="2" t="str">
        <f>IF(Prospecting!M2460&lt;&gt;"",Prospecting!M2460,"")</f>
        <v/>
      </c>
      <c r="R2458" s="2" t="str">
        <f t="shared" ca="1" si="244"/>
        <v/>
      </c>
      <c r="S2458" s="10" t="str">
        <f>IF(OR(Prospecting!N2460&lt;&gt;"",Prospecting!N2460&lt;&gt;0),Prospecting!N2460,"")</f>
        <v/>
      </c>
      <c r="T2458" s="11" t="str">
        <f>IF(Prospecting!O2460&lt;&gt;"",Prospecting!O2460,"")</f>
        <v/>
      </c>
      <c r="U2458" s="2" t="str">
        <f t="shared" si="245"/>
        <v/>
      </c>
      <c r="V2458" s="2" t="str">
        <f t="shared" si="246"/>
        <v/>
      </c>
      <c r="W2458" s="2" t="str" cm="1">
        <f t="array" ref="W2458">IF(V2458&lt;&gt;"",_xlfn.IFS(OR(V2458=1,V2458=2,V2458=3),1,OR(V2458=4,V2458=5,V2458=6),2,OR(V2458=7,V2458=8,V2458=9),3,OR(V2458=10,V2458=11,V2458=12),4),"")</f>
        <v/>
      </c>
      <c r="X2458" s="2" t="str">
        <f t="shared" si="247"/>
        <v/>
      </c>
      <c r="Y2458" s="2" t="str">
        <f t="shared" si="248"/>
        <v/>
      </c>
    </row>
    <row r="2459" spans="7:25" x14ac:dyDescent="0.3">
      <c r="G2459" s="2" t="str">
        <f>IF(Prospecting!D2461&lt;&gt;"", Prospecting!D2461, "")</f>
        <v/>
      </c>
      <c r="H2459" s="2" t="str">
        <f>IF(Prospecting!E2461&lt;&gt;"",Prospecting!E2461, "")</f>
        <v/>
      </c>
      <c r="I2459" s="2" t="str">
        <f t="shared" ca="1" si="243"/>
        <v/>
      </c>
      <c r="J2459" s="2" t="str">
        <f>IF(Prospecting!F2461="Completed", 1, "")</f>
        <v/>
      </c>
      <c r="K2459" s="2" t="str">
        <f>IF(Prospecting!G2461="Completed", 1, "")</f>
        <v/>
      </c>
      <c r="L2459" s="2" t="str">
        <f>IF(Prospecting!H2461="Completed", 1, "")</f>
        <v/>
      </c>
      <c r="M2459" s="2" t="str">
        <f>IF(Prospecting!I2461="Completed", 1, "")</f>
        <v/>
      </c>
      <c r="N2459" s="2" t="str">
        <f>IF(Prospecting!J2461="Completed", 1, "")</f>
        <v/>
      </c>
      <c r="O2459" s="2" t="str">
        <f>IF(Prospecting!K2461="Completed", 1, "")</f>
        <v/>
      </c>
      <c r="P2459" s="2" t="str">
        <f>IF(Prospecting!L2461&lt;&gt;"",Prospecting!L2461,"")</f>
        <v/>
      </c>
      <c r="Q2459" s="2" t="str">
        <f>IF(Prospecting!M2461&lt;&gt;"",Prospecting!M2461,"")</f>
        <v/>
      </c>
      <c r="R2459" s="2" t="str">
        <f t="shared" ca="1" si="244"/>
        <v/>
      </c>
      <c r="S2459" s="10" t="str">
        <f>IF(OR(Prospecting!N2461&lt;&gt;"",Prospecting!N2461&lt;&gt;0),Prospecting!N2461,"")</f>
        <v/>
      </c>
      <c r="T2459" s="11" t="str">
        <f>IF(Prospecting!O2461&lt;&gt;"",Prospecting!O2461,"")</f>
        <v/>
      </c>
      <c r="U2459" s="2" t="str">
        <f t="shared" si="245"/>
        <v/>
      </c>
      <c r="V2459" s="2" t="str">
        <f t="shared" si="246"/>
        <v/>
      </c>
      <c r="W2459" s="2" t="str" cm="1">
        <f t="array" ref="W2459">IF(V2459&lt;&gt;"",_xlfn.IFS(OR(V2459=1,V2459=2,V2459=3),1,OR(V2459=4,V2459=5,V2459=6),2,OR(V2459=7,V2459=8,V2459=9),3,OR(V2459=10,V2459=11,V2459=12),4),"")</f>
        <v/>
      </c>
      <c r="X2459" s="2" t="str">
        <f t="shared" si="247"/>
        <v/>
      </c>
      <c r="Y2459" s="2" t="str">
        <f t="shared" si="248"/>
        <v/>
      </c>
    </row>
    <row r="2460" spans="7:25" x14ac:dyDescent="0.3">
      <c r="G2460" s="2" t="str">
        <f>IF(Prospecting!D2462&lt;&gt;"", Prospecting!D2462, "")</f>
        <v/>
      </c>
      <c r="H2460" s="2" t="str">
        <f>IF(Prospecting!E2462&lt;&gt;"",Prospecting!E2462, "")</f>
        <v/>
      </c>
      <c r="I2460" s="2" t="str">
        <f t="shared" ca="1" si="243"/>
        <v/>
      </c>
      <c r="J2460" s="2" t="str">
        <f>IF(Prospecting!F2462="Completed", 1, "")</f>
        <v/>
      </c>
      <c r="K2460" s="2" t="str">
        <f>IF(Prospecting!G2462="Completed", 1, "")</f>
        <v/>
      </c>
      <c r="L2460" s="2" t="str">
        <f>IF(Prospecting!H2462="Completed", 1, "")</f>
        <v/>
      </c>
      <c r="M2460" s="2" t="str">
        <f>IF(Prospecting!I2462="Completed", 1, "")</f>
        <v/>
      </c>
      <c r="N2460" s="2" t="str">
        <f>IF(Prospecting!J2462="Completed", 1, "")</f>
        <v/>
      </c>
      <c r="O2460" s="2" t="str">
        <f>IF(Prospecting!K2462="Completed", 1, "")</f>
        <v/>
      </c>
      <c r="P2460" s="2" t="str">
        <f>IF(Prospecting!L2462&lt;&gt;"",Prospecting!L2462,"")</f>
        <v/>
      </c>
      <c r="Q2460" s="2" t="str">
        <f>IF(Prospecting!M2462&lt;&gt;"",Prospecting!M2462,"")</f>
        <v/>
      </c>
      <c r="R2460" s="2" t="str">
        <f t="shared" ca="1" si="244"/>
        <v/>
      </c>
      <c r="S2460" s="10" t="str">
        <f>IF(OR(Prospecting!N2462&lt;&gt;"",Prospecting!N2462&lt;&gt;0),Prospecting!N2462,"")</f>
        <v/>
      </c>
      <c r="T2460" s="11" t="str">
        <f>IF(Prospecting!O2462&lt;&gt;"",Prospecting!O2462,"")</f>
        <v/>
      </c>
      <c r="U2460" s="2" t="str">
        <f t="shared" si="245"/>
        <v/>
      </c>
      <c r="V2460" s="2" t="str">
        <f t="shared" si="246"/>
        <v/>
      </c>
      <c r="W2460" s="2" t="str" cm="1">
        <f t="array" ref="W2460">IF(V2460&lt;&gt;"",_xlfn.IFS(OR(V2460=1,V2460=2,V2460=3),1,OR(V2460=4,V2460=5,V2460=6),2,OR(V2460=7,V2460=8,V2460=9),3,OR(V2460=10,V2460=11,V2460=12),4),"")</f>
        <v/>
      </c>
      <c r="X2460" s="2" t="str">
        <f t="shared" si="247"/>
        <v/>
      </c>
      <c r="Y2460" s="2" t="str">
        <f t="shared" si="248"/>
        <v/>
      </c>
    </row>
    <row r="2461" spans="7:25" x14ac:dyDescent="0.3">
      <c r="G2461" s="2" t="str">
        <f>IF(Prospecting!D2463&lt;&gt;"", Prospecting!D2463, "")</f>
        <v/>
      </c>
      <c r="H2461" s="2" t="str">
        <f>IF(Prospecting!E2463&lt;&gt;"",Prospecting!E2463, "")</f>
        <v/>
      </c>
      <c r="I2461" s="2" t="str">
        <f t="shared" ca="1" si="243"/>
        <v/>
      </c>
      <c r="J2461" s="2" t="str">
        <f>IF(Prospecting!F2463="Completed", 1, "")</f>
        <v/>
      </c>
      <c r="K2461" s="2" t="str">
        <f>IF(Prospecting!G2463="Completed", 1, "")</f>
        <v/>
      </c>
      <c r="L2461" s="2" t="str">
        <f>IF(Prospecting!H2463="Completed", 1, "")</f>
        <v/>
      </c>
      <c r="M2461" s="2" t="str">
        <f>IF(Prospecting!I2463="Completed", 1, "")</f>
        <v/>
      </c>
      <c r="N2461" s="2" t="str">
        <f>IF(Prospecting!J2463="Completed", 1, "")</f>
        <v/>
      </c>
      <c r="O2461" s="2" t="str">
        <f>IF(Prospecting!K2463="Completed", 1, "")</f>
        <v/>
      </c>
      <c r="P2461" s="2" t="str">
        <f>IF(Prospecting!L2463&lt;&gt;"",Prospecting!L2463,"")</f>
        <v/>
      </c>
      <c r="Q2461" s="2" t="str">
        <f>IF(Prospecting!M2463&lt;&gt;"",Prospecting!M2463,"")</f>
        <v/>
      </c>
      <c r="R2461" s="2" t="str">
        <f t="shared" ca="1" si="244"/>
        <v/>
      </c>
      <c r="S2461" s="10" t="str">
        <f>IF(OR(Prospecting!N2463&lt;&gt;"",Prospecting!N2463&lt;&gt;0),Prospecting!N2463,"")</f>
        <v/>
      </c>
      <c r="T2461" s="11" t="str">
        <f>IF(Prospecting!O2463&lt;&gt;"",Prospecting!O2463,"")</f>
        <v/>
      </c>
      <c r="U2461" s="2" t="str">
        <f t="shared" si="245"/>
        <v/>
      </c>
      <c r="V2461" s="2" t="str">
        <f t="shared" si="246"/>
        <v/>
      </c>
      <c r="W2461" s="2" t="str" cm="1">
        <f t="array" ref="W2461">IF(V2461&lt;&gt;"",_xlfn.IFS(OR(V2461=1,V2461=2,V2461=3),1,OR(V2461=4,V2461=5,V2461=6),2,OR(V2461=7,V2461=8,V2461=9),3,OR(V2461=10,V2461=11,V2461=12),4),"")</f>
        <v/>
      </c>
      <c r="X2461" s="2" t="str">
        <f t="shared" si="247"/>
        <v/>
      </c>
      <c r="Y2461" s="2" t="str">
        <f t="shared" si="248"/>
        <v/>
      </c>
    </row>
    <row r="2462" spans="7:25" x14ac:dyDescent="0.3">
      <c r="G2462" s="2" t="str">
        <f>IF(Prospecting!D2464&lt;&gt;"", Prospecting!D2464, "")</f>
        <v/>
      </c>
      <c r="H2462" s="2" t="str">
        <f>IF(Prospecting!E2464&lt;&gt;"",Prospecting!E2464, "")</f>
        <v/>
      </c>
      <c r="I2462" s="2" t="str">
        <f t="shared" ca="1" si="243"/>
        <v/>
      </c>
      <c r="J2462" s="2" t="str">
        <f>IF(Prospecting!F2464="Completed", 1, "")</f>
        <v/>
      </c>
      <c r="K2462" s="2" t="str">
        <f>IF(Prospecting!G2464="Completed", 1, "")</f>
        <v/>
      </c>
      <c r="L2462" s="2" t="str">
        <f>IF(Prospecting!H2464="Completed", 1, "")</f>
        <v/>
      </c>
      <c r="M2462" s="2" t="str">
        <f>IF(Prospecting!I2464="Completed", 1, "")</f>
        <v/>
      </c>
      <c r="N2462" s="2" t="str">
        <f>IF(Prospecting!J2464="Completed", 1, "")</f>
        <v/>
      </c>
      <c r="O2462" s="2" t="str">
        <f>IF(Prospecting!K2464="Completed", 1, "")</f>
        <v/>
      </c>
      <c r="P2462" s="2" t="str">
        <f>IF(Prospecting!L2464&lt;&gt;"",Prospecting!L2464,"")</f>
        <v/>
      </c>
      <c r="Q2462" s="2" t="str">
        <f>IF(Prospecting!M2464&lt;&gt;"",Prospecting!M2464,"")</f>
        <v/>
      </c>
      <c r="R2462" s="2" t="str">
        <f t="shared" ca="1" si="244"/>
        <v/>
      </c>
      <c r="S2462" s="10" t="str">
        <f>IF(OR(Prospecting!N2464&lt;&gt;"",Prospecting!N2464&lt;&gt;0),Prospecting!N2464,"")</f>
        <v/>
      </c>
      <c r="T2462" s="11" t="str">
        <f>IF(Prospecting!O2464&lt;&gt;"",Prospecting!O2464,"")</f>
        <v/>
      </c>
      <c r="U2462" s="2" t="str">
        <f t="shared" si="245"/>
        <v/>
      </c>
      <c r="V2462" s="2" t="str">
        <f t="shared" si="246"/>
        <v/>
      </c>
      <c r="W2462" s="2" t="str" cm="1">
        <f t="array" ref="W2462">IF(V2462&lt;&gt;"",_xlfn.IFS(OR(V2462=1,V2462=2,V2462=3),1,OR(V2462=4,V2462=5,V2462=6),2,OR(V2462=7,V2462=8,V2462=9),3,OR(V2462=10,V2462=11,V2462=12),4),"")</f>
        <v/>
      </c>
      <c r="X2462" s="2" t="str">
        <f t="shared" si="247"/>
        <v/>
      </c>
      <c r="Y2462" s="2" t="str">
        <f t="shared" si="248"/>
        <v/>
      </c>
    </row>
    <row r="2463" spans="7:25" x14ac:dyDescent="0.3">
      <c r="G2463" s="2" t="str">
        <f>IF(Prospecting!D2465&lt;&gt;"", Prospecting!D2465, "")</f>
        <v/>
      </c>
      <c r="H2463" s="2" t="str">
        <f>IF(Prospecting!E2465&lt;&gt;"",Prospecting!E2465, "")</f>
        <v/>
      </c>
      <c r="I2463" s="2" t="str">
        <f t="shared" ca="1" si="243"/>
        <v/>
      </c>
      <c r="J2463" s="2" t="str">
        <f>IF(Prospecting!F2465="Completed", 1, "")</f>
        <v/>
      </c>
      <c r="K2463" s="2" t="str">
        <f>IF(Prospecting!G2465="Completed", 1, "")</f>
        <v/>
      </c>
      <c r="L2463" s="2" t="str">
        <f>IF(Prospecting!H2465="Completed", 1, "")</f>
        <v/>
      </c>
      <c r="M2463" s="2" t="str">
        <f>IF(Prospecting!I2465="Completed", 1, "")</f>
        <v/>
      </c>
      <c r="N2463" s="2" t="str">
        <f>IF(Prospecting!J2465="Completed", 1, "")</f>
        <v/>
      </c>
      <c r="O2463" s="2" t="str">
        <f>IF(Prospecting!K2465="Completed", 1, "")</f>
        <v/>
      </c>
      <c r="P2463" s="2" t="str">
        <f>IF(Prospecting!L2465&lt;&gt;"",Prospecting!L2465,"")</f>
        <v/>
      </c>
      <c r="Q2463" s="2" t="str">
        <f>IF(Prospecting!M2465&lt;&gt;"",Prospecting!M2465,"")</f>
        <v/>
      </c>
      <c r="R2463" s="2" t="str">
        <f t="shared" ca="1" si="244"/>
        <v/>
      </c>
      <c r="S2463" s="10" t="str">
        <f>IF(OR(Prospecting!N2465&lt;&gt;"",Prospecting!N2465&lt;&gt;0),Prospecting!N2465,"")</f>
        <v/>
      </c>
      <c r="T2463" s="11" t="str">
        <f>IF(Prospecting!O2465&lt;&gt;"",Prospecting!O2465,"")</f>
        <v/>
      </c>
      <c r="U2463" s="2" t="str">
        <f t="shared" si="245"/>
        <v/>
      </c>
      <c r="V2463" s="2" t="str">
        <f t="shared" si="246"/>
        <v/>
      </c>
      <c r="W2463" s="2" t="str" cm="1">
        <f t="array" ref="W2463">IF(V2463&lt;&gt;"",_xlfn.IFS(OR(V2463=1,V2463=2,V2463=3),1,OR(V2463=4,V2463=5,V2463=6),2,OR(V2463=7,V2463=8,V2463=9),3,OR(V2463=10,V2463=11,V2463=12),4),"")</f>
        <v/>
      </c>
      <c r="X2463" s="2" t="str">
        <f t="shared" si="247"/>
        <v/>
      </c>
      <c r="Y2463" s="2" t="str">
        <f t="shared" si="248"/>
        <v/>
      </c>
    </row>
    <row r="2464" spans="7:25" x14ac:dyDescent="0.3">
      <c r="G2464" s="2" t="str">
        <f>IF(Prospecting!D2466&lt;&gt;"", Prospecting!D2466, "")</f>
        <v/>
      </c>
      <c r="H2464" s="2" t="str">
        <f>IF(Prospecting!E2466&lt;&gt;"",Prospecting!E2466, "")</f>
        <v/>
      </c>
      <c r="I2464" s="2" t="str">
        <f t="shared" ca="1" si="243"/>
        <v/>
      </c>
      <c r="J2464" s="2" t="str">
        <f>IF(Prospecting!F2466="Completed", 1, "")</f>
        <v/>
      </c>
      <c r="K2464" s="2" t="str">
        <f>IF(Prospecting!G2466="Completed", 1, "")</f>
        <v/>
      </c>
      <c r="L2464" s="2" t="str">
        <f>IF(Prospecting!H2466="Completed", 1, "")</f>
        <v/>
      </c>
      <c r="M2464" s="2" t="str">
        <f>IF(Prospecting!I2466="Completed", 1, "")</f>
        <v/>
      </c>
      <c r="N2464" s="2" t="str">
        <f>IF(Prospecting!J2466="Completed", 1, "")</f>
        <v/>
      </c>
      <c r="O2464" s="2" t="str">
        <f>IF(Prospecting!K2466="Completed", 1, "")</f>
        <v/>
      </c>
      <c r="P2464" s="2" t="str">
        <f>IF(Prospecting!L2466&lt;&gt;"",Prospecting!L2466,"")</f>
        <v/>
      </c>
      <c r="Q2464" s="2" t="str">
        <f>IF(Prospecting!M2466&lt;&gt;"",Prospecting!M2466,"")</f>
        <v/>
      </c>
      <c r="R2464" s="2" t="str">
        <f t="shared" ca="1" si="244"/>
        <v/>
      </c>
      <c r="S2464" s="10" t="str">
        <f>IF(OR(Prospecting!N2466&lt;&gt;"",Prospecting!N2466&lt;&gt;0),Prospecting!N2466,"")</f>
        <v/>
      </c>
      <c r="T2464" s="11" t="str">
        <f>IF(Prospecting!O2466&lt;&gt;"",Prospecting!O2466,"")</f>
        <v/>
      </c>
      <c r="U2464" s="2" t="str">
        <f t="shared" si="245"/>
        <v/>
      </c>
      <c r="V2464" s="2" t="str">
        <f t="shared" si="246"/>
        <v/>
      </c>
      <c r="W2464" s="2" t="str" cm="1">
        <f t="array" ref="W2464">IF(V2464&lt;&gt;"",_xlfn.IFS(OR(V2464=1,V2464=2,V2464=3),1,OR(V2464=4,V2464=5,V2464=6),2,OR(V2464=7,V2464=8,V2464=9),3,OR(V2464=10,V2464=11,V2464=12),4),"")</f>
        <v/>
      </c>
      <c r="X2464" s="2" t="str">
        <f t="shared" si="247"/>
        <v/>
      </c>
      <c r="Y2464" s="2" t="str">
        <f t="shared" si="248"/>
        <v/>
      </c>
    </row>
    <row r="2465" spans="7:25" x14ac:dyDescent="0.3">
      <c r="G2465" s="2" t="str">
        <f>IF(Prospecting!D2467&lt;&gt;"", Prospecting!D2467, "")</f>
        <v/>
      </c>
      <c r="H2465" s="2" t="str">
        <f>IF(Prospecting!E2467&lt;&gt;"",Prospecting!E2467, "")</f>
        <v/>
      </c>
      <c r="I2465" s="2" t="str">
        <f t="shared" ca="1" si="243"/>
        <v/>
      </c>
      <c r="J2465" s="2" t="str">
        <f>IF(Prospecting!F2467="Completed", 1, "")</f>
        <v/>
      </c>
      <c r="K2465" s="2" t="str">
        <f>IF(Prospecting!G2467="Completed", 1, "")</f>
        <v/>
      </c>
      <c r="L2465" s="2" t="str">
        <f>IF(Prospecting!H2467="Completed", 1, "")</f>
        <v/>
      </c>
      <c r="M2465" s="2" t="str">
        <f>IF(Prospecting!I2467="Completed", 1, "")</f>
        <v/>
      </c>
      <c r="N2465" s="2" t="str">
        <f>IF(Prospecting!J2467="Completed", 1, "")</f>
        <v/>
      </c>
      <c r="O2465" s="2" t="str">
        <f>IF(Prospecting!K2467="Completed", 1, "")</f>
        <v/>
      </c>
      <c r="P2465" s="2" t="str">
        <f>IF(Prospecting!L2467&lt;&gt;"",Prospecting!L2467,"")</f>
        <v/>
      </c>
      <c r="Q2465" s="2" t="str">
        <f>IF(Prospecting!M2467&lt;&gt;"",Prospecting!M2467,"")</f>
        <v/>
      </c>
      <c r="R2465" s="2" t="str">
        <f t="shared" ca="1" si="244"/>
        <v/>
      </c>
      <c r="S2465" s="10" t="str">
        <f>IF(OR(Prospecting!N2467&lt;&gt;"",Prospecting!N2467&lt;&gt;0),Prospecting!N2467,"")</f>
        <v/>
      </c>
      <c r="T2465" s="11" t="str">
        <f>IF(Prospecting!O2467&lt;&gt;"",Prospecting!O2467,"")</f>
        <v/>
      </c>
      <c r="U2465" s="2" t="str">
        <f t="shared" si="245"/>
        <v/>
      </c>
      <c r="V2465" s="2" t="str">
        <f t="shared" si="246"/>
        <v/>
      </c>
      <c r="W2465" s="2" t="str" cm="1">
        <f t="array" ref="W2465">IF(V2465&lt;&gt;"",_xlfn.IFS(OR(V2465=1,V2465=2,V2465=3),1,OR(V2465=4,V2465=5,V2465=6),2,OR(V2465=7,V2465=8,V2465=9),3,OR(V2465=10,V2465=11,V2465=12),4),"")</f>
        <v/>
      </c>
      <c r="X2465" s="2" t="str">
        <f t="shared" si="247"/>
        <v/>
      </c>
      <c r="Y2465" s="2" t="str">
        <f t="shared" si="248"/>
        <v/>
      </c>
    </row>
    <row r="2466" spans="7:25" x14ac:dyDescent="0.3">
      <c r="G2466" s="2" t="str">
        <f>IF(Prospecting!D2468&lt;&gt;"", Prospecting!D2468, "")</f>
        <v/>
      </c>
      <c r="H2466" s="2" t="str">
        <f>IF(Prospecting!E2468&lt;&gt;"",Prospecting!E2468, "")</f>
        <v/>
      </c>
      <c r="I2466" s="2" t="str">
        <f t="shared" ca="1" si="243"/>
        <v/>
      </c>
      <c r="J2466" s="2" t="str">
        <f>IF(Prospecting!F2468="Completed", 1, "")</f>
        <v/>
      </c>
      <c r="K2466" s="2" t="str">
        <f>IF(Prospecting!G2468="Completed", 1, "")</f>
        <v/>
      </c>
      <c r="L2466" s="2" t="str">
        <f>IF(Prospecting!H2468="Completed", 1, "")</f>
        <v/>
      </c>
      <c r="M2466" s="2" t="str">
        <f>IF(Prospecting!I2468="Completed", 1, "")</f>
        <v/>
      </c>
      <c r="N2466" s="2" t="str">
        <f>IF(Prospecting!J2468="Completed", 1, "")</f>
        <v/>
      </c>
      <c r="O2466" s="2" t="str">
        <f>IF(Prospecting!K2468="Completed", 1, "")</f>
        <v/>
      </c>
      <c r="P2466" s="2" t="str">
        <f>IF(Prospecting!L2468&lt;&gt;"",Prospecting!L2468,"")</f>
        <v/>
      </c>
      <c r="Q2466" s="2" t="str">
        <f>IF(Prospecting!M2468&lt;&gt;"",Prospecting!M2468,"")</f>
        <v/>
      </c>
      <c r="R2466" s="2" t="str">
        <f t="shared" ca="1" si="244"/>
        <v/>
      </c>
      <c r="S2466" s="10" t="str">
        <f>IF(OR(Prospecting!N2468&lt;&gt;"",Prospecting!N2468&lt;&gt;0),Prospecting!N2468,"")</f>
        <v/>
      </c>
      <c r="T2466" s="11" t="str">
        <f>IF(Prospecting!O2468&lt;&gt;"",Prospecting!O2468,"")</f>
        <v/>
      </c>
      <c r="U2466" s="2" t="str">
        <f t="shared" si="245"/>
        <v/>
      </c>
      <c r="V2466" s="2" t="str">
        <f t="shared" si="246"/>
        <v/>
      </c>
      <c r="W2466" s="2" t="str" cm="1">
        <f t="array" ref="W2466">IF(V2466&lt;&gt;"",_xlfn.IFS(OR(V2466=1,V2466=2,V2466=3),1,OR(V2466=4,V2466=5,V2466=6),2,OR(V2466=7,V2466=8,V2466=9),3,OR(V2466=10,V2466=11,V2466=12),4),"")</f>
        <v/>
      </c>
      <c r="X2466" s="2" t="str">
        <f t="shared" si="247"/>
        <v/>
      </c>
      <c r="Y2466" s="2" t="str">
        <f t="shared" si="248"/>
        <v/>
      </c>
    </row>
    <row r="2467" spans="7:25" x14ac:dyDescent="0.3">
      <c r="G2467" s="2" t="str">
        <f>IF(Prospecting!D2469&lt;&gt;"", Prospecting!D2469, "")</f>
        <v/>
      </c>
      <c r="H2467" s="2" t="str">
        <f>IF(Prospecting!E2469&lt;&gt;"",Prospecting!E2469, "")</f>
        <v/>
      </c>
      <c r="I2467" s="2" t="str">
        <f t="shared" ca="1" si="243"/>
        <v/>
      </c>
      <c r="J2467" s="2" t="str">
        <f>IF(Prospecting!F2469="Completed", 1, "")</f>
        <v/>
      </c>
      <c r="K2467" s="2" t="str">
        <f>IF(Prospecting!G2469="Completed", 1, "")</f>
        <v/>
      </c>
      <c r="L2467" s="2" t="str">
        <f>IF(Prospecting!H2469="Completed", 1, "")</f>
        <v/>
      </c>
      <c r="M2467" s="2" t="str">
        <f>IF(Prospecting!I2469="Completed", 1, "")</f>
        <v/>
      </c>
      <c r="N2467" s="2" t="str">
        <f>IF(Prospecting!J2469="Completed", 1, "")</f>
        <v/>
      </c>
      <c r="O2467" s="2" t="str">
        <f>IF(Prospecting!K2469="Completed", 1, "")</f>
        <v/>
      </c>
      <c r="P2467" s="2" t="str">
        <f>IF(Prospecting!L2469&lt;&gt;"",Prospecting!L2469,"")</f>
        <v/>
      </c>
      <c r="Q2467" s="2" t="str">
        <f>IF(Prospecting!M2469&lt;&gt;"",Prospecting!M2469,"")</f>
        <v/>
      </c>
      <c r="R2467" s="2" t="str">
        <f t="shared" ca="1" si="244"/>
        <v/>
      </c>
      <c r="S2467" s="10" t="str">
        <f>IF(OR(Prospecting!N2469&lt;&gt;"",Prospecting!N2469&lt;&gt;0),Prospecting!N2469,"")</f>
        <v/>
      </c>
      <c r="T2467" s="11" t="str">
        <f>IF(Prospecting!O2469&lt;&gt;"",Prospecting!O2469,"")</f>
        <v/>
      </c>
      <c r="U2467" s="2" t="str">
        <f t="shared" si="245"/>
        <v/>
      </c>
      <c r="V2467" s="2" t="str">
        <f t="shared" si="246"/>
        <v/>
      </c>
      <c r="W2467" s="2" t="str" cm="1">
        <f t="array" ref="W2467">IF(V2467&lt;&gt;"",_xlfn.IFS(OR(V2467=1,V2467=2,V2467=3),1,OR(V2467=4,V2467=5,V2467=6),2,OR(V2467=7,V2467=8,V2467=9),3,OR(V2467=10,V2467=11,V2467=12),4),"")</f>
        <v/>
      </c>
      <c r="X2467" s="2" t="str">
        <f t="shared" si="247"/>
        <v/>
      </c>
      <c r="Y2467" s="2" t="str">
        <f t="shared" si="248"/>
        <v/>
      </c>
    </row>
    <row r="2468" spans="7:25" x14ac:dyDescent="0.3">
      <c r="G2468" s="2" t="str">
        <f>IF(Prospecting!D2470&lt;&gt;"", Prospecting!D2470, "")</f>
        <v/>
      </c>
      <c r="H2468" s="2" t="str">
        <f>IF(Prospecting!E2470&lt;&gt;"",Prospecting!E2470, "")</f>
        <v/>
      </c>
      <c r="I2468" s="2" t="str">
        <f t="shared" ca="1" si="243"/>
        <v/>
      </c>
      <c r="J2468" s="2" t="str">
        <f>IF(Prospecting!F2470="Completed", 1, "")</f>
        <v/>
      </c>
      <c r="K2468" s="2" t="str">
        <f>IF(Prospecting!G2470="Completed", 1, "")</f>
        <v/>
      </c>
      <c r="L2468" s="2" t="str">
        <f>IF(Prospecting!H2470="Completed", 1, "")</f>
        <v/>
      </c>
      <c r="M2468" s="2" t="str">
        <f>IF(Prospecting!I2470="Completed", 1, "")</f>
        <v/>
      </c>
      <c r="N2468" s="2" t="str">
        <f>IF(Prospecting!J2470="Completed", 1, "")</f>
        <v/>
      </c>
      <c r="O2468" s="2" t="str">
        <f>IF(Prospecting!K2470="Completed", 1, "")</f>
        <v/>
      </c>
      <c r="P2468" s="2" t="str">
        <f>IF(Prospecting!L2470&lt;&gt;"",Prospecting!L2470,"")</f>
        <v/>
      </c>
      <c r="Q2468" s="2" t="str">
        <f>IF(Prospecting!M2470&lt;&gt;"",Prospecting!M2470,"")</f>
        <v/>
      </c>
      <c r="R2468" s="2" t="str">
        <f t="shared" ca="1" si="244"/>
        <v/>
      </c>
      <c r="S2468" s="10" t="str">
        <f>IF(OR(Prospecting!N2470&lt;&gt;"",Prospecting!N2470&lt;&gt;0),Prospecting!N2470,"")</f>
        <v/>
      </c>
      <c r="T2468" s="11" t="str">
        <f>IF(Prospecting!O2470&lt;&gt;"",Prospecting!O2470,"")</f>
        <v/>
      </c>
      <c r="U2468" s="2" t="str">
        <f t="shared" si="245"/>
        <v/>
      </c>
      <c r="V2468" s="2" t="str">
        <f t="shared" si="246"/>
        <v/>
      </c>
      <c r="W2468" s="2" t="str" cm="1">
        <f t="array" ref="W2468">IF(V2468&lt;&gt;"",_xlfn.IFS(OR(V2468=1,V2468=2,V2468=3),1,OR(V2468=4,V2468=5,V2468=6),2,OR(V2468=7,V2468=8,V2468=9),3,OR(V2468=10,V2468=11,V2468=12),4),"")</f>
        <v/>
      </c>
      <c r="X2468" s="2" t="str">
        <f t="shared" si="247"/>
        <v/>
      </c>
      <c r="Y2468" s="2" t="str">
        <f t="shared" si="248"/>
        <v/>
      </c>
    </row>
    <row r="2469" spans="7:25" x14ac:dyDescent="0.3">
      <c r="G2469" s="2" t="str">
        <f>IF(Prospecting!D2471&lt;&gt;"", Prospecting!D2471, "")</f>
        <v/>
      </c>
      <c r="H2469" s="2" t="str">
        <f>IF(Prospecting!E2471&lt;&gt;"",Prospecting!E2471, "")</f>
        <v/>
      </c>
      <c r="I2469" s="2" t="str">
        <f t="shared" ca="1" si="243"/>
        <v/>
      </c>
      <c r="J2469" s="2" t="str">
        <f>IF(Prospecting!F2471="Completed", 1, "")</f>
        <v/>
      </c>
      <c r="K2469" s="2" t="str">
        <f>IF(Prospecting!G2471="Completed", 1, "")</f>
        <v/>
      </c>
      <c r="L2469" s="2" t="str">
        <f>IF(Prospecting!H2471="Completed", 1, "")</f>
        <v/>
      </c>
      <c r="M2469" s="2" t="str">
        <f>IF(Prospecting!I2471="Completed", 1, "")</f>
        <v/>
      </c>
      <c r="N2469" s="2" t="str">
        <f>IF(Prospecting!J2471="Completed", 1, "")</f>
        <v/>
      </c>
      <c r="O2469" s="2" t="str">
        <f>IF(Prospecting!K2471="Completed", 1, "")</f>
        <v/>
      </c>
      <c r="P2469" s="2" t="str">
        <f>IF(Prospecting!L2471&lt;&gt;"",Prospecting!L2471,"")</f>
        <v/>
      </c>
      <c r="Q2469" s="2" t="str">
        <f>IF(Prospecting!M2471&lt;&gt;"",Prospecting!M2471,"")</f>
        <v/>
      </c>
      <c r="R2469" s="2" t="str">
        <f t="shared" ca="1" si="244"/>
        <v/>
      </c>
      <c r="S2469" s="10" t="str">
        <f>IF(OR(Prospecting!N2471&lt;&gt;"",Prospecting!N2471&lt;&gt;0),Prospecting!N2471,"")</f>
        <v/>
      </c>
      <c r="T2469" s="11" t="str">
        <f>IF(Prospecting!O2471&lt;&gt;"",Prospecting!O2471,"")</f>
        <v/>
      </c>
      <c r="U2469" s="2" t="str">
        <f t="shared" si="245"/>
        <v/>
      </c>
      <c r="V2469" s="2" t="str">
        <f t="shared" si="246"/>
        <v/>
      </c>
      <c r="W2469" s="2" t="str" cm="1">
        <f t="array" ref="W2469">IF(V2469&lt;&gt;"",_xlfn.IFS(OR(V2469=1,V2469=2,V2469=3),1,OR(V2469=4,V2469=5,V2469=6),2,OR(V2469=7,V2469=8,V2469=9),3,OR(V2469=10,V2469=11,V2469=12),4),"")</f>
        <v/>
      </c>
      <c r="X2469" s="2" t="str">
        <f t="shared" si="247"/>
        <v/>
      </c>
      <c r="Y2469" s="2" t="str">
        <f t="shared" si="248"/>
        <v/>
      </c>
    </row>
    <row r="2470" spans="7:25" x14ac:dyDescent="0.3">
      <c r="G2470" s="2" t="str">
        <f>IF(Prospecting!D2472&lt;&gt;"", Prospecting!D2472, "")</f>
        <v/>
      </c>
      <c r="H2470" s="2" t="str">
        <f>IF(Prospecting!E2472&lt;&gt;"",Prospecting!E2472, "")</f>
        <v/>
      </c>
      <c r="I2470" s="2" t="str">
        <f t="shared" ca="1" si="243"/>
        <v/>
      </c>
      <c r="J2470" s="2" t="str">
        <f>IF(Prospecting!F2472="Completed", 1, "")</f>
        <v/>
      </c>
      <c r="K2470" s="2" t="str">
        <f>IF(Prospecting!G2472="Completed", 1, "")</f>
        <v/>
      </c>
      <c r="L2470" s="2" t="str">
        <f>IF(Prospecting!H2472="Completed", 1, "")</f>
        <v/>
      </c>
      <c r="M2470" s="2" t="str">
        <f>IF(Prospecting!I2472="Completed", 1, "")</f>
        <v/>
      </c>
      <c r="N2470" s="2" t="str">
        <f>IF(Prospecting!J2472="Completed", 1, "")</f>
        <v/>
      </c>
      <c r="O2470" s="2" t="str">
        <f>IF(Prospecting!K2472="Completed", 1, "")</f>
        <v/>
      </c>
      <c r="P2470" s="2" t="str">
        <f>IF(Prospecting!L2472&lt;&gt;"",Prospecting!L2472,"")</f>
        <v/>
      </c>
      <c r="Q2470" s="2" t="str">
        <f>IF(Prospecting!M2472&lt;&gt;"",Prospecting!M2472,"")</f>
        <v/>
      </c>
      <c r="R2470" s="2" t="str">
        <f t="shared" ca="1" si="244"/>
        <v/>
      </c>
      <c r="S2470" s="10" t="str">
        <f>IF(OR(Prospecting!N2472&lt;&gt;"",Prospecting!N2472&lt;&gt;0),Prospecting!N2472,"")</f>
        <v/>
      </c>
      <c r="T2470" s="11" t="str">
        <f>IF(Prospecting!O2472&lt;&gt;"",Prospecting!O2472,"")</f>
        <v/>
      </c>
      <c r="U2470" s="2" t="str">
        <f t="shared" si="245"/>
        <v/>
      </c>
      <c r="V2470" s="2" t="str">
        <f t="shared" si="246"/>
        <v/>
      </c>
      <c r="W2470" s="2" t="str" cm="1">
        <f t="array" ref="W2470">IF(V2470&lt;&gt;"",_xlfn.IFS(OR(V2470=1,V2470=2,V2470=3),1,OR(V2470=4,V2470=5,V2470=6),2,OR(V2470=7,V2470=8,V2470=9),3,OR(V2470=10,V2470=11,V2470=12),4),"")</f>
        <v/>
      </c>
      <c r="X2470" s="2" t="str">
        <f t="shared" si="247"/>
        <v/>
      </c>
      <c r="Y2470" s="2" t="str">
        <f t="shared" si="248"/>
        <v/>
      </c>
    </row>
    <row r="2471" spans="7:25" x14ac:dyDescent="0.3">
      <c r="G2471" s="2" t="str">
        <f>IF(Prospecting!D2473&lt;&gt;"", Prospecting!D2473, "")</f>
        <v/>
      </c>
      <c r="H2471" s="2" t="str">
        <f>IF(Prospecting!E2473&lt;&gt;"",Prospecting!E2473, "")</f>
        <v/>
      </c>
      <c r="I2471" s="2" t="str">
        <f t="shared" ca="1" si="243"/>
        <v/>
      </c>
      <c r="J2471" s="2" t="str">
        <f>IF(Prospecting!F2473="Completed", 1, "")</f>
        <v/>
      </c>
      <c r="K2471" s="2" t="str">
        <f>IF(Prospecting!G2473="Completed", 1, "")</f>
        <v/>
      </c>
      <c r="L2471" s="2" t="str">
        <f>IF(Prospecting!H2473="Completed", 1, "")</f>
        <v/>
      </c>
      <c r="M2471" s="2" t="str">
        <f>IF(Prospecting!I2473="Completed", 1, "")</f>
        <v/>
      </c>
      <c r="N2471" s="2" t="str">
        <f>IF(Prospecting!J2473="Completed", 1, "")</f>
        <v/>
      </c>
      <c r="O2471" s="2" t="str">
        <f>IF(Prospecting!K2473="Completed", 1, "")</f>
        <v/>
      </c>
      <c r="P2471" s="2" t="str">
        <f>IF(Prospecting!L2473&lt;&gt;"",Prospecting!L2473,"")</f>
        <v/>
      </c>
      <c r="Q2471" s="2" t="str">
        <f>IF(Prospecting!M2473&lt;&gt;"",Prospecting!M2473,"")</f>
        <v/>
      </c>
      <c r="R2471" s="2" t="str">
        <f t="shared" ca="1" si="244"/>
        <v/>
      </c>
      <c r="S2471" s="10" t="str">
        <f>IF(OR(Prospecting!N2473&lt;&gt;"",Prospecting!N2473&lt;&gt;0),Prospecting!N2473,"")</f>
        <v/>
      </c>
      <c r="T2471" s="11" t="str">
        <f>IF(Prospecting!O2473&lt;&gt;"",Prospecting!O2473,"")</f>
        <v/>
      </c>
      <c r="U2471" s="2" t="str">
        <f t="shared" si="245"/>
        <v/>
      </c>
      <c r="V2471" s="2" t="str">
        <f t="shared" si="246"/>
        <v/>
      </c>
      <c r="W2471" s="2" t="str" cm="1">
        <f t="array" ref="W2471">IF(V2471&lt;&gt;"",_xlfn.IFS(OR(V2471=1,V2471=2,V2471=3),1,OR(V2471=4,V2471=5,V2471=6),2,OR(V2471=7,V2471=8,V2471=9),3,OR(V2471=10,V2471=11,V2471=12),4),"")</f>
        <v/>
      </c>
      <c r="X2471" s="2" t="str">
        <f t="shared" si="247"/>
        <v/>
      </c>
      <c r="Y2471" s="2" t="str">
        <f t="shared" si="248"/>
        <v/>
      </c>
    </row>
    <row r="2472" spans="7:25" x14ac:dyDescent="0.3">
      <c r="G2472" s="2" t="str">
        <f>IF(Prospecting!D2474&lt;&gt;"", Prospecting!D2474, "")</f>
        <v/>
      </c>
      <c r="H2472" s="2" t="str">
        <f>IF(Prospecting!E2474&lt;&gt;"",Prospecting!E2474, "")</f>
        <v/>
      </c>
      <c r="I2472" s="2" t="str">
        <f t="shared" ca="1" si="243"/>
        <v/>
      </c>
      <c r="J2472" s="2" t="str">
        <f>IF(Prospecting!F2474="Completed", 1, "")</f>
        <v/>
      </c>
      <c r="K2472" s="2" t="str">
        <f>IF(Prospecting!G2474="Completed", 1, "")</f>
        <v/>
      </c>
      <c r="L2472" s="2" t="str">
        <f>IF(Prospecting!H2474="Completed", 1, "")</f>
        <v/>
      </c>
      <c r="M2472" s="2" t="str">
        <f>IF(Prospecting!I2474="Completed", 1, "")</f>
        <v/>
      </c>
      <c r="N2472" s="2" t="str">
        <f>IF(Prospecting!J2474="Completed", 1, "")</f>
        <v/>
      </c>
      <c r="O2472" s="2" t="str">
        <f>IF(Prospecting!K2474="Completed", 1, "")</f>
        <v/>
      </c>
      <c r="P2472" s="2" t="str">
        <f>IF(Prospecting!L2474&lt;&gt;"",Prospecting!L2474,"")</f>
        <v/>
      </c>
      <c r="Q2472" s="2" t="str">
        <f>IF(Prospecting!M2474&lt;&gt;"",Prospecting!M2474,"")</f>
        <v/>
      </c>
      <c r="R2472" s="2" t="str">
        <f t="shared" ca="1" si="244"/>
        <v/>
      </c>
      <c r="S2472" s="10" t="str">
        <f>IF(OR(Prospecting!N2474&lt;&gt;"",Prospecting!N2474&lt;&gt;0),Prospecting!N2474,"")</f>
        <v/>
      </c>
      <c r="T2472" s="11" t="str">
        <f>IF(Prospecting!O2474&lt;&gt;"",Prospecting!O2474,"")</f>
        <v/>
      </c>
      <c r="U2472" s="2" t="str">
        <f t="shared" si="245"/>
        <v/>
      </c>
      <c r="V2472" s="2" t="str">
        <f t="shared" si="246"/>
        <v/>
      </c>
      <c r="W2472" s="2" t="str" cm="1">
        <f t="array" ref="W2472">IF(V2472&lt;&gt;"",_xlfn.IFS(OR(V2472=1,V2472=2,V2472=3),1,OR(V2472=4,V2472=5,V2472=6),2,OR(V2472=7,V2472=8,V2472=9),3,OR(V2472=10,V2472=11,V2472=12),4),"")</f>
        <v/>
      </c>
      <c r="X2472" s="2" t="str">
        <f t="shared" si="247"/>
        <v/>
      </c>
      <c r="Y2472" s="2" t="str">
        <f t="shared" si="248"/>
        <v/>
      </c>
    </row>
    <row r="2473" spans="7:25" x14ac:dyDescent="0.3">
      <c r="G2473" s="2" t="str">
        <f>IF(Prospecting!D2475&lt;&gt;"", Prospecting!D2475, "")</f>
        <v/>
      </c>
      <c r="H2473" s="2" t="str">
        <f>IF(Prospecting!E2475&lt;&gt;"",Prospecting!E2475, "")</f>
        <v/>
      </c>
      <c r="I2473" s="2" t="str">
        <f t="shared" ca="1" si="243"/>
        <v/>
      </c>
      <c r="J2473" s="2" t="str">
        <f>IF(Prospecting!F2475="Completed", 1, "")</f>
        <v/>
      </c>
      <c r="K2473" s="2" t="str">
        <f>IF(Prospecting!G2475="Completed", 1, "")</f>
        <v/>
      </c>
      <c r="L2473" s="2" t="str">
        <f>IF(Prospecting!H2475="Completed", 1, "")</f>
        <v/>
      </c>
      <c r="M2473" s="2" t="str">
        <f>IF(Prospecting!I2475="Completed", 1, "")</f>
        <v/>
      </c>
      <c r="N2473" s="2" t="str">
        <f>IF(Prospecting!J2475="Completed", 1, "")</f>
        <v/>
      </c>
      <c r="O2473" s="2" t="str">
        <f>IF(Prospecting!K2475="Completed", 1, "")</f>
        <v/>
      </c>
      <c r="P2473" s="2" t="str">
        <f>IF(Prospecting!L2475&lt;&gt;"",Prospecting!L2475,"")</f>
        <v/>
      </c>
      <c r="Q2473" s="2" t="str">
        <f>IF(Prospecting!M2475&lt;&gt;"",Prospecting!M2475,"")</f>
        <v/>
      </c>
      <c r="R2473" s="2" t="str">
        <f t="shared" ca="1" si="244"/>
        <v/>
      </c>
      <c r="S2473" s="10" t="str">
        <f>IF(OR(Prospecting!N2475&lt;&gt;"",Prospecting!N2475&lt;&gt;0),Prospecting!N2475,"")</f>
        <v/>
      </c>
      <c r="T2473" s="11" t="str">
        <f>IF(Prospecting!O2475&lt;&gt;"",Prospecting!O2475,"")</f>
        <v/>
      </c>
      <c r="U2473" s="2" t="str">
        <f t="shared" si="245"/>
        <v/>
      </c>
      <c r="V2473" s="2" t="str">
        <f t="shared" si="246"/>
        <v/>
      </c>
      <c r="W2473" s="2" t="str" cm="1">
        <f t="array" ref="W2473">IF(V2473&lt;&gt;"",_xlfn.IFS(OR(V2473=1,V2473=2,V2473=3),1,OR(V2473=4,V2473=5,V2473=6),2,OR(V2473=7,V2473=8,V2473=9),3,OR(V2473=10,V2473=11,V2473=12),4),"")</f>
        <v/>
      </c>
      <c r="X2473" s="2" t="str">
        <f t="shared" si="247"/>
        <v/>
      </c>
      <c r="Y2473" s="2" t="str">
        <f t="shared" si="248"/>
        <v/>
      </c>
    </row>
    <row r="2474" spans="7:25" x14ac:dyDescent="0.3">
      <c r="G2474" s="2" t="str">
        <f>IF(Prospecting!D2476&lt;&gt;"", Prospecting!D2476, "")</f>
        <v/>
      </c>
      <c r="H2474" s="2" t="str">
        <f>IF(Prospecting!E2476&lt;&gt;"",Prospecting!E2476, "")</f>
        <v/>
      </c>
      <c r="I2474" s="2" t="str">
        <f t="shared" ca="1" si="243"/>
        <v/>
      </c>
      <c r="J2474" s="2" t="str">
        <f>IF(Prospecting!F2476="Completed", 1, "")</f>
        <v/>
      </c>
      <c r="K2474" s="2" t="str">
        <f>IF(Prospecting!G2476="Completed", 1, "")</f>
        <v/>
      </c>
      <c r="L2474" s="2" t="str">
        <f>IF(Prospecting!H2476="Completed", 1, "")</f>
        <v/>
      </c>
      <c r="M2474" s="2" t="str">
        <f>IF(Prospecting!I2476="Completed", 1, "")</f>
        <v/>
      </c>
      <c r="N2474" s="2" t="str">
        <f>IF(Prospecting!J2476="Completed", 1, "")</f>
        <v/>
      </c>
      <c r="O2474" s="2" t="str">
        <f>IF(Prospecting!K2476="Completed", 1, "")</f>
        <v/>
      </c>
      <c r="P2474" s="2" t="str">
        <f>IF(Prospecting!L2476&lt;&gt;"",Prospecting!L2476,"")</f>
        <v/>
      </c>
      <c r="Q2474" s="2" t="str">
        <f>IF(Prospecting!M2476&lt;&gt;"",Prospecting!M2476,"")</f>
        <v/>
      </c>
      <c r="R2474" s="2" t="str">
        <f t="shared" ca="1" si="244"/>
        <v/>
      </c>
      <c r="S2474" s="10" t="str">
        <f>IF(OR(Prospecting!N2476&lt;&gt;"",Prospecting!N2476&lt;&gt;0),Prospecting!N2476,"")</f>
        <v/>
      </c>
      <c r="T2474" s="11" t="str">
        <f>IF(Prospecting!O2476&lt;&gt;"",Prospecting!O2476,"")</f>
        <v/>
      </c>
      <c r="U2474" s="2" t="str">
        <f t="shared" si="245"/>
        <v/>
      </c>
      <c r="V2474" s="2" t="str">
        <f t="shared" si="246"/>
        <v/>
      </c>
      <c r="W2474" s="2" t="str" cm="1">
        <f t="array" ref="W2474">IF(V2474&lt;&gt;"",_xlfn.IFS(OR(V2474=1,V2474=2,V2474=3),1,OR(V2474=4,V2474=5,V2474=6),2,OR(V2474=7,V2474=8,V2474=9),3,OR(V2474=10,V2474=11,V2474=12),4),"")</f>
        <v/>
      </c>
      <c r="X2474" s="2" t="str">
        <f t="shared" si="247"/>
        <v/>
      </c>
      <c r="Y2474" s="2" t="str">
        <f t="shared" si="248"/>
        <v/>
      </c>
    </row>
    <row r="2475" spans="7:25" x14ac:dyDescent="0.3">
      <c r="G2475" s="2" t="str">
        <f>IF(Prospecting!D2477&lt;&gt;"", Prospecting!D2477, "")</f>
        <v/>
      </c>
      <c r="H2475" s="2" t="str">
        <f>IF(Prospecting!E2477&lt;&gt;"",Prospecting!E2477, "")</f>
        <v/>
      </c>
      <c r="I2475" s="2" t="str">
        <f t="shared" ca="1" si="243"/>
        <v/>
      </c>
      <c r="J2475" s="2" t="str">
        <f>IF(Prospecting!F2477="Completed", 1, "")</f>
        <v/>
      </c>
      <c r="K2475" s="2" t="str">
        <f>IF(Prospecting!G2477="Completed", 1, "")</f>
        <v/>
      </c>
      <c r="L2475" s="2" t="str">
        <f>IF(Prospecting!H2477="Completed", 1, "")</f>
        <v/>
      </c>
      <c r="M2475" s="2" t="str">
        <f>IF(Prospecting!I2477="Completed", 1, "")</f>
        <v/>
      </c>
      <c r="N2475" s="2" t="str">
        <f>IF(Prospecting!J2477="Completed", 1, "")</f>
        <v/>
      </c>
      <c r="O2475" s="2" t="str">
        <f>IF(Prospecting!K2477="Completed", 1, "")</f>
        <v/>
      </c>
      <c r="P2475" s="2" t="str">
        <f>IF(Prospecting!L2477&lt;&gt;"",Prospecting!L2477,"")</f>
        <v/>
      </c>
      <c r="Q2475" s="2" t="str">
        <f>IF(Prospecting!M2477&lt;&gt;"",Prospecting!M2477,"")</f>
        <v/>
      </c>
      <c r="R2475" s="2" t="str">
        <f t="shared" ca="1" si="244"/>
        <v/>
      </c>
      <c r="S2475" s="10" t="str">
        <f>IF(OR(Prospecting!N2477&lt;&gt;"",Prospecting!N2477&lt;&gt;0),Prospecting!N2477,"")</f>
        <v/>
      </c>
      <c r="T2475" s="11" t="str">
        <f>IF(Prospecting!O2477&lt;&gt;"",Prospecting!O2477,"")</f>
        <v/>
      </c>
      <c r="U2475" s="2" t="str">
        <f t="shared" si="245"/>
        <v/>
      </c>
      <c r="V2475" s="2" t="str">
        <f t="shared" si="246"/>
        <v/>
      </c>
      <c r="W2475" s="2" t="str" cm="1">
        <f t="array" ref="W2475">IF(V2475&lt;&gt;"",_xlfn.IFS(OR(V2475=1,V2475=2,V2475=3),1,OR(V2475=4,V2475=5,V2475=6),2,OR(V2475=7,V2475=8,V2475=9),3,OR(V2475=10,V2475=11,V2475=12),4),"")</f>
        <v/>
      </c>
      <c r="X2475" s="2" t="str">
        <f t="shared" si="247"/>
        <v/>
      </c>
      <c r="Y2475" s="2" t="str">
        <f t="shared" si="248"/>
        <v/>
      </c>
    </row>
    <row r="2476" spans="7:25" x14ac:dyDescent="0.3">
      <c r="G2476" s="2" t="str">
        <f>IF(Prospecting!D2478&lt;&gt;"", Prospecting!D2478, "")</f>
        <v/>
      </c>
      <c r="H2476" s="2" t="str">
        <f>IF(Prospecting!E2478&lt;&gt;"",Prospecting!E2478, "")</f>
        <v/>
      </c>
      <c r="I2476" s="2" t="str">
        <f t="shared" ca="1" si="243"/>
        <v/>
      </c>
      <c r="J2476" s="2" t="str">
        <f>IF(Prospecting!F2478="Completed", 1, "")</f>
        <v/>
      </c>
      <c r="K2476" s="2" t="str">
        <f>IF(Prospecting!G2478="Completed", 1, "")</f>
        <v/>
      </c>
      <c r="L2476" s="2" t="str">
        <f>IF(Prospecting!H2478="Completed", 1, "")</f>
        <v/>
      </c>
      <c r="M2476" s="2" t="str">
        <f>IF(Prospecting!I2478="Completed", 1, "")</f>
        <v/>
      </c>
      <c r="N2476" s="2" t="str">
        <f>IF(Prospecting!J2478="Completed", 1, "")</f>
        <v/>
      </c>
      <c r="O2476" s="2" t="str">
        <f>IF(Prospecting!K2478="Completed", 1, "")</f>
        <v/>
      </c>
      <c r="P2476" s="2" t="str">
        <f>IF(Prospecting!L2478&lt;&gt;"",Prospecting!L2478,"")</f>
        <v/>
      </c>
      <c r="Q2476" s="2" t="str">
        <f>IF(Prospecting!M2478&lt;&gt;"",Prospecting!M2478,"")</f>
        <v/>
      </c>
      <c r="R2476" s="2" t="str">
        <f t="shared" ca="1" si="244"/>
        <v/>
      </c>
      <c r="S2476" s="10" t="str">
        <f>IF(OR(Prospecting!N2478&lt;&gt;"",Prospecting!N2478&lt;&gt;0),Prospecting!N2478,"")</f>
        <v/>
      </c>
      <c r="T2476" s="11" t="str">
        <f>IF(Prospecting!O2478&lt;&gt;"",Prospecting!O2478,"")</f>
        <v/>
      </c>
      <c r="U2476" s="2" t="str">
        <f t="shared" si="245"/>
        <v/>
      </c>
      <c r="V2476" s="2" t="str">
        <f t="shared" si="246"/>
        <v/>
      </c>
      <c r="W2476" s="2" t="str" cm="1">
        <f t="array" ref="W2476">IF(V2476&lt;&gt;"",_xlfn.IFS(OR(V2476=1,V2476=2,V2476=3),1,OR(V2476=4,V2476=5,V2476=6),2,OR(V2476=7,V2476=8,V2476=9),3,OR(V2476=10,V2476=11,V2476=12),4),"")</f>
        <v/>
      </c>
      <c r="X2476" s="2" t="str">
        <f t="shared" si="247"/>
        <v/>
      </c>
      <c r="Y2476" s="2" t="str">
        <f t="shared" si="248"/>
        <v/>
      </c>
    </row>
    <row r="2477" spans="7:25" x14ac:dyDescent="0.3">
      <c r="G2477" s="2" t="str">
        <f>IF(Prospecting!D2479&lt;&gt;"", Prospecting!D2479, "")</f>
        <v/>
      </c>
      <c r="H2477" s="2" t="str">
        <f>IF(Prospecting!E2479&lt;&gt;"",Prospecting!E2479, "")</f>
        <v/>
      </c>
      <c r="I2477" s="2" t="str">
        <f t="shared" ca="1" si="243"/>
        <v/>
      </c>
      <c r="J2477" s="2" t="str">
        <f>IF(Prospecting!F2479="Completed", 1, "")</f>
        <v/>
      </c>
      <c r="K2477" s="2" t="str">
        <f>IF(Prospecting!G2479="Completed", 1, "")</f>
        <v/>
      </c>
      <c r="L2477" s="2" t="str">
        <f>IF(Prospecting!H2479="Completed", 1, "")</f>
        <v/>
      </c>
      <c r="M2477" s="2" t="str">
        <f>IF(Prospecting!I2479="Completed", 1, "")</f>
        <v/>
      </c>
      <c r="N2477" s="2" t="str">
        <f>IF(Prospecting!J2479="Completed", 1, "")</f>
        <v/>
      </c>
      <c r="O2477" s="2" t="str">
        <f>IF(Prospecting!K2479="Completed", 1, "")</f>
        <v/>
      </c>
      <c r="P2477" s="2" t="str">
        <f>IF(Prospecting!L2479&lt;&gt;"",Prospecting!L2479,"")</f>
        <v/>
      </c>
      <c r="Q2477" s="2" t="str">
        <f>IF(Prospecting!M2479&lt;&gt;"",Prospecting!M2479,"")</f>
        <v/>
      </c>
      <c r="R2477" s="2" t="str">
        <f t="shared" ca="1" si="244"/>
        <v/>
      </c>
      <c r="S2477" s="10" t="str">
        <f>IF(OR(Prospecting!N2479&lt;&gt;"",Prospecting!N2479&lt;&gt;0),Prospecting!N2479,"")</f>
        <v/>
      </c>
      <c r="T2477" s="11" t="str">
        <f>IF(Prospecting!O2479&lt;&gt;"",Prospecting!O2479,"")</f>
        <v/>
      </c>
      <c r="U2477" s="2" t="str">
        <f t="shared" si="245"/>
        <v/>
      </c>
      <c r="V2477" s="2" t="str">
        <f t="shared" si="246"/>
        <v/>
      </c>
      <c r="W2477" s="2" t="str" cm="1">
        <f t="array" ref="W2477">IF(V2477&lt;&gt;"",_xlfn.IFS(OR(V2477=1,V2477=2,V2477=3),1,OR(V2477=4,V2477=5,V2477=6),2,OR(V2477=7,V2477=8,V2477=9),3,OR(V2477=10,V2477=11,V2477=12),4),"")</f>
        <v/>
      </c>
      <c r="X2477" s="2" t="str">
        <f t="shared" si="247"/>
        <v/>
      </c>
      <c r="Y2477" s="2" t="str">
        <f t="shared" si="248"/>
        <v/>
      </c>
    </row>
    <row r="2478" spans="7:25" x14ac:dyDescent="0.3">
      <c r="G2478" s="2" t="str">
        <f>IF(Prospecting!D2480&lt;&gt;"", Prospecting!D2480, "")</f>
        <v/>
      </c>
      <c r="H2478" s="2" t="str">
        <f>IF(Prospecting!E2480&lt;&gt;"",Prospecting!E2480, "")</f>
        <v/>
      </c>
      <c r="I2478" s="2" t="str">
        <f t="shared" ca="1" si="243"/>
        <v/>
      </c>
      <c r="J2478" s="2" t="str">
        <f>IF(Prospecting!F2480="Completed", 1, "")</f>
        <v/>
      </c>
      <c r="K2478" s="2" t="str">
        <f>IF(Prospecting!G2480="Completed", 1, "")</f>
        <v/>
      </c>
      <c r="L2478" s="2" t="str">
        <f>IF(Prospecting!H2480="Completed", 1, "")</f>
        <v/>
      </c>
      <c r="M2478" s="2" t="str">
        <f>IF(Prospecting!I2480="Completed", 1, "")</f>
        <v/>
      </c>
      <c r="N2478" s="2" t="str">
        <f>IF(Prospecting!J2480="Completed", 1, "")</f>
        <v/>
      </c>
      <c r="O2478" s="2" t="str">
        <f>IF(Prospecting!K2480="Completed", 1, "")</f>
        <v/>
      </c>
      <c r="P2478" s="2" t="str">
        <f>IF(Prospecting!L2480&lt;&gt;"",Prospecting!L2480,"")</f>
        <v/>
      </c>
      <c r="Q2478" s="2" t="str">
        <f>IF(Prospecting!M2480&lt;&gt;"",Prospecting!M2480,"")</f>
        <v/>
      </c>
      <c r="R2478" s="2" t="str">
        <f t="shared" ca="1" si="244"/>
        <v/>
      </c>
      <c r="S2478" s="10" t="str">
        <f>IF(OR(Prospecting!N2480&lt;&gt;"",Prospecting!N2480&lt;&gt;0),Prospecting!N2480,"")</f>
        <v/>
      </c>
      <c r="T2478" s="11" t="str">
        <f>IF(Prospecting!O2480&lt;&gt;"",Prospecting!O2480,"")</f>
        <v/>
      </c>
      <c r="U2478" s="2" t="str">
        <f t="shared" si="245"/>
        <v/>
      </c>
      <c r="V2478" s="2" t="str">
        <f t="shared" si="246"/>
        <v/>
      </c>
      <c r="W2478" s="2" t="str" cm="1">
        <f t="array" ref="W2478">IF(V2478&lt;&gt;"",_xlfn.IFS(OR(V2478=1,V2478=2,V2478=3),1,OR(V2478=4,V2478=5,V2478=6),2,OR(V2478=7,V2478=8,V2478=9),3,OR(V2478=10,V2478=11,V2478=12),4),"")</f>
        <v/>
      </c>
      <c r="X2478" s="2" t="str">
        <f t="shared" si="247"/>
        <v/>
      </c>
      <c r="Y2478" s="2" t="str">
        <f t="shared" si="248"/>
        <v/>
      </c>
    </row>
    <row r="2479" spans="7:25" x14ac:dyDescent="0.3">
      <c r="G2479" s="2" t="str">
        <f>IF(Prospecting!D2481&lt;&gt;"", Prospecting!D2481, "")</f>
        <v/>
      </c>
      <c r="H2479" s="2" t="str">
        <f>IF(Prospecting!E2481&lt;&gt;"",Prospecting!E2481, "")</f>
        <v/>
      </c>
      <c r="I2479" s="2" t="str">
        <f t="shared" ca="1" si="243"/>
        <v/>
      </c>
      <c r="J2479" s="2" t="str">
        <f>IF(Prospecting!F2481="Completed", 1, "")</f>
        <v/>
      </c>
      <c r="K2479" s="2" t="str">
        <f>IF(Prospecting!G2481="Completed", 1, "")</f>
        <v/>
      </c>
      <c r="L2479" s="2" t="str">
        <f>IF(Prospecting!H2481="Completed", 1, "")</f>
        <v/>
      </c>
      <c r="M2479" s="2" t="str">
        <f>IF(Prospecting!I2481="Completed", 1, "")</f>
        <v/>
      </c>
      <c r="N2479" s="2" t="str">
        <f>IF(Prospecting!J2481="Completed", 1, "")</f>
        <v/>
      </c>
      <c r="O2479" s="2" t="str">
        <f>IF(Prospecting!K2481="Completed", 1, "")</f>
        <v/>
      </c>
      <c r="P2479" s="2" t="str">
        <f>IF(Prospecting!L2481&lt;&gt;"",Prospecting!L2481,"")</f>
        <v/>
      </c>
      <c r="Q2479" s="2" t="str">
        <f>IF(Prospecting!M2481&lt;&gt;"",Prospecting!M2481,"")</f>
        <v/>
      </c>
      <c r="R2479" s="2" t="str">
        <f t="shared" ca="1" si="244"/>
        <v/>
      </c>
      <c r="S2479" s="10" t="str">
        <f>IF(OR(Prospecting!N2481&lt;&gt;"",Prospecting!N2481&lt;&gt;0),Prospecting!N2481,"")</f>
        <v/>
      </c>
      <c r="T2479" s="11" t="str">
        <f>IF(Prospecting!O2481&lt;&gt;"",Prospecting!O2481,"")</f>
        <v/>
      </c>
      <c r="U2479" s="2" t="str">
        <f t="shared" si="245"/>
        <v/>
      </c>
      <c r="V2479" s="2" t="str">
        <f t="shared" si="246"/>
        <v/>
      </c>
      <c r="W2479" s="2" t="str" cm="1">
        <f t="array" ref="W2479">IF(V2479&lt;&gt;"",_xlfn.IFS(OR(V2479=1,V2479=2,V2479=3),1,OR(V2479=4,V2479=5,V2479=6),2,OR(V2479=7,V2479=8,V2479=9),3,OR(V2479=10,V2479=11,V2479=12),4),"")</f>
        <v/>
      </c>
      <c r="X2479" s="2" t="str">
        <f t="shared" si="247"/>
        <v/>
      </c>
      <c r="Y2479" s="2" t="str">
        <f t="shared" si="248"/>
        <v/>
      </c>
    </row>
    <row r="2480" spans="7:25" x14ac:dyDescent="0.3">
      <c r="G2480" s="2" t="str">
        <f>IF(Prospecting!D2482&lt;&gt;"", Prospecting!D2482, "")</f>
        <v/>
      </c>
      <c r="H2480" s="2" t="str">
        <f>IF(Prospecting!E2482&lt;&gt;"",Prospecting!E2482, "")</f>
        <v/>
      </c>
      <c r="I2480" s="2" t="str">
        <f t="shared" ca="1" si="243"/>
        <v/>
      </c>
      <c r="J2480" s="2" t="str">
        <f>IF(Prospecting!F2482="Completed", 1, "")</f>
        <v/>
      </c>
      <c r="K2480" s="2" t="str">
        <f>IF(Prospecting!G2482="Completed", 1, "")</f>
        <v/>
      </c>
      <c r="L2480" s="2" t="str">
        <f>IF(Prospecting!H2482="Completed", 1, "")</f>
        <v/>
      </c>
      <c r="M2480" s="2" t="str">
        <f>IF(Prospecting!I2482="Completed", 1, "")</f>
        <v/>
      </c>
      <c r="N2480" s="2" t="str">
        <f>IF(Prospecting!J2482="Completed", 1, "")</f>
        <v/>
      </c>
      <c r="O2480" s="2" t="str">
        <f>IF(Prospecting!K2482="Completed", 1, "")</f>
        <v/>
      </c>
      <c r="P2480" s="2" t="str">
        <f>IF(Prospecting!L2482&lt;&gt;"",Prospecting!L2482,"")</f>
        <v/>
      </c>
      <c r="Q2480" s="2" t="str">
        <f>IF(Prospecting!M2482&lt;&gt;"",Prospecting!M2482,"")</f>
        <v/>
      </c>
      <c r="R2480" s="2" t="str">
        <f t="shared" ca="1" si="244"/>
        <v/>
      </c>
      <c r="S2480" s="10" t="str">
        <f>IF(OR(Prospecting!N2482&lt;&gt;"",Prospecting!N2482&lt;&gt;0),Prospecting!N2482,"")</f>
        <v/>
      </c>
      <c r="T2480" s="11" t="str">
        <f>IF(Prospecting!O2482&lt;&gt;"",Prospecting!O2482,"")</f>
        <v/>
      </c>
      <c r="U2480" s="2" t="str">
        <f t="shared" si="245"/>
        <v/>
      </c>
      <c r="V2480" s="2" t="str">
        <f t="shared" si="246"/>
        <v/>
      </c>
      <c r="W2480" s="2" t="str" cm="1">
        <f t="array" ref="W2480">IF(V2480&lt;&gt;"",_xlfn.IFS(OR(V2480=1,V2480=2,V2480=3),1,OR(V2480=4,V2480=5,V2480=6),2,OR(V2480=7,V2480=8,V2480=9),3,OR(V2480=10,V2480=11,V2480=12),4),"")</f>
        <v/>
      </c>
      <c r="X2480" s="2" t="str">
        <f t="shared" si="247"/>
        <v/>
      </c>
      <c r="Y2480" s="2" t="str">
        <f t="shared" si="248"/>
        <v/>
      </c>
    </row>
    <row r="2481" spans="7:25" x14ac:dyDescent="0.3">
      <c r="G2481" s="2" t="str">
        <f>IF(Prospecting!D2483&lt;&gt;"", Prospecting!D2483, "")</f>
        <v/>
      </c>
      <c r="H2481" s="2" t="str">
        <f>IF(Prospecting!E2483&lt;&gt;"",Prospecting!E2483, "")</f>
        <v/>
      </c>
      <c r="I2481" s="2" t="str">
        <f t="shared" ca="1" si="243"/>
        <v/>
      </c>
      <c r="J2481" s="2" t="str">
        <f>IF(Prospecting!F2483="Completed", 1, "")</f>
        <v/>
      </c>
      <c r="K2481" s="2" t="str">
        <f>IF(Prospecting!G2483="Completed", 1, "")</f>
        <v/>
      </c>
      <c r="L2481" s="2" t="str">
        <f>IF(Prospecting!H2483="Completed", 1, "")</f>
        <v/>
      </c>
      <c r="M2481" s="2" t="str">
        <f>IF(Prospecting!I2483="Completed", 1, "")</f>
        <v/>
      </c>
      <c r="N2481" s="2" t="str">
        <f>IF(Prospecting!J2483="Completed", 1, "")</f>
        <v/>
      </c>
      <c r="O2481" s="2" t="str">
        <f>IF(Prospecting!K2483="Completed", 1, "")</f>
        <v/>
      </c>
      <c r="P2481" s="2" t="str">
        <f>IF(Prospecting!L2483&lt;&gt;"",Prospecting!L2483,"")</f>
        <v/>
      </c>
      <c r="Q2481" s="2" t="str">
        <f>IF(Prospecting!M2483&lt;&gt;"",Prospecting!M2483,"")</f>
        <v/>
      </c>
      <c r="R2481" s="2" t="str">
        <f t="shared" ca="1" si="244"/>
        <v/>
      </c>
      <c r="S2481" s="10" t="str">
        <f>IF(OR(Prospecting!N2483&lt;&gt;"",Prospecting!N2483&lt;&gt;0),Prospecting!N2483,"")</f>
        <v/>
      </c>
      <c r="T2481" s="11" t="str">
        <f>IF(Prospecting!O2483&lt;&gt;"",Prospecting!O2483,"")</f>
        <v/>
      </c>
      <c r="U2481" s="2" t="str">
        <f t="shared" si="245"/>
        <v/>
      </c>
      <c r="V2481" s="2" t="str">
        <f t="shared" si="246"/>
        <v/>
      </c>
      <c r="W2481" s="2" t="str" cm="1">
        <f t="array" ref="W2481">IF(V2481&lt;&gt;"",_xlfn.IFS(OR(V2481=1,V2481=2,V2481=3),1,OR(V2481=4,V2481=5,V2481=6),2,OR(V2481=7,V2481=8,V2481=9),3,OR(V2481=10,V2481=11,V2481=12),4),"")</f>
        <v/>
      </c>
      <c r="X2481" s="2" t="str">
        <f t="shared" si="247"/>
        <v/>
      </c>
      <c r="Y2481" s="2" t="str">
        <f t="shared" si="248"/>
        <v/>
      </c>
    </row>
    <row r="2482" spans="7:25" x14ac:dyDescent="0.3">
      <c r="G2482" s="2" t="str">
        <f>IF(Prospecting!D2484&lt;&gt;"", Prospecting!D2484, "")</f>
        <v/>
      </c>
      <c r="H2482" s="2" t="str">
        <f>IF(Prospecting!E2484&lt;&gt;"",Prospecting!E2484, "")</f>
        <v/>
      </c>
      <c r="I2482" s="2" t="str">
        <f t="shared" ca="1" si="243"/>
        <v/>
      </c>
      <c r="J2482" s="2" t="str">
        <f>IF(Prospecting!F2484="Completed", 1, "")</f>
        <v/>
      </c>
      <c r="K2482" s="2" t="str">
        <f>IF(Prospecting!G2484="Completed", 1, "")</f>
        <v/>
      </c>
      <c r="L2482" s="2" t="str">
        <f>IF(Prospecting!H2484="Completed", 1, "")</f>
        <v/>
      </c>
      <c r="M2482" s="2" t="str">
        <f>IF(Prospecting!I2484="Completed", 1, "")</f>
        <v/>
      </c>
      <c r="N2482" s="2" t="str">
        <f>IF(Prospecting!J2484="Completed", 1, "")</f>
        <v/>
      </c>
      <c r="O2482" s="2" t="str">
        <f>IF(Prospecting!K2484="Completed", 1, "")</f>
        <v/>
      </c>
      <c r="P2482" s="2" t="str">
        <f>IF(Prospecting!L2484&lt;&gt;"",Prospecting!L2484,"")</f>
        <v/>
      </c>
      <c r="Q2482" s="2" t="str">
        <f>IF(Prospecting!M2484&lt;&gt;"",Prospecting!M2484,"")</f>
        <v/>
      </c>
      <c r="R2482" s="2" t="str">
        <f t="shared" ca="1" si="244"/>
        <v/>
      </c>
      <c r="S2482" s="10" t="str">
        <f>IF(OR(Prospecting!N2484&lt;&gt;"",Prospecting!N2484&lt;&gt;0),Prospecting!N2484,"")</f>
        <v/>
      </c>
      <c r="T2482" s="11" t="str">
        <f>IF(Prospecting!O2484&lt;&gt;"",Prospecting!O2484,"")</f>
        <v/>
      </c>
      <c r="U2482" s="2" t="str">
        <f t="shared" si="245"/>
        <v/>
      </c>
      <c r="V2482" s="2" t="str">
        <f t="shared" si="246"/>
        <v/>
      </c>
      <c r="W2482" s="2" t="str" cm="1">
        <f t="array" ref="W2482">IF(V2482&lt;&gt;"",_xlfn.IFS(OR(V2482=1,V2482=2,V2482=3),1,OR(V2482=4,V2482=5,V2482=6),2,OR(V2482=7,V2482=8,V2482=9),3,OR(V2482=10,V2482=11,V2482=12),4),"")</f>
        <v/>
      </c>
      <c r="X2482" s="2" t="str">
        <f t="shared" si="247"/>
        <v/>
      </c>
      <c r="Y2482" s="2" t="str">
        <f t="shared" si="248"/>
        <v/>
      </c>
    </row>
    <row r="2483" spans="7:25" x14ac:dyDescent="0.3">
      <c r="G2483" s="2" t="str">
        <f>IF(Prospecting!D2485&lt;&gt;"", Prospecting!D2485, "")</f>
        <v/>
      </c>
      <c r="H2483" s="2" t="str">
        <f>IF(Prospecting!E2485&lt;&gt;"",Prospecting!E2485, "")</f>
        <v/>
      </c>
      <c r="I2483" s="2" t="str">
        <f t="shared" ca="1" si="243"/>
        <v/>
      </c>
      <c r="J2483" s="2" t="str">
        <f>IF(Prospecting!F2485="Completed", 1, "")</f>
        <v/>
      </c>
      <c r="K2483" s="2" t="str">
        <f>IF(Prospecting!G2485="Completed", 1, "")</f>
        <v/>
      </c>
      <c r="L2483" s="2" t="str">
        <f>IF(Prospecting!H2485="Completed", 1, "")</f>
        <v/>
      </c>
      <c r="M2483" s="2" t="str">
        <f>IF(Prospecting!I2485="Completed", 1, "")</f>
        <v/>
      </c>
      <c r="N2483" s="2" t="str">
        <f>IF(Prospecting!J2485="Completed", 1, "")</f>
        <v/>
      </c>
      <c r="O2483" s="2" t="str">
        <f>IF(Prospecting!K2485="Completed", 1, "")</f>
        <v/>
      </c>
      <c r="P2483" s="2" t="str">
        <f>IF(Prospecting!L2485&lt;&gt;"",Prospecting!L2485,"")</f>
        <v/>
      </c>
      <c r="Q2483" s="2" t="str">
        <f>IF(Prospecting!M2485&lt;&gt;"",Prospecting!M2485,"")</f>
        <v/>
      </c>
      <c r="R2483" s="2" t="str">
        <f t="shared" ca="1" si="244"/>
        <v/>
      </c>
      <c r="S2483" s="10" t="str">
        <f>IF(OR(Prospecting!N2485&lt;&gt;"",Prospecting!N2485&lt;&gt;0),Prospecting!N2485,"")</f>
        <v/>
      </c>
      <c r="T2483" s="11" t="str">
        <f>IF(Prospecting!O2485&lt;&gt;"",Prospecting!O2485,"")</f>
        <v/>
      </c>
      <c r="U2483" s="2" t="str">
        <f t="shared" si="245"/>
        <v/>
      </c>
      <c r="V2483" s="2" t="str">
        <f t="shared" si="246"/>
        <v/>
      </c>
      <c r="W2483" s="2" t="str" cm="1">
        <f t="array" ref="W2483">IF(V2483&lt;&gt;"",_xlfn.IFS(OR(V2483=1,V2483=2,V2483=3),1,OR(V2483=4,V2483=5,V2483=6),2,OR(V2483=7,V2483=8,V2483=9),3,OR(V2483=10,V2483=11,V2483=12),4),"")</f>
        <v/>
      </c>
      <c r="X2483" s="2" t="str">
        <f t="shared" si="247"/>
        <v/>
      </c>
      <c r="Y2483" s="2" t="str">
        <f t="shared" si="248"/>
        <v/>
      </c>
    </row>
    <row r="2484" spans="7:25" x14ac:dyDescent="0.3">
      <c r="G2484" s="2" t="str">
        <f>IF(Prospecting!D2486&lt;&gt;"", Prospecting!D2486, "")</f>
        <v/>
      </c>
      <c r="H2484" s="2" t="str">
        <f>IF(Prospecting!E2486&lt;&gt;"",Prospecting!E2486, "")</f>
        <v/>
      </c>
      <c r="I2484" s="2" t="str">
        <f t="shared" ca="1" si="243"/>
        <v/>
      </c>
      <c r="J2484" s="2" t="str">
        <f>IF(Prospecting!F2486="Completed", 1, "")</f>
        <v/>
      </c>
      <c r="K2484" s="2" t="str">
        <f>IF(Prospecting!G2486="Completed", 1, "")</f>
        <v/>
      </c>
      <c r="L2484" s="2" t="str">
        <f>IF(Prospecting!H2486="Completed", 1, "")</f>
        <v/>
      </c>
      <c r="M2484" s="2" t="str">
        <f>IF(Prospecting!I2486="Completed", 1, "")</f>
        <v/>
      </c>
      <c r="N2484" s="2" t="str">
        <f>IF(Prospecting!J2486="Completed", 1, "")</f>
        <v/>
      </c>
      <c r="O2484" s="2" t="str">
        <f>IF(Prospecting!K2486="Completed", 1, "")</f>
        <v/>
      </c>
      <c r="P2484" s="2" t="str">
        <f>IF(Prospecting!L2486&lt;&gt;"",Prospecting!L2486,"")</f>
        <v/>
      </c>
      <c r="Q2484" s="2" t="str">
        <f>IF(Prospecting!M2486&lt;&gt;"",Prospecting!M2486,"")</f>
        <v/>
      </c>
      <c r="R2484" s="2" t="str">
        <f t="shared" ca="1" si="244"/>
        <v/>
      </c>
      <c r="S2484" s="10" t="str">
        <f>IF(OR(Prospecting!N2486&lt;&gt;"",Prospecting!N2486&lt;&gt;0),Prospecting!N2486,"")</f>
        <v/>
      </c>
      <c r="T2484" s="11" t="str">
        <f>IF(Prospecting!O2486&lt;&gt;"",Prospecting!O2486,"")</f>
        <v/>
      </c>
      <c r="U2484" s="2" t="str">
        <f t="shared" si="245"/>
        <v/>
      </c>
      <c r="V2484" s="2" t="str">
        <f t="shared" si="246"/>
        <v/>
      </c>
      <c r="W2484" s="2" t="str" cm="1">
        <f t="array" ref="W2484">IF(V2484&lt;&gt;"",_xlfn.IFS(OR(V2484=1,V2484=2,V2484=3),1,OR(V2484=4,V2484=5,V2484=6),2,OR(V2484=7,V2484=8,V2484=9),3,OR(V2484=10,V2484=11,V2484=12),4),"")</f>
        <v/>
      </c>
      <c r="X2484" s="2" t="str">
        <f t="shared" si="247"/>
        <v/>
      </c>
      <c r="Y2484" s="2" t="str">
        <f t="shared" si="248"/>
        <v/>
      </c>
    </row>
    <row r="2485" spans="7:25" x14ac:dyDescent="0.3">
      <c r="G2485" s="2" t="str">
        <f>IF(Prospecting!D2487&lt;&gt;"", Prospecting!D2487, "")</f>
        <v/>
      </c>
      <c r="H2485" s="2" t="str">
        <f>IF(Prospecting!E2487&lt;&gt;"",Prospecting!E2487, "")</f>
        <v/>
      </c>
      <c r="I2485" s="2" t="str">
        <f t="shared" ca="1" si="243"/>
        <v/>
      </c>
      <c r="J2485" s="2" t="str">
        <f>IF(Prospecting!F2487="Completed", 1, "")</f>
        <v/>
      </c>
      <c r="K2485" s="2" t="str">
        <f>IF(Prospecting!G2487="Completed", 1, "")</f>
        <v/>
      </c>
      <c r="L2485" s="2" t="str">
        <f>IF(Prospecting!H2487="Completed", 1, "")</f>
        <v/>
      </c>
      <c r="M2485" s="2" t="str">
        <f>IF(Prospecting!I2487="Completed", 1, "")</f>
        <v/>
      </c>
      <c r="N2485" s="2" t="str">
        <f>IF(Prospecting!J2487="Completed", 1, "")</f>
        <v/>
      </c>
      <c r="O2485" s="2" t="str">
        <f>IF(Prospecting!K2487="Completed", 1, "")</f>
        <v/>
      </c>
      <c r="P2485" s="2" t="str">
        <f>IF(Prospecting!L2487&lt;&gt;"",Prospecting!L2487,"")</f>
        <v/>
      </c>
      <c r="Q2485" s="2" t="str">
        <f>IF(Prospecting!M2487&lt;&gt;"",Prospecting!M2487,"")</f>
        <v/>
      </c>
      <c r="R2485" s="2" t="str">
        <f t="shared" ca="1" si="244"/>
        <v/>
      </c>
      <c r="S2485" s="10" t="str">
        <f>IF(OR(Prospecting!N2487&lt;&gt;"",Prospecting!N2487&lt;&gt;0),Prospecting!N2487,"")</f>
        <v/>
      </c>
      <c r="T2485" s="11" t="str">
        <f>IF(Prospecting!O2487&lt;&gt;"",Prospecting!O2487,"")</f>
        <v/>
      </c>
      <c r="U2485" s="2" t="str">
        <f t="shared" si="245"/>
        <v/>
      </c>
      <c r="V2485" s="2" t="str">
        <f t="shared" si="246"/>
        <v/>
      </c>
      <c r="W2485" s="2" t="str" cm="1">
        <f t="array" ref="W2485">IF(V2485&lt;&gt;"",_xlfn.IFS(OR(V2485=1,V2485=2,V2485=3),1,OR(V2485=4,V2485=5,V2485=6),2,OR(V2485=7,V2485=8,V2485=9),3,OR(V2485=10,V2485=11,V2485=12),4),"")</f>
        <v/>
      </c>
      <c r="X2485" s="2" t="str">
        <f t="shared" si="247"/>
        <v/>
      </c>
      <c r="Y2485" s="2" t="str">
        <f t="shared" si="248"/>
        <v/>
      </c>
    </row>
    <row r="2486" spans="7:25" x14ac:dyDescent="0.3">
      <c r="G2486" s="2" t="str">
        <f>IF(Prospecting!D2488&lt;&gt;"", Prospecting!D2488, "")</f>
        <v/>
      </c>
      <c r="H2486" s="2" t="str">
        <f>IF(Prospecting!E2488&lt;&gt;"",Prospecting!E2488, "")</f>
        <v/>
      </c>
      <c r="I2486" s="2" t="str">
        <f t="shared" ca="1" si="243"/>
        <v/>
      </c>
      <c r="J2486" s="2" t="str">
        <f>IF(Prospecting!F2488="Completed", 1, "")</f>
        <v/>
      </c>
      <c r="K2486" s="2" t="str">
        <f>IF(Prospecting!G2488="Completed", 1, "")</f>
        <v/>
      </c>
      <c r="L2486" s="2" t="str">
        <f>IF(Prospecting!H2488="Completed", 1, "")</f>
        <v/>
      </c>
      <c r="M2486" s="2" t="str">
        <f>IF(Prospecting!I2488="Completed", 1, "")</f>
        <v/>
      </c>
      <c r="N2486" s="2" t="str">
        <f>IF(Prospecting!J2488="Completed", 1, "")</f>
        <v/>
      </c>
      <c r="O2486" s="2" t="str">
        <f>IF(Prospecting!K2488="Completed", 1, "")</f>
        <v/>
      </c>
      <c r="P2486" s="2" t="str">
        <f>IF(Prospecting!L2488&lt;&gt;"",Prospecting!L2488,"")</f>
        <v/>
      </c>
      <c r="Q2486" s="2" t="str">
        <f>IF(Prospecting!M2488&lt;&gt;"",Prospecting!M2488,"")</f>
        <v/>
      </c>
      <c r="R2486" s="2" t="str">
        <f t="shared" ca="1" si="244"/>
        <v/>
      </c>
      <c r="S2486" s="10" t="str">
        <f>IF(OR(Prospecting!N2488&lt;&gt;"",Prospecting!N2488&lt;&gt;0),Prospecting!N2488,"")</f>
        <v/>
      </c>
      <c r="T2486" s="11" t="str">
        <f>IF(Prospecting!O2488&lt;&gt;"",Prospecting!O2488,"")</f>
        <v/>
      </c>
      <c r="U2486" s="2" t="str">
        <f t="shared" si="245"/>
        <v/>
      </c>
      <c r="V2486" s="2" t="str">
        <f t="shared" si="246"/>
        <v/>
      </c>
      <c r="W2486" s="2" t="str" cm="1">
        <f t="array" ref="W2486">IF(V2486&lt;&gt;"",_xlfn.IFS(OR(V2486=1,V2486=2,V2486=3),1,OR(V2486=4,V2486=5,V2486=6),2,OR(V2486=7,V2486=8,V2486=9),3,OR(V2486=10,V2486=11,V2486=12),4),"")</f>
        <v/>
      </c>
      <c r="X2486" s="2" t="str">
        <f t="shared" si="247"/>
        <v/>
      </c>
      <c r="Y2486" s="2" t="str">
        <f t="shared" si="248"/>
        <v/>
      </c>
    </row>
    <row r="2487" spans="7:25" x14ac:dyDescent="0.3">
      <c r="G2487" s="2" t="str">
        <f>IF(Prospecting!D2489&lt;&gt;"", Prospecting!D2489, "")</f>
        <v/>
      </c>
      <c r="H2487" s="2" t="str">
        <f>IF(Prospecting!E2489&lt;&gt;"",Prospecting!E2489, "")</f>
        <v/>
      </c>
      <c r="I2487" s="2" t="str">
        <f t="shared" ca="1" si="243"/>
        <v/>
      </c>
      <c r="J2487" s="2" t="str">
        <f>IF(Prospecting!F2489="Completed", 1, "")</f>
        <v/>
      </c>
      <c r="K2487" s="2" t="str">
        <f>IF(Prospecting!G2489="Completed", 1, "")</f>
        <v/>
      </c>
      <c r="L2487" s="2" t="str">
        <f>IF(Prospecting!H2489="Completed", 1, "")</f>
        <v/>
      </c>
      <c r="M2487" s="2" t="str">
        <f>IF(Prospecting!I2489="Completed", 1, "")</f>
        <v/>
      </c>
      <c r="N2487" s="2" t="str">
        <f>IF(Prospecting!J2489="Completed", 1, "")</f>
        <v/>
      </c>
      <c r="O2487" s="2" t="str">
        <f>IF(Prospecting!K2489="Completed", 1, "")</f>
        <v/>
      </c>
      <c r="P2487" s="2" t="str">
        <f>IF(Prospecting!L2489&lt;&gt;"",Prospecting!L2489,"")</f>
        <v/>
      </c>
      <c r="Q2487" s="2" t="str">
        <f>IF(Prospecting!M2489&lt;&gt;"",Prospecting!M2489,"")</f>
        <v/>
      </c>
      <c r="R2487" s="2" t="str">
        <f t="shared" ca="1" si="244"/>
        <v/>
      </c>
      <c r="S2487" s="10" t="str">
        <f>IF(OR(Prospecting!N2489&lt;&gt;"",Prospecting!N2489&lt;&gt;0),Prospecting!N2489,"")</f>
        <v/>
      </c>
      <c r="T2487" s="11" t="str">
        <f>IF(Prospecting!O2489&lt;&gt;"",Prospecting!O2489,"")</f>
        <v/>
      </c>
      <c r="U2487" s="2" t="str">
        <f t="shared" si="245"/>
        <v/>
      </c>
      <c r="V2487" s="2" t="str">
        <f t="shared" si="246"/>
        <v/>
      </c>
      <c r="W2487" s="2" t="str" cm="1">
        <f t="array" ref="W2487">IF(V2487&lt;&gt;"",_xlfn.IFS(OR(V2487=1,V2487=2,V2487=3),1,OR(V2487=4,V2487=5,V2487=6),2,OR(V2487=7,V2487=8,V2487=9),3,OR(V2487=10,V2487=11,V2487=12),4),"")</f>
        <v/>
      </c>
      <c r="X2487" s="2" t="str">
        <f t="shared" si="247"/>
        <v/>
      </c>
      <c r="Y2487" s="2" t="str">
        <f t="shared" si="248"/>
        <v/>
      </c>
    </row>
    <row r="2488" spans="7:25" x14ac:dyDescent="0.3">
      <c r="G2488" s="2" t="str">
        <f>IF(Prospecting!D2490&lt;&gt;"", Prospecting!D2490, "")</f>
        <v/>
      </c>
      <c r="H2488" s="2" t="str">
        <f>IF(Prospecting!E2490&lt;&gt;"",Prospecting!E2490, "")</f>
        <v/>
      </c>
      <c r="I2488" s="2" t="str">
        <f t="shared" ca="1" si="243"/>
        <v/>
      </c>
      <c r="J2488" s="2" t="str">
        <f>IF(Prospecting!F2490="Completed", 1, "")</f>
        <v/>
      </c>
      <c r="K2488" s="2" t="str">
        <f>IF(Prospecting!G2490="Completed", 1, "")</f>
        <v/>
      </c>
      <c r="L2488" s="2" t="str">
        <f>IF(Prospecting!H2490="Completed", 1, "")</f>
        <v/>
      </c>
      <c r="M2488" s="2" t="str">
        <f>IF(Prospecting!I2490="Completed", 1, "")</f>
        <v/>
      </c>
      <c r="N2488" s="2" t="str">
        <f>IF(Prospecting!J2490="Completed", 1, "")</f>
        <v/>
      </c>
      <c r="O2488" s="2" t="str">
        <f>IF(Prospecting!K2490="Completed", 1, "")</f>
        <v/>
      </c>
      <c r="P2488" s="2" t="str">
        <f>IF(Prospecting!L2490&lt;&gt;"",Prospecting!L2490,"")</f>
        <v/>
      </c>
      <c r="Q2488" s="2" t="str">
        <f>IF(Prospecting!M2490&lt;&gt;"",Prospecting!M2490,"")</f>
        <v/>
      </c>
      <c r="R2488" s="2" t="str">
        <f t="shared" ca="1" si="244"/>
        <v/>
      </c>
      <c r="S2488" s="10" t="str">
        <f>IF(OR(Prospecting!N2490&lt;&gt;"",Prospecting!N2490&lt;&gt;0),Prospecting!N2490,"")</f>
        <v/>
      </c>
      <c r="T2488" s="11" t="str">
        <f>IF(Prospecting!O2490&lt;&gt;"",Prospecting!O2490,"")</f>
        <v/>
      </c>
      <c r="U2488" s="2" t="str">
        <f t="shared" si="245"/>
        <v/>
      </c>
      <c r="V2488" s="2" t="str">
        <f t="shared" si="246"/>
        <v/>
      </c>
      <c r="W2488" s="2" t="str" cm="1">
        <f t="array" ref="W2488">IF(V2488&lt;&gt;"",_xlfn.IFS(OR(V2488=1,V2488=2,V2488=3),1,OR(V2488=4,V2488=5,V2488=6),2,OR(V2488=7,V2488=8,V2488=9),3,OR(V2488=10,V2488=11,V2488=12),4),"")</f>
        <v/>
      </c>
      <c r="X2488" s="2" t="str">
        <f t="shared" si="247"/>
        <v/>
      </c>
      <c r="Y2488" s="2" t="str">
        <f t="shared" si="248"/>
        <v/>
      </c>
    </row>
    <row r="2489" spans="7:25" x14ac:dyDescent="0.3">
      <c r="G2489" s="2" t="str">
        <f>IF(Prospecting!D2491&lt;&gt;"", Prospecting!D2491, "")</f>
        <v/>
      </c>
      <c r="H2489" s="2" t="str">
        <f>IF(Prospecting!E2491&lt;&gt;"",Prospecting!E2491, "")</f>
        <v/>
      </c>
      <c r="I2489" s="2" t="str">
        <f t="shared" ca="1" si="243"/>
        <v/>
      </c>
      <c r="J2489" s="2" t="str">
        <f>IF(Prospecting!F2491="Completed", 1, "")</f>
        <v/>
      </c>
      <c r="K2489" s="2" t="str">
        <f>IF(Prospecting!G2491="Completed", 1, "")</f>
        <v/>
      </c>
      <c r="L2489" s="2" t="str">
        <f>IF(Prospecting!H2491="Completed", 1, "")</f>
        <v/>
      </c>
      <c r="M2489" s="2" t="str">
        <f>IF(Prospecting!I2491="Completed", 1, "")</f>
        <v/>
      </c>
      <c r="N2489" s="2" t="str">
        <f>IF(Prospecting!J2491="Completed", 1, "")</f>
        <v/>
      </c>
      <c r="O2489" s="2" t="str">
        <f>IF(Prospecting!K2491="Completed", 1, "")</f>
        <v/>
      </c>
      <c r="P2489" s="2" t="str">
        <f>IF(Prospecting!L2491&lt;&gt;"",Prospecting!L2491,"")</f>
        <v/>
      </c>
      <c r="Q2489" s="2" t="str">
        <f>IF(Prospecting!M2491&lt;&gt;"",Prospecting!M2491,"")</f>
        <v/>
      </c>
      <c r="R2489" s="2" t="str">
        <f t="shared" ca="1" si="244"/>
        <v/>
      </c>
      <c r="S2489" s="10" t="str">
        <f>IF(OR(Prospecting!N2491&lt;&gt;"",Prospecting!N2491&lt;&gt;0),Prospecting!N2491,"")</f>
        <v/>
      </c>
      <c r="T2489" s="11" t="str">
        <f>IF(Prospecting!O2491&lt;&gt;"",Prospecting!O2491,"")</f>
        <v/>
      </c>
      <c r="U2489" s="2" t="str">
        <f t="shared" si="245"/>
        <v/>
      </c>
      <c r="V2489" s="2" t="str">
        <f t="shared" si="246"/>
        <v/>
      </c>
      <c r="W2489" s="2" t="str" cm="1">
        <f t="array" ref="W2489">IF(V2489&lt;&gt;"",_xlfn.IFS(OR(V2489=1,V2489=2,V2489=3),1,OR(V2489=4,V2489=5,V2489=6),2,OR(V2489=7,V2489=8,V2489=9),3,OR(V2489=10,V2489=11,V2489=12),4),"")</f>
        <v/>
      </c>
      <c r="X2489" s="2" t="str">
        <f t="shared" si="247"/>
        <v/>
      </c>
      <c r="Y2489" s="2" t="str">
        <f t="shared" si="248"/>
        <v/>
      </c>
    </row>
    <row r="2490" spans="7:25" x14ac:dyDescent="0.3">
      <c r="G2490" s="2" t="str">
        <f>IF(Prospecting!D2492&lt;&gt;"", Prospecting!D2492, "")</f>
        <v/>
      </c>
      <c r="H2490" s="2" t="str">
        <f>IF(Prospecting!E2492&lt;&gt;"",Prospecting!E2492, "")</f>
        <v/>
      </c>
      <c r="I2490" s="2" t="str">
        <f t="shared" ca="1" si="243"/>
        <v/>
      </c>
      <c r="J2490" s="2" t="str">
        <f>IF(Prospecting!F2492="Completed", 1, "")</f>
        <v/>
      </c>
      <c r="K2490" s="2" t="str">
        <f>IF(Prospecting!G2492="Completed", 1, "")</f>
        <v/>
      </c>
      <c r="L2490" s="2" t="str">
        <f>IF(Prospecting!H2492="Completed", 1, "")</f>
        <v/>
      </c>
      <c r="M2490" s="2" t="str">
        <f>IF(Prospecting!I2492="Completed", 1, "")</f>
        <v/>
      </c>
      <c r="N2490" s="2" t="str">
        <f>IF(Prospecting!J2492="Completed", 1, "")</f>
        <v/>
      </c>
      <c r="O2490" s="2" t="str">
        <f>IF(Prospecting!K2492="Completed", 1, "")</f>
        <v/>
      </c>
      <c r="P2490" s="2" t="str">
        <f>IF(Prospecting!L2492&lt;&gt;"",Prospecting!L2492,"")</f>
        <v/>
      </c>
      <c r="Q2490" s="2" t="str">
        <f>IF(Prospecting!M2492&lt;&gt;"",Prospecting!M2492,"")</f>
        <v/>
      </c>
      <c r="R2490" s="2" t="str">
        <f t="shared" ca="1" si="244"/>
        <v/>
      </c>
      <c r="S2490" s="10" t="str">
        <f>IF(OR(Prospecting!N2492&lt;&gt;"",Prospecting!N2492&lt;&gt;0),Prospecting!N2492,"")</f>
        <v/>
      </c>
      <c r="T2490" s="11" t="str">
        <f>IF(Prospecting!O2492&lt;&gt;"",Prospecting!O2492,"")</f>
        <v/>
      </c>
      <c r="U2490" s="2" t="str">
        <f t="shared" si="245"/>
        <v/>
      </c>
      <c r="V2490" s="2" t="str">
        <f t="shared" si="246"/>
        <v/>
      </c>
      <c r="W2490" s="2" t="str" cm="1">
        <f t="array" ref="W2490">IF(V2490&lt;&gt;"",_xlfn.IFS(OR(V2490=1,V2490=2,V2490=3),1,OR(V2490=4,V2490=5,V2490=6),2,OR(V2490=7,V2490=8,V2490=9),3,OR(V2490=10,V2490=11,V2490=12),4),"")</f>
        <v/>
      </c>
      <c r="X2490" s="2" t="str">
        <f t="shared" si="247"/>
        <v/>
      </c>
      <c r="Y2490" s="2" t="str">
        <f t="shared" si="248"/>
        <v/>
      </c>
    </row>
    <row r="2491" spans="7:25" x14ac:dyDescent="0.3">
      <c r="G2491" s="2" t="str">
        <f>IF(Prospecting!D2493&lt;&gt;"", Prospecting!D2493, "")</f>
        <v/>
      </c>
      <c r="H2491" s="2" t="str">
        <f>IF(Prospecting!E2493&lt;&gt;"",Prospecting!E2493, "")</f>
        <v/>
      </c>
      <c r="I2491" s="2" t="str">
        <f t="shared" ca="1" si="243"/>
        <v/>
      </c>
      <c r="J2491" s="2" t="str">
        <f>IF(Prospecting!F2493="Completed", 1, "")</f>
        <v/>
      </c>
      <c r="K2491" s="2" t="str">
        <f>IF(Prospecting!G2493="Completed", 1, "")</f>
        <v/>
      </c>
      <c r="L2491" s="2" t="str">
        <f>IF(Prospecting!H2493="Completed", 1, "")</f>
        <v/>
      </c>
      <c r="M2491" s="2" t="str">
        <f>IF(Prospecting!I2493="Completed", 1, "")</f>
        <v/>
      </c>
      <c r="N2491" s="2" t="str">
        <f>IF(Prospecting!J2493="Completed", 1, "")</f>
        <v/>
      </c>
      <c r="O2491" s="2" t="str">
        <f>IF(Prospecting!K2493="Completed", 1, "")</f>
        <v/>
      </c>
      <c r="P2491" s="2" t="str">
        <f>IF(Prospecting!L2493&lt;&gt;"",Prospecting!L2493,"")</f>
        <v/>
      </c>
      <c r="Q2491" s="2" t="str">
        <f>IF(Prospecting!M2493&lt;&gt;"",Prospecting!M2493,"")</f>
        <v/>
      </c>
      <c r="R2491" s="2" t="str">
        <f t="shared" ca="1" si="244"/>
        <v/>
      </c>
      <c r="S2491" s="10" t="str">
        <f>IF(OR(Prospecting!N2493&lt;&gt;"",Prospecting!N2493&lt;&gt;0),Prospecting!N2493,"")</f>
        <v/>
      </c>
      <c r="T2491" s="11" t="str">
        <f>IF(Prospecting!O2493&lt;&gt;"",Prospecting!O2493,"")</f>
        <v/>
      </c>
      <c r="U2491" s="2" t="str">
        <f t="shared" si="245"/>
        <v/>
      </c>
      <c r="V2491" s="2" t="str">
        <f t="shared" si="246"/>
        <v/>
      </c>
      <c r="W2491" s="2" t="str" cm="1">
        <f t="array" ref="W2491">IF(V2491&lt;&gt;"",_xlfn.IFS(OR(V2491=1,V2491=2,V2491=3),1,OR(V2491=4,V2491=5,V2491=6),2,OR(V2491=7,V2491=8,V2491=9),3,OR(V2491=10,V2491=11,V2491=12),4),"")</f>
        <v/>
      </c>
      <c r="X2491" s="2" t="str">
        <f t="shared" si="247"/>
        <v/>
      </c>
      <c r="Y2491" s="2" t="str">
        <f t="shared" si="248"/>
        <v/>
      </c>
    </row>
    <row r="2492" spans="7:25" x14ac:dyDescent="0.3">
      <c r="G2492" s="2" t="str">
        <f>IF(Prospecting!D2494&lt;&gt;"", Prospecting!D2494, "")</f>
        <v/>
      </c>
      <c r="H2492" s="2" t="str">
        <f>IF(Prospecting!E2494&lt;&gt;"",Prospecting!E2494, "")</f>
        <v/>
      </c>
      <c r="I2492" s="2" t="str">
        <f t="shared" ca="1" si="243"/>
        <v/>
      </c>
      <c r="J2492" s="2" t="str">
        <f>IF(Prospecting!F2494="Completed", 1, "")</f>
        <v/>
      </c>
      <c r="K2492" s="2" t="str">
        <f>IF(Prospecting!G2494="Completed", 1, "")</f>
        <v/>
      </c>
      <c r="L2492" s="2" t="str">
        <f>IF(Prospecting!H2494="Completed", 1, "")</f>
        <v/>
      </c>
      <c r="M2492" s="2" t="str">
        <f>IF(Prospecting!I2494="Completed", 1, "")</f>
        <v/>
      </c>
      <c r="N2492" s="2" t="str">
        <f>IF(Prospecting!J2494="Completed", 1, "")</f>
        <v/>
      </c>
      <c r="O2492" s="2" t="str">
        <f>IF(Prospecting!K2494="Completed", 1, "")</f>
        <v/>
      </c>
      <c r="P2492" s="2" t="str">
        <f>IF(Prospecting!L2494&lt;&gt;"",Prospecting!L2494,"")</f>
        <v/>
      </c>
      <c r="Q2492" s="2" t="str">
        <f>IF(Prospecting!M2494&lt;&gt;"",Prospecting!M2494,"")</f>
        <v/>
      </c>
      <c r="R2492" s="2" t="str">
        <f t="shared" ca="1" si="244"/>
        <v/>
      </c>
      <c r="S2492" s="10" t="str">
        <f>IF(OR(Prospecting!N2494&lt;&gt;"",Prospecting!N2494&lt;&gt;0),Prospecting!N2494,"")</f>
        <v/>
      </c>
      <c r="T2492" s="11" t="str">
        <f>IF(Prospecting!O2494&lt;&gt;"",Prospecting!O2494,"")</f>
        <v/>
      </c>
      <c r="U2492" s="2" t="str">
        <f t="shared" si="245"/>
        <v/>
      </c>
      <c r="V2492" s="2" t="str">
        <f t="shared" si="246"/>
        <v/>
      </c>
      <c r="W2492" s="2" t="str" cm="1">
        <f t="array" ref="W2492">IF(V2492&lt;&gt;"",_xlfn.IFS(OR(V2492=1,V2492=2,V2492=3),1,OR(V2492=4,V2492=5,V2492=6),2,OR(V2492=7,V2492=8,V2492=9),3,OR(V2492=10,V2492=11,V2492=12),4),"")</f>
        <v/>
      </c>
      <c r="X2492" s="2" t="str">
        <f t="shared" si="247"/>
        <v/>
      </c>
      <c r="Y2492" s="2" t="str">
        <f t="shared" si="248"/>
        <v/>
      </c>
    </row>
    <row r="2493" spans="7:25" x14ac:dyDescent="0.3">
      <c r="G2493" s="2" t="str">
        <f>IF(Prospecting!D2495&lt;&gt;"", Prospecting!D2495, "")</f>
        <v/>
      </c>
      <c r="H2493" s="2" t="str">
        <f>IF(Prospecting!E2495&lt;&gt;"",Prospecting!E2495, "")</f>
        <v/>
      </c>
      <c r="I2493" s="2" t="str">
        <f t="shared" ca="1" si="243"/>
        <v/>
      </c>
      <c r="J2493" s="2" t="str">
        <f>IF(Prospecting!F2495="Completed", 1, "")</f>
        <v/>
      </c>
      <c r="K2493" s="2" t="str">
        <f>IF(Prospecting!G2495="Completed", 1, "")</f>
        <v/>
      </c>
      <c r="L2493" s="2" t="str">
        <f>IF(Prospecting!H2495="Completed", 1, "")</f>
        <v/>
      </c>
      <c r="M2493" s="2" t="str">
        <f>IF(Prospecting!I2495="Completed", 1, "")</f>
        <v/>
      </c>
      <c r="N2493" s="2" t="str">
        <f>IF(Prospecting!J2495="Completed", 1, "")</f>
        <v/>
      </c>
      <c r="O2493" s="2" t="str">
        <f>IF(Prospecting!K2495="Completed", 1, "")</f>
        <v/>
      </c>
      <c r="P2493" s="2" t="str">
        <f>IF(Prospecting!L2495&lt;&gt;"",Prospecting!L2495,"")</f>
        <v/>
      </c>
      <c r="Q2493" s="2" t="str">
        <f>IF(Prospecting!M2495&lt;&gt;"",Prospecting!M2495,"")</f>
        <v/>
      </c>
      <c r="R2493" s="2" t="str">
        <f t="shared" ca="1" si="244"/>
        <v/>
      </c>
      <c r="S2493" s="10" t="str">
        <f>IF(OR(Prospecting!N2495&lt;&gt;"",Prospecting!N2495&lt;&gt;0),Prospecting!N2495,"")</f>
        <v/>
      </c>
      <c r="T2493" s="11" t="str">
        <f>IF(Prospecting!O2495&lt;&gt;"",Prospecting!O2495,"")</f>
        <v/>
      </c>
      <c r="U2493" s="2" t="str">
        <f t="shared" si="245"/>
        <v/>
      </c>
      <c r="V2493" s="2" t="str">
        <f t="shared" si="246"/>
        <v/>
      </c>
      <c r="W2493" s="2" t="str" cm="1">
        <f t="array" ref="W2493">IF(V2493&lt;&gt;"",_xlfn.IFS(OR(V2493=1,V2493=2,V2493=3),1,OR(V2493=4,V2493=5,V2493=6),2,OR(V2493=7,V2493=8,V2493=9),3,OR(V2493=10,V2493=11,V2493=12),4),"")</f>
        <v/>
      </c>
      <c r="X2493" s="2" t="str">
        <f t="shared" si="247"/>
        <v/>
      </c>
      <c r="Y2493" s="2" t="str">
        <f t="shared" si="248"/>
        <v/>
      </c>
    </row>
    <row r="2494" spans="7:25" x14ac:dyDescent="0.3">
      <c r="G2494" s="2" t="str">
        <f>IF(Prospecting!D2496&lt;&gt;"", Prospecting!D2496, "")</f>
        <v/>
      </c>
      <c r="H2494" s="2" t="str">
        <f>IF(Prospecting!E2496&lt;&gt;"",Prospecting!E2496, "")</f>
        <v/>
      </c>
      <c r="I2494" s="2" t="str">
        <f t="shared" ca="1" si="243"/>
        <v/>
      </c>
      <c r="J2494" s="2" t="str">
        <f>IF(Prospecting!F2496="Completed", 1, "")</f>
        <v/>
      </c>
      <c r="K2494" s="2" t="str">
        <f>IF(Prospecting!G2496="Completed", 1, "")</f>
        <v/>
      </c>
      <c r="L2494" s="2" t="str">
        <f>IF(Prospecting!H2496="Completed", 1, "")</f>
        <v/>
      </c>
      <c r="M2494" s="2" t="str">
        <f>IF(Prospecting!I2496="Completed", 1, "")</f>
        <v/>
      </c>
      <c r="N2494" s="2" t="str">
        <f>IF(Prospecting!J2496="Completed", 1, "")</f>
        <v/>
      </c>
      <c r="O2494" s="2" t="str">
        <f>IF(Prospecting!K2496="Completed", 1, "")</f>
        <v/>
      </c>
      <c r="P2494" s="2" t="str">
        <f>IF(Prospecting!L2496&lt;&gt;"",Prospecting!L2496,"")</f>
        <v/>
      </c>
      <c r="Q2494" s="2" t="str">
        <f>IF(Prospecting!M2496&lt;&gt;"",Prospecting!M2496,"")</f>
        <v/>
      </c>
      <c r="R2494" s="2" t="str">
        <f t="shared" ca="1" si="244"/>
        <v/>
      </c>
      <c r="S2494" s="10" t="str">
        <f>IF(OR(Prospecting!N2496&lt;&gt;"",Prospecting!N2496&lt;&gt;0),Prospecting!N2496,"")</f>
        <v/>
      </c>
      <c r="T2494" s="11" t="str">
        <f>IF(Prospecting!O2496&lt;&gt;"",Prospecting!O2496,"")</f>
        <v/>
      </c>
      <c r="U2494" s="2" t="str">
        <f t="shared" si="245"/>
        <v/>
      </c>
      <c r="V2494" s="2" t="str">
        <f t="shared" si="246"/>
        <v/>
      </c>
      <c r="W2494" s="2" t="str" cm="1">
        <f t="array" ref="W2494">IF(V2494&lt;&gt;"",_xlfn.IFS(OR(V2494=1,V2494=2,V2494=3),1,OR(V2494=4,V2494=5,V2494=6),2,OR(V2494=7,V2494=8,V2494=9),3,OR(V2494=10,V2494=11,V2494=12),4),"")</f>
        <v/>
      </c>
      <c r="X2494" s="2" t="str">
        <f t="shared" si="247"/>
        <v/>
      </c>
      <c r="Y2494" s="2" t="str">
        <f t="shared" si="248"/>
        <v/>
      </c>
    </row>
    <row r="2495" spans="7:25" x14ac:dyDescent="0.3">
      <c r="G2495" s="2" t="str">
        <f>IF(Prospecting!D2497&lt;&gt;"", Prospecting!D2497, "")</f>
        <v/>
      </c>
      <c r="H2495" s="2" t="str">
        <f>IF(Prospecting!E2497&lt;&gt;"",Prospecting!E2497, "")</f>
        <v/>
      </c>
      <c r="I2495" s="2" t="str">
        <f t="shared" ca="1" si="243"/>
        <v/>
      </c>
      <c r="J2495" s="2" t="str">
        <f>IF(Prospecting!F2497="Completed", 1, "")</f>
        <v/>
      </c>
      <c r="K2495" s="2" t="str">
        <f>IF(Prospecting!G2497="Completed", 1, "")</f>
        <v/>
      </c>
      <c r="L2495" s="2" t="str">
        <f>IF(Prospecting!H2497="Completed", 1, "")</f>
        <v/>
      </c>
      <c r="M2495" s="2" t="str">
        <f>IF(Prospecting!I2497="Completed", 1, "")</f>
        <v/>
      </c>
      <c r="N2495" s="2" t="str">
        <f>IF(Prospecting!J2497="Completed", 1, "")</f>
        <v/>
      </c>
      <c r="O2495" s="2" t="str">
        <f>IF(Prospecting!K2497="Completed", 1, "")</f>
        <v/>
      </c>
      <c r="P2495" s="2" t="str">
        <f>IF(Prospecting!L2497&lt;&gt;"",Prospecting!L2497,"")</f>
        <v/>
      </c>
      <c r="Q2495" s="2" t="str">
        <f>IF(Prospecting!M2497&lt;&gt;"",Prospecting!M2497,"")</f>
        <v/>
      </c>
      <c r="R2495" s="2" t="str">
        <f t="shared" ca="1" si="244"/>
        <v/>
      </c>
      <c r="S2495" s="10" t="str">
        <f>IF(OR(Prospecting!N2497&lt;&gt;"",Prospecting!N2497&lt;&gt;0),Prospecting!N2497,"")</f>
        <v/>
      </c>
      <c r="T2495" s="11" t="str">
        <f>IF(Prospecting!O2497&lt;&gt;"",Prospecting!O2497,"")</f>
        <v/>
      </c>
      <c r="U2495" s="2" t="str">
        <f t="shared" si="245"/>
        <v/>
      </c>
      <c r="V2495" s="2" t="str">
        <f t="shared" si="246"/>
        <v/>
      </c>
      <c r="W2495" s="2" t="str" cm="1">
        <f t="array" ref="W2495">IF(V2495&lt;&gt;"",_xlfn.IFS(OR(V2495=1,V2495=2,V2495=3),1,OR(V2495=4,V2495=5,V2495=6),2,OR(V2495=7,V2495=8,V2495=9),3,OR(V2495=10,V2495=11,V2495=12),4),"")</f>
        <v/>
      </c>
      <c r="X2495" s="2" t="str">
        <f t="shared" si="247"/>
        <v/>
      </c>
      <c r="Y2495" s="2" t="str">
        <f t="shared" si="248"/>
        <v/>
      </c>
    </row>
    <row r="2496" spans="7:25" x14ac:dyDescent="0.3">
      <c r="G2496" s="2" t="str">
        <f>IF(Prospecting!D2498&lt;&gt;"", Prospecting!D2498, "")</f>
        <v/>
      </c>
      <c r="H2496" s="2" t="str">
        <f>IF(Prospecting!E2498&lt;&gt;"",Prospecting!E2498, "")</f>
        <v/>
      </c>
      <c r="I2496" s="2" t="str">
        <f t="shared" ca="1" si="243"/>
        <v/>
      </c>
      <c r="J2496" s="2" t="str">
        <f>IF(Prospecting!F2498="Completed", 1, "")</f>
        <v/>
      </c>
      <c r="K2496" s="2" t="str">
        <f>IF(Prospecting!G2498="Completed", 1, "")</f>
        <v/>
      </c>
      <c r="L2496" s="2" t="str">
        <f>IF(Prospecting!H2498="Completed", 1, "")</f>
        <v/>
      </c>
      <c r="M2496" s="2" t="str">
        <f>IF(Prospecting!I2498="Completed", 1, "")</f>
        <v/>
      </c>
      <c r="N2496" s="2" t="str">
        <f>IF(Prospecting!J2498="Completed", 1, "")</f>
        <v/>
      </c>
      <c r="O2496" s="2" t="str">
        <f>IF(Prospecting!K2498="Completed", 1, "")</f>
        <v/>
      </c>
      <c r="P2496" s="2" t="str">
        <f>IF(Prospecting!L2498&lt;&gt;"",Prospecting!L2498,"")</f>
        <v/>
      </c>
      <c r="Q2496" s="2" t="str">
        <f>IF(Prospecting!M2498&lt;&gt;"",Prospecting!M2498,"")</f>
        <v/>
      </c>
      <c r="R2496" s="2" t="str">
        <f t="shared" ca="1" si="244"/>
        <v/>
      </c>
      <c r="S2496" s="10" t="str">
        <f>IF(OR(Prospecting!N2498&lt;&gt;"",Prospecting!N2498&lt;&gt;0),Prospecting!N2498,"")</f>
        <v/>
      </c>
      <c r="T2496" s="11" t="str">
        <f>IF(Prospecting!O2498&lt;&gt;"",Prospecting!O2498,"")</f>
        <v/>
      </c>
      <c r="U2496" s="2" t="str">
        <f t="shared" si="245"/>
        <v/>
      </c>
      <c r="V2496" s="2" t="str">
        <f t="shared" si="246"/>
        <v/>
      </c>
      <c r="W2496" s="2" t="str" cm="1">
        <f t="array" ref="W2496">IF(V2496&lt;&gt;"",_xlfn.IFS(OR(V2496=1,V2496=2,V2496=3),1,OR(V2496=4,V2496=5,V2496=6),2,OR(V2496=7,V2496=8,V2496=9),3,OR(V2496=10,V2496=11,V2496=12),4),"")</f>
        <v/>
      </c>
      <c r="X2496" s="2" t="str">
        <f t="shared" si="247"/>
        <v/>
      </c>
      <c r="Y2496" s="2" t="str">
        <f t="shared" si="248"/>
        <v/>
      </c>
    </row>
    <row r="2497" spans="7:25" x14ac:dyDescent="0.3">
      <c r="G2497" s="2" t="str">
        <f>IF(Prospecting!D2499&lt;&gt;"", Prospecting!D2499, "")</f>
        <v/>
      </c>
      <c r="H2497" s="2" t="str">
        <f>IF(Prospecting!E2499&lt;&gt;"",Prospecting!E2499, "")</f>
        <v/>
      </c>
      <c r="I2497" s="2" t="str">
        <f t="shared" ca="1" si="243"/>
        <v/>
      </c>
      <c r="J2497" s="2" t="str">
        <f>IF(Prospecting!F2499="Completed", 1, "")</f>
        <v/>
      </c>
      <c r="K2497" s="2" t="str">
        <f>IF(Prospecting!G2499="Completed", 1, "")</f>
        <v/>
      </c>
      <c r="L2497" s="2" t="str">
        <f>IF(Prospecting!H2499="Completed", 1, "")</f>
        <v/>
      </c>
      <c r="M2497" s="2" t="str">
        <f>IF(Prospecting!I2499="Completed", 1, "")</f>
        <v/>
      </c>
      <c r="N2497" s="2" t="str">
        <f>IF(Prospecting!J2499="Completed", 1, "")</f>
        <v/>
      </c>
      <c r="O2497" s="2" t="str">
        <f>IF(Prospecting!K2499="Completed", 1, "")</f>
        <v/>
      </c>
      <c r="P2497" s="2" t="str">
        <f>IF(Prospecting!L2499&lt;&gt;"",Prospecting!L2499,"")</f>
        <v/>
      </c>
      <c r="Q2497" s="2" t="str">
        <f>IF(Prospecting!M2499&lt;&gt;"",Prospecting!M2499,"")</f>
        <v/>
      </c>
      <c r="R2497" s="2" t="str">
        <f t="shared" ca="1" si="244"/>
        <v/>
      </c>
      <c r="S2497" s="10" t="str">
        <f>IF(OR(Prospecting!N2499&lt;&gt;"",Prospecting!N2499&lt;&gt;0),Prospecting!N2499,"")</f>
        <v/>
      </c>
      <c r="T2497" s="11" t="str">
        <f>IF(Prospecting!O2499&lt;&gt;"",Prospecting!O2499,"")</f>
        <v/>
      </c>
      <c r="U2497" s="2" t="str">
        <f t="shared" si="245"/>
        <v/>
      </c>
      <c r="V2497" s="2" t="str">
        <f t="shared" si="246"/>
        <v/>
      </c>
      <c r="W2497" s="2" t="str" cm="1">
        <f t="array" ref="W2497">IF(V2497&lt;&gt;"",_xlfn.IFS(OR(V2497=1,V2497=2,V2497=3),1,OR(V2497=4,V2497=5,V2497=6),2,OR(V2497=7,V2497=8,V2497=9),3,OR(V2497=10,V2497=11,V2497=12),4),"")</f>
        <v/>
      </c>
      <c r="X2497" s="2" t="str">
        <f t="shared" si="247"/>
        <v/>
      </c>
      <c r="Y2497" s="2" t="str">
        <f t="shared" si="248"/>
        <v/>
      </c>
    </row>
    <row r="2498" spans="7:25" x14ac:dyDescent="0.3">
      <c r="G2498" s="2" t="str">
        <f>IF(Prospecting!D2500&lt;&gt;"", Prospecting!D2500, "")</f>
        <v/>
      </c>
      <c r="H2498" s="2" t="str">
        <f>IF(Prospecting!E2500&lt;&gt;"",Prospecting!E2500, "")</f>
        <v/>
      </c>
      <c r="I2498" s="2" t="str">
        <f t="shared" ca="1" si="243"/>
        <v/>
      </c>
      <c r="J2498" s="2" t="str">
        <f>IF(Prospecting!F2500="Completed", 1, "")</f>
        <v/>
      </c>
      <c r="K2498" s="2" t="str">
        <f>IF(Prospecting!G2500="Completed", 1, "")</f>
        <v/>
      </c>
      <c r="L2498" s="2" t="str">
        <f>IF(Prospecting!H2500="Completed", 1, "")</f>
        <v/>
      </c>
      <c r="M2498" s="2" t="str">
        <f>IF(Prospecting!I2500="Completed", 1, "")</f>
        <v/>
      </c>
      <c r="N2498" s="2" t="str">
        <f>IF(Prospecting!J2500="Completed", 1, "")</f>
        <v/>
      </c>
      <c r="O2498" s="2" t="str">
        <f>IF(Prospecting!K2500="Completed", 1, "")</f>
        <v/>
      </c>
      <c r="P2498" s="2" t="str">
        <f>IF(Prospecting!L2500&lt;&gt;"",Prospecting!L2500,"")</f>
        <v/>
      </c>
      <c r="Q2498" s="2" t="str">
        <f>IF(Prospecting!M2500&lt;&gt;"",Prospecting!M2500,"")</f>
        <v/>
      </c>
      <c r="R2498" s="2" t="str">
        <f t="shared" ca="1" si="244"/>
        <v/>
      </c>
      <c r="S2498" s="10" t="str">
        <f>IF(OR(Prospecting!N2500&lt;&gt;"",Prospecting!N2500&lt;&gt;0),Prospecting!N2500,"")</f>
        <v/>
      </c>
      <c r="T2498" s="11" t="str">
        <f>IF(Prospecting!O2500&lt;&gt;"",Prospecting!O2500,"")</f>
        <v/>
      </c>
      <c r="U2498" s="2" t="str">
        <f t="shared" si="245"/>
        <v/>
      </c>
      <c r="V2498" s="2" t="str">
        <f t="shared" si="246"/>
        <v/>
      </c>
      <c r="W2498" s="2" t="str" cm="1">
        <f t="array" ref="W2498">IF(V2498&lt;&gt;"",_xlfn.IFS(OR(V2498=1,V2498=2,V2498=3),1,OR(V2498=4,V2498=5,V2498=6),2,OR(V2498=7,V2498=8,V2498=9),3,OR(V2498=10,V2498=11,V2498=12),4),"")</f>
        <v/>
      </c>
      <c r="X2498" s="2" t="str">
        <f t="shared" si="247"/>
        <v/>
      </c>
      <c r="Y2498" s="2" t="str">
        <f t="shared" si="248"/>
        <v/>
      </c>
    </row>
    <row r="2499" spans="7:25" x14ac:dyDescent="0.3">
      <c r="G2499" s="2" t="str">
        <f>IF(Prospecting!D2501&lt;&gt;"", Prospecting!D2501, "")</f>
        <v/>
      </c>
      <c r="H2499" s="2" t="str">
        <f>IF(Prospecting!E2501&lt;&gt;"",Prospecting!E2501, "")</f>
        <v/>
      </c>
      <c r="I2499" s="2" t="str">
        <f t="shared" ca="1" si="243"/>
        <v/>
      </c>
      <c r="J2499" s="2" t="str">
        <f>IF(Prospecting!F2501="Completed", 1, "")</f>
        <v/>
      </c>
      <c r="K2499" s="2" t="str">
        <f>IF(Prospecting!G2501="Completed", 1, "")</f>
        <v/>
      </c>
      <c r="L2499" s="2" t="str">
        <f>IF(Prospecting!H2501="Completed", 1, "")</f>
        <v/>
      </c>
      <c r="M2499" s="2" t="str">
        <f>IF(Prospecting!I2501="Completed", 1, "")</f>
        <v/>
      </c>
      <c r="N2499" s="2" t="str">
        <f>IF(Prospecting!J2501="Completed", 1, "")</f>
        <v/>
      </c>
      <c r="O2499" s="2" t="str">
        <f>IF(Prospecting!K2501="Completed", 1, "")</f>
        <v/>
      </c>
      <c r="P2499" s="2" t="str">
        <f>IF(Prospecting!L2501&lt;&gt;"",Prospecting!L2501,"")</f>
        <v/>
      </c>
      <c r="Q2499" s="2" t="str">
        <f>IF(Prospecting!M2501&lt;&gt;"",Prospecting!M2501,"")</f>
        <v/>
      </c>
      <c r="R2499" s="2" t="str">
        <f t="shared" ca="1" si="244"/>
        <v/>
      </c>
      <c r="S2499" s="10" t="str">
        <f>IF(OR(Prospecting!N2501&lt;&gt;"",Prospecting!N2501&lt;&gt;0),Prospecting!N2501,"")</f>
        <v/>
      </c>
      <c r="T2499" s="11" t="str">
        <f>IF(Prospecting!O2501&lt;&gt;"",Prospecting!O2501,"")</f>
        <v/>
      </c>
      <c r="U2499" s="2" t="str">
        <f t="shared" si="245"/>
        <v/>
      </c>
      <c r="V2499" s="2" t="str">
        <f t="shared" si="246"/>
        <v/>
      </c>
      <c r="W2499" s="2" t="str" cm="1">
        <f t="array" ref="W2499">IF(V2499&lt;&gt;"",_xlfn.IFS(OR(V2499=1,V2499=2,V2499=3),1,OR(V2499=4,V2499=5,V2499=6),2,OR(V2499=7,V2499=8,V2499=9),3,OR(V2499=10,V2499=11,V2499=12),4),"")</f>
        <v/>
      </c>
      <c r="X2499" s="2" t="str">
        <f t="shared" si="247"/>
        <v/>
      </c>
      <c r="Y2499" s="2" t="str">
        <f t="shared" si="248"/>
        <v/>
      </c>
    </row>
    <row r="2500" spans="7:25" x14ac:dyDescent="0.3">
      <c r="G2500" s="2" t="str">
        <f>IF(Prospecting!D2502&lt;&gt;"", Prospecting!D2502, "")</f>
        <v/>
      </c>
      <c r="H2500" s="2" t="str">
        <f>IF(Prospecting!E2502&lt;&gt;"",Prospecting!E2502, "")</f>
        <v/>
      </c>
      <c r="I2500" s="2" t="str">
        <f t="shared" ref="I2500:I2563" ca="1" si="249">IF(AND($B$9&gt;$B$10,S2500&lt;&gt;"",S2500&lt;&gt;0,V2500&lt;&gt;"",O2500=1),"Client",IF(V2500&lt;$B$6,"Lead",IF(AND(H2500&lt;&gt;"",S2500&lt;&gt;"",S2500&lt;&gt;0,V2500&lt;=$B$3,O2500=1),"Client",IF(OR(AND(H2500&lt;&gt;"",O2500&lt;&gt;1),AND(H2500&lt;&gt;"",S2500=""),AND(H2500&lt;&gt;"",S2500&lt;&gt;"",V2500&gt;$B$3), AND(H2500&lt;&gt;"",S2500&lt;=0)),"Lead",""))))</f>
        <v/>
      </c>
      <c r="J2500" s="2" t="str">
        <f>IF(Prospecting!F2502="Completed", 1, "")</f>
        <v/>
      </c>
      <c r="K2500" s="2" t="str">
        <f>IF(Prospecting!G2502="Completed", 1, "")</f>
        <v/>
      </c>
      <c r="L2500" s="2" t="str">
        <f>IF(Prospecting!H2502="Completed", 1, "")</f>
        <v/>
      </c>
      <c r="M2500" s="2" t="str">
        <f>IF(Prospecting!I2502="Completed", 1, "")</f>
        <v/>
      </c>
      <c r="N2500" s="2" t="str">
        <f>IF(Prospecting!J2502="Completed", 1, "")</f>
        <v/>
      </c>
      <c r="O2500" s="2" t="str">
        <f>IF(Prospecting!K2502="Completed", 1, "")</f>
        <v/>
      </c>
      <c r="P2500" s="2" t="str">
        <f>IF(Prospecting!L2502&lt;&gt;"",Prospecting!L2502,"")</f>
        <v/>
      </c>
      <c r="Q2500" s="2" t="str">
        <f>IF(Prospecting!M2502&lt;&gt;"",Prospecting!M2502,"")</f>
        <v/>
      </c>
      <c r="R2500" s="2" t="str">
        <f t="shared" ref="R2500:R2563" ca="1" si="250">IF(AND(Q2500&lt;&gt;"",V2500&gt;=$B$6,V2500&lt;=$B$3,Y2500=$B$10),"Valid","")</f>
        <v/>
      </c>
      <c r="S2500" s="10" t="str">
        <f>IF(OR(Prospecting!N2502&lt;&gt;"",Prospecting!N2502&lt;&gt;0),Prospecting!N2502,"")</f>
        <v/>
      </c>
      <c r="T2500" s="11" t="str">
        <f>IF(Prospecting!O2502&lt;&gt;"",Prospecting!O2502,"")</f>
        <v/>
      </c>
      <c r="U2500" s="2" t="str">
        <f t="shared" ref="U2500:U2563" si="251">IF(V2500&lt;&gt;"",CHOOSE(V2500,"January","February","March","April","May","June","July","August","September","October","November","December"),"")</f>
        <v/>
      </c>
      <c r="V2500" s="2" t="str">
        <f t="shared" ref="V2500:V2563" si="252">IF(AND(T2500&lt;&gt;"",Y2500=$B$10),MONTH(T2500),"")</f>
        <v/>
      </c>
      <c r="W2500" s="2" t="str" cm="1">
        <f t="array" ref="W2500">IF(V2500&lt;&gt;"",_xlfn.IFS(OR(V2500=1,V2500=2,V2500=3),1,OR(V2500=4,V2500=5,V2500=6),2,OR(V2500=7,V2500=8,V2500=9),3,OR(V2500=10,V2500=11,V2500=12),4),"")</f>
        <v/>
      </c>
      <c r="X2500" s="2" t="str">
        <f t="shared" ref="X2500:X2563" si="253">IF(AND(Q2500&lt;&gt;"",S2500&lt;&gt;"",S2500&lt;&gt;0,O2500=1),IF(OR(Q2500="AnugerahPlus",Q2500="Anggun"), (S2500-5)*12,S2500*12), "")</f>
        <v/>
      </c>
      <c r="Y2500" s="2" t="str">
        <f t="shared" ref="Y2500:Y2563" si="254">IF(T2500&lt;&gt;"",YEAR(T2500),"")</f>
        <v/>
      </c>
    </row>
    <row r="2501" spans="7:25" x14ac:dyDescent="0.3">
      <c r="G2501" s="2" t="str">
        <f>IF(Prospecting!D2503&lt;&gt;"", Prospecting!D2503, "")</f>
        <v/>
      </c>
      <c r="H2501" s="2" t="str">
        <f>IF(Prospecting!E2503&lt;&gt;"",Prospecting!E2503, "")</f>
        <v/>
      </c>
      <c r="I2501" s="2" t="str">
        <f t="shared" ca="1" si="249"/>
        <v/>
      </c>
      <c r="J2501" s="2" t="str">
        <f>IF(Prospecting!F2503="Completed", 1, "")</f>
        <v/>
      </c>
      <c r="K2501" s="2" t="str">
        <f>IF(Prospecting!G2503="Completed", 1, "")</f>
        <v/>
      </c>
      <c r="L2501" s="2" t="str">
        <f>IF(Prospecting!H2503="Completed", 1, "")</f>
        <v/>
      </c>
      <c r="M2501" s="2" t="str">
        <f>IF(Prospecting!I2503="Completed", 1, "")</f>
        <v/>
      </c>
      <c r="N2501" s="2" t="str">
        <f>IF(Prospecting!J2503="Completed", 1, "")</f>
        <v/>
      </c>
      <c r="O2501" s="2" t="str">
        <f>IF(Prospecting!K2503="Completed", 1, "")</f>
        <v/>
      </c>
      <c r="P2501" s="2" t="str">
        <f>IF(Prospecting!L2503&lt;&gt;"",Prospecting!L2503,"")</f>
        <v/>
      </c>
      <c r="Q2501" s="2" t="str">
        <f>IF(Prospecting!M2503&lt;&gt;"",Prospecting!M2503,"")</f>
        <v/>
      </c>
      <c r="R2501" s="2" t="str">
        <f t="shared" ca="1" si="250"/>
        <v/>
      </c>
      <c r="S2501" s="10" t="str">
        <f>IF(OR(Prospecting!N2503&lt;&gt;"",Prospecting!N2503&lt;&gt;0),Prospecting!N2503,"")</f>
        <v/>
      </c>
      <c r="T2501" s="11" t="str">
        <f>IF(Prospecting!O2503&lt;&gt;"",Prospecting!O2503,"")</f>
        <v/>
      </c>
      <c r="U2501" s="2" t="str">
        <f t="shared" si="251"/>
        <v/>
      </c>
      <c r="V2501" s="2" t="str">
        <f t="shared" si="252"/>
        <v/>
      </c>
      <c r="W2501" s="2" t="str" cm="1">
        <f t="array" ref="W2501">IF(V2501&lt;&gt;"",_xlfn.IFS(OR(V2501=1,V2501=2,V2501=3),1,OR(V2501=4,V2501=5,V2501=6),2,OR(V2501=7,V2501=8,V2501=9),3,OR(V2501=10,V2501=11,V2501=12),4),"")</f>
        <v/>
      </c>
      <c r="X2501" s="2" t="str">
        <f t="shared" si="253"/>
        <v/>
      </c>
      <c r="Y2501" s="2" t="str">
        <f t="shared" si="254"/>
        <v/>
      </c>
    </row>
    <row r="2502" spans="7:25" x14ac:dyDescent="0.3">
      <c r="G2502" s="2" t="str">
        <f>IF(Prospecting!D2504&lt;&gt;"", Prospecting!D2504, "")</f>
        <v/>
      </c>
      <c r="H2502" s="2" t="str">
        <f>IF(Prospecting!E2504&lt;&gt;"",Prospecting!E2504, "")</f>
        <v/>
      </c>
      <c r="I2502" s="2" t="str">
        <f t="shared" ca="1" si="249"/>
        <v/>
      </c>
      <c r="J2502" s="2" t="str">
        <f>IF(Prospecting!F2504="Completed", 1, "")</f>
        <v/>
      </c>
      <c r="K2502" s="2" t="str">
        <f>IF(Prospecting!G2504="Completed", 1, "")</f>
        <v/>
      </c>
      <c r="L2502" s="2" t="str">
        <f>IF(Prospecting!H2504="Completed", 1, "")</f>
        <v/>
      </c>
      <c r="M2502" s="2" t="str">
        <f>IF(Prospecting!I2504="Completed", 1, "")</f>
        <v/>
      </c>
      <c r="N2502" s="2" t="str">
        <f>IF(Prospecting!J2504="Completed", 1, "")</f>
        <v/>
      </c>
      <c r="O2502" s="2" t="str">
        <f>IF(Prospecting!K2504="Completed", 1, "")</f>
        <v/>
      </c>
      <c r="P2502" s="2" t="str">
        <f>IF(Prospecting!L2504&lt;&gt;"",Prospecting!L2504,"")</f>
        <v/>
      </c>
      <c r="Q2502" s="2" t="str">
        <f>IF(Prospecting!M2504&lt;&gt;"",Prospecting!M2504,"")</f>
        <v/>
      </c>
      <c r="R2502" s="2" t="str">
        <f t="shared" ca="1" si="250"/>
        <v/>
      </c>
      <c r="S2502" s="10" t="str">
        <f>IF(OR(Prospecting!N2504&lt;&gt;"",Prospecting!N2504&lt;&gt;0),Prospecting!N2504,"")</f>
        <v/>
      </c>
      <c r="T2502" s="11" t="str">
        <f>IF(Prospecting!O2504&lt;&gt;"",Prospecting!O2504,"")</f>
        <v/>
      </c>
      <c r="U2502" s="2" t="str">
        <f t="shared" si="251"/>
        <v/>
      </c>
      <c r="V2502" s="2" t="str">
        <f t="shared" si="252"/>
        <v/>
      </c>
      <c r="W2502" s="2" t="str" cm="1">
        <f t="array" ref="W2502">IF(V2502&lt;&gt;"",_xlfn.IFS(OR(V2502=1,V2502=2,V2502=3),1,OR(V2502=4,V2502=5,V2502=6),2,OR(V2502=7,V2502=8,V2502=9),3,OR(V2502=10,V2502=11,V2502=12),4),"")</f>
        <v/>
      </c>
      <c r="X2502" s="2" t="str">
        <f t="shared" si="253"/>
        <v/>
      </c>
      <c r="Y2502" s="2" t="str">
        <f t="shared" si="254"/>
        <v/>
      </c>
    </row>
    <row r="2503" spans="7:25" x14ac:dyDescent="0.3">
      <c r="G2503" s="2" t="str">
        <f>IF(Prospecting!D2505&lt;&gt;"", Prospecting!D2505, "")</f>
        <v/>
      </c>
      <c r="H2503" s="2" t="str">
        <f>IF(Prospecting!E2505&lt;&gt;"",Prospecting!E2505, "")</f>
        <v/>
      </c>
      <c r="I2503" s="2" t="str">
        <f t="shared" ca="1" si="249"/>
        <v/>
      </c>
      <c r="J2503" s="2" t="str">
        <f>IF(Prospecting!F2505="Completed", 1, "")</f>
        <v/>
      </c>
      <c r="K2503" s="2" t="str">
        <f>IF(Prospecting!G2505="Completed", 1, "")</f>
        <v/>
      </c>
      <c r="L2503" s="2" t="str">
        <f>IF(Prospecting!H2505="Completed", 1, "")</f>
        <v/>
      </c>
      <c r="M2503" s="2" t="str">
        <f>IF(Prospecting!I2505="Completed", 1, "")</f>
        <v/>
      </c>
      <c r="N2503" s="2" t="str">
        <f>IF(Prospecting!J2505="Completed", 1, "")</f>
        <v/>
      </c>
      <c r="O2503" s="2" t="str">
        <f>IF(Prospecting!K2505="Completed", 1, "")</f>
        <v/>
      </c>
      <c r="P2503" s="2" t="str">
        <f>IF(Prospecting!L2505&lt;&gt;"",Prospecting!L2505,"")</f>
        <v/>
      </c>
      <c r="Q2503" s="2" t="str">
        <f>IF(Prospecting!M2505&lt;&gt;"",Prospecting!M2505,"")</f>
        <v/>
      </c>
      <c r="R2503" s="2" t="str">
        <f t="shared" ca="1" si="250"/>
        <v/>
      </c>
      <c r="S2503" s="10" t="str">
        <f>IF(OR(Prospecting!N2505&lt;&gt;"",Prospecting!N2505&lt;&gt;0),Prospecting!N2505,"")</f>
        <v/>
      </c>
      <c r="T2503" s="11" t="str">
        <f>IF(Prospecting!O2505&lt;&gt;"",Prospecting!O2505,"")</f>
        <v/>
      </c>
      <c r="U2503" s="2" t="str">
        <f t="shared" si="251"/>
        <v/>
      </c>
      <c r="V2503" s="2" t="str">
        <f t="shared" si="252"/>
        <v/>
      </c>
      <c r="W2503" s="2" t="str" cm="1">
        <f t="array" ref="W2503">IF(V2503&lt;&gt;"",_xlfn.IFS(OR(V2503=1,V2503=2,V2503=3),1,OR(V2503=4,V2503=5,V2503=6),2,OR(V2503=7,V2503=8,V2503=9),3,OR(V2503=10,V2503=11,V2503=12),4),"")</f>
        <v/>
      </c>
      <c r="X2503" s="2" t="str">
        <f t="shared" si="253"/>
        <v/>
      </c>
      <c r="Y2503" s="2" t="str">
        <f t="shared" si="254"/>
        <v/>
      </c>
    </row>
    <row r="2504" spans="7:25" x14ac:dyDescent="0.3">
      <c r="G2504" s="2" t="str">
        <f>IF(Prospecting!D2506&lt;&gt;"", Prospecting!D2506, "")</f>
        <v/>
      </c>
      <c r="H2504" s="2" t="str">
        <f>IF(Prospecting!E2506&lt;&gt;"",Prospecting!E2506, "")</f>
        <v/>
      </c>
      <c r="I2504" s="2" t="str">
        <f t="shared" ca="1" si="249"/>
        <v/>
      </c>
      <c r="J2504" s="2" t="str">
        <f>IF(Prospecting!F2506="Completed", 1, "")</f>
        <v/>
      </c>
      <c r="K2504" s="2" t="str">
        <f>IF(Prospecting!G2506="Completed", 1, "")</f>
        <v/>
      </c>
      <c r="L2504" s="2" t="str">
        <f>IF(Prospecting!H2506="Completed", 1, "")</f>
        <v/>
      </c>
      <c r="M2504" s="2" t="str">
        <f>IF(Prospecting!I2506="Completed", 1, "")</f>
        <v/>
      </c>
      <c r="N2504" s="2" t="str">
        <f>IF(Prospecting!J2506="Completed", 1, "")</f>
        <v/>
      </c>
      <c r="O2504" s="2" t="str">
        <f>IF(Prospecting!K2506="Completed", 1, "")</f>
        <v/>
      </c>
      <c r="P2504" s="2" t="str">
        <f>IF(Prospecting!L2506&lt;&gt;"",Prospecting!L2506,"")</f>
        <v/>
      </c>
      <c r="Q2504" s="2" t="str">
        <f>IF(Prospecting!M2506&lt;&gt;"",Prospecting!M2506,"")</f>
        <v/>
      </c>
      <c r="R2504" s="2" t="str">
        <f t="shared" ca="1" si="250"/>
        <v/>
      </c>
      <c r="S2504" s="10" t="str">
        <f>IF(OR(Prospecting!N2506&lt;&gt;"",Prospecting!N2506&lt;&gt;0),Prospecting!N2506,"")</f>
        <v/>
      </c>
      <c r="T2504" s="11" t="str">
        <f>IF(Prospecting!O2506&lt;&gt;"",Prospecting!O2506,"")</f>
        <v/>
      </c>
      <c r="U2504" s="2" t="str">
        <f t="shared" si="251"/>
        <v/>
      </c>
      <c r="V2504" s="2" t="str">
        <f t="shared" si="252"/>
        <v/>
      </c>
      <c r="W2504" s="2" t="str" cm="1">
        <f t="array" ref="W2504">IF(V2504&lt;&gt;"",_xlfn.IFS(OR(V2504=1,V2504=2,V2504=3),1,OR(V2504=4,V2504=5,V2504=6),2,OR(V2504=7,V2504=8,V2504=9),3,OR(V2504=10,V2504=11,V2504=12),4),"")</f>
        <v/>
      </c>
      <c r="X2504" s="2" t="str">
        <f t="shared" si="253"/>
        <v/>
      </c>
      <c r="Y2504" s="2" t="str">
        <f t="shared" si="254"/>
        <v/>
      </c>
    </row>
    <row r="2505" spans="7:25" x14ac:dyDescent="0.3">
      <c r="G2505" s="2" t="str">
        <f>IF(Prospecting!D2507&lt;&gt;"", Prospecting!D2507, "")</f>
        <v/>
      </c>
      <c r="H2505" s="2" t="str">
        <f>IF(Prospecting!E2507&lt;&gt;"",Prospecting!E2507, "")</f>
        <v/>
      </c>
      <c r="I2505" s="2" t="str">
        <f t="shared" ca="1" si="249"/>
        <v/>
      </c>
      <c r="J2505" s="2" t="str">
        <f>IF(Prospecting!F2507="Completed", 1, "")</f>
        <v/>
      </c>
      <c r="K2505" s="2" t="str">
        <f>IF(Prospecting!G2507="Completed", 1, "")</f>
        <v/>
      </c>
      <c r="L2505" s="2" t="str">
        <f>IF(Prospecting!H2507="Completed", 1, "")</f>
        <v/>
      </c>
      <c r="M2505" s="2" t="str">
        <f>IF(Prospecting!I2507="Completed", 1, "")</f>
        <v/>
      </c>
      <c r="N2505" s="2" t="str">
        <f>IF(Prospecting!J2507="Completed", 1, "")</f>
        <v/>
      </c>
      <c r="O2505" s="2" t="str">
        <f>IF(Prospecting!K2507="Completed", 1, "")</f>
        <v/>
      </c>
      <c r="P2505" s="2" t="str">
        <f>IF(Prospecting!L2507&lt;&gt;"",Prospecting!L2507,"")</f>
        <v/>
      </c>
      <c r="Q2505" s="2" t="str">
        <f>IF(Prospecting!M2507&lt;&gt;"",Prospecting!M2507,"")</f>
        <v/>
      </c>
      <c r="R2505" s="2" t="str">
        <f t="shared" ca="1" si="250"/>
        <v/>
      </c>
      <c r="S2505" s="10" t="str">
        <f>IF(OR(Prospecting!N2507&lt;&gt;"",Prospecting!N2507&lt;&gt;0),Prospecting!N2507,"")</f>
        <v/>
      </c>
      <c r="T2505" s="11" t="str">
        <f>IF(Prospecting!O2507&lt;&gt;"",Prospecting!O2507,"")</f>
        <v/>
      </c>
      <c r="U2505" s="2" t="str">
        <f t="shared" si="251"/>
        <v/>
      </c>
      <c r="V2505" s="2" t="str">
        <f t="shared" si="252"/>
        <v/>
      </c>
      <c r="W2505" s="2" t="str" cm="1">
        <f t="array" ref="W2505">IF(V2505&lt;&gt;"",_xlfn.IFS(OR(V2505=1,V2505=2,V2505=3),1,OR(V2505=4,V2505=5,V2505=6),2,OR(V2505=7,V2505=8,V2505=9),3,OR(V2505=10,V2505=11,V2505=12),4),"")</f>
        <v/>
      </c>
      <c r="X2505" s="2" t="str">
        <f t="shared" si="253"/>
        <v/>
      </c>
      <c r="Y2505" s="2" t="str">
        <f t="shared" si="254"/>
        <v/>
      </c>
    </row>
    <row r="2506" spans="7:25" x14ac:dyDescent="0.3">
      <c r="G2506" s="2" t="str">
        <f>IF(Prospecting!D2508&lt;&gt;"", Prospecting!D2508, "")</f>
        <v/>
      </c>
      <c r="H2506" s="2" t="str">
        <f>IF(Prospecting!E2508&lt;&gt;"",Prospecting!E2508, "")</f>
        <v/>
      </c>
      <c r="I2506" s="2" t="str">
        <f t="shared" ca="1" si="249"/>
        <v/>
      </c>
      <c r="J2506" s="2" t="str">
        <f>IF(Prospecting!F2508="Completed", 1, "")</f>
        <v/>
      </c>
      <c r="K2506" s="2" t="str">
        <f>IF(Prospecting!G2508="Completed", 1, "")</f>
        <v/>
      </c>
      <c r="L2506" s="2" t="str">
        <f>IF(Prospecting!H2508="Completed", 1, "")</f>
        <v/>
      </c>
      <c r="M2506" s="2" t="str">
        <f>IF(Prospecting!I2508="Completed", 1, "")</f>
        <v/>
      </c>
      <c r="N2506" s="2" t="str">
        <f>IF(Prospecting!J2508="Completed", 1, "")</f>
        <v/>
      </c>
      <c r="O2506" s="2" t="str">
        <f>IF(Prospecting!K2508="Completed", 1, "")</f>
        <v/>
      </c>
      <c r="P2506" s="2" t="str">
        <f>IF(Prospecting!L2508&lt;&gt;"",Prospecting!L2508,"")</f>
        <v/>
      </c>
      <c r="Q2506" s="2" t="str">
        <f>IF(Prospecting!M2508&lt;&gt;"",Prospecting!M2508,"")</f>
        <v/>
      </c>
      <c r="R2506" s="2" t="str">
        <f t="shared" ca="1" si="250"/>
        <v/>
      </c>
      <c r="S2506" s="10" t="str">
        <f>IF(OR(Prospecting!N2508&lt;&gt;"",Prospecting!N2508&lt;&gt;0),Prospecting!N2508,"")</f>
        <v/>
      </c>
      <c r="T2506" s="11" t="str">
        <f>IF(Prospecting!O2508&lt;&gt;"",Prospecting!O2508,"")</f>
        <v/>
      </c>
      <c r="U2506" s="2" t="str">
        <f t="shared" si="251"/>
        <v/>
      </c>
      <c r="V2506" s="2" t="str">
        <f t="shared" si="252"/>
        <v/>
      </c>
      <c r="W2506" s="2" t="str" cm="1">
        <f t="array" ref="W2506">IF(V2506&lt;&gt;"",_xlfn.IFS(OR(V2506=1,V2506=2,V2506=3),1,OR(V2506=4,V2506=5,V2506=6),2,OR(V2506=7,V2506=8,V2506=9),3,OR(V2506=10,V2506=11,V2506=12),4),"")</f>
        <v/>
      </c>
      <c r="X2506" s="2" t="str">
        <f t="shared" si="253"/>
        <v/>
      </c>
      <c r="Y2506" s="2" t="str">
        <f t="shared" si="254"/>
        <v/>
      </c>
    </row>
    <row r="2507" spans="7:25" x14ac:dyDescent="0.3">
      <c r="G2507" s="2" t="str">
        <f>IF(Prospecting!D2509&lt;&gt;"", Prospecting!D2509, "")</f>
        <v/>
      </c>
      <c r="H2507" s="2" t="str">
        <f>IF(Prospecting!E2509&lt;&gt;"",Prospecting!E2509, "")</f>
        <v/>
      </c>
      <c r="I2507" s="2" t="str">
        <f t="shared" ca="1" si="249"/>
        <v/>
      </c>
      <c r="J2507" s="2" t="str">
        <f>IF(Prospecting!F2509="Completed", 1, "")</f>
        <v/>
      </c>
      <c r="K2507" s="2" t="str">
        <f>IF(Prospecting!G2509="Completed", 1, "")</f>
        <v/>
      </c>
      <c r="L2507" s="2" t="str">
        <f>IF(Prospecting!H2509="Completed", 1, "")</f>
        <v/>
      </c>
      <c r="M2507" s="2" t="str">
        <f>IF(Prospecting!I2509="Completed", 1, "")</f>
        <v/>
      </c>
      <c r="N2507" s="2" t="str">
        <f>IF(Prospecting!J2509="Completed", 1, "")</f>
        <v/>
      </c>
      <c r="O2507" s="2" t="str">
        <f>IF(Prospecting!K2509="Completed", 1, "")</f>
        <v/>
      </c>
      <c r="P2507" s="2" t="str">
        <f>IF(Prospecting!L2509&lt;&gt;"",Prospecting!L2509,"")</f>
        <v/>
      </c>
      <c r="Q2507" s="2" t="str">
        <f>IF(Prospecting!M2509&lt;&gt;"",Prospecting!M2509,"")</f>
        <v/>
      </c>
      <c r="R2507" s="2" t="str">
        <f t="shared" ca="1" si="250"/>
        <v/>
      </c>
      <c r="S2507" s="10" t="str">
        <f>IF(OR(Prospecting!N2509&lt;&gt;"",Prospecting!N2509&lt;&gt;0),Prospecting!N2509,"")</f>
        <v/>
      </c>
      <c r="T2507" s="11" t="str">
        <f>IF(Prospecting!O2509&lt;&gt;"",Prospecting!O2509,"")</f>
        <v/>
      </c>
      <c r="U2507" s="2" t="str">
        <f t="shared" si="251"/>
        <v/>
      </c>
      <c r="V2507" s="2" t="str">
        <f t="shared" si="252"/>
        <v/>
      </c>
      <c r="W2507" s="2" t="str" cm="1">
        <f t="array" ref="W2507">IF(V2507&lt;&gt;"",_xlfn.IFS(OR(V2507=1,V2507=2,V2507=3),1,OR(V2507=4,V2507=5,V2507=6),2,OR(V2507=7,V2507=8,V2507=9),3,OR(V2507=10,V2507=11,V2507=12),4),"")</f>
        <v/>
      </c>
      <c r="X2507" s="2" t="str">
        <f t="shared" si="253"/>
        <v/>
      </c>
      <c r="Y2507" s="2" t="str">
        <f t="shared" si="254"/>
        <v/>
      </c>
    </row>
    <row r="2508" spans="7:25" x14ac:dyDescent="0.3">
      <c r="G2508" s="2" t="str">
        <f>IF(Prospecting!D2510&lt;&gt;"", Prospecting!D2510, "")</f>
        <v/>
      </c>
      <c r="H2508" s="2" t="str">
        <f>IF(Prospecting!E2510&lt;&gt;"",Prospecting!E2510, "")</f>
        <v/>
      </c>
      <c r="I2508" s="2" t="str">
        <f t="shared" ca="1" si="249"/>
        <v/>
      </c>
      <c r="J2508" s="2" t="str">
        <f>IF(Prospecting!F2510="Completed", 1, "")</f>
        <v/>
      </c>
      <c r="K2508" s="2" t="str">
        <f>IF(Prospecting!G2510="Completed", 1, "")</f>
        <v/>
      </c>
      <c r="L2508" s="2" t="str">
        <f>IF(Prospecting!H2510="Completed", 1, "")</f>
        <v/>
      </c>
      <c r="M2508" s="2" t="str">
        <f>IF(Prospecting!I2510="Completed", 1, "")</f>
        <v/>
      </c>
      <c r="N2508" s="2" t="str">
        <f>IF(Prospecting!J2510="Completed", 1, "")</f>
        <v/>
      </c>
      <c r="O2508" s="2" t="str">
        <f>IF(Prospecting!K2510="Completed", 1, "")</f>
        <v/>
      </c>
      <c r="P2508" s="2" t="str">
        <f>IF(Prospecting!L2510&lt;&gt;"",Prospecting!L2510,"")</f>
        <v/>
      </c>
      <c r="Q2508" s="2" t="str">
        <f>IF(Prospecting!M2510&lt;&gt;"",Prospecting!M2510,"")</f>
        <v/>
      </c>
      <c r="R2508" s="2" t="str">
        <f t="shared" ca="1" si="250"/>
        <v/>
      </c>
      <c r="S2508" s="10" t="str">
        <f>IF(OR(Prospecting!N2510&lt;&gt;"",Prospecting!N2510&lt;&gt;0),Prospecting!N2510,"")</f>
        <v/>
      </c>
      <c r="T2508" s="11" t="str">
        <f>IF(Prospecting!O2510&lt;&gt;"",Prospecting!O2510,"")</f>
        <v/>
      </c>
      <c r="U2508" s="2" t="str">
        <f t="shared" si="251"/>
        <v/>
      </c>
      <c r="V2508" s="2" t="str">
        <f t="shared" si="252"/>
        <v/>
      </c>
      <c r="W2508" s="2" t="str" cm="1">
        <f t="array" ref="W2508">IF(V2508&lt;&gt;"",_xlfn.IFS(OR(V2508=1,V2508=2,V2508=3),1,OR(V2508=4,V2508=5,V2508=6),2,OR(V2508=7,V2508=8,V2508=9),3,OR(V2508=10,V2508=11,V2508=12),4),"")</f>
        <v/>
      </c>
      <c r="X2508" s="2" t="str">
        <f t="shared" si="253"/>
        <v/>
      </c>
      <c r="Y2508" s="2" t="str">
        <f t="shared" si="254"/>
        <v/>
      </c>
    </row>
    <row r="2509" spans="7:25" x14ac:dyDescent="0.3">
      <c r="G2509" s="2" t="str">
        <f>IF(Prospecting!D2511&lt;&gt;"", Prospecting!D2511, "")</f>
        <v/>
      </c>
      <c r="H2509" s="2" t="str">
        <f>IF(Prospecting!E2511&lt;&gt;"",Prospecting!E2511, "")</f>
        <v/>
      </c>
      <c r="I2509" s="2" t="str">
        <f t="shared" ca="1" si="249"/>
        <v/>
      </c>
      <c r="J2509" s="2" t="str">
        <f>IF(Prospecting!F2511="Completed", 1, "")</f>
        <v/>
      </c>
      <c r="K2509" s="2" t="str">
        <f>IF(Prospecting!G2511="Completed", 1, "")</f>
        <v/>
      </c>
      <c r="L2509" s="2" t="str">
        <f>IF(Prospecting!H2511="Completed", 1, "")</f>
        <v/>
      </c>
      <c r="M2509" s="2" t="str">
        <f>IF(Prospecting!I2511="Completed", 1, "")</f>
        <v/>
      </c>
      <c r="N2509" s="2" t="str">
        <f>IF(Prospecting!J2511="Completed", 1, "")</f>
        <v/>
      </c>
      <c r="O2509" s="2" t="str">
        <f>IF(Prospecting!K2511="Completed", 1, "")</f>
        <v/>
      </c>
      <c r="P2509" s="2" t="str">
        <f>IF(Prospecting!L2511&lt;&gt;"",Prospecting!L2511,"")</f>
        <v/>
      </c>
      <c r="Q2509" s="2" t="str">
        <f>IF(Prospecting!M2511&lt;&gt;"",Prospecting!M2511,"")</f>
        <v/>
      </c>
      <c r="R2509" s="2" t="str">
        <f t="shared" ca="1" si="250"/>
        <v/>
      </c>
      <c r="S2509" s="10" t="str">
        <f>IF(OR(Prospecting!N2511&lt;&gt;"",Prospecting!N2511&lt;&gt;0),Prospecting!N2511,"")</f>
        <v/>
      </c>
      <c r="T2509" s="11" t="str">
        <f>IF(Prospecting!O2511&lt;&gt;"",Prospecting!O2511,"")</f>
        <v/>
      </c>
      <c r="U2509" s="2" t="str">
        <f t="shared" si="251"/>
        <v/>
      </c>
      <c r="V2509" s="2" t="str">
        <f t="shared" si="252"/>
        <v/>
      </c>
      <c r="W2509" s="2" t="str" cm="1">
        <f t="array" ref="W2509">IF(V2509&lt;&gt;"",_xlfn.IFS(OR(V2509=1,V2509=2,V2509=3),1,OR(V2509=4,V2509=5,V2509=6),2,OR(V2509=7,V2509=8,V2509=9),3,OR(V2509=10,V2509=11,V2509=12),4),"")</f>
        <v/>
      </c>
      <c r="X2509" s="2" t="str">
        <f t="shared" si="253"/>
        <v/>
      </c>
      <c r="Y2509" s="2" t="str">
        <f t="shared" si="254"/>
        <v/>
      </c>
    </row>
    <row r="2510" spans="7:25" x14ac:dyDescent="0.3">
      <c r="G2510" s="2" t="str">
        <f>IF(Prospecting!D2512&lt;&gt;"", Prospecting!D2512, "")</f>
        <v/>
      </c>
      <c r="H2510" s="2" t="str">
        <f>IF(Prospecting!E2512&lt;&gt;"",Prospecting!E2512, "")</f>
        <v/>
      </c>
      <c r="I2510" s="2" t="str">
        <f t="shared" ca="1" si="249"/>
        <v/>
      </c>
      <c r="J2510" s="2" t="str">
        <f>IF(Prospecting!F2512="Completed", 1, "")</f>
        <v/>
      </c>
      <c r="K2510" s="2" t="str">
        <f>IF(Prospecting!G2512="Completed", 1, "")</f>
        <v/>
      </c>
      <c r="L2510" s="2" t="str">
        <f>IF(Prospecting!H2512="Completed", 1, "")</f>
        <v/>
      </c>
      <c r="M2510" s="2" t="str">
        <f>IF(Prospecting!I2512="Completed", 1, "")</f>
        <v/>
      </c>
      <c r="N2510" s="2" t="str">
        <f>IF(Prospecting!J2512="Completed", 1, "")</f>
        <v/>
      </c>
      <c r="O2510" s="2" t="str">
        <f>IF(Prospecting!K2512="Completed", 1, "")</f>
        <v/>
      </c>
      <c r="P2510" s="2" t="str">
        <f>IF(Prospecting!L2512&lt;&gt;"",Prospecting!L2512,"")</f>
        <v/>
      </c>
      <c r="Q2510" s="2" t="str">
        <f>IF(Prospecting!M2512&lt;&gt;"",Prospecting!M2512,"")</f>
        <v/>
      </c>
      <c r="R2510" s="2" t="str">
        <f t="shared" ca="1" si="250"/>
        <v/>
      </c>
      <c r="S2510" s="10" t="str">
        <f>IF(OR(Prospecting!N2512&lt;&gt;"",Prospecting!N2512&lt;&gt;0),Prospecting!N2512,"")</f>
        <v/>
      </c>
      <c r="T2510" s="11" t="str">
        <f>IF(Prospecting!O2512&lt;&gt;"",Prospecting!O2512,"")</f>
        <v/>
      </c>
      <c r="U2510" s="2" t="str">
        <f t="shared" si="251"/>
        <v/>
      </c>
      <c r="V2510" s="2" t="str">
        <f t="shared" si="252"/>
        <v/>
      </c>
      <c r="W2510" s="2" t="str" cm="1">
        <f t="array" ref="W2510">IF(V2510&lt;&gt;"",_xlfn.IFS(OR(V2510=1,V2510=2,V2510=3),1,OR(V2510=4,V2510=5,V2510=6),2,OR(V2510=7,V2510=8,V2510=9),3,OR(V2510=10,V2510=11,V2510=12),4),"")</f>
        <v/>
      </c>
      <c r="X2510" s="2" t="str">
        <f t="shared" si="253"/>
        <v/>
      </c>
      <c r="Y2510" s="2" t="str">
        <f t="shared" si="254"/>
        <v/>
      </c>
    </row>
    <row r="2511" spans="7:25" x14ac:dyDescent="0.3">
      <c r="G2511" s="2" t="str">
        <f>IF(Prospecting!D2513&lt;&gt;"", Prospecting!D2513, "")</f>
        <v/>
      </c>
      <c r="H2511" s="2" t="str">
        <f>IF(Prospecting!E2513&lt;&gt;"",Prospecting!E2513, "")</f>
        <v/>
      </c>
      <c r="I2511" s="2" t="str">
        <f t="shared" ca="1" si="249"/>
        <v/>
      </c>
      <c r="J2511" s="2" t="str">
        <f>IF(Prospecting!F2513="Completed", 1, "")</f>
        <v/>
      </c>
      <c r="K2511" s="2" t="str">
        <f>IF(Prospecting!G2513="Completed", 1, "")</f>
        <v/>
      </c>
      <c r="L2511" s="2" t="str">
        <f>IF(Prospecting!H2513="Completed", 1, "")</f>
        <v/>
      </c>
      <c r="M2511" s="2" t="str">
        <f>IF(Prospecting!I2513="Completed", 1, "")</f>
        <v/>
      </c>
      <c r="N2511" s="2" t="str">
        <f>IF(Prospecting!J2513="Completed", 1, "")</f>
        <v/>
      </c>
      <c r="O2511" s="2" t="str">
        <f>IF(Prospecting!K2513="Completed", 1, "")</f>
        <v/>
      </c>
      <c r="P2511" s="2" t="str">
        <f>IF(Prospecting!L2513&lt;&gt;"",Prospecting!L2513,"")</f>
        <v/>
      </c>
      <c r="Q2511" s="2" t="str">
        <f>IF(Prospecting!M2513&lt;&gt;"",Prospecting!M2513,"")</f>
        <v/>
      </c>
      <c r="R2511" s="2" t="str">
        <f t="shared" ca="1" si="250"/>
        <v/>
      </c>
      <c r="S2511" s="10" t="str">
        <f>IF(OR(Prospecting!N2513&lt;&gt;"",Prospecting!N2513&lt;&gt;0),Prospecting!N2513,"")</f>
        <v/>
      </c>
      <c r="T2511" s="11" t="str">
        <f>IF(Prospecting!O2513&lt;&gt;"",Prospecting!O2513,"")</f>
        <v/>
      </c>
      <c r="U2511" s="2" t="str">
        <f t="shared" si="251"/>
        <v/>
      </c>
      <c r="V2511" s="2" t="str">
        <f t="shared" si="252"/>
        <v/>
      </c>
      <c r="W2511" s="2" t="str" cm="1">
        <f t="array" ref="W2511">IF(V2511&lt;&gt;"",_xlfn.IFS(OR(V2511=1,V2511=2,V2511=3),1,OR(V2511=4,V2511=5,V2511=6),2,OR(V2511=7,V2511=8,V2511=9),3,OR(V2511=10,V2511=11,V2511=12),4),"")</f>
        <v/>
      </c>
      <c r="X2511" s="2" t="str">
        <f t="shared" si="253"/>
        <v/>
      </c>
      <c r="Y2511" s="2" t="str">
        <f t="shared" si="254"/>
        <v/>
      </c>
    </row>
    <row r="2512" spans="7:25" x14ac:dyDescent="0.3">
      <c r="G2512" s="2" t="str">
        <f>IF(Prospecting!D2514&lt;&gt;"", Prospecting!D2514, "")</f>
        <v/>
      </c>
      <c r="H2512" s="2" t="str">
        <f>IF(Prospecting!E2514&lt;&gt;"",Prospecting!E2514, "")</f>
        <v/>
      </c>
      <c r="I2512" s="2" t="str">
        <f t="shared" ca="1" si="249"/>
        <v/>
      </c>
      <c r="J2512" s="2" t="str">
        <f>IF(Prospecting!F2514="Completed", 1, "")</f>
        <v/>
      </c>
      <c r="K2512" s="2" t="str">
        <f>IF(Prospecting!G2514="Completed", 1, "")</f>
        <v/>
      </c>
      <c r="L2512" s="2" t="str">
        <f>IF(Prospecting!H2514="Completed", 1, "")</f>
        <v/>
      </c>
      <c r="M2512" s="2" t="str">
        <f>IF(Prospecting!I2514="Completed", 1, "")</f>
        <v/>
      </c>
      <c r="N2512" s="2" t="str">
        <f>IF(Prospecting!J2514="Completed", 1, "")</f>
        <v/>
      </c>
      <c r="O2512" s="2" t="str">
        <f>IF(Prospecting!K2514="Completed", 1, "")</f>
        <v/>
      </c>
      <c r="P2512" s="2" t="str">
        <f>IF(Prospecting!L2514&lt;&gt;"",Prospecting!L2514,"")</f>
        <v/>
      </c>
      <c r="Q2512" s="2" t="str">
        <f>IF(Prospecting!M2514&lt;&gt;"",Prospecting!M2514,"")</f>
        <v/>
      </c>
      <c r="R2512" s="2" t="str">
        <f t="shared" ca="1" si="250"/>
        <v/>
      </c>
      <c r="S2512" s="10" t="str">
        <f>IF(OR(Prospecting!N2514&lt;&gt;"",Prospecting!N2514&lt;&gt;0),Prospecting!N2514,"")</f>
        <v/>
      </c>
      <c r="T2512" s="11" t="str">
        <f>IF(Prospecting!O2514&lt;&gt;"",Prospecting!O2514,"")</f>
        <v/>
      </c>
      <c r="U2512" s="2" t="str">
        <f t="shared" si="251"/>
        <v/>
      </c>
      <c r="V2512" s="2" t="str">
        <f t="shared" si="252"/>
        <v/>
      </c>
      <c r="W2512" s="2" t="str" cm="1">
        <f t="array" ref="W2512">IF(V2512&lt;&gt;"",_xlfn.IFS(OR(V2512=1,V2512=2,V2512=3),1,OR(V2512=4,V2512=5,V2512=6),2,OR(V2512=7,V2512=8,V2512=9),3,OR(V2512=10,V2512=11,V2512=12),4),"")</f>
        <v/>
      </c>
      <c r="X2512" s="2" t="str">
        <f t="shared" si="253"/>
        <v/>
      </c>
      <c r="Y2512" s="2" t="str">
        <f t="shared" si="254"/>
        <v/>
      </c>
    </row>
    <row r="2513" spans="7:25" x14ac:dyDescent="0.3">
      <c r="G2513" s="2" t="str">
        <f>IF(Prospecting!D2515&lt;&gt;"", Prospecting!D2515, "")</f>
        <v/>
      </c>
      <c r="H2513" s="2" t="str">
        <f>IF(Prospecting!E2515&lt;&gt;"",Prospecting!E2515, "")</f>
        <v/>
      </c>
      <c r="I2513" s="2" t="str">
        <f t="shared" ca="1" si="249"/>
        <v/>
      </c>
      <c r="J2513" s="2" t="str">
        <f>IF(Prospecting!F2515="Completed", 1, "")</f>
        <v/>
      </c>
      <c r="K2513" s="2" t="str">
        <f>IF(Prospecting!G2515="Completed", 1, "")</f>
        <v/>
      </c>
      <c r="L2513" s="2" t="str">
        <f>IF(Prospecting!H2515="Completed", 1, "")</f>
        <v/>
      </c>
      <c r="M2513" s="2" t="str">
        <f>IF(Prospecting!I2515="Completed", 1, "")</f>
        <v/>
      </c>
      <c r="N2513" s="2" t="str">
        <f>IF(Prospecting!J2515="Completed", 1, "")</f>
        <v/>
      </c>
      <c r="O2513" s="2" t="str">
        <f>IF(Prospecting!K2515="Completed", 1, "")</f>
        <v/>
      </c>
      <c r="P2513" s="2" t="str">
        <f>IF(Prospecting!L2515&lt;&gt;"",Prospecting!L2515,"")</f>
        <v/>
      </c>
      <c r="Q2513" s="2" t="str">
        <f>IF(Prospecting!M2515&lt;&gt;"",Prospecting!M2515,"")</f>
        <v/>
      </c>
      <c r="R2513" s="2" t="str">
        <f t="shared" ca="1" si="250"/>
        <v/>
      </c>
      <c r="S2513" s="10" t="str">
        <f>IF(OR(Prospecting!N2515&lt;&gt;"",Prospecting!N2515&lt;&gt;0),Prospecting!N2515,"")</f>
        <v/>
      </c>
      <c r="T2513" s="11" t="str">
        <f>IF(Prospecting!O2515&lt;&gt;"",Prospecting!O2515,"")</f>
        <v/>
      </c>
      <c r="U2513" s="2" t="str">
        <f t="shared" si="251"/>
        <v/>
      </c>
      <c r="V2513" s="2" t="str">
        <f t="shared" si="252"/>
        <v/>
      </c>
      <c r="W2513" s="2" t="str" cm="1">
        <f t="array" ref="W2513">IF(V2513&lt;&gt;"",_xlfn.IFS(OR(V2513=1,V2513=2,V2513=3),1,OR(V2513=4,V2513=5,V2513=6),2,OR(V2513=7,V2513=8,V2513=9),3,OR(V2513=10,V2513=11,V2513=12),4),"")</f>
        <v/>
      </c>
      <c r="X2513" s="2" t="str">
        <f t="shared" si="253"/>
        <v/>
      </c>
      <c r="Y2513" s="2" t="str">
        <f t="shared" si="254"/>
        <v/>
      </c>
    </row>
    <row r="2514" spans="7:25" x14ac:dyDescent="0.3">
      <c r="G2514" s="2" t="str">
        <f>IF(Prospecting!D2516&lt;&gt;"", Prospecting!D2516, "")</f>
        <v/>
      </c>
      <c r="H2514" s="2" t="str">
        <f>IF(Prospecting!E2516&lt;&gt;"",Prospecting!E2516, "")</f>
        <v/>
      </c>
      <c r="I2514" s="2" t="str">
        <f t="shared" ca="1" si="249"/>
        <v/>
      </c>
      <c r="J2514" s="2" t="str">
        <f>IF(Prospecting!F2516="Completed", 1, "")</f>
        <v/>
      </c>
      <c r="K2514" s="2" t="str">
        <f>IF(Prospecting!G2516="Completed", 1, "")</f>
        <v/>
      </c>
      <c r="L2514" s="2" t="str">
        <f>IF(Prospecting!H2516="Completed", 1, "")</f>
        <v/>
      </c>
      <c r="M2514" s="2" t="str">
        <f>IF(Prospecting!I2516="Completed", 1, "")</f>
        <v/>
      </c>
      <c r="N2514" s="2" t="str">
        <f>IF(Prospecting!J2516="Completed", 1, "")</f>
        <v/>
      </c>
      <c r="O2514" s="2" t="str">
        <f>IF(Prospecting!K2516="Completed", 1, "")</f>
        <v/>
      </c>
      <c r="P2514" s="2" t="str">
        <f>IF(Prospecting!L2516&lt;&gt;"",Prospecting!L2516,"")</f>
        <v/>
      </c>
      <c r="Q2514" s="2" t="str">
        <f>IF(Prospecting!M2516&lt;&gt;"",Prospecting!M2516,"")</f>
        <v/>
      </c>
      <c r="R2514" s="2" t="str">
        <f t="shared" ca="1" si="250"/>
        <v/>
      </c>
      <c r="S2514" s="10" t="str">
        <f>IF(OR(Prospecting!N2516&lt;&gt;"",Prospecting!N2516&lt;&gt;0),Prospecting!N2516,"")</f>
        <v/>
      </c>
      <c r="T2514" s="11" t="str">
        <f>IF(Prospecting!O2516&lt;&gt;"",Prospecting!O2516,"")</f>
        <v/>
      </c>
      <c r="U2514" s="2" t="str">
        <f t="shared" si="251"/>
        <v/>
      </c>
      <c r="V2514" s="2" t="str">
        <f t="shared" si="252"/>
        <v/>
      </c>
      <c r="W2514" s="2" t="str" cm="1">
        <f t="array" ref="W2514">IF(V2514&lt;&gt;"",_xlfn.IFS(OR(V2514=1,V2514=2,V2514=3),1,OR(V2514=4,V2514=5,V2514=6),2,OR(V2514=7,V2514=8,V2514=9),3,OR(V2514=10,V2514=11,V2514=12),4),"")</f>
        <v/>
      </c>
      <c r="X2514" s="2" t="str">
        <f t="shared" si="253"/>
        <v/>
      </c>
      <c r="Y2514" s="2" t="str">
        <f t="shared" si="254"/>
        <v/>
      </c>
    </row>
    <row r="2515" spans="7:25" x14ac:dyDescent="0.3">
      <c r="G2515" s="2" t="str">
        <f>IF(Prospecting!D2517&lt;&gt;"", Prospecting!D2517, "")</f>
        <v/>
      </c>
      <c r="H2515" s="2" t="str">
        <f>IF(Prospecting!E2517&lt;&gt;"",Prospecting!E2517, "")</f>
        <v/>
      </c>
      <c r="I2515" s="2" t="str">
        <f t="shared" ca="1" si="249"/>
        <v/>
      </c>
      <c r="J2515" s="2" t="str">
        <f>IF(Prospecting!F2517="Completed", 1, "")</f>
        <v/>
      </c>
      <c r="K2515" s="2" t="str">
        <f>IF(Prospecting!G2517="Completed", 1, "")</f>
        <v/>
      </c>
      <c r="L2515" s="2" t="str">
        <f>IF(Prospecting!H2517="Completed", 1, "")</f>
        <v/>
      </c>
      <c r="M2515" s="2" t="str">
        <f>IF(Prospecting!I2517="Completed", 1, "")</f>
        <v/>
      </c>
      <c r="N2515" s="2" t="str">
        <f>IF(Prospecting!J2517="Completed", 1, "")</f>
        <v/>
      </c>
      <c r="O2515" s="2" t="str">
        <f>IF(Prospecting!K2517="Completed", 1, "")</f>
        <v/>
      </c>
      <c r="P2515" s="2" t="str">
        <f>IF(Prospecting!L2517&lt;&gt;"",Prospecting!L2517,"")</f>
        <v/>
      </c>
      <c r="Q2515" s="2" t="str">
        <f>IF(Prospecting!M2517&lt;&gt;"",Prospecting!M2517,"")</f>
        <v/>
      </c>
      <c r="R2515" s="2" t="str">
        <f t="shared" ca="1" si="250"/>
        <v/>
      </c>
      <c r="S2515" s="10" t="str">
        <f>IF(OR(Prospecting!N2517&lt;&gt;"",Prospecting!N2517&lt;&gt;0),Prospecting!N2517,"")</f>
        <v/>
      </c>
      <c r="T2515" s="11" t="str">
        <f>IF(Prospecting!O2517&lt;&gt;"",Prospecting!O2517,"")</f>
        <v/>
      </c>
      <c r="U2515" s="2" t="str">
        <f t="shared" si="251"/>
        <v/>
      </c>
      <c r="V2515" s="2" t="str">
        <f t="shared" si="252"/>
        <v/>
      </c>
      <c r="W2515" s="2" t="str" cm="1">
        <f t="array" ref="W2515">IF(V2515&lt;&gt;"",_xlfn.IFS(OR(V2515=1,V2515=2,V2515=3),1,OR(V2515=4,V2515=5,V2515=6),2,OR(V2515=7,V2515=8,V2515=9),3,OR(V2515=10,V2515=11,V2515=12),4),"")</f>
        <v/>
      </c>
      <c r="X2515" s="2" t="str">
        <f t="shared" si="253"/>
        <v/>
      </c>
      <c r="Y2515" s="2" t="str">
        <f t="shared" si="254"/>
        <v/>
      </c>
    </row>
    <row r="2516" spans="7:25" x14ac:dyDescent="0.3">
      <c r="G2516" s="2" t="str">
        <f>IF(Prospecting!D2518&lt;&gt;"", Prospecting!D2518, "")</f>
        <v/>
      </c>
      <c r="H2516" s="2" t="str">
        <f>IF(Prospecting!E2518&lt;&gt;"",Prospecting!E2518, "")</f>
        <v/>
      </c>
      <c r="I2516" s="2" t="str">
        <f t="shared" ca="1" si="249"/>
        <v/>
      </c>
      <c r="J2516" s="2" t="str">
        <f>IF(Prospecting!F2518="Completed", 1, "")</f>
        <v/>
      </c>
      <c r="K2516" s="2" t="str">
        <f>IF(Prospecting!G2518="Completed", 1, "")</f>
        <v/>
      </c>
      <c r="L2516" s="2" t="str">
        <f>IF(Prospecting!H2518="Completed", 1, "")</f>
        <v/>
      </c>
      <c r="M2516" s="2" t="str">
        <f>IF(Prospecting!I2518="Completed", 1, "")</f>
        <v/>
      </c>
      <c r="N2516" s="2" t="str">
        <f>IF(Prospecting!J2518="Completed", 1, "")</f>
        <v/>
      </c>
      <c r="O2516" s="2" t="str">
        <f>IF(Prospecting!K2518="Completed", 1, "")</f>
        <v/>
      </c>
      <c r="P2516" s="2" t="str">
        <f>IF(Prospecting!L2518&lt;&gt;"",Prospecting!L2518,"")</f>
        <v/>
      </c>
      <c r="Q2516" s="2" t="str">
        <f>IF(Prospecting!M2518&lt;&gt;"",Prospecting!M2518,"")</f>
        <v/>
      </c>
      <c r="R2516" s="2" t="str">
        <f t="shared" ca="1" si="250"/>
        <v/>
      </c>
      <c r="S2516" s="10" t="str">
        <f>IF(OR(Prospecting!N2518&lt;&gt;"",Prospecting!N2518&lt;&gt;0),Prospecting!N2518,"")</f>
        <v/>
      </c>
      <c r="T2516" s="11" t="str">
        <f>IF(Prospecting!O2518&lt;&gt;"",Prospecting!O2518,"")</f>
        <v/>
      </c>
      <c r="U2516" s="2" t="str">
        <f t="shared" si="251"/>
        <v/>
      </c>
      <c r="V2516" s="2" t="str">
        <f t="shared" si="252"/>
        <v/>
      </c>
      <c r="W2516" s="2" t="str" cm="1">
        <f t="array" ref="W2516">IF(V2516&lt;&gt;"",_xlfn.IFS(OR(V2516=1,V2516=2,V2516=3),1,OR(V2516=4,V2516=5,V2516=6),2,OR(V2516=7,V2516=8,V2516=9),3,OR(V2516=10,V2516=11,V2516=12),4),"")</f>
        <v/>
      </c>
      <c r="X2516" s="2" t="str">
        <f t="shared" si="253"/>
        <v/>
      </c>
      <c r="Y2516" s="2" t="str">
        <f t="shared" si="254"/>
        <v/>
      </c>
    </row>
    <row r="2517" spans="7:25" x14ac:dyDescent="0.3">
      <c r="G2517" s="2" t="str">
        <f>IF(Prospecting!D2519&lt;&gt;"", Prospecting!D2519, "")</f>
        <v/>
      </c>
      <c r="H2517" s="2" t="str">
        <f>IF(Prospecting!E2519&lt;&gt;"",Prospecting!E2519, "")</f>
        <v/>
      </c>
      <c r="I2517" s="2" t="str">
        <f t="shared" ca="1" si="249"/>
        <v/>
      </c>
      <c r="J2517" s="2" t="str">
        <f>IF(Prospecting!F2519="Completed", 1, "")</f>
        <v/>
      </c>
      <c r="K2517" s="2" t="str">
        <f>IF(Prospecting!G2519="Completed", 1, "")</f>
        <v/>
      </c>
      <c r="L2517" s="2" t="str">
        <f>IF(Prospecting!H2519="Completed", 1, "")</f>
        <v/>
      </c>
      <c r="M2517" s="2" t="str">
        <f>IF(Prospecting!I2519="Completed", 1, "")</f>
        <v/>
      </c>
      <c r="N2517" s="2" t="str">
        <f>IF(Prospecting!J2519="Completed", 1, "")</f>
        <v/>
      </c>
      <c r="O2517" s="2" t="str">
        <f>IF(Prospecting!K2519="Completed", 1, "")</f>
        <v/>
      </c>
      <c r="P2517" s="2" t="str">
        <f>IF(Prospecting!L2519&lt;&gt;"",Prospecting!L2519,"")</f>
        <v/>
      </c>
      <c r="Q2517" s="2" t="str">
        <f>IF(Prospecting!M2519&lt;&gt;"",Prospecting!M2519,"")</f>
        <v/>
      </c>
      <c r="R2517" s="2" t="str">
        <f t="shared" ca="1" si="250"/>
        <v/>
      </c>
      <c r="S2517" s="10" t="str">
        <f>IF(OR(Prospecting!N2519&lt;&gt;"",Prospecting!N2519&lt;&gt;0),Prospecting!N2519,"")</f>
        <v/>
      </c>
      <c r="T2517" s="11" t="str">
        <f>IF(Prospecting!O2519&lt;&gt;"",Prospecting!O2519,"")</f>
        <v/>
      </c>
      <c r="U2517" s="2" t="str">
        <f t="shared" si="251"/>
        <v/>
      </c>
      <c r="V2517" s="2" t="str">
        <f t="shared" si="252"/>
        <v/>
      </c>
      <c r="W2517" s="2" t="str" cm="1">
        <f t="array" ref="W2517">IF(V2517&lt;&gt;"",_xlfn.IFS(OR(V2517=1,V2517=2,V2517=3),1,OR(V2517=4,V2517=5,V2517=6),2,OR(V2517=7,V2517=8,V2517=9),3,OR(V2517=10,V2517=11,V2517=12),4),"")</f>
        <v/>
      </c>
      <c r="X2517" s="2" t="str">
        <f t="shared" si="253"/>
        <v/>
      </c>
      <c r="Y2517" s="2" t="str">
        <f t="shared" si="254"/>
        <v/>
      </c>
    </row>
    <row r="2518" spans="7:25" x14ac:dyDescent="0.3">
      <c r="G2518" s="2" t="str">
        <f>IF(Prospecting!D2520&lt;&gt;"", Prospecting!D2520, "")</f>
        <v/>
      </c>
      <c r="H2518" s="2" t="str">
        <f>IF(Prospecting!E2520&lt;&gt;"",Prospecting!E2520, "")</f>
        <v/>
      </c>
      <c r="I2518" s="2" t="str">
        <f t="shared" ca="1" si="249"/>
        <v/>
      </c>
      <c r="J2518" s="2" t="str">
        <f>IF(Prospecting!F2520="Completed", 1, "")</f>
        <v/>
      </c>
      <c r="K2518" s="2" t="str">
        <f>IF(Prospecting!G2520="Completed", 1, "")</f>
        <v/>
      </c>
      <c r="L2518" s="2" t="str">
        <f>IF(Prospecting!H2520="Completed", 1, "")</f>
        <v/>
      </c>
      <c r="M2518" s="2" t="str">
        <f>IF(Prospecting!I2520="Completed", 1, "")</f>
        <v/>
      </c>
      <c r="N2518" s="2" t="str">
        <f>IF(Prospecting!J2520="Completed", 1, "")</f>
        <v/>
      </c>
      <c r="O2518" s="2" t="str">
        <f>IF(Prospecting!K2520="Completed", 1, "")</f>
        <v/>
      </c>
      <c r="P2518" s="2" t="str">
        <f>IF(Prospecting!L2520&lt;&gt;"",Prospecting!L2520,"")</f>
        <v/>
      </c>
      <c r="Q2518" s="2" t="str">
        <f>IF(Prospecting!M2520&lt;&gt;"",Prospecting!M2520,"")</f>
        <v/>
      </c>
      <c r="R2518" s="2" t="str">
        <f t="shared" ca="1" si="250"/>
        <v/>
      </c>
      <c r="S2518" s="10" t="str">
        <f>IF(OR(Prospecting!N2520&lt;&gt;"",Prospecting!N2520&lt;&gt;0),Prospecting!N2520,"")</f>
        <v/>
      </c>
      <c r="T2518" s="11" t="str">
        <f>IF(Prospecting!O2520&lt;&gt;"",Prospecting!O2520,"")</f>
        <v/>
      </c>
      <c r="U2518" s="2" t="str">
        <f t="shared" si="251"/>
        <v/>
      </c>
      <c r="V2518" s="2" t="str">
        <f t="shared" si="252"/>
        <v/>
      </c>
      <c r="W2518" s="2" t="str" cm="1">
        <f t="array" ref="W2518">IF(V2518&lt;&gt;"",_xlfn.IFS(OR(V2518=1,V2518=2,V2518=3),1,OR(V2518=4,V2518=5,V2518=6),2,OR(V2518=7,V2518=8,V2518=9),3,OR(V2518=10,V2518=11,V2518=12),4),"")</f>
        <v/>
      </c>
      <c r="X2518" s="2" t="str">
        <f t="shared" si="253"/>
        <v/>
      </c>
      <c r="Y2518" s="2" t="str">
        <f t="shared" si="254"/>
        <v/>
      </c>
    </row>
    <row r="2519" spans="7:25" x14ac:dyDescent="0.3">
      <c r="G2519" s="2" t="str">
        <f>IF(Prospecting!D2521&lt;&gt;"", Prospecting!D2521, "")</f>
        <v/>
      </c>
      <c r="H2519" s="2" t="str">
        <f>IF(Prospecting!E2521&lt;&gt;"",Prospecting!E2521, "")</f>
        <v/>
      </c>
      <c r="I2519" s="2" t="str">
        <f t="shared" ca="1" si="249"/>
        <v/>
      </c>
      <c r="J2519" s="2" t="str">
        <f>IF(Prospecting!F2521="Completed", 1, "")</f>
        <v/>
      </c>
      <c r="K2519" s="2" t="str">
        <f>IF(Prospecting!G2521="Completed", 1, "")</f>
        <v/>
      </c>
      <c r="L2519" s="2" t="str">
        <f>IF(Prospecting!H2521="Completed", 1, "")</f>
        <v/>
      </c>
      <c r="M2519" s="2" t="str">
        <f>IF(Prospecting!I2521="Completed", 1, "")</f>
        <v/>
      </c>
      <c r="N2519" s="2" t="str">
        <f>IF(Prospecting!J2521="Completed", 1, "")</f>
        <v/>
      </c>
      <c r="O2519" s="2" t="str">
        <f>IF(Prospecting!K2521="Completed", 1, "")</f>
        <v/>
      </c>
      <c r="P2519" s="2" t="str">
        <f>IF(Prospecting!L2521&lt;&gt;"",Prospecting!L2521,"")</f>
        <v/>
      </c>
      <c r="Q2519" s="2" t="str">
        <f>IF(Prospecting!M2521&lt;&gt;"",Prospecting!M2521,"")</f>
        <v/>
      </c>
      <c r="R2519" s="2" t="str">
        <f t="shared" ca="1" si="250"/>
        <v/>
      </c>
      <c r="S2519" s="10" t="str">
        <f>IF(OR(Prospecting!N2521&lt;&gt;"",Prospecting!N2521&lt;&gt;0),Prospecting!N2521,"")</f>
        <v/>
      </c>
      <c r="T2519" s="11" t="str">
        <f>IF(Prospecting!O2521&lt;&gt;"",Prospecting!O2521,"")</f>
        <v/>
      </c>
      <c r="U2519" s="2" t="str">
        <f t="shared" si="251"/>
        <v/>
      </c>
      <c r="V2519" s="2" t="str">
        <f t="shared" si="252"/>
        <v/>
      </c>
      <c r="W2519" s="2" t="str" cm="1">
        <f t="array" ref="W2519">IF(V2519&lt;&gt;"",_xlfn.IFS(OR(V2519=1,V2519=2,V2519=3),1,OR(V2519=4,V2519=5,V2519=6),2,OR(V2519=7,V2519=8,V2519=9),3,OR(V2519=10,V2519=11,V2519=12),4),"")</f>
        <v/>
      </c>
      <c r="X2519" s="2" t="str">
        <f t="shared" si="253"/>
        <v/>
      </c>
      <c r="Y2519" s="2" t="str">
        <f t="shared" si="254"/>
        <v/>
      </c>
    </row>
    <row r="2520" spans="7:25" x14ac:dyDescent="0.3">
      <c r="G2520" s="2" t="str">
        <f>IF(Prospecting!D2522&lt;&gt;"", Prospecting!D2522, "")</f>
        <v/>
      </c>
      <c r="H2520" s="2" t="str">
        <f>IF(Prospecting!E2522&lt;&gt;"",Prospecting!E2522, "")</f>
        <v/>
      </c>
      <c r="I2520" s="2" t="str">
        <f t="shared" ca="1" si="249"/>
        <v/>
      </c>
      <c r="J2520" s="2" t="str">
        <f>IF(Prospecting!F2522="Completed", 1, "")</f>
        <v/>
      </c>
      <c r="K2520" s="2" t="str">
        <f>IF(Prospecting!G2522="Completed", 1, "")</f>
        <v/>
      </c>
      <c r="L2520" s="2" t="str">
        <f>IF(Prospecting!H2522="Completed", 1, "")</f>
        <v/>
      </c>
      <c r="M2520" s="2" t="str">
        <f>IF(Prospecting!I2522="Completed", 1, "")</f>
        <v/>
      </c>
      <c r="N2520" s="2" t="str">
        <f>IF(Prospecting!J2522="Completed", 1, "")</f>
        <v/>
      </c>
      <c r="O2520" s="2" t="str">
        <f>IF(Prospecting!K2522="Completed", 1, "")</f>
        <v/>
      </c>
      <c r="P2520" s="2" t="str">
        <f>IF(Prospecting!L2522&lt;&gt;"",Prospecting!L2522,"")</f>
        <v/>
      </c>
      <c r="Q2520" s="2" t="str">
        <f>IF(Prospecting!M2522&lt;&gt;"",Prospecting!M2522,"")</f>
        <v/>
      </c>
      <c r="R2520" s="2" t="str">
        <f t="shared" ca="1" si="250"/>
        <v/>
      </c>
      <c r="S2520" s="10" t="str">
        <f>IF(OR(Prospecting!N2522&lt;&gt;"",Prospecting!N2522&lt;&gt;0),Prospecting!N2522,"")</f>
        <v/>
      </c>
      <c r="T2520" s="11" t="str">
        <f>IF(Prospecting!O2522&lt;&gt;"",Prospecting!O2522,"")</f>
        <v/>
      </c>
      <c r="U2520" s="2" t="str">
        <f t="shared" si="251"/>
        <v/>
      </c>
      <c r="V2520" s="2" t="str">
        <f t="shared" si="252"/>
        <v/>
      </c>
      <c r="W2520" s="2" t="str" cm="1">
        <f t="array" ref="W2520">IF(V2520&lt;&gt;"",_xlfn.IFS(OR(V2520=1,V2520=2,V2520=3),1,OR(V2520=4,V2520=5,V2520=6),2,OR(V2520=7,V2520=8,V2520=9),3,OR(V2520=10,V2520=11,V2520=12),4),"")</f>
        <v/>
      </c>
      <c r="X2520" s="2" t="str">
        <f t="shared" si="253"/>
        <v/>
      </c>
      <c r="Y2520" s="2" t="str">
        <f t="shared" si="254"/>
        <v/>
      </c>
    </row>
    <row r="2521" spans="7:25" x14ac:dyDescent="0.3">
      <c r="G2521" s="2" t="str">
        <f>IF(Prospecting!D2523&lt;&gt;"", Prospecting!D2523, "")</f>
        <v/>
      </c>
      <c r="H2521" s="2" t="str">
        <f>IF(Prospecting!E2523&lt;&gt;"",Prospecting!E2523, "")</f>
        <v/>
      </c>
      <c r="I2521" s="2" t="str">
        <f t="shared" ca="1" si="249"/>
        <v/>
      </c>
      <c r="J2521" s="2" t="str">
        <f>IF(Prospecting!F2523="Completed", 1, "")</f>
        <v/>
      </c>
      <c r="K2521" s="2" t="str">
        <f>IF(Prospecting!G2523="Completed", 1, "")</f>
        <v/>
      </c>
      <c r="L2521" s="2" t="str">
        <f>IF(Prospecting!H2523="Completed", 1, "")</f>
        <v/>
      </c>
      <c r="M2521" s="2" t="str">
        <f>IF(Prospecting!I2523="Completed", 1, "")</f>
        <v/>
      </c>
      <c r="N2521" s="2" t="str">
        <f>IF(Prospecting!J2523="Completed", 1, "")</f>
        <v/>
      </c>
      <c r="O2521" s="2" t="str">
        <f>IF(Prospecting!K2523="Completed", 1, "")</f>
        <v/>
      </c>
      <c r="P2521" s="2" t="str">
        <f>IF(Prospecting!L2523&lt;&gt;"",Prospecting!L2523,"")</f>
        <v/>
      </c>
      <c r="Q2521" s="2" t="str">
        <f>IF(Prospecting!M2523&lt;&gt;"",Prospecting!M2523,"")</f>
        <v/>
      </c>
      <c r="R2521" s="2" t="str">
        <f t="shared" ca="1" si="250"/>
        <v/>
      </c>
      <c r="S2521" s="10" t="str">
        <f>IF(OR(Prospecting!N2523&lt;&gt;"",Prospecting!N2523&lt;&gt;0),Prospecting!N2523,"")</f>
        <v/>
      </c>
      <c r="T2521" s="11" t="str">
        <f>IF(Prospecting!O2523&lt;&gt;"",Prospecting!O2523,"")</f>
        <v/>
      </c>
      <c r="U2521" s="2" t="str">
        <f t="shared" si="251"/>
        <v/>
      </c>
      <c r="V2521" s="2" t="str">
        <f t="shared" si="252"/>
        <v/>
      </c>
      <c r="W2521" s="2" t="str" cm="1">
        <f t="array" ref="W2521">IF(V2521&lt;&gt;"",_xlfn.IFS(OR(V2521=1,V2521=2,V2521=3),1,OR(V2521=4,V2521=5,V2521=6),2,OR(V2521=7,V2521=8,V2521=9),3,OR(V2521=10,V2521=11,V2521=12),4),"")</f>
        <v/>
      </c>
      <c r="X2521" s="2" t="str">
        <f t="shared" si="253"/>
        <v/>
      </c>
      <c r="Y2521" s="2" t="str">
        <f t="shared" si="254"/>
        <v/>
      </c>
    </row>
    <row r="2522" spans="7:25" x14ac:dyDescent="0.3">
      <c r="G2522" s="2" t="str">
        <f>IF(Prospecting!D2524&lt;&gt;"", Prospecting!D2524, "")</f>
        <v/>
      </c>
      <c r="H2522" s="2" t="str">
        <f>IF(Prospecting!E2524&lt;&gt;"",Prospecting!E2524, "")</f>
        <v/>
      </c>
      <c r="I2522" s="2" t="str">
        <f t="shared" ca="1" si="249"/>
        <v/>
      </c>
      <c r="J2522" s="2" t="str">
        <f>IF(Prospecting!F2524="Completed", 1, "")</f>
        <v/>
      </c>
      <c r="K2522" s="2" t="str">
        <f>IF(Prospecting!G2524="Completed", 1, "")</f>
        <v/>
      </c>
      <c r="L2522" s="2" t="str">
        <f>IF(Prospecting!H2524="Completed", 1, "")</f>
        <v/>
      </c>
      <c r="M2522" s="2" t="str">
        <f>IF(Prospecting!I2524="Completed", 1, "")</f>
        <v/>
      </c>
      <c r="N2522" s="2" t="str">
        <f>IF(Prospecting!J2524="Completed", 1, "")</f>
        <v/>
      </c>
      <c r="O2522" s="2" t="str">
        <f>IF(Prospecting!K2524="Completed", 1, "")</f>
        <v/>
      </c>
      <c r="P2522" s="2" t="str">
        <f>IF(Prospecting!L2524&lt;&gt;"",Prospecting!L2524,"")</f>
        <v/>
      </c>
      <c r="Q2522" s="2" t="str">
        <f>IF(Prospecting!M2524&lt;&gt;"",Prospecting!M2524,"")</f>
        <v/>
      </c>
      <c r="R2522" s="2" t="str">
        <f t="shared" ca="1" si="250"/>
        <v/>
      </c>
      <c r="S2522" s="10" t="str">
        <f>IF(OR(Prospecting!N2524&lt;&gt;"",Prospecting!N2524&lt;&gt;0),Prospecting!N2524,"")</f>
        <v/>
      </c>
      <c r="T2522" s="11" t="str">
        <f>IF(Prospecting!O2524&lt;&gt;"",Prospecting!O2524,"")</f>
        <v/>
      </c>
      <c r="U2522" s="2" t="str">
        <f t="shared" si="251"/>
        <v/>
      </c>
      <c r="V2522" s="2" t="str">
        <f t="shared" si="252"/>
        <v/>
      </c>
      <c r="W2522" s="2" t="str" cm="1">
        <f t="array" ref="W2522">IF(V2522&lt;&gt;"",_xlfn.IFS(OR(V2522=1,V2522=2,V2522=3),1,OR(V2522=4,V2522=5,V2522=6),2,OR(V2522=7,V2522=8,V2522=9),3,OR(V2522=10,V2522=11,V2522=12),4),"")</f>
        <v/>
      </c>
      <c r="X2522" s="2" t="str">
        <f t="shared" si="253"/>
        <v/>
      </c>
      <c r="Y2522" s="2" t="str">
        <f t="shared" si="254"/>
        <v/>
      </c>
    </row>
    <row r="2523" spans="7:25" x14ac:dyDescent="0.3">
      <c r="G2523" s="2" t="str">
        <f>IF(Prospecting!D2525&lt;&gt;"", Prospecting!D2525, "")</f>
        <v/>
      </c>
      <c r="H2523" s="2" t="str">
        <f>IF(Prospecting!E2525&lt;&gt;"",Prospecting!E2525, "")</f>
        <v/>
      </c>
      <c r="I2523" s="2" t="str">
        <f t="shared" ca="1" si="249"/>
        <v/>
      </c>
      <c r="J2523" s="2" t="str">
        <f>IF(Prospecting!F2525="Completed", 1, "")</f>
        <v/>
      </c>
      <c r="K2523" s="2" t="str">
        <f>IF(Prospecting!G2525="Completed", 1, "")</f>
        <v/>
      </c>
      <c r="L2523" s="2" t="str">
        <f>IF(Prospecting!H2525="Completed", 1, "")</f>
        <v/>
      </c>
      <c r="M2523" s="2" t="str">
        <f>IF(Prospecting!I2525="Completed", 1, "")</f>
        <v/>
      </c>
      <c r="N2523" s="2" t="str">
        <f>IF(Prospecting!J2525="Completed", 1, "")</f>
        <v/>
      </c>
      <c r="O2523" s="2" t="str">
        <f>IF(Prospecting!K2525="Completed", 1, "")</f>
        <v/>
      </c>
      <c r="P2523" s="2" t="str">
        <f>IF(Prospecting!L2525&lt;&gt;"",Prospecting!L2525,"")</f>
        <v/>
      </c>
      <c r="Q2523" s="2" t="str">
        <f>IF(Prospecting!M2525&lt;&gt;"",Prospecting!M2525,"")</f>
        <v/>
      </c>
      <c r="R2523" s="2" t="str">
        <f t="shared" ca="1" si="250"/>
        <v/>
      </c>
      <c r="S2523" s="10" t="str">
        <f>IF(OR(Prospecting!N2525&lt;&gt;"",Prospecting!N2525&lt;&gt;0),Prospecting!N2525,"")</f>
        <v/>
      </c>
      <c r="T2523" s="11" t="str">
        <f>IF(Prospecting!O2525&lt;&gt;"",Prospecting!O2525,"")</f>
        <v/>
      </c>
      <c r="U2523" s="2" t="str">
        <f t="shared" si="251"/>
        <v/>
      </c>
      <c r="V2523" s="2" t="str">
        <f t="shared" si="252"/>
        <v/>
      </c>
      <c r="W2523" s="2" t="str" cm="1">
        <f t="array" ref="W2523">IF(V2523&lt;&gt;"",_xlfn.IFS(OR(V2523=1,V2523=2,V2523=3),1,OR(V2523=4,V2523=5,V2523=6),2,OR(V2523=7,V2523=8,V2523=9),3,OR(V2523=10,V2523=11,V2523=12),4),"")</f>
        <v/>
      </c>
      <c r="X2523" s="2" t="str">
        <f t="shared" si="253"/>
        <v/>
      </c>
      <c r="Y2523" s="2" t="str">
        <f t="shared" si="254"/>
        <v/>
      </c>
    </row>
    <row r="2524" spans="7:25" x14ac:dyDescent="0.3">
      <c r="G2524" s="2" t="str">
        <f>IF(Prospecting!D2526&lt;&gt;"", Prospecting!D2526, "")</f>
        <v/>
      </c>
      <c r="H2524" s="2" t="str">
        <f>IF(Prospecting!E2526&lt;&gt;"",Prospecting!E2526, "")</f>
        <v/>
      </c>
      <c r="I2524" s="2" t="str">
        <f t="shared" ca="1" si="249"/>
        <v/>
      </c>
      <c r="J2524" s="2" t="str">
        <f>IF(Prospecting!F2526="Completed", 1, "")</f>
        <v/>
      </c>
      <c r="K2524" s="2" t="str">
        <f>IF(Prospecting!G2526="Completed", 1, "")</f>
        <v/>
      </c>
      <c r="L2524" s="2" t="str">
        <f>IF(Prospecting!H2526="Completed", 1, "")</f>
        <v/>
      </c>
      <c r="M2524" s="2" t="str">
        <f>IF(Prospecting!I2526="Completed", 1, "")</f>
        <v/>
      </c>
      <c r="N2524" s="2" t="str">
        <f>IF(Prospecting!J2526="Completed", 1, "")</f>
        <v/>
      </c>
      <c r="O2524" s="2" t="str">
        <f>IF(Prospecting!K2526="Completed", 1, "")</f>
        <v/>
      </c>
      <c r="P2524" s="2" t="str">
        <f>IF(Prospecting!L2526&lt;&gt;"",Prospecting!L2526,"")</f>
        <v/>
      </c>
      <c r="Q2524" s="2" t="str">
        <f>IF(Prospecting!M2526&lt;&gt;"",Prospecting!M2526,"")</f>
        <v/>
      </c>
      <c r="R2524" s="2" t="str">
        <f t="shared" ca="1" si="250"/>
        <v/>
      </c>
      <c r="S2524" s="10" t="str">
        <f>IF(OR(Prospecting!N2526&lt;&gt;"",Prospecting!N2526&lt;&gt;0),Prospecting!N2526,"")</f>
        <v/>
      </c>
      <c r="T2524" s="11" t="str">
        <f>IF(Prospecting!O2526&lt;&gt;"",Prospecting!O2526,"")</f>
        <v/>
      </c>
      <c r="U2524" s="2" t="str">
        <f t="shared" si="251"/>
        <v/>
      </c>
      <c r="V2524" s="2" t="str">
        <f t="shared" si="252"/>
        <v/>
      </c>
      <c r="W2524" s="2" t="str" cm="1">
        <f t="array" ref="W2524">IF(V2524&lt;&gt;"",_xlfn.IFS(OR(V2524=1,V2524=2,V2524=3),1,OR(V2524=4,V2524=5,V2524=6),2,OR(V2524=7,V2524=8,V2524=9),3,OR(V2524=10,V2524=11,V2524=12),4),"")</f>
        <v/>
      </c>
      <c r="X2524" s="2" t="str">
        <f t="shared" si="253"/>
        <v/>
      </c>
      <c r="Y2524" s="2" t="str">
        <f t="shared" si="254"/>
        <v/>
      </c>
    </row>
    <row r="2525" spans="7:25" x14ac:dyDescent="0.3">
      <c r="G2525" s="2" t="str">
        <f>IF(Prospecting!D2527&lt;&gt;"", Prospecting!D2527, "")</f>
        <v/>
      </c>
      <c r="H2525" s="2" t="str">
        <f>IF(Prospecting!E2527&lt;&gt;"",Prospecting!E2527, "")</f>
        <v/>
      </c>
      <c r="I2525" s="2" t="str">
        <f t="shared" ca="1" si="249"/>
        <v/>
      </c>
      <c r="J2525" s="2" t="str">
        <f>IF(Prospecting!F2527="Completed", 1, "")</f>
        <v/>
      </c>
      <c r="K2525" s="2" t="str">
        <f>IF(Prospecting!G2527="Completed", 1, "")</f>
        <v/>
      </c>
      <c r="L2525" s="2" t="str">
        <f>IF(Prospecting!H2527="Completed", 1, "")</f>
        <v/>
      </c>
      <c r="M2525" s="2" t="str">
        <f>IF(Prospecting!I2527="Completed", 1, "")</f>
        <v/>
      </c>
      <c r="N2525" s="2" t="str">
        <f>IF(Prospecting!J2527="Completed", 1, "")</f>
        <v/>
      </c>
      <c r="O2525" s="2" t="str">
        <f>IF(Prospecting!K2527="Completed", 1, "")</f>
        <v/>
      </c>
      <c r="P2525" s="2" t="str">
        <f>IF(Prospecting!L2527&lt;&gt;"",Prospecting!L2527,"")</f>
        <v/>
      </c>
      <c r="Q2525" s="2" t="str">
        <f>IF(Prospecting!M2527&lt;&gt;"",Prospecting!M2527,"")</f>
        <v/>
      </c>
      <c r="R2525" s="2" t="str">
        <f t="shared" ca="1" si="250"/>
        <v/>
      </c>
      <c r="S2525" s="10" t="str">
        <f>IF(OR(Prospecting!N2527&lt;&gt;"",Prospecting!N2527&lt;&gt;0),Prospecting!N2527,"")</f>
        <v/>
      </c>
      <c r="T2525" s="11" t="str">
        <f>IF(Prospecting!O2527&lt;&gt;"",Prospecting!O2527,"")</f>
        <v/>
      </c>
      <c r="U2525" s="2" t="str">
        <f t="shared" si="251"/>
        <v/>
      </c>
      <c r="V2525" s="2" t="str">
        <f t="shared" si="252"/>
        <v/>
      </c>
      <c r="W2525" s="2" t="str" cm="1">
        <f t="array" ref="W2525">IF(V2525&lt;&gt;"",_xlfn.IFS(OR(V2525=1,V2525=2,V2525=3),1,OR(V2525=4,V2525=5,V2525=6),2,OR(V2525=7,V2525=8,V2525=9),3,OR(V2525=10,V2525=11,V2525=12),4),"")</f>
        <v/>
      </c>
      <c r="X2525" s="2" t="str">
        <f t="shared" si="253"/>
        <v/>
      </c>
      <c r="Y2525" s="2" t="str">
        <f t="shared" si="254"/>
        <v/>
      </c>
    </row>
    <row r="2526" spans="7:25" x14ac:dyDescent="0.3">
      <c r="G2526" s="2" t="str">
        <f>IF(Prospecting!D2528&lt;&gt;"", Prospecting!D2528, "")</f>
        <v/>
      </c>
      <c r="H2526" s="2" t="str">
        <f>IF(Prospecting!E2528&lt;&gt;"",Prospecting!E2528, "")</f>
        <v/>
      </c>
      <c r="I2526" s="2" t="str">
        <f t="shared" ca="1" si="249"/>
        <v/>
      </c>
      <c r="J2526" s="2" t="str">
        <f>IF(Prospecting!F2528="Completed", 1, "")</f>
        <v/>
      </c>
      <c r="K2526" s="2" t="str">
        <f>IF(Prospecting!G2528="Completed", 1, "")</f>
        <v/>
      </c>
      <c r="L2526" s="2" t="str">
        <f>IF(Prospecting!H2528="Completed", 1, "")</f>
        <v/>
      </c>
      <c r="M2526" s="2" t="str">
        <f>IF(Prospecting!I2528="Completed", 1, "")</f>
        <v/>
      </c>
      <c r="N2526" s="2" t="str">
        <f>IF(Prospecting!J2528="Completed", 1, "")</f>
        <v/>
      </c>
      <c r="O2526" s="2" t="str">
        <f>IF(Prospecting!K2528="Completed", 1, "")</f>
        <v/>
      </c>
      <c r="P2526" s="2" t="str">
        <f>IF(Prospecting!L2528&lt;&gt;"",Prospecting!L2528,"")</f>
        <v/>
      </c>
      <c r="Q2526" s="2" t="str">
        <f>IF(Prospecting!M2528&lt;&gt;"",Prospecting!M2528,"")</f>
        <v/>
      </c>
      <c r="R2526" s="2" t="str">
        <f t="shared" ca="1" si="250"/>
        <v/>
      </c>
      <c r="S2526" s="10" t="str">
        <f>IF(OR(Prospecting!N2528&lt;&gt;"",Prospecting!N2528&lt;&gt;0),Prospecting!N2528,"")</f>
        <v/>
      </c>
      <c r="T2526" s="11" t="str">
        <f>IF(Prospecting!O2528&lt;&gt;"",Prospecting!O2528,"")</f>
        <v/>
      </c>
      <c r="U2526" s="2" t="str">
        <f t="shared" si="251"/>
        <v/>
      </c>
      <c r="V2526" s="2" t="str">
        <f t="shared" si="252"/>
        <v/>
      </c>
      <c r="W2526" s="2" t="str" cm="1">
        <f t="array" ref="W2526">IF(V2526&lt;&gt;"",_xlfn.IFS(OR(V2526=1,V2526=2,V2526=3),1,OR(V2526=4,V2526=5,V2526=6),2,OR(V2526=7,V2526=8,V2526=9),3,OR(V2526=10,V2526=11,V2526=12),4),"")</f>
        <v/>
      </c>
      <c r="X2526" s="2" t="str">
        <f t="shared" si="253"/>
        <v/>
      </c>
      <c r="Y2526" s="2" t="str">
        <f t="shared" si="254"/>
        <v/>
      </c>
    </row>
    <row r="2527" spans="7:25" x14ac:dyDescent="0.3">
      <c r="G2527" s="2" t="str">
        <f>IF(Prospecting!D2529&lt;&gt;"", Prospecting!D2529, "")</f>
        <v/>
      </c>
      <c r="H2527" s="2" t="str">
        <f>IF(Prospecting!E2529&lt;&gt;"",Prospecting!E2529, "")</f>
        <v/>
      </c>
      <c r="I2527" s="2" t="str">
        <f t="shared" ca="1" si="249"/>
        <v/>
      </c>
      <c r="J2527" s="2" t="str">
        <f>IF(Prospecting!F2529="Completed", 1, "")</f>
        <v/>
      </c>
      <c r="K2527" s="2" t="str">
        <f>IF(Prospecting!G2529="Completed", 1, "")</f>
        <v/>
      </c>
      <c r="L2527" s="2" t="str">
        <f>IF(Prospecting!H2529="Completed", 1, "")</f>
        <v/>
      </c>
      <c r="M2527" s="2" t="str">
        <f>IF(Prospecting!I2529="Completed", 1, "")</f>
        <v/>
      </c>
      <c r="N2527" s="2" t="str">
        <f>IF(Prospecting!J2529="Completed", 1, "")</f>
        <v/>
      </c>
      <c r="O2527" s="2" t="str">
        <f>IF(Prospecting!K2529="Completed", 1, "")</f>
        <v/>
      </c>
      <c r="P2527" s="2" t="str">
        <f>IF(Prospecting!L2529&lt;&gt;"",Prospecting!L2529,"")</f>
        <v/>
      </c>
      <c r="Q2527" s="2" t="str">
        <f>IF(Prospecting!M2529&lt;&gt;"",Prospecting!M2529,"")</f>
        <v/>
      </c>
      <c r="R2527" s="2" t="str">
        <f t="shared" ca="1" si="250"/>
        <v/>
      </c>
      <c r="S2527" s="10" t="str">
        <f>IF(OR(Prospecting!N2529&lt;&gt;"",Prospecting!N2529&lt;&gt;0),Prospecting!N2529,"")</f>
        <v/>
      </c>
      <c r="T2527" s="11" t="str">
        <f>IF(Prospecting!O2529&lt;&gt;"",Prospecting!O2529,"")</f>
        <v/>
      </c>
      <c r="U2527" s="2" t="str">
        <f t="shared" si="251"/>
        <v/>
      </c>
      <c r="V2527" s="2" t="str">
        <f t="shared" si="252"/>
        <v/>
      </c>
      <c r="W2527" s="2" t="str" cm="1">
        <f t="array" ref="W2527">IF(V2527&lt;&gt;"",_xlfn.IFS(OR(V2527=1,V2527=2,V2527=3),1,OR(V2527=4,V2527=5,V2527=6),2,OR(V2527=7,V2527=8,V2527=9),3,OR(V2527=10,V2527=11,V2527=12),4),"")</f>
        <v/>
      </c>
      <c r="X2527" s="2" t="str">
        <f t="shared" si="253"/>
        <v/>
      </c>
      <c r="Y2527" s="2" t="str">
        <f t="shared" si="254"/>
        <v/>
      </c>
    </row>
    <row r="2528" spans="7:25" x14ac:dyDescent="0.3">
      <c r="G2528" s="2" t="str">
        <f>IF(Prospecting!D2530&lt;&gt;"", Prospecting!D2530, "")</f>
        <v/>
      </c>
      <c r="H2528" s="2" t="str">
        <f>IF(Prospecting!E2530&lt;&gt;"",Prospecting!E2530, "")</f>
        <v/>
      </c>
      <c r="I2528" s="2" t="str">
        <f t="shared" ca="1" si="249"/>
        <v/>
      </c>
      <c r="J2528" s="2" t="str">
        <f>IF(Prospecting!F2530="Completed", 1, "")</f>
        <v/>
      </c>
      <c r="K2528" s="2" t="str">
        <f>IF(Prospecting!G2530="Completed", 1, "")</f>
        <v/>
      </c>
      <c r="L2528" s="2" t="str">
        <f>IF(Prospecting!H2530="Completed", 1, "")</f>
        <v/>
      </c>
      <c r="M2528" s="2" t="str">
        <f>IF(Prospecting!I2530="Completed", 1, "")</f>
        <v/>
      </c>
      <c r="N2528" s="2" t="str">
        <f>IF(Prospecting!J2530="Completed", 1, "")</f>
        <v/>
      </c>
      <c r="O2528" s="2" t="str">
        <f>IF(Prospecting!K2530="Completed", 1, "")</f>
        <v/>
      </c>
      <c r="P2528" s="2" t="str">
        <f>IF(Prospecting!L2530&lt;&gt;"",Prospecting!L2530,"")</f>
        <v/>
      </c>
      <c r="Q2528" s="2" t="str">
        <f>IF(Prospecting!M2530&lt;&gt;"",Prospecting!M2530,"")</f>
        <v/>
      </c>
      <c r="R2528" s="2" t="str">
        <f t="shared" ca="1" si="250"/>
        <v/>
      </c>
      <c r="S2528" s="10" t="str">
        <f>IF(OR(Prospecting!N2530&lt;&gt;"",Prospecting!N2530&lt;&gt;0),Prospecting!N2530,"")</f>
        <v/>
      </c>
      <c r="T2528" s="11" t="str">
        <f>IF(Prospecting!O2530&lt;&gt;"",Prospecting!O2530,"")</f>
        <v/>
      </c>
      <c r="U2528" s="2" t="str">
        <f t="shared" si="251"/>
        <v/>
      </c>
      <c r="V2528" s="2" t="str">
        <f t="shared" si="252"/>
        <v/>
      </c>
      <c r="W2528" s="2" t="str" cm="1">
        <f t="array" ref="W2528">IF(V2528&lt;&gt;"",_xlfn.IFS(OR(V2528=1,V2528=2,V2528=3),1,OR(V2528=4,V2528=5,V2528=6),2,OR(V2528=7,V2528=8,V2528=9),3,OR(V2528=10,V2528=11,V2528=12),4),"")</f>
        <v/>
      </c>
      <c r="X2528" s="2" t="str">
        <f t="shared" si="253"/>
        <v/>
      </c>
      <c r="Y2528" s="2" t="str">
        <f t="shared" si="254"/>
        <v/>
      </c>
    </row>
    <row r="2529" spans="7:25" x14ac:dyDescent="0.3">
      <c r="G2529" s="2" t="str">
        <f>IF(Prospecting!D2531&lt;&gt;"", Prospecting!D2531, "")</f>
        <v/>
      </c>
      <c r="H2529" s="2" t="str">
        <f>IF(Prospecting!E2531&lt;&gt;"",Prospecting!E2531, "")</f>
        <v/>
      </c>
      <c r="I2529" s="2" t="str">
        <f t="shared" ca="1" si="249"/>
        <v/>
      </c>
      <c r="J2529" s="2" t="str">
        <f>IF(Prospecting!F2531="Completed", 1, "")</f>
        <v/>
      </c>
      <c r="K2529" s="2" t="str">
        <f>IF(Prospecting!G2531="Completed", 1, "")</f>
        <v/>
      </c>
      <c r="L2529" s="2" t="str">
        <f>IF(Prospecting!H2531="Completed", 1, "")</f>
        <v/>
      </c>
      <c r="M2529" s="2" t="str">
        <f>IF(Prospecting!I2531="Completed", 1, "")</f>
        <v/>
      </c>
      <c r="N2529" s="2" t="str">
        <f>IF(Prospecting!J2531="Completed", 1, "")</f>
        <v/>
      </c>
      <c r="O2529" s="2" t="str">
        <f>IF(Prospecting!K2531="Completed", 1, "")</f>
        <v/>
      </c>
      <c r="P2529" s="2" t="str">
        <f>IF(Prospecting!L2531&lt;&gt;"",Prospecting!L2531,"")</f>
        <v/>
      </c>
      <c r="Q2529" s="2" t="str">
        <f>IF(Prospecting!M2531&lt;&gt;"",Prospecting!M2531,"")</f>
        <v/>
      </c>
      <c r="R2529" s="2" t="str">
        <f t="shared" ca="1" si="250"/>
        <v/>
      </c>
      <c r="S2529" s="10" t="str">
        <f>IF(OR(Prospecting!N2531&lt;&gt;"",Prospecting!N2531&lt;&gt;0),Prospecting!N2531,"")</f>
        <v/>
      </c>
      <c r="T2529" s="11" t="str">
        <f>IF(Prospecting!O2531&lt;&gt;"",Prospecting!O2531,"")</f>
        <v/>
      </c>
      <c r="U2529" s="2" t="str">
        <f t="shared" si="251"/>
        <v/>
      </c>
      <c r="V2529" s="2" t="str">
        <f t="shared" si="252"/>
        <v/>
      </c>
      <c r="W2529" s="2" t="str" cm="1">
        <f t="array" ref="W2529">IF(V2529&lt;&gt;"",_xlfn.IFS(OR(V2529=1,V2529=2,V2529=3),1,OR(V2529=4,V2529=5,V2529=6),2,OR(V2529=7,V2529=8,V2529=9),3,OR(V2529=10,V2529=11,V2529=12),4),"")</f>
        <v/>
      </c>
      <c r="X2529" s="2" t="str">
        <f t="shared" si="253"/>
        <v/>
      </c>
      <c r="Y2529" s="2" t="str">
        <f t="shared" si="254"/>
        <v/>
      </c>
    </row>
    <row r="2530" spans="7:25" x14ac:dyDescent="0.3">
      <c r="G2530" s="2" t="str">
        <f>IF(Prospecting!D2532&lt;&gt;"", Prospecting!D2532, "")</f>
        <v/>
      </c>
      <c r="H2530" s="2" t="str">
        <f>IF(Prospecting!E2532&lt;&gt;"",Prospecting!E2532, "")</f>
        <v/>
      </c>
      <c r="I2530" s="2" t="str">
        <f t="shared" ca="1" si="249"/>
        <v/>
      </c>
      <c r="J2530" s="2" t="str">
        <f>IF(Prospecting!F2532="Completed", 1, "")</f>
        <v/>
      </c>
      <c r="K2530" s="2" t="str">
        <f>IF(Prospecting!G2532="Completed", 1, "")</f>
        <v/>
      </c>
      <c r="L2530" s="2" t="str">
        <f>IF(Prospecting!H2532="Completed", 1, "")</f>
        <v/>
      </c>
      <c r="M2530" s="2" t="str">
        <f>IF(Prospecting!I2532="Completed", 1, "")</f>
        <v/>
      </c>
      <c r="N2530" s="2" t="str">
        <f>IF(Prospecting!J2532="Completed", 1, "")</f>
        <v/>
      </c>
      <c r="O2530" s="2" t="str">
        <f>IF(Prospecting!K2532="Completed", 1, "")</f>
        <v/>
      </c>
      <c r="P2530" s="2" t="str">
        <f>IF(Prospecting!L2532&lt;&gt;"",Prospecting!L2532,"")</f>
        <v/>
      </c>
      <c r="Q2530" s="2" t="str">
        <f>IF(Prospecting!M2532&lt;&gt;"",Prospecting!M2532,"")</f>
        <v/>
      </c>
      <c r="R2530" s="2" t="str">
        <f t="shared" ca="1" si="250"/>
        <v/>
      </c>
      <c r="S2530" s="10" t="str">
        <f>IF(OR(Prospecting!N2532&lt;&gt;"",Prospecting!N2532&lt;&gt;0),Prospecting!N2532,"")</f>
        <v/>
      </c>
      <c r="T2530" s="11" t="str">
        <f>IF(Prospecting!O2532&lt;&gt;"",Prospecting!O2532,"")</f>
        <v/>
      </c>
      <c r="U2530" s="2" t="str">
        <f t="shared" si="251"/>
        <v/>
      </c>
      <c r="V2530" s="2" t="str">
        <f t="shared" si="252"/>
        <v/>
      </c>
      <c r="W2530" s="2" t="str" cm="1">
        <f t="array" ref="W2530">IF(V2530&lt;&gt;"",_xlfn.IFS(OR(V2530=1,V2530=2,V2530=3),1,OR(V2530=4,V2530=5,V2530=6),2,OR(V2530=7,V2530=8,V2530=9),3,OR(V2530=10,V2530=11,V2530=12),4),"")</f>
        <v/>
      </c>
      <c r="X2530" s="2" t="str">
        <f t="shared" si="253"/>
        <v/>
      </c>
      <c r="Y2530" s="2" t="str">
        <f t="shared" si="254"/>
        <v/>
      </c>
    </row>
    <row r="2531" spans="7:25" x14ac:dyDescent="0.3">
      <c r="G2531" s="2" t="str">
        <f>IF(Prospecting!D2533&lt;&gt;"", Prospecting!D2533, "")</f>
        <v/>
      </c>
      <c r="H2531" s="2" t="str">
        <f>IF(Prospecting!E2533&lt;&gt;"",Prospecting!E2533, "")</f>
        <v/>
      </c>
      <c r="I2531" s="2" t="str">
        <f t="shared" ca="1" si="249"/>
        <v/>
      </c>
      <c r="J2531" s="2" t="str">
        <f>IF(Prospecting!F2533="Completed", 1, "")</f>
        <v/>
      </c>
      <c r="K2531" s="2" t="str">
        <f>IF(Prospecting!G2533="Completed", 1, "")</f>
        <v/>
      </c>
      <c r="L2531" s="2" t="str">
        <f>IF(Prospecting!H2533="Completed", 1, "")</f>
        <v/>
      </c>
      <c r="M2531" s="2" t="str">
        <f>IF(Prospecting!I2533="Completed", 1, "")</f>
        <v/>
      </c>
      <c r="N2531" s="2" t="str">
        <f>IF(Prospecting!J2533="Completed", 1, "")</f>
        <v/>
      </c>
      <c r="O2531" s="2" t="str">
        <f>IF(Prospecting!K2533="Completed", 1, "")</f>
        <v/>
      </c>
      <c r="P2531" s="2" t="str">
        <f>IF(Prospecting!L2533&lt;&gt;"",Prospecting!L2533,"")</f>
        <v/>
      </c>
      <c r="Q2531" s="2" t="str">
        <f>IF(Prospecting!M2533&lt;&gt;"",Prospecting!M2533,"")</f>
        <v/>
      </c>
      <c r="R2531" s="2" t="str">
        <f t="shared" ca="1" si="250"/>
        <v/>
      </c>
      <c r="S2531" s="10" t="str">
        <f>IF(OR(Prospecting!N2533&lt;&gt;"",Prospecting!N2533&lt;&gt;0),Prospecting!N2533,"")</f>
        <v/>
      </c>
      <c r="T2531" s="11" t="str">
        <f>IF(Prospecting!O2533&lt;&gt;"",Prospecting!O2533,"")</f>
        <v/>
      </c>
      <c r="U2531" s="2" t="str">
        <f t="shared" si="251"/>
        <v/>
      </c>
      <c r="V2531" s="2" t="str">
        <f t="shared" si="252"/>
        <v/>
      </c>
      <c r="W2531" s="2" t="str" cm="1">
        <f t="array" ref="W2531">IF(V2531&lt;&gt;"",_xlfn.IFS(OR(V2531=1,V2531=2,V2531=3),1,OR(V2531=4,V2531=5,V2531=6),2,OR(V2531=7,V2531=8,V2531=9),3,OR(V2531=10,V2531=11,V2531=12),4),"")</f>
        <v/>
      </c>
      <c r="X2531" s="2" t="str">
        <f t="shared" si="253"/>
        <v/>
      </c>
      <c r="Y2531" s="2" t="str">
        <f t="shared" si="254"/>
        <v/>
      </c>
    </row>
    <row r="2532" spans="7:25" x14ac:dyDescent="0.3">
      <c r="G2532" s="2" t="str">
        <f>IF(Prospecting!D2534&lt;&gt;"", Prospecting!D2534, "")</f>
        <v/>
      </c>
      <c r="H2532" s="2" t="str">
        <f>IF(Prospecting!E2534&lt;&gt;"",Prospecting!E2534, "")</f>
        <v/>
      </c>
      <c r="I2532" s="2" t="str">
        <f t="shared" ca="1" si="249"/>
        <v/>
      </c>
      <c r="J2532" s="2" t="str">
        <f>IF(Prospecting!F2534="Completed", 1, "")</f>
        <v/>
      </c>
      <c r="K2532" s="2" t="str">
        <f>IF(Prospecting!G2534="Completed", 1, "")</f>
        <v/>
      </c>
      <c r="L2532" s="2" t="str">
        <f>IF(Prospecting!H2534="Completed", 1, "")</f>
        <v/>
      </c>
      <c r="M2532" s="2" t="str">
        <f>IF(Prospecting!I2534="Completed", 1, "")</f>
        <v/>
      </c>
      <c r="N2532" s="2" t="str">
        <f>IF(Prospecting!J2534="Completed", 1, "")</f>
        <v/>
      </c>
      <c r="O2532" s="2" t="str">
        <f>IF(Prospecting!K2534="Completed", 1, "")</f>
        <v/>
      </c>
      <c r="P2532" s="2" t="str">
        <f>IF(Prospecting!L2534&lt;&gt;"",Prospecting!L2534,"")</f>
        <v/>
      </c>
      <c r="Q2532" s="2" t="str">
        <f>IF(Prospecting!M2534&lt;&gt;"",Prospecting!M2534,"")</f>
        <v/>
      </c>
      <c r="R2532" s="2" t="str">
        <f t="shared" ca="1" si="250"/>
        <v/>
      </c>
      <c r="S2532" s="10" t="str">
        <f>IF(OR(Prospecting!N2534&lt;&gt;"",Prospecting!N2534&lt;&gt;0),Prospecting!N2534,"")</f>
        <v/>
      </c>
      <c r="T2532" s="11" t="str">
        <f>IF(Prospecting!O2534&lt;&gt;"",Prospecting!O2534,"")</f>
        <v/>
      </c>
      <c r="U2532" s="2" t="str">
        <f t="shared" si="251"/>
        <v/>
      </c>
      <c r="V2532" s="2" t="str">
        <f t="shared" si="252"/>
        <v/>
      </c>
      <c r="W2532" s="2" t="str" cm="1">
        <f t="array" ref="W2532">IF(V2532&lt;&gt;"",_xlfn.IFS(OR(V2532=1,V2532=2,V2532=3),1,OR(V2532=4,V2532=5,V2532=6),2,OR(V2532=7,V2532=8,V2532=9),3,OR(V2532=10,V2532=11,V2532=12),4),"")</f>
        <v/>
      </c>
      <c r="X2532" s="2" t="str">
        <f t="shared" si="253"/>
        <v/>
      </c>
      <c r="Y2532" s="2" t="str">
        <f t="shared" si="254"/>
        <v/>
      </c>
    </row>
    <row r="2533" spans="7:25" x14ac:dyDescent="0.3">
      <c r="G2533" s="2" t="str">
        <f>IF(Prospecting!D2535&lt;&gt;"", Prospecting!D2535, "")</f>
        <v/>
      </c>
      <c r="H2533" s="2" t="str">
        <f>IF(Prospecting!E2535&lt;&gt;"",Prospecting!E2535, "")</f>
        <v/>
      </c>
      <c r="I2533" s="2" t="str">
        <f t="shared" ca="1" si="249"/>
        <v/>
      </c>
      <c r="J2533" s="2" t="str">
        <f>IF(Prospecting!F2535="Completed", 1, "")</f>
        <v/>
      </c>
      <c r="K2533" s="2" t="str">
        <f>IF(Prospecting!G2535="Completed", 1, "")</f>
        <v/>
      </c>
      <c r="L2533" s="2" t="str">
        <f>IF(Prospecting!H2535="Completed", 1, "")</f>
        <v/>
      </c>
      <c r="M2533" s="2" t="str">
        <f>IF(Prospecting!I2535="Completed", 1, "")</f>
        <v/>
      </c>
      <c r="N2533" s="2" t="str">
        <f>IF(Prospecting!J2535="Completed", 1, "")</f>
        <v/>
      </c>
      <c r="O2533" s="2" t="str">
        <f>IF(Prospecting!K2535="Completed", 1, "")</f>
        <v/>
      </c>
      <c r="P2533" s="2" t="str">
        <f>IF(Prospecting!L2535&lt;&gt;"",Prospecting!L2535,"")</f>
        <v/>
      </c>
      <c r="Q2533" s="2" t="str">
        <f>IF(Prospecting!M2535&lt;&gt;"",Prospecting!M2535,"")</f>
        <v/>
      </c>
      <c r="R2533" s="2" t="str">
        <f t="shared" ca="1" si="250"/>
        <v/>
      </c>
      <c r="S2533" s="10" t="str">
        <f>IF(OR(Prospecting!N2535&lt;&gt;"",Prospecting!N2535&lt;&gt;0),Prospecting!N2535,"")</f>
        <v/>
      </c>
      <c r="T2533" s="11" t="str">
        <f>IF(Prospecting!O2535&lt;&gt;"",Prospecting!O2535,"")</f>
        <v/>
      </c>
      <c r="U2533" s="2" t="str">
        <f t="shared" si="251"/>
        <v/>
      </c>
      <c r="V2533" s="2" t="str">
        <f t="shared" si="252"/>
        <v/>
      </c>
      <c r="W2533" s="2" t="str" cm="1">
        <f t="array" ref="W2533">IF(V2533&lt;&gt;"",_xlfn.IFS(OR(V2533=1,V2533=2,V2533=3),1,OR(V2533=4,V2533=5,V2533=6),2,OR(V2533=7,V2533=8,V2533=9),3,OR(V2533=10,V2533=11,V2533=12),4),"")</f>
        <v/>
      </c>
      <c r="X2533" s="2" t="str">
        <f t="shared" si="253"/>
        <v/>
      </c>
      <c r="Y2533" s="2" t="str">
        <f t="shared" si="254"/>
        <v/>
      </c>
    </row>
    <row r="2534" spans="7:25" x14ac:dyDescent="0.3">
      <c r="G2534" s="2" t="str">
        <f>IF(Prospecting!D2536&lt;&gt;"", Prospecting!D2536, "")</f>
        <v/>
      </c>
      <c r="H2534" s="2" t="str">
        <f>IF(Prospecting!E2536&lt;&gt;"",Prospecting!E2536, "")</f>
        <v/>
      </c>
      <c r="I2534" s="2" t="str">
        <f t="shared" ca="1" si="249"/>
        <v/>
      </c>
      <c r="J2534" s="2" t="str">
        <f>IF(Prospecting!F2536="Completed", 1, "")</f>
        <v/>
      </c>
      <c r="K2534" s="2" t="str">
        <f>IF(Prospecting!G2536="Completed", 1, "")</f>
        <v/>
      </c>
      <c r="L2534" s="2" t="str">
        <f>IF(Prospecting!H2536="Completed", 1, "")</f>
        <v/>
      </c>
      <c r="M2534" s="2" t="str">
        <f>IF(Prospecting!I2536="Completed", 1, "")</f>
        <v/>
      </c>
      <c r="N2534" s="2" t="str">
        <f>IF(Prospecting!J2536="Completed", 1, "")</f>
        <v/>
      </c>
      <c r="O2534" s="2" t="str">
        <f>IF(Prospecting!K2536="Completed", 1, "")</f>
        <v/>
      </c>
      <c r="P2534" s="2" t="str">
        <f>IF(Prospecting!L2536&lt;&gt;"",Prospecting!L2536,"")</f>
        <v/>
      </c>
      <c r="Q2534" s="2" t="str">
        <f>IF(Prospecting!M2536&lt;&gt;"",Prospecting!M2536,"")</f>
        <v/>
      </c>
      <c r="R2534" s="2" t="str">
        <f t="shared" ca="1" si="250"/>
        <v/>
      </c>
      <c r="S2534" s="10" t="str">
        <f>IF(OR(Prospecting!N2536&lt;&gt;"",Prospecting!N2536&lt;&gt;0),Prospecting!N2536,"")</f>
        <v/>
      </c>
      <c r="T2534" s="11" t="str">
        <f>IF(Prospecting!O2536&lt;&gt;"",Prospecting!O2536,"")</f>
        <v/>
      </c>
      <c r="U2534" s="2" t="str">
        <f t="shared" si="251"/>
        <v/>
      </c>
      <c r="V2534" s="2" t="str">
        <f t="shared" si="252"/>
        <v/>
      </c>
      <c r="W2534" s="2" t="str" cm="1">
        <f t="array" ref="W2534">IF(V2534&lt;&gt;"",_xlfn.IFS(OR(V2534=1,V2534=2,V2534=3),1,OR(V2534=4,V2534=5,V2534=6),2,OR(V2534=7,V2534=8,V2534=9),3,OR(V2534=10,V2534=11,V2534=12),4),"")</f>
        <v/>
      </c>
      <c r="X2534" s="2" t="str">
        <f t="shared" si="253"/>
        <v/>
      </c>
      <c r="Y2534" s="2" t="str">
        <f t="shared" si="254"/>
        <v/>
      </c>
    </row>
    <row r="2535" spans="7:25" x14ac:dyDescent="0.3">
      <c r="G2535" s="2" t="str">
        <f>IF(Prospecting!D2537&lt;&gt;"", Prospecting!D2537, "")</f>
        <v/>
      </c>
      <c r="H2535" s="2" t="str">
        <f>IF(Prospecting!E2537&lt;&gt;"",Prospecting!E2537, "")</f>
        <v/>
      </c>
      <c r="I2535" s="2" t="str">
        <f t="shared" ca="1" si="249"/>
        <v/>
      </c>
      <c r="J2535" s="2" t="str">
        <f>IF(Prospecting!F2537="Completed", 1, "")</f>
        <v/>
      </c>
      <c r="K2535" s="2" t="str">
        <f>IF(Prospecting!G2537="Completed", 1, "")</f>
        <v/>
      </c>
      <c r="L2535" s="2" t="str">
        <f>IF(Prospecting!H2537="Completed", 1, "")</f>
        <v/>
      </c>
      <c r="M2535" s="2" t="str">
        <f>IF(Prospecting!I2537="Completed", 1, "")</f>
        <v/>
      </c>
      <c r="N2535" s="2" t="str">
        <f>IF(Prospecting!J2537="Completed", 1, "")</f>
        <v/>
      </c>
      <c r="O2535" s="2" t="str">
        <f>IF(Prospecting!K2537="Completed", 1, "")</f>
        <v/>
      </c>
      <c r="P2535" s="2" t="str">
        <f>IF(Prospecting!L2537&lt;&gt;"",Prospecting!L2537,"")</f>
        <v/>
      </c>
      <c r="Q2535" s="2" t="str">
        <f>IF(Prospecting!M2537&lt;&gt;"",Prospecting!M2537,"")</f>
        <v/>
      </c>
      <c r="R2535" s="2" t="str">
        <f t="shared" ca="1" si="250"/>
        <v/>
      </c>
      <c r="S2535" s="10" t="str">
        <f>IF(OR(Prospecting!N2537&lt;&gt;"",Prospecting!N2537&lt;&gt;0),Prospecting!N2537,"")</f>
        <v/>
      </c>
      <c r="T2535" s="11" t="str">
        <f>IF(Prospecting!O2537&lt;&gt;"",Prospecting!O2537,"")</f>
        <v/>
      </c>
      <c r="U2535" s="2" t="str">
        <f t="shared" si="251"/>
        <v/>
      </c>
      <c r="V2535" s="2" t="str">
        <f t="shared" si="252"/>
        <v/>
      </c>
      <c r="W2535" s="2" t="str" cm="1">
        <f t="array" ref="W2535">IF(V2535&lt;&gt;"",_xlfn.IFS(OR(V2535=1,V2535=2,V2535=3),1,OR(V2535=4,V2535=5,V2535=6),2,OR(V2535=7,V2535=8,V2535=9),3,OR(V2535=10,V2535=11,V2535=12),4),"")</f>
        <v/>
      </c>
      <c r="X2535" s="2" t="str">
        <f t="shared" si="253"/>
        <v/>
      </c>
      <c r="Y2535" s="2" t="str">
        <f t="shared" si="254"/>
        <v/>
      </c>
    </row>
    <row r="2536" spans="7:25" x14ac:dyDescent="0.3">
      <c r="G2536" s="2" t="str">
        <f>IF(Prospecting!D2538&lt;&gt;"", Prospecting!D2538, "")</f>
        <v/>
      </c>
      <c r="H2536" s="2" t="str">
        <f>IF(Prospecting!E2538&lt;&gt;"",Prospecting!E2538, "")</f>
        <v/>
      </c>
      <c r="I2536" s="2" t="str">
        <f t="shared" ca="1" si="249"/>
        <v/>
      </c>
      <c r="J2536" s="2" t="str">
        <f>IF(Prospecting!F2538="Completed", 1, "")</f>
        <v/>
      </c>
      <c r="K2536" s="2" t="str">
        <f>IF(Prospecting!G2538="Completed", 1, "")</f>
        <v/>
      </c>
      <c r="L2536" s="2" t="str">
        <f>IF(Prospecting!H2538="Completed", 1, "")</f>
        <v/>
      </c>
      <c r="M2536" s="2" t="str">
        <f>IF(Prospecting!I2538="Completed", 1, "")</f>
        <v/>
      </c>
      <c r="N2536" s="2" t="str">
        <f>IF(Prospecting!J2538="Completed", 1, "")</f>
        <v/>
      </c>
      <c r="O2536" s="2" t="str">
        <f>IF(Prospecting!K2538="Completed", 1, "")</f>
        <v/>
      </c>
      <c r="P2536" s="2" t="str">
        <f>IF(Prospecting!L2538&lt;&gt;"",Prospecting!L2538,"")</f>
        <v/>
      </c>
      <c r="Q2536" s="2" t="str">
        <f>IF(Prospecting!M2538&lt;&gt;"",Prospecting!M2538,"")</f>
        <v/>
      </c>
      <c r="R2536" s="2" t="str">
        <f t="shared" ca="1" si="250"/>
        <v/>
      </c>
      <c r="S2536" s="10" t="str">
        <f>IF(OR(Prospecting!N2538&lt;&gt;"",Prospecting!N2538&lt;&gt;0),Prospecting!N2538,"")</f>
        <v/>
      </c>
      <c r="T2536" s="11" t="str">
        <f>IF(Prospecting!O2538&lt;&gt;"",Prospecting!O2538,"")</f>
        <v/>
      </c>
      <c r="U2536" s="2" t="str">
        <f t="shared" si="251"/>
        <v/>
      </c>
      <c r="V2536" s="2" t="str">
        <f t="shared" si="252"/>
        <v/>
      </c>
      <c r="W2536" s="2" t="str" cm="1">
        <f t="array" ref="W2536">IF(V2536&lt;&gt;"",_xlfn.IFS(OR(V2536=1,V2536=2,V2536=3),1,OR(V2536=4,V2536=5,V2536=6),2,OR(V2536=7,V2536=8,V2536=9),3,OR(V2536=10,V2536=11,V2536=12),4),"")</f>
        <v/>
      </c>
      <c r="X2536" s="2" t="str">
        <f t="shared" si="253"/>
        <v/>
      </c>
      <c r="Y2536" s="2" t="str">
        <f t="shared" si="254"/>
        <v/>
      </c>
    </row>
    <row r="2537" spans="7:25" x14ac:dyDescent="0.3">
      <c r="G2537" s="2" t="str">
        <f>IF(Prospecting!D2539&lt;&gt;"", Prospecting!D2539, "")</f>
        <v/>
      </c>
      <c r="H2537" s="2" t="str">
        <f>IF(Prospecting!E2539&lt;&gt;"",Prospecting!E2539, "")</f>
        <v/>
      </c>
      <c r="I2537" s="2" t="str">
        <f t="shared" ca="1" si="249"/>
        <v/>
      </c>
      <c r="J2537" s="2" t="str">
        <f>IF(Prospecting!F2539="Completed", 1, "")</f>
        <v/>
      </c>
      <c r="K2537" s="2" t="str">
        <f>IF(Prospecting!G2539="Completed", 1, "")</f>
        <v/>
      </c>
      <c r="L2537" s="2" t="str">
        <f>IF(Prospecting!H2539="Completed", 1, "")</f>
        <v/>
      </c>
      <c r="M2537" s="2" t="str">
        <f>IF(Prospecting!I2539="Completed", 1, "")</f>
        <v/>
      </c>
      <c r="N2537" s="2" t="str">
        <f>IF(Prospecting!J2539="Completed", 1, "")</f>
        <v/>
      </c>
      <c r="O2537" s="2" t="str">
        <f>IF(Prospecting!K2539="Completed", 1, "")</f>
        <v/>
      </c>
      <c r="P2537" s="2" t="str">
        <f>IF(Prospecting!L2539&lt;&gt;"",Prospecting!L2539,"")</f>
        <v/>
      </c>
      <c r="Q2537" s="2" t="str">
        <f>IF(Prospecting!M2539&lt;&gt;"",Prospecting!M2539,"")</f>
        <v/>
      </c>
      <c r="R2537" s="2" t="str">
        <f t="shared" ca="1" si="250"/>
        <v/>
      </c>
      <c r="S2537" s="10" t="str">
        <f>IF(OR(Prospecting!N2539&lt;&gt;"",Prospecting!N2539&lt;&gt;0),Prospecting!N2539,"")</f>
        <v/>
      </c>
      <c r="T2537" s="11" t="str">
        <f>IF(Prospecting!O2539&lt;&gt;"",Prospecting!O2539,"")</f>
        <v/>
      </c>
      <c r="U2537" s="2" t="str">
        <f t="shared" si="251"/>
        <v/>
      </c>
      <c r="V2537" s="2" t="str">
        <f t="shared" si="252"/>
        <v/>
      </c>
      <c r="W2537" s="2" t="str" cm="1">
        <f t="array" ref="W2537">IF(V2537&lt;&gt;"",_xlfn.IFS(OR(V2537=1,V2537=2,V2537=3),1,OR(V2537=4,V2537=5,V2537=6),2,OR(V2537=7,V2537=8,V2537=9),3,OR(V2537=10,V2537=11,V2537=12),4),"")</f>
        <v/>
      </c>
      <c r="X2537" s="2" t="str">
        <f t="shared" si="253"/>
        <v/>
      </c>
      <c r="Y2537" s="2" t="str">
        <f t="shared" si="254"/>
        <v/>
      </c>
    </row>
    <row r="2538" spans="7:25" x14ac:dyDescent="0.3">
      <c r="G2538" s="2" t="str">
        <f>IF(Prospecting!D2540&lt;&gt;"", Prospecting!D2540, "")</f>
        <v/>
      </c>
      <c r="H2538" s="2" t="str">
        <f>IF(Prospecting!E2540&lt;&gt;"",Prospecting!E2540, "")</f>
        <v/>
      </c>
      <c r="I2538" s="2" t="str">
        <f t="shared" ca="1" si="249"/>
        <v/>
      </c>
      <c r="J2538" s="2" t="str">
        <f>IF(Prospecting!F2540="Completed", 1, "")</f>
        <v/>
      </c>
      <c r="K2538" s="2" t="str">
        <f>IF(Prospecting!G2540="Completed", 1, "")</f>
        <v/>
      </c>
      <c r="L2538" s="2" t="str">
        <f>IF(Prospecting!H2540="Completed", 1, "")</f>
        <v/>
      </c>
      <c r="M2538" s="2" t="str">
        <f>IF(Prospecting!I2540="Completed", 1, "")</f>
        <v/>
      </c>
      <c r="N2538" s="2" t="str">
        <f>IF(Prospecting!J2540="Completed", 1, "")</f>
        <v/>
      </c>
      <c r="O2538" s="2" t="str">
        <f>IF(Prospecting!K2540="Completed", 1, "")</f>
        <v/>
      </c>
      <c r="P2538" s="2" t="str">
        <f>IF(Prospecting!L2540&lt;&gt;"",Prospecting!L2540,"")</f>
        <v/>
      </c>
      <c r="Q2538" s="2" t="str">
        <f>IF(Prospecting!M2540&lt;&gt;"",Prospecting!M2540,"")</f>
        <v/>
      </c>
      <c r="R2538" s="2" t="str">
        <f t="shared" ca="1" si="250"/>
        <v/>
      </c>
      <c r="S2538" s="10" t="str">
        <f>IF(OR(Prospecting!N2540&lt;&gt;"",Prospecting!N2540&lt;&gt;0),Prospecting!N2540,"")</f>
        <v/>
      </c>
      <c r="T2538" s="11" t="str">
        <f>IF(Prospecting!O2540&lt;&gt;"",Prospecting!O2540,"")</f>
        <v/>
      </c>
      <c r="U2538" s="2" t="str">
        <f t="shared" si="251"/>
        <v/>
      </c>
      <c r="V2538" s="2" t="str">
        <f t="shared" si="252"/>
        <v/>
      </c>
      <c r="W2538" s="2" t="str" cm="1">
        <f t="array" ref="W2538">IF(V2538&lt;&gt;"",_xlfn.IFS(OR(V2538=1,V2538=2,V2538=3),1,OR(V2538=4,V2538=5,V2538=6),2,OR(V2538=7,V2538=8,V2538=9),3,OR(V2538=10,V2538=11,V2538=12),4),"")</f>
        <v/>
      </c>
      <c r="X2538" s="2" t="str">
        <f t="shared" si="253"/>
        <v/>
      </c>
      <c r="Y2538" s="2" t="str">
        <f t="shared" si="254"/>
        <v/>
      </c>
    </row>
    <row r="2539" spans="7:25" x14ac:dyDescent="0.3">
      <c r="G2539" s="2" t="str">
        <f>IF(Prospecting!D2541&lt;&gt;"", Prospecting!D2541, "")</f>
        <v/>
      </c>
      <c r="H2539" s="2" t="str">
        <f>IF(Prospecting!E2541&lt;&gt;"",Prospecting!E2541, "")</f>
        <v/>
      </c>
      <c r="I2539" s="2" t="str">
        <f t="shared" ca="1" si="249"/>
        <v/>
      </c>
      <c r="J2539" s="2" t="str">
        <f>IF(Prospecting!F2541="Completed", 1, "")</f>
        <v/>
      </c>
      <c r="K2539" s="2" t="str">
        <f>IF(Prospecting!G2541="Completed", 1, "")</f>
        <v/>
      </c>
      <c r="L2539" s="2" t="str">
        <f>IF(Prospecting!H2541="Completed", 1, "")</f>
        <v/>
      </c>
      <c r="M2539" s="2" t="str">
        <f>IF(Prospecting!I2541="Completed", 1, "")</f>
        <v/>
      </c>
      <c r="N2539" s="2" t="str">
        <f>IF(Prospecting!J2541="Completed", 1, "")</f>
        <v/>
      </c>
      <c r="O2539" s="2" t="str">
        <f>IF(Prospecting!K2541="Completed", 1, "")</f>
        <v/>
      </c>
      <c r="P2539" s="2" t="str">
        <f>IF(Prospecting!L2541&lt;&gt;"",Prospecting!L2541,"")</f>
        <v/>
      </c>
      <c r="Q2539" s="2" t="str">
        <f>IF(Prospecting!M2541&lt;&gt;"",Prospecting!M2541,"")</f>
        <v/>
      </c>
      <c r="R2539" s="2" t="str">
        <f t="shared" ca="1" si="250"/>
        <v/>
      </c>
      <c r="S2539" s="10" t="str">
        <f>IF(OR(Prospecting!N2541&lt;&gt;"",Prospecting!N2541&lt;&gt;0),Prospecting!N2541,"")</f>
        <v/>
      </c>
      <c r="T2539" s="11" t="str">
        <f>IF(Prospecting!O2541&lt;&gt;"",Prospecting!O2541,"")</f>
        <v/>
      </c>
      <c r="U2539" s="2" t="str">
        <f t="shared" si="251"/>
        <v/>
      </c>
      <c r="V2539" s="2" t="str">
        <f t="shared" si="252"/>
        <v/>
      </c>
      <c r="W2539" s="2" t="str" cm="1">
        <f t="array" ref="W2539">IF(V2539&lt;&gt;"",_xlfn.IFS(OR(V2539=1,V2539=2,V2539=3),1,OR(V2539=4,V2539=5,V2539=6),2,OR(V2539=7,V2539=8,V2539=9),3,OR(V2539=10,V2539=11,V2539=12),4),"")</f>
        <v/>
      </c>
      <c r="X2539" s="2" t="str">
        <f t="shared" si="253"/>
        <v/>
      </c>
      <c r="Y2539" s="2" t="str">
        <f t="shared" si="254"/>
        <v/>
      </c>
    </row>
    <row r="2540" spans="7:25" x14ac:dyDescent="0.3">
      <c r="G2540" s="2" t="str">
        <f>IF(Prospecting!D2542&lt;&gt;"", Prospecting!D2542, "")</f>
        <v/>
      </c>
      <c r="H2540" s="2" t="str">
        <f>IF(Prospecting!E2542&lt;&gt;"",Prospecting!E2542, "")</f>
        <v/>
      </c>
      <c r="I2540" s="2" t="str">
        <f t="shared" ca="1" si="249"/>
        <v/>
      </c>
      <c r="J2540" s="2" t="str">
        <f>IF(Prospecting!F2542="Completed", 1, "")</f>
        <v/>
      </c>
      <c r="K2540" s="2" t="str">
        <f>IF(Prospecting!G2542="Completed", 1, "")</f>
        <v/>
      </c>
      <c r="L2540" s="2" t="str">
        <f>IF(Prospecting!H2542="Completed", 1, "")</f>
        <v/>
      </c>
      <c r="M2540" s="2" t="str">
        <f>IF(Prospecting!I2542="Completed", 1, "")</f>
        <v/>
      </c>
      <c r="N2540" s="2" t="str">
        <f>IF(Prospecting!J2542="Completed", 1, "")</f>
        <v/>
      </c>
      <c r="O2540" s="2" t="str">
        <f>IF(Prospecting!K2542="Completed", 1, "")</f>
        <v/>
      </c>
      <c r="P2540" s="2" t="str">
        <f>IF(Prospecting!L2542&lt;&gt;"",Prospecting!L2542,"")</f>
        <v/>
      </c>
      <c r="Q2540" s="2" t="str">
        <f>IF(Prospecting!M2542&lt;&gt;"",Prospecting!M2542,"")</f>
        <v/>
      </c>
      <c r="R2540" s="2" t="str">
        <f t="shared" ca="1" si="250"/>
        <v/>
      </c>
      <c r="S2540" s="10" t="str">
        <f>IF(OR(Prospecting!N2542&lt;&gt;"",Prospecting!N2542&lt;&gt;0),Prospecting!N2542,"")</f>
        <v/>
      </c>
      <c r="T2540" s="11" t="str">
        <f>IF(Prospecting!O2542&lt;&gt;"",Prospecting!O2542,"")</f>
        <v/>
      </c>
      <c r="U2540" s="2" t="str">
        <f t="shared" si="251"/>
        <v/>
      </c>
      <c r="V2540" s="2" t="str">
        <f t="shared" si="252"/>
        <v/>
      </c>
      <c r="W2540" s="2" t="str" cm="1">
        <f t="array" ref="W2540">IF(V2540&lt;&gt;"",_xlfn.IFS(OR(V2540=1,V2540=2,V2540=3),1,OR(V2540=4,V2540=5,V2540=6),2,OR(V2540=7,V2540=8,V2540=9),3,OR(V2540=10,V2540=11,V2540=12),4),"")</f>
        <v/>
      </c>
      <c r="X2540" s="2" t="str">
        <f t="shared" si="253"/>
        <v/>
      </c>
      <c r="Y2540" s="2" t="str">
        <f t="shared" si="254"/>
        <v/>
      </c>
    </row>
    <row r="2541" spans="7:25" x14ac:dyDescent="0.3">
      <c r="G2541" s="2" t="str">
        <f>IF(Prospecting!D2543&lt;&gt;"", Prospecting!D2543, "")</f>
        <v/>
      </c>
      <c r="H2541" s="2" t="str">
        <f>IF(Prospecting!E2543&lt;&gt;"",Prospecting!E2543, "")</f>
        <v/>
      </c>
      <c r="I2541" s="2" t="str">
        <f t="shared" ca="1" si="249"/>
        <v/>
      </c>
      <c r="J2541" s="2" t="str">
        <f>IF(Prospecting!F2543="Completed", 1, "")</f>
        <v/>
      </c>
      <c r="K2541" s="2" t="str">
        <f>IF(Prospecting!G2543="Completed", 1, "")</f>
        <v/>
      </c>
      <c r="L2541" s="2" t="str">
        <f>IF(Prospecting!H2543="Completed", 1, "")</f>
        <v/>
      </c>
      <c r="M2541" s="2" t="str">
        <f>IF(Prospecting!I2543="Completed", 1, "")</f>
        <v/>
      </c>
      <c r="N2541" s="2" t="str">
        <f>IF(Prospecting!J2543="Completed", 1, "")</f>
        <v/>
      </c>
      <c r="O2541" s="2" t="str">
        <f>IF(Prospecting!K2543="Completed", 1, "")</f>
        <v/>
      </c>
      <c r="P2541" s="2" t="str">
        <f>IF(Prospecting!L2543&lt;&gt;"",Prospecting!L2543,"")</f>
        <v/>
      </c>
      <c r="Q2541" s="2" t="str">
        <f>IF(Prospecting!M2543&lt;&gt;"",Prospecting!M2543,"")</f>
        <v/>
      </c>
      <c r="R2541" s="2" t="str">
        <f t="shared" ca="1" si="250"/>
        <v/>
      </c>
      <c r="S2541" s="10" t="str">
        <f>IF(OR(Prospecting!N2543&lt;&gt;"",Prospecting!N2543&lt;&gt;0),Prospecting!N2543,"")</f>
        <v/>
      </c>
      <c r="T2541" s="11" t="str">
        <f>IF(Prospecting!O2543&lt;&gt;"",Prospecting!O2543,"")</f>
        <v/>
      </c>
      <c r="U2541" s="2" t="str">
        <f t="shared" si="251"/>
        <v/>
      </c>
      <c r="V2541" s="2" t="str">
        <f t="shared" si="252"/>
        <v/>
      </c>
      <c r="W2541" s="2" t="str" cm="1">
        <f t="array" ref="W2541">IF(V2541&lt;&gt;"",_xlfn.IFS(OR(V2541=1,V2541=2,V2541=3),1,OR(V2541=4,V2541=5,V2541=6),2,OR(V2541=7,V2541=8,V2541=9),3,OR(V2541=10,V2541=11,V2541=12),4),"")</f>
        <v/>
      </c>
      <c r="X2541" s="2" t="str">
        <f t="shared" si="253"/>
        <v/>
      </c>
      <c r="Y2541" s="2" t="str">
        <f t="shared" si="254"/>
        <v/>
      </c>
    </row>
    <row r="2542" spans="7:25" x14ac:dyDescent="0.3">
      <c r="G2542" s="2" t="str">
        <f>IF(Prospecting!D2544&lt;&gt;"", Prospecting!D2544, "")</f>
        <v/>
      </c>
      <c r="H2542" s="2" t="str">
        <f>IF(Prospecting!E2544&lt;&gt;"",Prospecting!E2544, "")</f>
        <v/>
      </c>
      <c r="I2542" s="2" t="str">
        <f t="shared" ca="1" si="249"/>
        <v/>
      </c>
      <c r="J2542" s="2" t="str">
        <f>IF(Prospecting!F2544="Completed", 1, "")</f>
        <v/>
      </c>
      <c r="K2542" s="2" t="str">
        <f>IF(Prospecting!G2544="Completed", 1, "")</f>
        <v/>
      </c>
      <c r="L2542" s="2" t="str">
        <f>IF(Prospecting!H2544="Completed", 1, "")</f>
        <v/>
      </c>
      <c r="M2542" s="2" t="str">
        <f>IF(Prospecting!I2544="Completed", 1, "")</f>
        <v/>
      </c>
      <c r="N2542" s="2" t="str">
        <f>IF(Prospecting!J2544="Completed", 1, "")</f>
        <v/>
      </c>
      <c r="O2542" s="2" t="str">
        <f>IF(Prospecting!K2544="Completed", 1, "")</f>
        <v/>
      </c>
      <c r="P2542" s="2" t="str">
        <f>IF(Prospecting!L2544&lt;&gt;"",Prospecting!L2544,"")</f>
        <v/>
      </c>
      <c r="Q2542" s="2" t="str">
        <f>IF(Prospecting!M2544&lt;&gt;"",Prospecting!M2544,"")</f>
        <v/>
      </c>
      <c r="R2542" s="2" t="str">
        <f t="shared" ca="1" si="250"/>
        <v/>
      </c>
      <c r="S2542" s="10" t="str">
        <f>IF(OR(Prospecting!N2544&lt;&gt;"",Prospecting!N2544&lt;&gt;0),Prospecting!N2544,"")</f>
        <v/>
      </c>
      <c r="T2542" s="11" t="str">
        <f>IF(Prospecting!O2544&lt;&gt;"",Prospecting!O2544,"")</f>
        <v/>
      </c>
      <c r="U2542" s="2" t="str">
        <f t="shared" si="251"/>
        <v/>
      </c>
      <c r="V2542" s="2" t="str">
        <f t="shared" si="252"/>
        <v/>
      </c>
      <c r="W2542" s="2" t="str" cm="1">
        <f t="array" ref="W2542">IF(V2542&lt;&gt;"",_xlfn.IFS(OR(V2542=1,V2542=2,V2542=3),1,OR(V2542=4,V2542=5,V2542=6),2,OR(V2542=7,V2542=8,V2542=9),3,OR(V2542=10,V2542=11,V2542=12),4),"")</f>
        <v/>
      </c>
      <c r="X2542" s="2" t="str">
        <f t="shared" si="253"/>
        <v/>
      </c>
      <c r="Y2542" s="2" t="str">
        <f t="shared" si="254"/>
        <v/>
      </c>
    </row>
    <row r="2543" spans="7:25" x14ac:dyDescent="0.3">
      <c r="G2543" s="2" t="str">
        <f>IF(Prospecting!D2545&lt;&gt;"", Prospecting!D2545, "")</f>
        <v/>
      </c>
      <c r="H2543" s="2" t="str">
        <f>IF(Prospecting!E2545&lt;&gt;"",Prospecting!E2545, "")</f>
        <v/>
      </c>
      <c r="I2543" s="2" t="str">
        <f t="shared" ca="1" si="249"/>
        <v/>
      </c>
      <c r="J2543" s="2" t="str">
        <f>IF(Prospecting!F2545="Completed", 1, "")</f>
        <v/>
      </c>
      <c r="K2543" s="2" t="str">
        <f>IF(Prospecting!G2545="Completed", 1, "")</f>
        <v/>
      </c>
      <c r="L2543" s="2" t="str">
        <f>IF(Prospecting!H2545="Completed", 1, "")</f>
        <v/>
      </c>
      <c r="M2543" s="2" t="str">
        <f>IF(Prospecting!I2545="Completed", 1, "")</f>
        <v/>
      </c>
      <c r="N2543" s="2" t="str">
        <f>IF(Prospecting!J2545="Completed", 1, "")</f>
        <v/>
      </c>
      <c r="O2543" s="2" t="str">
        <f>IF(Prospecting!K2545="Completed", 1, "")</f>
        <v/>
      </c>
      <c r="P2543" s="2" t="str">
        <f>IF(Prospecting!L2545&lt;&gt;"",Prospecting!L2545,"")</f>
        <v/>
      </c>
      <c r="Q2543" s="2" t="str">
        <f>IF(Prospecting!M2545&lt;&gt;"",Prospecting!M2545,"")</f>
        <v/>
      </c>
      <c r="R2543" s="2" t="str">
        <f t="shared" ca="1" si="250"/>
        <v/>
      </c>
      <c r="S2543" s="10" t="str">
        <f>IF(OR(Prospecting!N2545&lt;&gt;"",Prospecting!N2545&lt;&gt;0),Prospecting!N2545,"")</f>
        <v/>
      </c>
      <c r="T2543" s="11" t="str">
        <f>IF(Prospecting!O2545&lt;&gt;"",Prospecting!O2545,"")</f>
        <v/>
      </c>
      <c r="U2543" s="2" t="str">
        <f t="shared" si="251"/>
        <v/>
      </c>
      <c r="V2543" s="2" t="str">
        <f t="shared" si="252"/>
        <v/>
      </c>
      <c r="W2543" s="2" t="str" cm="1">
        <f t="array" ref="W2543">IF(V2543&lt;&gt;"",_xlfn.IFS(OR(V2543=1,V2543=2,V2543=3),1,OR(V2543=4,V2543=5,V2543=6),2,OR(V2543=7,V2543=8,V2543=9),3,OR(V2543=10,V2543=11,V2543=12),4),"")</f>
        <v/>
      </c>
      <c r="X2543" s="2" t="str">
        <f t="shared" si="253"/>
        <v/>
      </c>
      <c r="Y2543" s="2" t="str">
        <f t="shared" si="254"/>
        <v/>
      </c>
    </row>
    <row r="2544" spans="7:25" x14ac:dyDescent="0.3">
      <c r="G2544" s="2" t="str">
        <f>IF(Prospecting!D2546&lt;&gt;"", Prospecting!D2546, "")</f>
        <v/>
      </c>
      <c r="H2544" s="2" t="str">
        <f>IF(Prospecting!E2546&lt;&gt;"",Prospecting!E2546, "")</f>
        <v/>
      </c>
      <c r="I2544" s="2" t="str">
        <f t="shared" ca="1" si="249"/>
        <v/>
      </c>
      <c r="J2544" s="2" t="str">
        <f>IF(Prospecting!F2546="Completed", 1, "")</f>
        <v/>
      </c>
      <c r="K2544" s="2" t="str">
        <f>IF(Prospecting!G2546="Completed", 1, "")</f>
        <v/>
      </c>
      <c r="L2544" s="2" t="str">
        <f>IF(Prospecting!H2546="Completed", 1, "")</f>
        <v/>
      </c>
      <c r="M2544" s="2" t="str">
        <f>IF(Prospecting!I2546="Completed", 1, "")</f>
        <v/>
      </c>
      <c r="N2544" s="2" t="str">
        <f>IF(Prospecting!J2546="Completed", 1, "")</f>
        <v/>
      </c>
      <c r="O2544" s="2" t="str">
        <f>IF(Prospecting!K2546="Completed", 1, "")</f>
        <v/>
      </c>
      <c r="P2544" s="2" t="str">
        <f>IF(Prospecting!L2546&lt;&gt;"",Prospecting!L2546,"")</f>
        <v/>
      </c>
      <c r="Q2544" s="2" t="str">
        <f>IF(Prospecting!M2546&lt;&gt;"",Prospecting!M2546,"")</f>
        <v/>
      </c>
      <c r="R2544" s="2" t="str">
        <f t="shared" ca="1" si="250"/>
        <v/>
      </c>
      <c r="S2544" s="10" t="str">
        <f>IF(OR(Prospecting!N2546&lt;&gt;"",Prospecting!N2546&lt;&gt;0),Prospecting!N2546,"")</f>
        <v/>
      </c>
      <c r="T2544" s="11" t="str">
        <f>IF(Prospecting!O2546&lt;&gt;"",Prospecting!O2546,"")</f>
        <v/>
      </c>
      <c r="U2544" s="2" t="str">
        <f t="shared" si="251"/>
        <v/>
      </c>
      <c r="V2544" s="2" t="str">
        <f t="shared" si="252"/>
        <v/>
      </c>
      <c r="W2544" s="2" t="str" cm="1">
        <f t="array" ref="W2544">IF(V2544&lt;&gt;"",_xlfn.IFS(OR(V2544=1,V2544=2,V2544=3),1,OR(V2544=4,V2544=5,V2544=6),2,OR(V2544=7,V2544=8,V2544=9),3,OR(V2544=10,V2544=11,V2544=12),4),"")</f>
        <v/>
      </c>
      <c r="X2544" s="2" t="str">
        <f t="shared" si="253"/>
        <v/>
      </c>
      <c r="Y2544" s="2" t="str">
        <f t="shared" si="254"/>
        <v/>
      </c>
    </row>
    <row r="2545" spans="7:25" x14ac:dyDescent="0.3">
      <c r="G2545" s="2" t="str">
        <f>IF(Prospecting!D2547&lt;&gt;"", Prospecting!D2547, "")</f>
        <v/>
      </c>
      <c r="H2545" s="2" t="str">
        <f>IF(Prospecting!E2547&lt;&gt;"",Prospecting!E2547, "")</f>
        <v/>
      </c>
      <c r="I2545" s="2" t="str">
        <f t="shared" ca="1" si="249"/>
        <v/>
      </c>
      <c r="J2545" s="2" t="str">
        <f>IF(Prospecting!F2547="Completed", 1, "")</f>
        <v/>
      </c>
      <c r="K2545" s="2" t="str">
        <f>IF(Prospecting!G2547="Completed", 1, "")</f>
        <v/>
      </c>
      <c r="L2545" s="2" t="str">
        <f>IF(Prospecting!H2547="Completed", 1, "")</f>
        <v/>
      </c>
      <c r="M2545" s="2" t="str">
        <f>IF(Prospecting!I2547="Completed", 1, "")</f>
        <v/>
      </c>
      <c r="N2545" s="2" t="str">
        <f>IF(Prospecting!J2547="Completed", 1, "")</f>
        <v/>
      </c>
      <c r="O2545" s="2" t="str">
        <f>IF(Prospecting!K2547="Completed", 1, "")</f>
        <v/>
      </c>
      <c r="P2545" s="2" t="str">
        <f>IF(Prospecting!L2547&lt;&gt;"",Prospecting!L2547,"")</f>
        <v/>
      </c>
      <c r="Q2545" s="2" t="str">
        <f>IF(Prospecting!M2547&lt;&gt;"",Prospecting!M2547,"")</f>
        <v/>
      </c>
      <c r="R2545" s="2" t="str">
        <f t="shared" ca="1" si="250"/>
        <v/>
      </c>
      <c r="S2545" s="10" t="str">
        <f>IF(OR(Prospecting!N2547&lt;&gt;"",Prospecting!N2547&lt;&gt;0),Prospecting!N2547,"")</f>
        <v/>
      </c>
      <c r="T2545" s="11" t="str">
        <f>IF(Prospecting!O2547&lt;&gt;"",Prospecting!O2547,"")</f>
        <v/>
      </c>
      <c r="U2545" s="2" t="str">
        <f t="shared" si="251"/>
        <v/>
      </c>
      <c r="V2545" s="2" t="str">
        <f t="shared" si="252"/>
        <v/>
      </c>
      <c r="W2545" s="2" t="str" cm="1">
        <f t="array" ref="W2545">IF(V2545&lt;&gt;"",_xlfn.IFS(OR(V2545=1,V2545=2,V2545=3),1,OR(V2545=4,V2545=5,V2545=6),2,OR(V2545=7,V2545=8,V2545=9),3,OR(V2545=10,V2545=11,V2545=12),4),"")</f>
        <v/>
      </c>
      <c r="X2545" s="2" t="str">
        <f t="shared" si="253"/>
        <v/>
      </c>
      <c r="Y2545" s="2" t="str">
        <f t="shared" si="254"/>
        <v/>
      </c>
    </row>
    <row r="2546" spans="7:25" x14ac:dyDescent="0.3">
      <c r="G2546" s="2" t="str">
        <f>IF(Prospecting!D2548&lt;&gt;"", Prospecting!D2548, "")</f>
        <v/>
      </c>
      <c r="H2546" s="2" t="str">
        <f>IF(Prospecting!E2548&lt;&gt;"",Prospecting!E2548, "")</f>
        <v/>
      </c>
      <c r="I2546" s="2" t="str">
        <f t="shared" ca="1" si="249"/>
        <v/>
      </c>
      <c r="J2546" s="2" t="str">
        <f>IF(Prospecting!F2548="Completed", 1, "")</f>
        <v/>
      </c>
      <c r="K2546" s="2" t="str">
        <f>IF(Prospecting!G2548="Completed", 1, "")</f>
        <v/>
      </c>
      <c r="L2546" s="2" t="str">
        <f>IF(Prospecting!H2548="Completed", 1, "")</f>
        <v/>
      </c>
      <c r="M2546" s="2" t="str">
        <f>IF(Prospecting!I2548="Completed", 1, "")</f>
        <v/>
      </c>
      <c r="N2546" s="2" t="str">
        <f>IF(Prospecting!J2548="Completed", 1, "")</f>
        <v/>
      </c>
      <c r="O2546" s="2" t="str">
        <f>IF(Prospecting!K2548="Completed", 1, "")</f>
        <v/>
      </c>
      <c r="P2546" s="2" t="str">
        <f>IF(Prospecting!L2548&lt;&gt;"",Prospecting!L2548,"")</f>
        <v/>
      </c>
      <c r="Q2546" s="2" t="str">
        <f>IF(Prospecting!M2548&lt;&gt;"",Prospecting!M2548,"")</f>
        <v/>
      </c>
      <c r="R2546" s="2" t="str">
        <f t="shared" ca="1" si="250"/>
        <v/>
      </c>
      <c r="S2546" s="10" t="str">
        <f>IF(OR(Prospecting!N2548&lt;&gt;"",Prospecting!N2548&lt;&gt;0),Prospecting!N2548,"")</f>
        <v/>
      </c>
      <c r="T2546" s="11" t="str">
        <f>IF(Prospecting!O2548&lt;&gt;"",Prospecting!O2548,"")</f>
        <v/>
      </c>
      <c r="U2546" s="2" t="str">
        <f t="shared" si="251"/>
        <v/>
      </c>
      <c r="V2546" s="2" t="str">
        <f t="shared" si="252"/>
        <v/>
      </c>
      <c r="W2546" s="2" t="str" cm="1">
        <f t="array" ref="W2546">IF(V2546&lt;&gt;"",_xlfn.IFS(OR(V2546=1,V2546=2,V2546=3),1,OR(V2546=4,V2546=5,V2546=6),2,OR(V2546=7,V2546=8,V2546=9),3,OR(V2546=10,V2546=11,V2546=12),4),"")</f>
        <v/>
      </c>
      <c r="X2546" s="2" t="str">
        <f t="shared" si="253"/>
        <v/>
      </c>
      <c r="Y2546" s="2" t="str">
        <f t="shared" si="254"/>
        <v/>
      </c>
    </row>
    <row r="2547" spans="7:25" x14ac:dyDescent="0.3">
      <c r="G2547" s="2" t="str">
        <f>IF(Prospecting!D2549&lt;&gt;"", Prospecting!D2549, "")</f>
        <v/>
      </c>
      <c r="H2547" s="2" t="str">
        <f>IF(Prospecting!E2549&lt;&gt;"",Prospecting!E2549, "")</f>
        <v/>
      </c>
      <c r="I2547" s="2" t="str">
        <f t="shared" ca="1" si="249"/>
        <v/>
      </c>
      <c r="J2547" s="2" t="str">
        <f>IF(Prospecting!F2549="Completed", 1, "")</f>
        <v/>
      </c>
      <c r="K2547" s="2" t="str">
        <f>IF(Prospecting!G2549="Completed", 1, "")</f>
        <v/>
      </c>
      <c r="L2547" s="2" t="str">
        <f>IF(Prospecting!H2549="Completed", 1, "")</f>
        <v/>
      </c>
      <c r="M2547" s="2" t="str">
        <f>IF(Prospecting!I2549="Completed", 1, "")</f>
        <v/>
      </c>
      <c r="N2547" s="2" t="str">
        <f>IF(Prospecting!J2549="Completed", 1, "")</f>
        <v/>
      </c>
      <c r="O2547" s="2" t="str">
        <f>IF(Prospecting!K2549="Completed", 1, "")</f>
        <v/>
      </c>
      <c r="P2547" s="2" t="str">
        <f>IF(Prospecting!L2549&lt;&gt;"",Prospecting!L2549,"")</f>
        <v/>
      </c>
      <c r="Q2547" s="2" t="str">
        <f>IF(Prospecting!M2549&lt;&gt;"",Prospecting!M2549,"")</f>
        <v/>
      </c>
      <c r="R2547" s="2" t="str">
        <f t="shared" ca="1" si="250"/>
        <v/>
      </c>
      <c r="S2547" s="10" t="str">
        <f>IF(OR(Prospecting!N2549&lt;&gt;"",Prospecting!N2549&lt;&gt;0),Prospecting!N2549,"")</f>
        <v/>
      </c>
      <c r="T2547" s="11" t="str">
        <f>IF(Prospecting!O2549&lt;&gt;"",Prospecting!O2549,"")</f>
        <v/>
      </c>
      <c r="U2547" s="2" t="str">
        <f t="shared" si="251"/>
        <v/>
      </c>
      <c r="V2547" s="2" t="str">
        <f t="shared" si="252"/>
        <v/>
      </c>
      <c r="W2547" s="2" t="str" cm="1">
        <f t="array" ref="W2547">IF(V2547&lt;&gt;"",_xlfn.IFS(OR(V2547=1,V2547=2,V2547=3),1,OR(V2547=4,V2547=5,V2547=6),2,OR(V2547=7,V2547=8,V2547=9),3,OR(V2547=10,V2547=11,V2547=12),4),"")</f>
        <v/>
      </c>
      <c r="X2547" s="2" t="str">
        <f t="shared" si="253"/>
        <v/>
      </c>
      <c r="Y2547" s="2" t="str">
        <f t="shared" si="254"/>
        <v/>
      </c>
    </row>
    <row r="2548" spans="7:25" x14ac:dyDescent="0.3">
      <c r="G2548" s="2" t="str">
        <f>IF(Prospecting!D2550&lt;&gt;"", Prospecting!D2550, "")</f>
        <v/>
      </c>
      <c r="H2548" s="2" t="str">
        <f>IF(Prospecting!E2550&lt;&gt;"",Prospecting!E2550, "")</f>
        <v/>
      </c>
      <c r="I2548" s="2" t="str">
        <f t="shared" ca="1" si="249"/>
        <v/>
      </c>
      <c r="J2548" s="2" t="str">
        <f>IF(Prospecting!F2550="Completed", 1, "")</f>
        <v/>
      </c>
      <c r="K2548" s="2" t="str">
        <f>IF(Prospecting!G2550="Completed", 1, "")</f>
        <v/>
      </c>
      <c r="L2548" s="2" t="str">
        <f>IF(Prospecting!H2550="Completed", 1, "")</f>
        <v/>
      </c>
      <c r="M2548" s="2" t="str">
        <f>IF(Prospecting!I2550="Completed", 1, "")</f>
        <v/>
      </c>
      <c r="N2548" s="2" t="str">
        <f>IF(Prospecting!J2550="Completed", 1, "")</f>
        <v/>
      </c>
      <c r="O2548" s="2" t="str">
        <f>IF(Prospecting!K2550="Completed", 1, "")</f>
        <v/>
      </c>
      <c r="P2548" s="2" t="str">
        <f>IF(Prospecting!L2550&lt;&gt;"",Prospecting!L2550,"")</f>
        <v/>
      </c>
      <c r="Q2548" s="2" t="str">
        <f>IF(Prospecting!M2550&lt;&gt;"",Prospecting!M2550,"")</f>
        <v/>
      </c>
      <c r="R2548" s="2" t="str">
        <f t="shared" ca="1" si="250"/>
        <v/>
      </c>
      <c r="S2548" s="10" t="str">
        <f>IF(OR(Prospecting!N2550&lt;&gt;"",Prospecting!N2550&lt;&gt;0),Prospecting!N2550,"")</f>
        <v/>
      </c>
      <c r="T2548" s="11" t="str">
        <f>IF(Prospecting!O2550&lt;&gt;"",Prospecting!O2550,"")</f>
        <v/>
      </c>
      <c r="U2548" s="2" t="str">
        <f t="shared" si="251"/>
        <v/>
      </c>
      <c r="V2548" s="2" t="str">
        <f t="shared" si="252"/>
        <v/>
      </c>
      <c r="W2548" s="2" t="str" cm="1">
        <f t="array" ref="W2548">IF(V2548&lt;&gt;"",_xlfn.IFS(OR(V2548=1,V2548=2,V2548=3),1,OR(V2548=4,V2548=5,V2548=6),2,OR(V2548=7,V2548=8,V2548=9),3,OR(V2548=10,V2548=11,V2548=12),4),"")</f>
        <v/>
      </c>
      <c r="X2548" s="2" t="str">
        <f t="shared" si="253"/>
        <v/>
      </c>
      <c r="Y2548" s="2" t="str">
        <f t="shared" si="254"/>
        <v/>
      </c>
    </row>
    <row r="2549" spans="7:25" x14ac:dyDescent="0.3">
      <c r="G2549" s="2" t="str">
        <f>IF(Prospecting!D2551&lt;&gt;"", Prospecting!D2551, "")</f>
        <v/>
      </c>
      <c r="H2549" s="2" t="str">
        <f>IF(Prospecting!E2551&lt;&gt;"",Prospecting!E2551, "")</f>
        <v/>
      </c>
      <c r="I2549" s="2" t="str">
        <f t="shared" ca="1" si="249"/>
        <v/>
      </c>
      <c r="J2549" s="2" t="str">
        <f>IF(Prospecting!F2551="Completed", 1, "")</f>
        <v/>
      </c>
      <c r="K2549" s="2" t="str">
        <f>IF(Prospecting!G2551="Completed", 1, "")</f>
        <v/>
      </c>
      <c r="L2549" s="2" t="str">
        <f>IF(Prospecting!H2551="Completed", 1, "")</f>
        <v/>
      </c>
      <c r="M2549" s="2" t="str">
        <f>IF(Prospecting!I2551="Completed", 1, "")</f>
        <v/>
      </c>
      <c r="N2549" s="2" t="str">
        <f>IF(Prospecting!J2551="Completed", 1, "")</f>
        <v/>
      </c>
      <c r="O2549" s="2" t="str">
        <f>IF(Prospecting!K2551="Completed", 1, "")</f>
        <v/>
      </c>
      <c r="P2549" s="2" t="str">
        <f>IF(Prospecting!L2551&lt;&gt;"",Prospecting!L2551,"")</f>
        <v/>
      </c>
      <c r="Q2549" s="2" t="str">
        <f>IF(Prospecting!M2551&lt;&gt;"",Prospecting!M2551,"")</f>
        <v/>
      </c>
      <c r="R2549" s="2" t="str">
        <f t="shared" ca="1" si="250"/>
        <v/>
      </c>
      <c r="S2549" s="10" t="str">
        <f>IF(OR(Prospecting!N2551&lt;&gt;"",Prospecting!N2551&lt;&gt;0),Prospecting!N2551,"")</f>
        <v/>
      </c>
      <c r="T2549" s="11" t="str">
        <f>IF(Prospecting!O2551&lt;&gt;"",Prospecting!O2551,"")</f>
        <v/>
      </c>
      <c r="U2549" s="2" t="str">
        <f t="shared" si="251"/>
        <v/>
      </c>
      <c r="V2549" s="2" t="str">
        <f t="shared" si="252"/>
        <v/>
      </c>
      <c r="W2549" s="2" t="str" cm="1">
        <f t="array" ref="W2549">IF(V2549&lt;&gt;"",_xlfn.IFS(OR(V2549=1,V2549=2,V2549=3),1,OR(V2549=4,V2549=5,V2549=6),2,OR(V2549=7,V2549=8,V2549=9),3,OR(V2549=10,V2549=11,V2549=12),4),"")</f>
        <v/>
      </c>
      <c r="X2549" s="2" t="str">
        <f t="shared" si="253"/>
        <v/>
      </c>
      <c r="Y2549" s="2" t="str">
        <f t="shared" si="254"/>
        <v/>
      </c>
    </row>
    <row r="2550" spans="7:25" x14ac:dyDescent="0.3">
      <c r="G2550" s="2" t="str">
        <f>IF(Prospecting!D2552&lt;&gt;"", Prospecting!D2552, "")</f>
        <v/>
      </c>
      <c r="H2550" s="2" t="str">
        <f>IF(Prospecting!E2552&lt;&gt;"",Prospecting!E2552, "")</f>
        <v/>
      </c>
      <c r="I2550" s="2" t="str">
        <f t="shared" ca="1" si="249"/>
        <v/>
      </c>
      <c r="J2550" s="2" t="str">
        <f>IF(Prospecting!F2552="Completed", 1, "")</f>
        <v/>
      </c>
      <c r="K2550" s="2" t="str">
        <f>IF(Prospecting!G2552="Completed", 1, "")</f>
        <v/>
      </c>
      <c r="L2550" s="2" t="str">
        <f>IF(Prospecting!H2552="Completed", 1, "")</f>
        <v/>
      </c>
      <c r="M2550" s="2" t="str">
        <f>IF(Prospecting!I2552="Completed", 1, "")</f>
        <v/>
      </c>
      <c r="N2550" s="2" t="str">
        <f>IF(Prospecting!J2552="Completed", 1, "")</f>
        <v/>
      </c>
      <c r="O2550" s="2" t="str">
        <f>IF(Prospecting!K2552="Completed", 1, "")</f>
        <v/>
      </c>
      <c r="P2550" s="2" t="str">
        <f>IF(Prospecting!L2552&lt;&gt;"",Prospecting!L2552,"")</f>
        <v/>
      </c>
      <c r="Q2550" s="2" t="str">
        <f>IF(Prospecting!M2552&lt;&gt;"",Prospecting!M2552,"")</f>
        <v/>
      </c>
      <c r="R2550" s="2" t="str">
        <f t="shared" ca="1" si="250"/>
        <v/>
      </c>
      <c r="S2550" s="10" t="str">
        <f>IF(OR(Prospecting!N2552&lt;&gt;"",Prospecting!N2552&lt;&gt;0),Prospecting!N2552,"")</f>
        <v/>
      </c>
      <c r="T2550" s="11" t="str">
        <f>IF(Prospecting!O2552&lt;&gt;"",Prospecting!O2552,"")</f>
        <v/>
      </c>
      <c r="U2550" s="2" t="str">
        <f t="shared" si="251"/>
        <v/>
      </c>
      <c r="V2550" s="2" t="str">
        <f t="shared" si="252"/>
        <v/>
      </c>
      <c r="W2550" s="2" t="str" cm="1">
        <f t="array" ref="W2550">IF(V2550&lt;&gt;"",_xlfn.IFS(OR(V2550=1,V2550=2,V2550=3),1,OR(V2550=4,V2550=5,V2550=6),2,OR(V2550=7,V2550=8,V2550=9),3,OR(V2550=10,V2550=11,V2550=12),4),"")</f>
        <v/>
      </c>
      <c r="X2550" s="2" t="str">
        <f t="shared" si="253"/>
        <v/>
      </c>
      <c r="Y2550" s="2" t="str">
        <f t="shared" si="254"/>
        <v/>
      </c>
    </row>
    <row r="2551" spans="7:25" x14ac:dyDescent="0.3">
      <c r="G2551" s="2" t="str">
        <f>IF(Prospecting!D2553&lt;&gt;"", Prospecting!D2553, "")</f>
        <v/>
      </c>
      <c r="H2551" s="2" t="str">
        <f>IF(Prospecting!E2553&lt;&gt;"",Prospecting!E2553, "")</f>
        <v/>
      </c>
      <c r="I2551" s="2" t="str">
        <f t="shared" ca="1" si="249"/>
        <v/>
      </c>
      <c r="J2551" s="2" t="str">
        <f>IF(Prospecting!F2553="Completed", 1, "")</f>
        <v/>
      </c>
      <c r="K2551" s="2" t="str">
        <f>IF(Prospecting!G2553="Completed", 1, "")</f>
        <v/>
      </c>
      <c r="L2551" s="2" t="str">
        <f>IF(Prospecting!H2553="Completed", 1, "")</f>
        <v/>
      </c>
      <c r="M2551" s="2" t="str">
        <f>IF(Prospecting!I2553="Completed", 1, "")</f>
        <v/>
      </c>
      <c r="N2551" s="2" t="str">
        <f>IF(Prospecting!J2553="Completed", 1, "")</f>
        <v/>
      </c>
      <c r="O2551" s="2" t="str">
        <f>IF(Prospecting!K2553="Completed", 1, "")</f>
        <v/>
      </c>
      <c r="P2551" s="2" t="str">
        <f>IF(Prospecting!L2553&lt;&gt;"",Prospecting!L2553,"")</f>
        <v/>
      </c>
      <c r="Q2551" s="2" t="str">
        <f>IF(Prospecting!M2553&lt;&gt;"",Prospecting!M2553,"")</f>
        <v/>
      </c>
      <c r="R2551" s="2" t="str">
        <f t="shared" ca="1" si="250"/>
        <v/>
      </c>
      <c r="S2551" s="10" t="str">
        <f>IF(OR(Prospecting!N2553&lt;&gt;"",Prospecting!N2553&lt;&gt;0),Prospecting!N2553,"")</f>
        <v/>
      </c>
      <c r="T2551" s="11" t="str">
        <f>IF(Prospecting!O2553&lt;&gt;"",Prospecting!O2553,"")</f>
        <v/>
      </c>
      <c r="U2551" s="2" t="str">
        <f t="shared" si="251"/>
        <v/>
      </c>
      <c r="V2551" s="2" t="str">
        <f t="shared" si="252"/>
        <v/>
      </c>
      <c r="W2551" s="2" t="str" cm="1">
        <f t="array" ref="W2551">IF(V2551&lt;&gt;"",_xlfn.IFS(OR(V2551=1,V2551=2,V2551=3),1,OR(V2551=4,V2551=5,V2551=6),2,OR(V2551=7,V2551=8,V2551=9),3,OR(V2551=10,V2551=11,V2551=12),4),"")</f>
        <v/>
      </c>
      <c r="X2551" s="2" t="str">
        <f t="shared" si="253"/>
        <v/>
      </c>
      <c r="Y2551" s="2" t="str">
        <f t="shared" si="254"/>
        <v/>
      </c>
    </row>
    <row r="2552" spans="7:25" x14ac:dyDescent="0.3">
      <c r="G2552" s="2" t="str">
        <f>IF(Prospecting!D2554&lt;&gt;"", Prospecting!D2554, "")</f>
        <v/>
      </c>
      <c r="H2552" s="2" t="str">
        <f>IF(Prospecting!E2554&lt;&gt;"",Prospecting!E2554, "")</f>
        <v/>
      </c>
      <c r="I2552" s="2" t="str">
        <f t="shared" ca="1" si="249"/>
        <v/>
      </c>
      <c r="J2552" s="2" t="str">
        <f>IF(Prospecting!F2554="Completed", 1, "")</f>
        <v/>
      </c>
      <c r="K2552" s="2" t="str">
        <f>IF(Prospecting!G2554="Completed", 1, "")</f>
        <v/>
      </c>
      <c r="L2552" s="2" t="str">
        <f>IF(Prospecting!H2554="Completed", 1, "")</f>
        <v/>
      </c>
      <c r="M2552" s="2" t="str">
        <f>IF(Prospecting!I2554="Completed", 1, "")</f>
        <v/>
      </c>
      <c r="N2552" s="2" t="str">
        <f>IF(Prospecting!J2554="Completed", 1, "")</f>
        <v/>
      </c>
      <c r="O2552" s="2" t="str">
        <f>IF(Prospecting!K2554="Completed", 1, "")</f>
        <v/>
      </c>
      <c r="P2552" s="2" t="str">
        <f>IF(Prospecting!L2554&lt;&gt;"",Prospecting!L2554,"")</f>
        <v/>
      </c>
      <c r="Q2552" s="2" t="str">
        <f>IF(Prospecting!M2554&lt;&gt;"",Prospecting!M2554,"")</f>
        <v/>
      </c>
      <c r="R2552" s="2" t="str">
        <f t="shared" ca="1" si="250"/>
        <v/>
      </c>
      <c r="S2552" s="10" t="str">
        <f>IF(OR(Prospecting!N2554&lt;&gt;"",Prospecting!N2554&lt;&gt;0),Prospecting!N2554,"")</f>
        <v/>
      </c>
      <c r="T2552" s="11" t="str">
        <f>IF(Prospecting!O2554&lt;&gt;"",Prospecting!O2554,"")</f>
        <v/>
      </c>
      <c r="U2552" s="2" t="str">
        <f t="shared" si="251"/>
        <v/>
      </c>
      <c r="V2552" s="2" t="str">
        <f t="shared" si="252"/>
        <v/>
      </c>
      <c r="W2552" s="2" t="str" cm="1">
        <f t="array" ref="W2552">IF(V2552&lt;&gt;"",_xlfn.IFS(OR(V2552=1,V2552=2,V2552=3),1,OR(V2552=4,V2552=5,V2552=6),2,OR(V2552=7,V2552=8,V2552=9),3,OR(V2552=10,V2552=11,V2552=12),4),"")</f>
        <v/>
      </c>
      <c r="X2552" s="2" t="str">
        <f t="shared" si="253"/>
        <v/>
      </c>
      <c r="Y2552" s="2" t="str">
        <f t="shared" si="254"/>
        <v/>
      </c>
    </row>
    <row r="2553" spans="7:25" x14ac:dyDescent="0.3">
      <c r="G2553" s="2" t="str">
        <f>IF(Prospecting!D2555&lt;&gt;"", Prospecting!D2555, "")</f>
        <v/>
      </c>
      <c r="H2553" s="2" t="str">
        <f>IF(Prospecting!E2555&lt;&gt;"",Prospecting!E2555, "")</f>
        <v/>
      </c>
      <c r="I2553" s="2" t="str">
        <f t="shared" ca="1" si="249"/>
        <v/>
      </c>
      <c r="J2553" s="2" t="str">
        <f>IF(Prospecting!F2555="Completed", 1, "")</f>
        <v/>
      </c>
      <c r="K2553" s="2" t="str">
        <f>IF(Prospecting!G2555="Completed", 1, "")</f>
        <v/>
      </c>
      <c r="L2553" s="2" t="str">
        <f>IF(Prospecting!H2555="Completed", 1, "")</f>
        <v/>
      </c>
      <c r="M2553" s="2" t="str">
        <f>IF(Prospecting!I2555="Completed", 1, "")</f>
        <v/>
      </c>
      <c r="N2553" s="2" t="str">
        <f>IF(Prospecting!J2555="Completed", 1, "")</f>
        <v/>
      </c>
      <c r="O2553" s="2" t="str">
        <f>IF(Prospecting!K2555="Completed", 1, "")</f>
        <v/>
      </c>
      <c r="P2553" s="2" t="str">
        <f>IF(Prospecting!L2555&lt;&gt;"",Prospecting!L2555,"")</f>
        <v/>
      </c>
      <c r="Q2553" s="2" t="str">
        <f>IF(Prospecting!M2555&lt;&gt;"",Prospecting!M2555,"")</f>
        <v/>
      </c>
      <c r="R2553" s="2" t="str">
        <f t="shared" ca="1" si="250"/>
        <v/>
      </c>
      <c r="S2553" s="10" t="str">
        <f>IF(OR(Prospecting!N2555&lt;&gt;"",Prospecting!N2555&lt;&gt;0),Prospecting!N2555,"")</f>
        <v/>
      </c>
      <c r="T2553" s="11" t="str">
        <f>IF(Prospecting!O2555&lt;&gt;"",Prospecting!O2555,"")</f>
        <v/>
      </c>
      <c r="U2553" s="2" t="str">
        <f t="shared" si="251"/>
        <v/>
      </c>
      <c r="V2553" s="2" t="str">
        <f t="shared" si="252"/>
        <v/>
      </c>
      <c r="W2553" s="2" t="str" cm="1">
        <f t="array" ref="W2553">IF(V2553&lt;&gt;"",_xlfn.IFS(OR(V2553=1,V2553=2,V2553=3),1,OR(V2553=4,V2553=5,V2553=6),2,OR(V2553=7,V2553=8,V2553=9),3,OR(V2553=10,V2553=11,V2553=12),4),"")</f>
        <v/>
      </c>
      <c r="X2553" s="2" t="str">
        <f t="shared" si="253"/>
        <v/>
      </c>
      <c r="Y2553" s="2" t="str">
        <f t="shared" si="254"/>
        <v/>
      </c>
    </row>
    <row r="2554" spans="7:25" x14ac:dyDescent="0.3">
      <c r="G2554" s="2" t="str">
        <f>IF(Prospecting!D2556&lt;&gt;"", Prospecting!D2556, "")</f>
        <v/>
      </c>
      <c r="H2554" s="2" t="str">
        <f>IF(Prospecting!E2556&lt;&gt;"",Prospecting!E2556, "")</f>
        <v/>
      </c>
      <c r="I2554" s="2" t="str">
        <f t="shared" ca="1" si="249"/>
        <v/>
      </c>
      <c r="J2554" s="2" t="str">
        <f>IF(Prospecting!F2556="Completed", 1, "")</f>
        <v/>
      </c>
      <c r="K2554" s="2" t="str">
        <f>IF(Prospecting!G2556="Completed", 1, "")</f>
        <v/>
      </c>
      <c r="L2554" s="2" t="str">
        <f>IF(Prospecting!H2556="Completed", 1, "")</f>
        <v/>
      </c>
      <c r="M2554" s="2" t="str">
        <f>IF(Prospecting!I2556="Completed", 1, "")</f>
        <v/>
      </c>
      <c r="N2554" s="2" t="str">
        <f>IF(Prospecting!J2556="Completed", 1, "")</f>
        <v/>
      </c>
      <c r="O2554" s="2" t="str">
        <f>IF(Prospecting!K2556="Completed", 1, "")</f>
        <v/>
      </c>
      <c r="P2554" s="2" t="str">
        <f>IF(Prospecting!L2556&lt;&gt;"",Prospecting!L2556,"")</f>
        <v/>
      </c>
      <c r="Q2554" s="2" t="str">
        <f>IF(Prospecting!M2556&lt;&gt;"",Prospecting!M2556,"")</f>
        <v/>
      </c>
      <c r="R2554" s="2" t="str">
        <f t="shared" ca="1" si="250"/>
        <v/>
      </c>
      <c r="S2554" s="10" t="str">
        <f>IF(OR(Prospecting!N2556&lt;&gt;"",Prospecting!N2556&lt;&gt;0),Prospecting!N2556,"")</f>
        <v/>
      </c>
      <c r="T2554" s="11" t="str">
        <f>IF(Prospecting!O2556&lt;&gt;"",Prospecting!O2556,"")</f>
        <v/>
      </c>
      <c r="U2554" s="2" t="str">
        <f t="shared" si="251"/>
        <v/>
      </c>
      <c r="V2554" s="2" t="str">
        <f t="shared" si="252"/>
        <v/>
      </c>
      <c r="W2554" s="2" t="str" cm="1">
        <f t="array" ref="W2554">IF(V2554&lt;&gt;"",_xlfn.IFS(OR(V2554=1,V2554=2,V2554=3),1,OR(V2554=4,V2554=5,V2554=6),2,OR(V2554=7,V2554=8,V2554=9),3,OR(V2554=10,V2554=11,V2554=12),4),"")</f>
        <v/>
      </c>
      <c r="X2554" s="2" t="str">
        <f t="shared" si="253"/>
        <v/>
      </c>
      <c r="Y2554" s="2" t="str">
        <f t="shared" si="254"/>
        <v/>
      </c>
    </row>
    <row r="2555" spans="7:25" x14ac:dyDescent="0.3">
      <c r="G2555" s="2" t="str">
        <f>IF(Prospecting!D2557&lt;&gt;"", Prospecting!D2557, "")</f>
        <v/>
      </c>
      <c r="H2555" s="2" t="str">
        <f>IF(Prospecting!E2557&lt;&gt;"",Prospecting!E2557, "")</f>
        <v/>
      </c>
      <c r="I2555" s="2" t="str">
        <f t="shared" ca="1" si="249"/>
        <v/>
      </c>
      <c r="J2555" s="2" t="str">
        <f>IF(Prospecting!F2557="Completed", 1, "")</f>
        <v/>
      </c>
      <c r="K2555" s="2" t="str">
        <f>IF(Prospecting!G2557="Completed", 1, "")</f>
        <v/>
      </c>
      <c r="L2555" s="2" t="str">
        <f>IF(Prospecting!H2557="Completed", 1, "")</f>
        <v/>
      </c>
      <c r="M2555" s="2" t="str">
        <f>IF(Prospecting!I2557="Completed", 1, "")</f>
        <v/>
      </c>
      <c r="N2555" s="2" t="str">
        <f>IF(Prospecting!J2557="Completed", 1, "")</f>
        <v/>
      </c>
      <c r="O2555" s="2" t="str">
        <f>IF(Prospecting!K2557="Completed", 1, "")</f>
        <v/>
      </c>
      <c r="P2555" s="2" t="str">
        <f>IF(Prospecting!L2557&lt;&gt;"",Prospecting!L2557,"")</f>
        <v/>
      </c>
      <c r="Q2555" s="2" t="str">
        <f>IF(Prospecting!M2557&lt;&gt;"",Prospecting!M2557,"")</f>
        <v/>
      </c>
      <c r="R2555" s="2" t="str">
        <f t="shared" ca="1" si="250"/>
        <v/>
      </c>
      <c r="S2555" s="10" t="str">
        <f>IF(OR(Prospecting!N2557&lt;&gt;"",Prospecting!N2557&lt;&gt;0),Prospecting!N2557,"")</f>
        <v/>
      </c>
      <c r="T2555" s="11" t="str">
        <f>IF(Prospecting!O2557&lt;&gt;"",Prospecting!O2557,"")</f>
        <v/>
      </c>
      <c r="U2555" s="2" t="str">
        <f t="shared" si="251"/>
        <v/>
      </c>
      <c r="V2555" s="2" t="str">
        <f t="shared" si="252"/>
        <v/>
      </c>
      <c r="W2555" s="2" t="str" cm="1">
        <f t="array" ref="W2555">IF(V2555&lt;&gt;"",_xlfn.IFS(OR(V2555=1,V2555=2,V2555=3),1,OR(V2555=4,V2555=5,V2555=6),2,OR(V2555=7,V2555=8,V2555=9),3,OR(V2555=10,V2555=11,V2555=12),4),"")</f>
        <v/>
      </c>
      <c r="X2555" s="2" t="str">
        <f t="shared" si="253"/>
        <v/>
      </c>
      <c r="Y2555" s="2" t="str">
        <f t="shared" si="254"/>
        <v/>
      </c>
    </row>
    <row r="2556" spans="7:25" x14ac:dyDescent="0.3">
      <c r="G2556" s="2" t="str">
        <f>IF(Prospecting!D2558&lt;&gt;"", Prospecting!D2558, "")</f>
        <v/>
      </c>
      <c r="H2556" s="2" t="str">
        <f>IF(Prospecting!E2558&lt;&gt;"",Prospecting!E2558, "")</f>
        <v/>
      </c>
      <c r="I2556" s="2" t="str">
        <f t="shared" ca="1" si="249"/>
        <v/>
      </c>
      <c r="J2556" s="2" t="str">
        <f>IF(Prospecting!F2558="Completed", 1, "")</f>
        <v/>
      </c>
      <c r="K2556" s="2" t="str">
        <f>IF(Prospecting!G2558="Completed", 1, "")</f>
        <v/>
      </c>
      <c r="L2556" s="2" t="str">
        <f>IF(Prospecting!H2558="Completed", 1, "")</f>
        <v/>
      </c>
      <c r="M2556" s="2" t="str">
        <f>IF(Prospecting!I2558="Completed", 1, "")</f>
        <v/>
      </c>
      <c r="N2556" s="2" t="str">
        <f>IF(Prospecting!J2558="Completed", 1, "")</f>
        <v/>
      </c>
      <c r="O2556" s="2" t="str">
        <f>IF(Prospecting!K2558="Completed", 1, "")</f>
        <v/>
      </c>
      <c r="P2556" s="2" t="str">
        <f>IF(Prospecting!L2558&lt;&gt;"",Prospecting!L2558,"")</f>
        <v/>
      </c>
      <c r="Q2556" s="2" t="str">
        <f>IF(Prospecting!M2558&lt;&gt;"",Prospecting!M2558,"")</f>
        <v/>
      </c>
      <c r="R2556" s="2" t="str">
        <f t="shared" ca="1" si="250"/>
        <v/>
      </c>
      <c r="S2556" s="10" t="str">
        <f>IF(OR(Prospecting!N2558&lt;&gt;"",Prospecting!N2558&lt;&gt;0),Prospecting!N2558,"")</f>
        <v/>
      </c>
      <c r="T2556" s="11" t="str">
        <f>IF(Prospecting!O2558&lt;&gt;"",Prospecting!O2558,"")</f>
        <v/>
      </c>
      <c r="U2556" s="2" t="str">
        <f t="shared" si="251"/>
        <v/>
      </c>
      <c r="V2556" s="2" t="str">
        <f t="shared" si="252"/>
        <v/>
      </c>
      <c r="W2556" s="2" t="str" cm="1">
        <f t="array" ref="W2556">IF(V2556&lt;&gt;"",_xlfn.IFS(OR(V2556=1,V2556=2,V2556=3),1,OR(V2556=4,V2556=5,V2556=6),2,OR(V2556=7,V2556=8,V2556=9),3,OR(V2556=10,V2556=11,V2556=12),4),"")</f>
        <v/>
      </c>
      <c r="X2556" s="2" t="str">
        <f t="shared" si="253"/>
        <v/>
      </c>
      <c r="Y2556" s="2" t="str">
        <f t="shared" si="254"/>
        <v/>
      </c>
    </row>
    <row r="2557" spans="7:25" x14ac:dyDescent="0.3">
      <c r="G2557" s="2" t="str">
        <f>IF(Prospecting!D2559&lt;&gt;"", Prospecting!D2559, "")</f>
        <v/>
      </c>
      <c r="H2557" s="2" t="str">
        <f>IF(Prospecting!E2559&lt;&gt;"",Prospecting!E2559, "")</f>
        <v/>
      </c>
      <c r="I2557" s="2" t="str">
        <f t="shared" ca="1" si="249"/>
        <v/>
      </c>
      <c r="J2557" s="2" t="str">
        <f>IF(Prospecting!F2559="Completed", 1, "")</f>
        <v/>
      </c>
      <c r="K2557" s="2" t="str">
        <f>IF(Prospecting!G2559="Completed", 1, "")</f>
        <v/>
      </c>
      <c r="L2557" s="2" t="str">
        <f>IF(Prospecting!H2559="Completed", 1, "")</f>
        <v/>
      </c>
      <c r="M2557" s="2" t="str">
        <f>IF(Prospecting!I2559="Completed", 1, "")</f>
        <v/>
      </c>
      <c r="N2557" s="2" t="str">
        <f>IF(Prospecting!J2559="Completed", 1, "")</f>
        <v/>
      </c>
      <c r="O2557" s="2" t="str">
        <f>IF(Prospecting!K2559="Completed", 1, "")</f>
        <v/>
      </c>
      <c r="P2557" s="2" t="str">
        <f>IF(Prospecting!L2559&lt;&gt;"",Prospecting!L2559,"")</f>
        <v/>
      </c>
      <c r="Q2557" s="2" t="str">
        <f>IF(Prospecting!M2559&lt;&gt;"",Prospecting!M2559,"")</f>
        <v/>
      </c>
      <c r="R2557" s="2" t="str">
        <f t="shared" ca="1" si="250"/>
        <v/>
      </c>
      <c r="S2557" s="10" t="str">
        <f>IF(OR(Prospecting!N2559&lt;&gt;"",Prospecting!N2559&lt;&gt;0),Prospecting!N2559,"")</f>
        <v/>
      </c>
      <c r="T2557" s="11" t="str">
        <f>IF(Prospecting!O2559&lt;&gt;"",Prospecting!O2559,"")</f>
        <v/>
      </c>
      <c r="U2557" s="2" t="str">
        <f t="shared" si="251"/>
        <v/>
      </c>
      <c r="V2557" s="2" t="str">
        <f t="shared" si="252"/>
        <v/>
      </c>
      <c r="W2557" s="2" t="str" cm="1">
        <f t="array" ref="W2557">IF(V2557&lt;&gt;"",_xlfn.IFS(OR(V2557=1,V2557=2,V2557=3),1,OR(V2557=4,V2557=5,V2557=6),2,OR(V2557=7,V2557=8,V2557=9),3,OR(V2557=10,V2557=11,V2557=12),4),"")</f>
        <v/>
      </c>
      <c r="X2557" s="2" t="str">
        <f t="shared" si="253"/>
        <v/>
      </c>
      <c r="Y2557" s="2" t="str">
        <f t="shared" si="254"/>
        <v/>
      </c>
    </row>
    <row r="2558" spans="7:25" x14ac:dyDescent="0.3">
      <c r="G2558" s="2" t="str">
        <f>IF(Prospecting!D2560&lt;&gt;"", Prospecting!D2560, "")</f>
        <v/>
      </c>
      <c r="H2558" s="2" t="str">
        <f>IF(Prospecting!E2560&lt;&gt;"",Prospecting!E2560, "")</f>
        <v/>
      </c>
      <c r="I2558" s="2" t="str">
        <f t="shared" ca="1" si="249"/>
        <v/>
      </c>
      <c r="J2558" s="2" t="str">
        <f>IF(Prospecting!F2560="Completed", 1, "")</f>
        <v/>
      </c>
      <c r="K2558" s="2" t="str">
        <f>IF(Prospecting!G2560="Completed", 1, "")</f>
        <v/>
      </c>
      <c r="L2558" s="2" t="str">
        <f>IF(Prospecting!H2560="Completed", 1, "")</f>
        <v/>
      </c>
      <c r="M2558" s="2" t="str">
        <f>IF(Prospecting!I2560="Completed", 1, "")</f>
        <v/>
      </c>
      <c r="N2558" s="2" t="str">
        <f>IF(Prospecting!J2560="Completed", 1, "")</f>
        <v/>
      </c>
      <c r="O2558" s="2" t="str">
        <f>IF(Prospecting!K2560="Completed", 1, "")</f>
        <v/>
      </c>
      <c r="P2558" s="2" t="str">
        <f>IF(Prospecting!L2560&lt;&gt;"",Prospecting!L2560,"")</f>
        <v/>
      </c>
      <c r="Q2558" s="2" t="str">
        <f>IF(Prospecting!M2560&lt;&gt;"",Prospecting!M2560,"")</f>
        <v/>
      </c>
      <c r="R2558" s="2" t="str">
        <f t="shared" ca="1" si="250"/>
        <v/>
      </c>
      <c r="S2558" s="10" t="str">
        <f>IF(OR(Prospecting!N2560&lt;&gt;"",Prospecting!N2560&lt;&gt;0),Prospecting!N2560,"")</f>
        <v/>
      </c>
      <c r="T2558" s="11" t="str">
        <f>IF(Prospecting!O2560&lt;&gt;"",Prospecting!O2560,"")</f>
        <v/>
      </c>
      <c r="U2558" s="2" t="str">
        <f t="shared" si="251"/>
        <v/>
      </c>
      <c r="V2558" s="2" t="str">
        <f t="shared" si="252"/>
        <v/>
      </c>
      <c r="W2558" s="2" t="str" cm="1">
        <f t="array" ref="W2558">IF(V2558&lt;&gt;"",_xlfn.IFS(OR(V2558=1,V2558=2,V2558=3),1,OR(V2558=4,V2558=5,V2558=6),2,OR(V2558=7,V2558=8,V2558=9),3,OR(V2558=10,V2558=11,V2558=12),4),"")</f>
        <v/>
      </c>
      <c r="X2558" s="2" t="str">
        <f t="shared" si="253"/>
        <v/>
      </c>
      <c r="Y2558" s="2" t="str">
        <f t="shared" si="254"/>
        <v/>
      </c>
    </row>
    <row r="2559" spans="7:25" x14ac:dyDescent="0.3">
      <c r="G2559" s="2" t="str">
        <f>IF(Prospecting!D2561&lt;&gt;"", Prospecting!D2561, "")</f>
        <v/>
      </c>
      <c r="H2559" s="2" t="str">
        <f>IF(Prospecting!E2561&lt;&gt;"",Prospecting!E2561, "")</f>
        <v/>
      </c>
      <c r="I2559" s="2" t="str">
        <f t="shared" ca="1" si="249"/>
        <v/>
      </c>
      <c r="J2559" s="2" t="str">
        <f>IF(Prospecting!F2561="Completed", 1, "")</f>
        <v/>
      </c>
      <c r="K2559" s="2" t="str">
        <f>IF(Prospecting!G2561="Completed", 1, "")</f>
        <v/>
      </c>
      <c r="L2559" s="2" t="str">
        <f>IF(Prospecting!H2561="Completed", 1, "")</f>
        <v/>
      </c>
      <c r="M2559" s="2" t="str">
        <f>IF(Prospecting!I2561="Completed", 1, "")</f>
        <v/>
      </c>
      <c r="N2559" s="2" t="str">
        <f>IF(Prospecting!J2561="Completed", 1, "")</f>
        <v/>
      </c>
      <c r="O2559" s="2" t="str">
        <f>IF(Prospecting!K2561="Completed", 1, "")</f>
        <v/>
      </c>
      <c r="P2559" s="2" t="str">
        <f>IF(Prospecting!L2561&lt;&gt;"",Prospecting!L2561,"")</f>
        <v/>
      </c>
      <c r="Q2559" s="2" t="str">
        <f>IF(Prospecting!M2561&lt;&gt;"",Prospecting!M2561,"")</f>
        <v/>
      </c>
      <c r="R2559" s="2" t="str">
        <f t="shared" ca="1" si="250"/>
        <v/>
      </c>
      <c r="S2559" s="10" t="str">
        <f>IF(OR(Prospecting!N2561&lt;&gt;"",Prospecting!N2561&lt;&gt;0),Prospecting!N2561,"")</f>
        <v/>
      </c>
      <c r="T2559" s="11" t="str">
        <f>IF(Prospecting!O2561&lt;&gt;"",Prospecting!O2561,"")</f>
        <v/>
      </c>
      <c r="U2559" s="2" t="str">
        <f t="shared" si="251"/>
        <v/>
      </c>
      <c r="V2559" s="2" t="str">
        <f t="shared" si="252"/>
        <v/>
      </c>
      <c r="W2559" s="2" t="str" cm="1">
        <f t="array" ref="W2559">IF(V2559&lt;&gt;"",_xlfn.IFS(OR(V2559=1,V2559=2,V2559=3),1,OR(V2559=4,V2559=5,V2559=6),2,OR(V2559=7,V2559=8,V2559=9),3,OR(V2559=10,V2559=11,V2559=12),4),"")</f>
        <v/>
      </c>
      <c r="X2559" s="2" t="str">
        <f t="shared" si="253"/>
        <v/>
      </c>
      <c r="Y2559" s="2" t="str">
        <f t="shared" si="254"/>
        <v/>
      </c>
    </row>
    <row r="2560" spans="7:25" x14ac:dyDescent="0.3">
      <c r="G2560" s="2" t="str">
        <f>IF(Prospecting!D2562&lt;&gt;"", Prospecting!D2562, "")</f>
        <v/>
      </c>
      <c r="H2560" s="2" t="str">
        <f>IF(Prospecting!E2562&lt;&gt;"",Prospecting!E2562, "")</f>
        <v/>
      </c>
      <c r="I2560" s="2" t="str">
        <f t="shared" ca="1" si="249"/>
        <v/>
      </c>
      <c r="J2560" s="2" t="str">
        <f>IF(Prospecting!F2562="Completed", 1, "")</f>
        <v/>
      </c>
      <c r="K2560" s="2" t="str">
        <f>IF(Prospecting!G2562="Completed", 1, "")</f>
        <v/>
      </c>
      <c r="L2560" s="2" t="str">
        <f>IF(Prospecting!H2562="Completed", 1, "")</f>
        <v/>
      </c>
      <c r="M2560" s="2" t="str">
        <f>IF(Prospecting!I2562="Completed", 1, "")</f>
        <v/>
      </c>
      <c r="N2560" s="2" t="str">
        <f>IF(Prospecting!J2562="Completed", 1, "")</f>
        <v/>
      </c>
      <c r="O2560" s="2" t="str">
        <f>IF(Prospecting!K2562="Completed", 1, "")</f>
        <v/>
      </c>
      <c r="P2560" s="2" t="str">
        <f>IF(Prospecting!L2562&lt;&gt;"",Prospecting!L2562,"")</f>
        <v/>
      </c>
      <c r="Q2560" s="2" t="str">
        <f>IF(Prospecting!M2562&lt;&gt;"",Prospecting!M2562,"")</f>
        <v/>
      </c>
      <c r="R2560" s="2" t="str">
        <f t="shared" ca="1" si="250"/>
        <v/>
      </c>
      <c r="S2560" s="10" t="str">
        <f>IF(OR(Prospecting!N2562&lt;&gt;"",Prospecting!N2562&lt;&gt;0),Prospecting!N2562,"")</f>
        <v/>
      </c>
      <c r="T2560" s="11" t="str">
        <f>IF(Prospecting!O2562&lt;&gt;"",Prospecting!O2562,"")</f>
        <v/>
      </c>
      <c r="U2560" s="2" t="str">
        <f t="shared" si="251"/>
        <v/>
      </c>
      <c r="V2560" s="2" t="str">
        <f t="shared" si="252"/>
        <v/>
      </c>
      <c r="W2560" s="2" t="str" cm="1">
        <f t="array" ref="W2560">IF(V2560&lt;&gt;"",_xlfn.IFS(OR(V2560=1,V2560=2,V2560=3),1,OR(V2560=4,V2560=5,V2560=6),2,OR(V2560=7,V2560=8,V2560=9),3,OR(V2560=10,V2560=11,V2560=12),4),"")</f>
        <v/>
      </c>
      <c r="X2560" s="2" t="str">
        <f t="shared" si="253"/>
        <v/>
      </c>
      <c r="Y2560" s="2" t="str">
        <f t="shared" si="254"/>
        <v/>
      </c>
    </row>
    <row r="2561" spans="7:25" x14ac:dyDescent="0.3">
      <c r="G2561" s="2" t="str">
        <f>IF(Prospecting!D2563&lt;&gt;"", Prospecting!D2563, "")</f>
        <v/>
      </c>
      <c r="H2561" s="2" t="str">
        <f>IF(Prospecting!E2563&lt;&gt;"",Prospecting!E2563, "")</f>
        <v/>
      </c>
      <c r="I2561" s="2" t="str">
        <f t="shared" ca="1" si="249"/>
        <v/>
      </c>
      <c r="J2561" s="2" t="str">
        <f>IF(Prospecting!F2563="Completed", 1, "")</f>
        <v/>
      </c>
      <c r="K2561" s="2" t="str">
        <f>IF(Prospecting!G2563="Completed", 1, "")</f>
        <v/>
      </c>
      <c r="L2561" s="2" t="str">
        <f>IF(Prospecting!H2563="Completed", 1, "")</f>
        <v/>
      </c>
      <c r="M2561" s="2" t="str">
        <f>IF(Prospecting!I2563="Completed", 1, "")</f>
        <v/>
      </c>
      <c r="N2561" s="2" t="str">
        <f>IF(Prospecting!J2563="Completed", 1, "")</f>
        <v/>
      </c>
      <c r="O2561" s="2" t="str">
        <f>IF(Prospecting!K2563="Completed", 1, "")</f>
        <v/>
      </c>
      <c r="P2561" s="2" t="str">
        <f>IF(Prospecting!L2563&lt;&gt;"",Prospecting!L2563,"")</f>
        <v/>
      </c>
      <c r="Q2561" s="2" t="str">
        <f>IF(Prospecting!M2563&lt;&gt;"",Prospecting!M2563,"")</f>
        <v/>
      </c>
      <c r="R2561" s="2" t="str">
        <f t="shared" ca="1" si="250"/>
        <v/>
      </c>
      <c r="S2561" s="10" t="str">
        <f>IF(OR(Prospecting!N2563&lt;&gt;"",Prospecting!N2563&lt;&gt;0),Prospecting!N2563,"")</f>
        <v/>
      </c>
      <c r="T2561" s="11" t="str">
        <f>IF(Prospecting!O2563&lt;&gt;"",Prospecting!O2563,"")</f>
        <v/>
      </c>
      <c r="U2561" s="2" t="str">
        <f t="shared" si="251"/>
        <v/>
      </c>
      <c r="V2561" s="2" t="str">
        <f t="shared" si="252"/>
        <v/>
      </c>
      <c r="W2561" s="2" t="str" cm="1">
        <f t="array" ref="W2561">IF(V2561&lt;&gt;"",_xlfn.IFS(OR(V2561=1,V2561=2,V2561=3),1,OR(V2561=4,V2561=5,V2561=6),2,OR(V2561=7,V2561=8,V2561=9),3,OR(V2561=10,V2561=11,V2561=12),4),"")</f>
        <v/>
      </c>
      <c r="X2561" s="2" t="str">
        <f t="shared" si="253"/>
        <v/>
      </c>
      <c r="Y2561" s="2" t="str">
        <f t="shared" si="254"/>
        <v/>
      </c>
    </row>
    <row r="2562" spans="7:25" x14ac:dyDescent="0.3">
      <c r="G2562" s="2" t="str">
        <f>IF(Prospecting!D2564&lt;&gt;"", Prospecting!D2564, "")</f>
        <v/>
      </c>
      <c r="H2562" s="2" t="str">
        <f>IF(Prospecting!E2564&lt;&gt;"",Prospecting!E2564, "")</f>
        <v/>
      </c>
      <c r="I2562" s="2" t="str">
        <f t="shared" ca="1" si="249"/>
        <v/>
      </c>
      <c r="J2562" s="2" t="str">
        <f>IF(Prospecting!F2564="Completed", 1, "")</f>
        <v/>
      </c>
      <c r="K2562" s="2" t="str">
        <f>IF(Prospecting!G2564="Completed", 1, "")</f>
        <v/>
      </c>
      <c r="L2562" s="2" t="str">
        <f>IF(Prospecting!H2564="Completed", 1, "")</f>
        <v/>
      </c>
      <c r="M2562" s="2" t="str">
        <f>IF(Prospecting!I2564="Completed", 1, "")</f>
        <v/>
      </c>
      <c r="N2562" s="2" t="str">
        <f>IF(Prospecting!J2564="Completed", 1, "")</f>
        <v/>
      </c>
      <c r="O2562" s="2" t="str">
        <f>IF(Prospecting!K2564="Completed", 1, "")</f>
        <v/>
      </c>
      <c r="P2562" s="2" t="str">
        <f>IF(Prospecting!L2564&lt;&gt;"",Prospecting!L2564,"")</f>
        <v/>
      </c>
      <c r="Q2562" s="2" t="str">
        <f>IF(Prospecting!M2564&lt;&gt;"",Prospecting!M2564,"")</f>
        <v/>
      </c>
      <c r="R2562" s="2" t="str">
        <f t="shared" ca="1" si="250"/>
        <v/>
      </c>
      <c r="S2562" s="10" t="str">
        <f>IF(OR(Prospecting!N2564&lt;&gt;"",Prospecting!N2564&lt;&gt;0),Prospecting!N2564,"")</f>
        <v/>
      </c>
      <c r="T2562" s="11" t="str">
        <f>IF(Prospecting!O2564&lt;&gt;"",Prospecting!O2564,"")</f>
        <v/>
      </c>
      <c r="U2562" s="2" t="str">
        <f t="shared" si="251"/>
        <v/>
      </c>
      <c r="V2562" s="2" t="str">
        <f t="shared" si="252"/>
        <v/>
      </c>
      <c r="W2562" s="2" t="str" cm="1">
        <f t="array" ref="W2562">IF(V2562&lt;&gt;"",_xlfn.IFS(OR(V2562=1,V2562=2,V2562=3),1,OR(V2562=4,V2562=5,V2562=6),2,OR(V2562=7,V2562=8,V2562=9),3,OR(V2562=10,V2562=11,V2562=12),4),"")</f>
        <v/>
      </c>
      <c r="X2562" s="2" t="str">
        <f t="shared" si="253"/>
        <v/>
      </c>
      <c r="Y2562" s="2" t="str">
        <f t="shared" si="254"/>
        <v/>
      </c>
    </row>
    <row r="2563" spans="7:25" x14ac:dyDescent="0.3">
      <c r="G2563" s="2" t="str">
        <f>IF(Prospecting!D2565&lt;&gt;"", Prospecting!D2565, "")</f>
        <v/>
      </c>
      <c r="H2563" s="2" t="str">
        <f>IF(Prospecting!E2565&lt;&gt;"",Prospecting!E2565, "")</f>
        <v/>
      </c>
      <c r="I2563" s="2" t="str">
        <f t="shared" ca="1" si="249"/>
        <v/>
      </c>
      <c r="J2563" s="2" t="str">
        <f>IF(Prospecting!F2565="Completed", 1, "")</f>
        <v/>
      </c>
      <c r="K2563" s="2" t="str">
        <f>IF(Prospecting!G2565="Completed", 1, "")</f>
        <v/>
      </c>
      <c r="L2563" s="2" t="str">
        <f>IF(Prospecting!H2565="Completed", 1, "")</f>
        <v/>
      </c>
      <c r="M2563" s="2" t="str">
        <f>IF(Prospecting!I2565="Completed", 1, "")</f>
        <v/>
      </c>
      <c r="N2563" s="2" t="str">
        <f>IF(Prospecting!J2565="Completed", 1, "")</f>
        <v/>
      </c>
      <c r="O2563" s="2" t="str">
        <f>IF(Prospecting!K2565="Completed", 1, "")</f>
        <v/>
      </c>
      <c r="P2563" s="2" t="str">
        <f>IF(Prospecting!L2565&lt;&gt;"",Prospecting!L2565,"")</f>
        <v/>
      </c>
      <c r="Q2563" s="2" t="str">
        <f>IF(Prospecting!M2565&lt;&gt;"",Prospecting!M2565,"")</f>
        <v/>
      </c>
      <c r="R2563" s="2" t="str">
        <f t="shared" ca="1" si="250"/>
        <v/>
      </c>
      <c r="S2563" s="10" t="str">
        <f>IF(OR(Prospecting!N2565&lt;&gt;"",Prospecting!N2565&lt;&gt;0),Prospecting!N2565,"")</f>
        <v/>
      </c>
      <c r="T2563" s="11" t="str">
        <f>IF(Prospecting!O2565&lt;&gt;"",Prospecting!O2565,"")</f>
        <v/>
      </c>
      <c r="U2563" s="2" t="str">
        <f t="shared" si="251"/>
        <v/>
      </c>
      <c r="V2563" s="2" t="str">
        <f t="shared" si="252"/>
        <v/>
      </c>
      <c r="W2563" s="2" t="str" cm="1">
        <f t="array" ref="W2563">IF(V2563&lt;&gt;"",_xlfn.IFS(OR(V2563=1,V2563=2,V2563=3),1,OR(V2563=4,V2563=5,V2563=6),2,OR(V2563=7,V2563=8,V2563=9),3,OR(V2563=10,V2563=11,V2563=12),4),"")</f>
        <v/>
      </c>
      <c r="X2563" s="2" t="str">
        <f t="shared" si="253"/>
        <v/>
      </c>
      <c r="Y2563" s="2" t="str">
        <f t="shared" si="254"/>
        <v/>
      </c>
    </row>
    <row r="2564" spans="7:25" x14ac:dyDescent="0.3">
      <c r="G2564" s="2" t="str">
        <f>IF(Prospecting!D2566&lt;&gt;"", Prospecting!D2566, "")</f>
        <v/>
      </c>
      <c r="H2564" s="2" t="str">
        <f>IF(Prospecting!E2566&lt;&gt;"",Prospecting!E2566, "")</f>
        <v/>
      </c>
      <c r="I2564" s="2" t="str">
        <f t="shared" ref="I2564:I2627" ca="1" si="255">IF(AND($B$9&gt;$B$10,S2564&lt;&gt;"",S2564&lt;&gt;0,V2564&lt;&gt;"",O2564=1),"Client",IF(V2564&lt;$B$6,"Lead",IF(AND(H2564&lt;&gt;"",S2564&lt;&gt;"",S2564&lt;&gt;0,V2564&lt;=$B$3,O2564=1),"Client",IF(OR(AND(H2564&lt;&gt;"",O2564&lt;&gt;1),AND(H2564&lt;&gt;"",S2564=""),AND(H2564&lt;&gt;"",S2564&lt;&gt;"",V2564&gt;$B$3), AND(H2564&lt;&gt;"",S2564&lt;=0)),"Lead",""))))</f>
        <v/>
      </c>
      <c r="J2564" s="2" t="str">
        <f>IF(Prospecting!F2566="Completed", 1, "")</f>
        <v/>
      </c>
      <c r="K2564" s="2" t="str">
        <f>IF(Prospecting!G2566="Completed", 1, "")</f>
        <v/>
      </c>
      <c r="L2564" s="2" t="str">
        <f>IF(Prospecting!H2566="Completed", 1, "")</f>
        <v/>
      </c>
      <c r="M2564" s="2" t="str">
        <f>IF(Prospecting!I2566="Completed", 1, "")</f>
        <v/>
      </c>
      <c r="N2564" s="2" t="str">
        <f>IF(Prospecting!J2566="Completed", 1, "")</f>
        <v/>
      </c>
      <c r="O2564" s="2" t="str">
        <f>IF(Prospecting!K2566="Completed", 1, "")</f>
        <v/>
      </c>
      <c r="P2564" s="2" t="str">
        <f>IF(Prospecting!L2566&lt;&gt;"",Prospecting!L2566,"")</f>
        <v/>
      </c>
      <c r="Q2564" s="2" t="str">
        <f>IF(Prospecting!M2566&lt;&gt;"",Prospecting!M2566,"")</f>
        <v/>
      </c>
      <c r="R2564" s="2" t="str">
        <f t="shared" ref="R2564:R2627" ca="1" si="256">IF(AND(Q2564&lt;&gt;"",V2564&gt;=$B$6,V2564&lt;=$B$3,Y2564=$B$10),"Valid","")</f>
        <v/>
      </c>
      <c r="S2564" s="10" t="str">
        <f>IF(OR(Prospecting!N2566&lt;&gt;"",Prospecting!N2566&lt;&gt;0),Prospecting!N2566,"")</f>
        <v/>
      </c>
      <c r="T2564" s="11" t="str">
        <f>IF(Prospecting!O2566&lt;&gt;"",Prospecting!O2566,"")</f>
        <v/>
      </c>
      <c r="U2564" s="2" t="str">
        <f t="shared" ref="U2564:U2627" si="257">IF(V2564&lt;&gt;"",CHOOSE(V2564,"January","February","March","April","May","June","July","August","September","October","November","December"),"")</f>
        <v/>
      </c>
      <c r="V2564" s="2" t="str">
        <f t="shared" ref="V2564:V2627" si="258">IF(AND(T2564&lt;&gt;"",Y2564=$B$10),MONTH(T2564),"")</f>
        <v/>
      </c>
      <c r="W2564" s="2" t="str" cm="1">
        <f t="array" ref="W2564">IF(V2564&lt;&gt;"",_xlfn.IFS(OR(V2564=1,V2564=2,V2564=3),1,OR(V2564=4,V2564=5,V2564=6),2,OR(V2564=7,V2564=8,V2564=9),3,OR(V2564=10,V2564=11,V2564=12),4),"")</f>
        <v/>
      </c>
      <c r="X2564" s="2" t="str">
        <f t="shared" ref="X2564:X2627" si="259">IF(AND(Q2564&lt;&gt;"",S2564&lt;&gt;"",S2564&lt;&gt;0,O2564=1),IF(OR(Q2564="AnugerahPlus",Q2564="Anggun"), (S2564-5)*12,S2564*12), "")</f>
        <v/>
      </c>
      <c r="Y2564" s="2" t="str">
        <f t="shared" ref="Y2564:Y2627" si="260">IF(T2564&lt;&gt;"",YEAR(T2564),"")</f>
        <v/>
      </c>
    </row>
    <row r="2565" spans="7:25" x14ac:dyDescent="0.3">
      <c r="G2565" s="2" t="str">
        <f>IF(Prospecting!D2567&lt;&gt;"", Prospecting!D2567, "")</f>
        <v/>
      </c>
      <c r="H2565" s="2" t="str">
        <f>IF(Prospecting!E2567&lt;&gt;"",Prospecting!E2567, "")</f>
        <v/>
      </c>
      <c r="I2565" s="2" t="str">
        <f t="shared" ca="1" si="255"/>
        <v/>
      </c>
      <c r="J2565" s="2" t="str">
        <f>IF(Prospecting!F2567="Completed", 1, "")</f>
        <v/>
      </c>
      <c r="K2565" s="2" t="str">
        <f>IF(Prospecting!G2567="Completed", 1, "")</f>
        <v/>
      </c>
      <c r="L2565" s="2" t="str">
        <f>IF(Prospecting!H2567="Completed", 1, "")</f>
        <v/>
      </c>
      <c r="M2565" s="2" t="str">
        <f>IF(Prospecting!I2567="Completed", 1, "")</f>
        <v/>
      </c>
      <c r="N2565" s="2" t="str">
        <f>IF(Prospecting!J2567="Completed", 1, "")</f>
        <v/>
      </c>
      <c r="O2565" s="2" t="str">
        <f>IF(Prospecting!K2567="Completed", 1, "")</f>
        <v/>
      </c>
      <c r="P2565" s="2" t="str">
        <f>IF(Prospecting!L2567&lt;&gt;"",Prospecting!L2567,"")</f>
        <v/>
      </c>
      <c r="Q2565" s="2" t="str">
        <f>IF(Prospecting!M2567&lt;&gt;"",Prospecting!M2567,"")</f>
        <v/>
      </c>
      <c r="R2565" s="2" t="str">
        <f t="shared" ca="1" si="256"/>
        <v/>
      </c>
      <c r="S2565" s="10" t="str">
        <f>IF(OR(Prospecting!N2567&lt;&gt;"",Prospecting!N2567&lt;&gt;0),Prospecting!N2567,"")</f>
        <v/>
      </c>
      <c r="T2565" s="11" t="str">
        <f>IF(Prospecting!O2567&lt;&gt;"",Prospecting!O2567,"")</f>
        <v/>
      </c>
      <c r="U2565" s="2" t="str">
        <f t="shared" si="257"/>
        <v/>
      </c>
      <c r="V2565" s="2" t="str">
        <f t="shared" si="258"/>
        <v/>
      </c>
      <c r="W2565" s="2" t="str" cm="1">
        <f t="array" ref="W2565">IF(V2565&lt;&gt;"",_xlfn.IFS(OR(V2565=1,V2565=2,V2565=3),1,OR(V2565=4,V2565=5,V2565=6),2,OR(V2565=7,V2565=8,V2565=9),3,OR(V2565=10,V2565=11,V2565=12),4),"")</f>
        <v/>
      </c>
      <c r="X2565" s="2" t="str">
        <f t="shared" si="259"/>
        <v/>
      </c>
      <c r="Y2565" s="2" t="str">
        <f t="shared" si="260"/>
        <v/>
      </c>
    </row>
    <row r="2566" spans="7:25" x14ac:dyDescent="0.3">
      <c r="G2566" s="2" t="str">
        <f>IF(Prospecting!D2568&lt;&gt;"", Prospecting!D2568, "")</f>
        <v/>
      </c>
      <c r="H2566" s="2" t="str">
        <f>IF(Prospecting!E2568&lt;&gt;"",Prospecting!E2568, "")</f>
        <v/>
      </c>
      <c r="I2566" s="2" t="str">
        <f t="shared" ca="1" si="255"/>
        <v/>
      </c>
      <c r="J2566" s="2" t="str">
        <f>IF(Prospecting!F2568="Completed", 1, "")</f>
        <v/>
      </c>
      <c r="K2566" s="2" t="str">
        <f>IF(Prospecting!G2568="Completed", 1, "")</f>
        <v/>
      </c>
      <c r="L2566" s="2" t="str">
        <f>IF(Prospecting!H2568="Completed", 1, "")</f>
        <v/>
      </c>
      <c r="M2566" s="2" t="str">
        <f>IF(Prospecting!I2568="Completed", 1, "")</f>
        <v/>
      </c>
      <c r="N2566" s="2" t="str">
        <f>IF(Prospecting!J2568="Completed", 1, "")</f>
        <v/>
      </c>
      <c r="O2566" s="2" t="str">
        <f>IF(Prospecting!K2568="Completed", 1, "")</f>
        <v/>
      </c>
      <c r="P2566" s="2" t="str">
        <f>IF(Prospecting!L2568&lt;&gt;"",Prospecting!L2568,"")</f>
        <v/>
      </c>
      <c r="Q2566" s="2" t="str">
        <f>IF(Prospecting!M2568&lt;&gt;"",Prospecting!M2568,"")</f>
        <v/>
      </c>
      <c r="R2566" s="2" t="str">
        <f t="shared" ca="1" si="256"/>
        <v/>
      </c>
      <c r="S2566" s="10" t="str">
        <f>IF(OR(Prospecting!N2568&lt;&gt;"",Prospecting!N2568&lt;&gt;0),Prospecting!N2568,"")</f>
        <v/>
      </c>
      <c r="T2566" s="11" t="str">
        <f>IF(Prospecting!O2568&lt;&gt;"",Prospecting!O2568,"")</f>
        <v/>
      </c>
      <c r="U2566" s="2" t="str">
        <f t="shared" si="257"/>
        <v/>
      </c>
      <c r="V2566" s="2" t="str">
        <f t="shared" si="258"/>
        <v/>
      </c>
      <c r="W2566" s="2" t="str" cm="1">
        <f t="array" ref="W2566">IF(V2566&lt;&gt;"",_xlfn.IFS(OR(V2566=1,V2566=2,V2566=3),1,OR(V2566=4,V2566=5,V2566=6),2,OR(V2566=7,V2566=8,V2566=9),3,OR(V2566=10,V2566=11,V2566=12),4),"")</f>
        <v/>
      </c>
      <c r="X2566" s="2" t="str">
        <f t="shared" si="259"/>
        <v/>
      </c>
      <c r="Y2566" s="2" t="str">
        <f t="shared" si="260"/>
        <v/>
      </c>
    </row>
    <row r="2567" spans="7:25" x14ac:dyDescent="0.3">
      <c r="G2567" s="2" t="str">
        <f>IF(Prospecting!D2569&lt;&gt;"", Prospecting!D2569, "")</f>
        <v/>
      </c>
      <c r="H2567" s="2" t="str">
        <f>IF(Prospecting!E2569&lt;&gt;"",Prospecting!E2569, "")</f>
        <v/>
      </c>
      <c r="I2567" s="2" t="str">
        <f t="shared" ca="1" si="255"/>
        <v/>
      </c>
      <c r="J2567" s="2" t="str">
        <f>IF(Prospecting!F2569="Completed", 1, "")</f>
        <v/>
      </c>
      <c r="K2567" s="2" t="str">
        <f>IF(Prospecting!G2569="Completed", 1, "")</f>
        <v/>
      </c>
      <c r="L2567" s="2" t="str">
        <f>IF(Prospecting!H2569="Completed", 1, "")</f>
        <v/>
      </c>
      <c r="M2567" s="2" t="str">
        <f>IF(Prospecting!I2569="Completed", 1, "")</f>
        <v/>
      </c>
      <c r="N2567" s="2" t="str">
        <f>IF(Prospecting!J2569="Completed", 1, "")</f>
        <v/>
      </c>
      <c r="O2567" s="2" t="str">
        <f>IF(Prospecting!K2569="Completed", 1, "")</f>
        <v/>
      </c>
      <c r="P2567" s="2" t="str">
        <f>IF(Prospecting!L2569&lt;&gt;"",Prospecting!L2569,"")</f>
        <v/>
      </c>
      <c r="Q2567" s="2" t="str">
        <f>IF(Prospecting!M2569&lt;&gt;"",Prospecting!M2569,"")</f>
        <v/>
      </c>
      <c r="R2567" s="2" t="str">
        <f t="shared" ca="1" si="256"/>
        <v/>
      </c>
      <c r="S2567" s="10" t="str">
        <f>IF(OR(Prospecting!N2569&lt;&gt;"",Prospecting!N2569&lt;&gt;0),Prospecting!N2569,"")</f>
        <v/>
      </c>
      <c r="T2567" s="11" t="str">
        <f>IF(Prospecting!O2569&lt;&gt;"",Prospecting!O2569,"")</f>
        <v/>
      </c>
      <c r="U2567" s="2" t="str">
        <f t="shared" si="257"/>
        <v/>
      </c>
      <c r="V2567" s="2" t="str">
        <f t="shared" si="258"/>
        <v/>
      </c>
      <c r="W2567" s="2" t="str" cm="1">
        <f t="array" ref="W2567">IF(V2567&lt;&gt;"",_xlfn.IFS(OR(V2567=1,V2567=2,V2567=3),1,OR(V2567=4,V2567=5,V2567=6),2,OR(V2567=7,V2567=8,V2567=9),3,OR(V2567=10,V2567=11,V2567=12),4),"")</f>
        <v/>
      </c>
      <c r="X2567" s="2" t="str">
        <f t="shared" si="259"/>
        <v/>
      </c>
      <c r="Y2567" s="2" t="str">
        <f t="shared" si="260"/>
        <v/>
      </c>
    </row>
    <row r="2568" spans="7:25" x14ac:dyDescent="0.3">
      <c r="G2568" s="2" t="str">
        <f>IF(Prospecting!D2570&lt;&gt;"", Prospecting!D2570, "")</f>
        <v/>
      </c>
      <c r="H2568" s="2" t="str">
        <f>IF(Prospecting!E2570&lt;&gt;"",Prospecting!E2570, "")</f>
        <v/>
      </c>
      <c r="I2568" s="2" t="str">
        <f t="shared" ca="1" si="255"/>
        <v/>
      </c>
      <c r="J2568" s="2" t="str">
        <f>IF(Prospecting!F2570="Completed", 1, "")</f>
        <v/>
      </c>
      <c r="K2568" s="2" t="str">
        <f>IF(Prospecting!G2570="Completed", 1, "")</f>
        <v/>
      </c>
      <c r="L2568" s="2" t="str">
        <f>IF(Prospecting!H2570="Completed", 1, "")</f>
        <v/>
      </c>
      <c r="M2568" s="2" t="str">
        <f>IF(Prospecting!I2570="Completed", 1, "")</f>
        <v/>
      </c>
      <c r="N2568" s="2" t="str">
        <f>IF(Prospecting!J2570="Completed", 1, "")</f>
        <v/>
      </c>
      <c r="O2568" s="2" t="str">
        <f>IF(Prospecting!K2570="Completed", 1, "")</f>
        <v/>
      </c>
      <c r="P2568" s="2" t="str">
        <f>IF(Prospecting!L2570&lt;&gt;"",Prospecting!L2570,"")</f>
        <v/>
      </c>
      <c r="Q2568" s="2" t="str">
        <f>IF(Prospecting!M2570&lt;&gt;"",Prospecting!M2570,"")</f>
        <v/>
      </c>
      <c r="R2568" s="2" t="str">
        <f t="shared" ca="1" si="256"/>
        <v/>
      </c>
      <c r="S2568" s="10" t="str">
        <f>IF(OR(Prospecting!N2570&lt;&gt;"",Prospecting!N2570&lt;&gt;0),Prospecting!N2570,"")</f>
        <v/>
      </c>
      <c r="T2568" s="11" t="str">
        <f>IF(Prospecting!O2570&lt;&gt;"",Prospecting!O2570,"")</f>
        <v/>
      </c>
      <c r="U2568" s="2" t="str">
        <f t="shared" si="257"/>
        <v/>
      </c>
      <c r="V2568" s="2" t="str">
        <f t="shared" si="258"/>
        <v/>
      </c>
      <c r="W2568" s="2" t="str" cm="1">
        <f t="array" ref="W2568">IF(V2568&lt;&gt;"",_xlfn.IFS(OR(V2568=1,V2568=2,V2568=3),1,OR(V2568=4,V2568=5,V2568=6),2,OR(V2568=7,V2568=8,V2568=9),3,OR(V2568=10,V2568=11,V2568=12),4),"")</f>
        <v/>
      </c>
      <c r="X2568" s="2" t="str">
        <f t="shared" si="259"/>
        <v/>
      </c>
      <c r="Y2568" s="2" t="str">
        <f t="shared" si="260"/>
        <v/>
      </c>
    </row>
    <row r="2569" spans="7:25" x14ac:dyDescent="0.3">
      <c r="G2569" s="2" t="str">
        <f>IF(Prospecting!D2571&lt;&gt;"", Prospecting!D2571, "")</f>
        <v/>
      </c>
      <c r="H2569" s="2" t="str">
        <f>IF(Prospecting!E2571&lt;&gt;"",Prospecting!E2571, "")</f>
        <v/>
      </c>
      <c r="I2569" s="2" t="str">
        <f t="shared" ca="1" si="255"/>
        <v/>
      </c>
      <c r="J2569" s="2" t="str">
        <f>IF(Prospecting!F2571="Completed", 1, "")</f>
        <v/>
      </c>
      <c r="K2569" s="2" t="str">
        <f>IF(Prospecting!G2571="Completed", 1, "")</f>
        <v/>
      </c>
      <c r="L2569" s="2" t="str">
        <f>IF(Prospecting!H2571="Completed", 1, "")</f>
        <v/>
      </c>
      <c r="M2569" s="2" t="str">
        <f>IF(Prospecting!I2571="Completed", 1, "")</f>
        <v/>
      </c>
      <c r="N2569" s="2" t="str">
        <f>IF(Prospecting!J2571="Completed", 1, "")</f>
        <v/>
      </c>
      <c r="O2569" s="2" t="str">
        <f>IF(Prospecting!K2571="Completed", 1, "")</f>
        <v/>
      </c>
      <c r="P2569" s="2" t="str">
        <f>IF(Prospecting!L2571&lt;&gt;"",Prospecting!L2571,"")</f>
        <v/>
      </c>
      <c r="Q2569" s="2" t="str">
        <f>IF(Prospecting!M2571&lt;&gt;"",Prospecting!M2571,"")</f>
        <v/>
      </c>
      <c r="R2569" s="2" t="str">
        <f t="shared" ca="1" si="256"/>
        <v/>
      </c>
      <c r="S2569" s="10" t="str">
        <f>IF(OR(Prospecting!N2571&lt;&gt;"",Prospecting!N2571&lt;&gt;0),Prospecting!N2571,"")</f>
        <v/>
      </c>
      <c r="T2569" s="11" t="str">
        <f>IF(Prospecting!O2571&lt;&gt;"",Prospecting!O2571,"")</f>
        <v/>
      </c>
      <c r="U2569" s="2" t="str">
        <f t="shared" si="257"/>
        <v/>
      </c>
      <c r="V2569" s="2" t="str">
        <f t="shared" si="258"/>
        <v/>
      </c>
      <c r="W2569" s="2" t="str" cm="1">
        <f t="array" ref="W2569">IF(V2569&lt;&gt;"",_xlfn.IFS(OR(V2569=1,V2569=2,V2569=3),1,OR(V2569=4,V2569=5,V2569=6),2,OR(V2569=7,V2569=8,V2569=9),3,OR(V2569=10,V2569=11,V2569=12),4),"")</f>
        <v/>
      </c>
      <c r="X2569" s="2" t="str">
        <f t="shared" si="259"/>
        <v/>
      </c>
      <c r="Y2569" s="2" t="str">
        <f t="shared" si="260"/>
        <v/>
      </c>
    </row>
    <row r="2570" spans="7:25" x14ac:dyDescent="0.3">
      <c r="G2570" s="2" t="str">
        <f>IF(Prospecting!D2572&lt;&gt;"", Prospecting!D2572, "")</f>
        <v/>
      </c>
      <c r="H2570" s="2" t="str">
        <f>IF(Prospecting!E2572&lt;&gt;"",Prospecting!E2572, "")</f>
        <v/>
      </c>
      <c r="I2570" s="2" t="str">
        <f t="shared" ca="1" si="255"/>
        <v/>
      </c>
      <c r="J2570" s="2" t="str">
        <f>IF(Prospecting!F2572="Completed", 1, "")</f>
        <v/>
      </c>
      <c r="K2570" s="2" t="str">
        <f>IF(Prospecting!G2572="Completed", 1, "")</f>
        <v/>
      </c>
      <c r="L2570" s="2" t="str">
        <f>IF(Prospecting!H2572="Completed", 1, "")</f>
        <v/>
      </c>
      <c r="M2570" s="2" t="str">
        <f>IF(Prospecting!I2572="Completed", 1, "")</f>
        <v/>
      </c>
      <c r="N2570" s="2" t="str">
        <f>IF(Prospecting!J2572="Completed", 1, "")</f>
        <v/>
      </c>
      <c r="O2570" s="2" t="str">
        <f>IF(Prospecting!K2572="Completed", 1, "")</f>
        <v/>
      </c>
      <c r="P2570" s="2" t="str">
        <f>IF(Prospecting!L2572&lt;&gt;"",Prospecting!L2572,"")</f>
        <v/>
      </c>
      <c r="Q2570" s="2" t="str">
        <f>IF(Prospecting!M2572&lt;&gt;"",Prospecting!M2572,"")</f>
        <v/>
      </c>
      <c r="R2570" s="2" t="str">
        <f t="shared" ca="1" si="256"/>
        <v/>
      </c>
      <c r="S2570" s="10" t="str">
        <f>IF(OR(Prospecting!N2572&lt;&gt;"",Prospecting!N2572&lt;&gt;0),Prospecting!N2572,"")</f>
        <v/>
      </c>
      <c r="T2570" s="11" t="str">
        <f>IF(Prospecting!O2572&lt;&gt;"",Prospecting!O2572,"")</f>
        <v/>
      </c>
      <c r="U2570" s="2" t="str">
        <f t="shared" si="257"/>
        <v/>
      </c>
      <c r="V2570" s="2" t="str">
        <f t="shared" si="258"/>
        <v/>
      </c>
      <c r="W2570" s="2" t="str" cm="1">
        <f t="array" ref="W2570">IF(V2570&lt;&gt;"",_xlfn.IFS(OR(V2570=1,V2570=2,V2570=3),1,OR(V2570=4,V2570=5,V2570=6),2,OR(V2570=7,V2570=8,V2570=9),3,OR(V2570=10,V2570=11,V2570=12),4),"")</f>
        <v/>
      </c>
      <c r="X2570" s="2" t="str">
        <f t="shared" si="259"/>
        <v/>
      </c>
      <c r="Y2570" s="2" t="str">
        <f t="shared" si="260"/>
        <v/>
      </c>
    </row>
    <row r="2571" spans="7:25" x14ac:dyDescent="0.3">
      <c r="G2571" s="2" t="str">
        <f>IF(Prospecting!D2573&lt;&gt;"", Prospecting!D2573, "")</f>
        <v/>
      </c>
      <c r="H2571" s="2" t="str">
        <f>IF(Prospecting!E2573&lt;&gt;"",Prospecting!E2573, "")</f>
        <v/>
      </c>
      <c r="I2571" s="2" t="str">
        <f t="shared" ca="1" si="255"/>
        <v/>
      </c>
      <c r="J2571" s="2" t="str">
        <f>IF(Prospecting!F2573="Completed", 1, "")</f>
        <v/>
      </c>
      <c r="K2571" s="2" t="str">
        <f>IF(Prospecting!G2573="Completed", 1, "")</f>
        <v/>
      </c>
      <c r="L2571" s="2" t="str">
        <f>IF(Prospecting!H2573="Completed", 1, "")</f>
        <v/>
      </c>
      <c r="M2571" s="2" t="str">
        <f>IF(Prospecting!I2573="Completed", 1, "")</f>
        <v/>
      </c>
      <c r="N2571" s="2" t="str">
        <f>IF(Prospecting!J2573="Completed", 1, "")</f>
        <v/>
      </c>
      <c r="O2571" s="2" t="str">
        <f>IF(Prospecting!K2573="Completed", 1, "")</f>
        <v/>
      </c>
      <c r="P2571" s="2" t="str">
        <f>IF(Prospecting!L2573&lt;&gt;"",Prospecting!L2573,"")</f>
        <v/>
      </c>
      <c r="Q2571" s="2" t="str">
        <f>IF(Prospecting!M2573&lt;&gt;"",Prospecting!M2573,"")</f>
        <v/>
      </c>
      <c r="R2571" s="2" t="str">
        <f t="shared" ca="1" si="256"/>
        <v/>
      </c>
      <c r="S2571" s="10" t="str">
        <f>IF(OR(Prospecting!N2573&lt;&gt;"",Prospecting!N2573&lt;&gt;0),Prospecting!N2573,"")</f>
        <v/>
      </c>
      <c r="T2571" s="11" t="str">
        <f>IF(Prospecting!O2573&lt;&gt;"",Prospecting!O2573,"")</f>
        <v/>
      </c>
      <c r="U2571" s="2" t="str">
        <f t="shared" si="257"/>
        <v/>
      </c>
      <c r="V2571" s="2" t="str">
        <f t="shared" si="258"/>
        <v/>
      </c>
      <c r="W2571" s="2" t="str" cm="1">
        <f t="array" ref="W2571">IF(V2571&lt;&gt;"",_xlfn.IFS(OR(V2571=1,V2571=2,V2571=3),1,OR(V2571=4,V2571=5,V2571=6),2,OR(V2571=7,V2571=8,V2571=9),3,OR(V2571=10,V2571=11,V2571=12),4),"")</f>
        <v/>
      </c>
      <c r="X2571" s="2" t="str">
        <f t="shared" si="259"/>
        <v/>
      </c>
      <c r="Y2571" s="2" t="str">
        <f t="shared" si="260"/>
        <v/>
      </c>
    </row>
    <row r="2572" spans="7:25" x14ac:dyDescent="0.3">
      <c r="G2572" s="2" t="str">
        <f>IF(Prospecting!D2574&lt;&gt;"", Prospecting!D2574, "")</f>
        <v/>
      </c>
      <c r="H2572" s="2" t="str">
        <f>IF(Prospecting!E2574&lt;&gt;"",Prospecting!E2574, "")</f>
        <v/>
      </c>
      <c r="I2572" s="2" t="str">
        <f t="shared" ca="1" si="255"/>
        <v/>
      </c>
      <c r="J2572" s="2" t="str">
        <f>IF(Prospecting!F2574="Completed", 1, "")</f>
        <v/>
      </c>
      <c r="K2572" s="2" t="str">
        <f>IF(Prospecting!G2574="Completed", 1, "")</f>
        <v/>
      </c>
      <c r="L2572" s="2" t="str">
        <f>IF(Prospecting!H2574="Completed", 1, "")</f>
        <v/>
      </c>
      <c r="M2572" s="2" t="str">
        <f>IF(Prospecting!I2574="Completed", 1, "")</f>
        <v/>
      </c>
      <c r="N2572" s="2" t="str">
        <f>IF(Prospecting!J2574="Completed", 1, "")</f>
        <v/>
      </c>
      <c r="O2572" s="2" t="str">
        <f>IF(Prospecting!K2574="Completed", 1, "")</f>
        <v/>
      </c>
      <c r="P2572" s="2" t="str">
        <f>IF(Prospecting!L2574&lt;&gt;"",Prospecting!L2574,"")</f>
        <v/>
      </c>
      <c r="Q2572" s="2" t="str">
        <f>IF(Prospecting!M2574&lt;&gt;"",Prospecting!M2574,"")</f>
        <v/>
      </c>
      <c r="R2572" s="2" t="str">
        <f t="shared" ca="1" si="256"/>
        <v/>
      </c>
      <c r="S2572" s="10" t="str">
        <f>IF(OR(Prospecting!N2574&lt;&gt;"",Prospecting!N2574&lt;&gt;0),Prospecting!N2574,"")</f>
        <v/>
      </c>
      <c r="T2572" s="11" t="str">
        <f>IF(Prospecting!O2574&lt;&gt;"",Prospecting!O2574,"")</f>
        <v/>
      </c>
      <c r="U2572" s="2" t="str">
        <f t="shared" si="257"/>
        <v/>
      </c>
      <c r="V2572" s="2" t="str">
        <f t="shared" si="258"/>
        <v/>
      </c>
      <c r="W2572" s="2" t="str" cm="1">
        <f t="array" ref="W2572">IF(V2572&lt;&gt;"",_xlfn.IFS(OR(V2572=1,V2572=2,V2572=3),1,OR(V2572=4,V2572=5,V2572=6),2,OR(V2572=7,V2572=8,V2572=9),3,OR(V2572=10,V2572=11,V2572=12),4),"")</f>
        <v/>
      </c>
      <c r="X2572" s="2" t="str">
        <f t="shared" si="259"/>
        <v/>
      </c>
      <c r="Y2572" s="2" t="str">
        <f t="shared" si="260"/>
        <v/>
      </c>
    </row>
    <row r="2573" spans="7:25" x14ac:dyDescent="0.3">
      <c r="G2573" s="2" t="str">
        <f>IF(Prospecting!D2575&lt;&gt;"", Prospecting!D2575, "")</f>
        <v/>
      </c>
      <c r="H2573" s="2" t="str">
        <f>IF(Prospecting!E2575&lt;&gt;"",Prospecting!E2575, "")</f>
        <v/>
      </c>
      <c r="I2573" s="2" t="str">
        <f t="shared" ca="1" si="255"/>
        <v/>
      </c>
      <c r="J2573" s="2" t="str">
        <f>IF(Prospecting!F2575="Completed", 1, "")</f>
        <v/>
      </c>
      <c r="K2573" s="2" t="str">
        <f>IF(Prospecting!G2575="Completed", 1, "")</f>
        <v/>
      </c>
      <c r="L2573" s="2" t="str">
        <f>IF(Prospecting!H2575="Completed", 1, "")</f>
        <v/>
      </c>
      <c r="M2573" s="2" t="str">
        <f>IF(Prospecting!I2575="Completed", 1, "")</f>
        <v/>
      </c>
      <c r="N2573" s="2" t="str">
        <f>IF(Prospecting!J2575="Completed", 1, "")</f>
        <v/>
      </c>
      <c r="O2573" s="2" t="str">
        <f>IF(Prospecting!K2575="Completed", 1, "")</f>
        <v/>
      </c>
      <c r="P2573" s="2" t="str">
        <f>IF(Prospecting!L2575&lt;&gt;"",Prospecting!L2575,"")</f>
        <v/>
      </c>
      <c r="Q2573" s="2" t="str">
        <f>IF(Prospecting!M2575&lt;&gt;"",Prospecting!M2575,"")</f>
        <v/>
      </c>
      <c r="R2573" s="2" t="str">
        <f t="shared" ca="1" si="256"/>
        <v/>
      </c>
      <c r="S2573" s="10" t="str">
        <f>IF(OR(Prospecting!N2575&lt;&gt;"",Prospecting!N2575&lt;&gt;0),Prospecting!N2575,"")</f>
        <v/>
      </c>
      <c r="T2573" s="11" t="str">
        <f>IF(Prospecting!O2575&lt;&gt;"",Prospecting!O2575,"")</f>
        <v/>
      </c>
      <c r="U2573" s="2" t="str">
        <f t="shared" si="257"/>
        <v/>
      </c>
      <c r="V2573" s="2" t="str">
        <f t="shared" si="258"/>
        <v/>
      </c>
      <c r="W2573" s="2" t="str" cm="1">
        <f t="array" ref="W2573">IF(V2573&lt;&gt;"",_xlfn.IFS(OR(V2573=1,V2573=2,V2573=3),1,OR(V2573=4,V2573=5,V2573=6),2,OR(V2573=7,V2573=8,V2573=9),3,OR(V2573=10,V2573=11,V2573=12),4),"")</f>
        <v/>
      </c>
      <c r="X2573" s="2" t="str">
        <f t="shared" si="259"/>
        <v/>
      </c>
      <c r="Y2573" s="2" t="str">
        <f t="shared" si="260"/>
        <v/>
      </c>
    </row>
    <row r="2574" spans="7:25" x14ac:dyDescent="0.3">
      <c r="G2574" s="2" t="str">
        <f>IF(Prospecting!D2576&lt;&gt;"", Prospecting!D2576, "")</f>
        <v/>
      </c>
      <c r="H2574" s="2" t="str">
        <f>IF(Prospecting!E2576&lt;&gt;"",Prospecting!E2576, "")</f>
        <v/>
      </c>
      <c r="I2574" s="2" t="str">
        <f t="shared" ca="1" si="255"/>
        <v/>
      </c>
      <c r="J2574" s="2" t="str">
        <f>IF(Prospecting!F2576="Completed", 1, "")</f>
        <v/>
      </c>
      <c r="K2574" s="2" t="str">
        <f>IF(Prospecting!G2576="Completed", 1, "")</f>
        <v/>
      </c>
      <c r="L2574" s="2" t="str">
        <f>IF(Prospecting!H2576="Completed", 1, "")</f>
        <v/>
      </c>
      <c r="M2574" s="2" t="str">
        <f>IF(Prospecting!I2576="Completed", 1, "")</f>
        <v/>
      </c>
      <c r="N2574" s="2" t="str">
        <f>IF(Prospecting!J2576="Completed", 1, "")</f>
        <v/>
      </c>
      <c r="O2574" s="2" t="str">
        <f>IF(Prospecting!K2576="Completed", 1, "")</f>
        <v/>
      </c>
      <c r="P2574" s="2" t="str">
        <f>IF(Prospecting!L2576&lt;&gt;"",Prospecting!L2576,"")</f>
        <v/>
      </c>
      <c r="Q2574" s="2" t="str">
        <f>IF(Prospecting!M2576&lt;&gt;"",Prospecting!M2576,"")</f>
        <v/>
      </c>
      <c r="R2574" s="2" t="str">
        <f t="shared" ca="1" si="256"/>
        <v/>
      </c>
      <c r="S2574" s="10" t="str">
        <f>IF(OR(Prospecting!N2576&lt;&gt;"",Prospecting!N2576&lt;&gt;0),Prospecting!N2576,"")</f>
        <v/>
      </c>
      <c r="T2574" s="11" t="str">
        <f>IF(Prospecting!O2576&lt;&gt;"",Prospecting!O2576,"")</f>
        <v/>
      </c>
      <c r="U2574" s="2" t="str">
        <f t="shared" si="257"/>
        <v/>
      </c>
      <c r="V2574" s="2" t="str">
        <f t="shared" si="258"/>
        <v/>
      </c>
      <c r="W2574" s="2" t="str" cm="1">
        <f t="array" ref="W2574">IF(V2574&lt;&gt;"",_xlfn.IFS(OR(V2574=1,V2574=2,V2574=3),1,OR(V2574=4,V2574=5,V2574=6),2,OR(V2574=7,V2574=8,V2574=9),3,OR(V2574=10,V2574=11,V2574=12),4),"")</f>
        <v/>
      </c>
      <c r="X2574" s="2" t="str">
        <f t="shared" si="259"/>
        <v/>
      </c>
      <c r="Y2574" s="2" t="str">
        <f t="shared" si="260"/>
        <v/>
      </c>
    </row>
    <row r="2575" spans="7:25" x14ac:dyDescent="0.3">
      <c r="G2575" s="2" t="str">
        <f>IF(Prospecting!D2577&lt;&gt;"", Prospecting!D2577, "")</f>
        <v/>
      </c>
      <c r="H2575" s="2" t="str">
        <f>IF(Prospecting!E2577&lt;&gt;"",Prospecting!E2577, "")</f>
        <v/>
      </c>
      <c r="I2575" s="2" t="str">
        <f t="shared" ca="1" si="255"/>
        <v/>
      </c>
      <c r="J2575" s="2" t="str">
        <f>IF(Prospecting!F2577="Completed", 1, "")</f>
        <v/>
      </c>
      <c r="K2575" s="2" t="str">
        <f>IF(Prospecting!G2577="Completed", 1, "")</f>
        <v/>
      </c>
      <c r="L2575" s="2" t="str">
        <f>IF(Prospecting!H2577="Completed", 1, "")</f>
        <v/>
      </c>
      <c r="M2575" s="2" t="str">
        <f>IF(Prospecting!I2577="Completed", 1, "")</f>
        <v/>
      </c>
      <c r="N2575" s="2" t="str">
        <f>IF(Prospecting!J2577="Completed", 1, "")</f>
        <v/>
      </c>
      <c r="O2575" s="2" t="str">
        <f>IF(Prospecting!K2577="Completed", 1, "")</f>
        <v/>
      </c>
      <c r="P2575" s="2" t="str">
        <f>IF(Prospecting!L2577&lt;&gt;"",Prospecting!L2577,"")</f>
        <v/>
      </c>
      <c r="Q2575" s="2" t="str">
        <f>IF(Prospecting!M2577&lt;&gt;"",Prospecting!M2577,"")</f>
        <v/>
      </c>
      <c r="R2575" s="2" t="str">
        <f t="shared" ca="1" si="256"/>
        <v/>
      </c>
      <c r="S2575" s="10" t="str">
        <f>IF(OR(Prospecting!N2577&lt;&gt;"",Prospecting!N2577&lt;&gt;0),Prospecting!N2577,"")</f>
        <v/>
      </c>
      <c r="T2575" s="11" t="str">
        <f>IF(Prospecting!O2577&lt;&gt;"",Prospecting!O2577,"")</f>
        <v/>
      </c>
      <c r="U2575" s="2" t="str">
        <f t="shared" si="257"/>
        <v/>
      </c>
      <c r="V2575" s="2" t="str">
        <f t="shared" si="258"/>
        <v/>
      </c>
      <c r="W2575" s="2" t="str" cm="1">
        <f t="array" ref="W2575">IF(V2575&lt;&gt;"",_xlfn.IFS(OR(V2575=1,V2575=2,V2575=3),1,OR(V2575=4,V2575=5,V2575=6),2,OR(V2575=7,V2575=8,V2575=9),3,OR(V2575=10,V2575=11,V2575=12),4),"")</f>
        <v/>
      </c>
      <c r="X2575" s="2" t="str">
        <f t="shared" si="259"/>
        <v/>
      </c>
      <c r="Y2575" s="2" t="str">
        <f t="shared" si="260"/>
        <v/>
      </c>
    </row>
    <row r="2576" spans="7:25" x14ac:dyDescent="0.3">
      <c r="G2576" s="2" t="str">
        <f>IF(Prospecting!D2578&lt;&gt;"", Prospecting!D2578, "")</f>
        <v/>
      </c>
      <c r="H2576" s="2" t="str">
        <f>IF(Prospecting!E2578&lt;&gt;"",Prospecting!E2578, "")</f>
        <v/>
      </c>
      <c r="I2576" s="2" t="str">
        <f t="shared" ca="1" si="255"/>
        <v/>
      </c>
      <c r="J2576" s="2" t="str">
        <f>IF(Prospecting!F2578="Completed", 1, "")</f>
        <v/>
      </c>
      <c r="K2576" s="2" t="str">
        <f>IF(Prospecting!G2578="Completed", 1, "")</f>
        <v/>
      </c>
      <c r="L2576" s="2" t="str">
        <f>IF(Prospecting!H2578="Completed", 1, "")</f>
        <v/>
      </c>
      <c r="M2576" s="2" t="str">
        <f>IF(Prospecting!I2578="Completed", 1, "")</f>
        <v/>
      </c>
      <c r="N2576" s="2" t="str">
        <f>IF(Prospecting!J2578="Completed", 1, "")</f>
        <v/>
      </c>
      <c r="O2576" s="2" t="str">
        <f>IF(Prospecting!K2578="Completed", 1, "")</f>
        <v/>
      </c>
      <c r="P2576" s="2" t="str">
        <f>IF(Prospecting!L2578&lt;&gt;"",Prospecting!L2578,"")</f>
        <v/>
      </c>
      <c r="Q2576" s="2" t="str">
        <f>IF(Prospecting!M2578&lt;&gt;"",Prospecting!M2578,"")</f>
        <v/>
      </c>
      <c r="R2576" s="2" t="str">
        <f t="shared" ca="1" si="256"/>
        <v/>
      </c>
      <c r="S2576" s="10" t="str">
        <f>IF(OR(Prospecting!N2578&lt;&gt;"",Prospecting!N2578&lt;&gt;0),Prospecting!N2578,"")</f>
        <v/>
      </c>
      <c r="T2576" s="11" t="str">
        <f>IF(Prospecting!O2578&lt;&gt;"",Prospecting!O2578,"")</f>
        <v/>
      </c>
      <c r="U2576" s="2" t="str">
        <f t="shared" si="257"/>
        <v/>
      </c>
      <c r="V2576" s="2" t="str">
        <f t="shared" si="258"/>
        <v/>
      </c>
      <c r="W2576" s="2" t="str" cm="1">
        <f t="array" ref="W2576">IF(V2576&lt;&gt;"",_xlfn.IFS(OR(V2576=1,V2576=2,V2576=3),1,OR(V2576=4,V2576=5,V2576=6),2,OR(V2576=7,V2576=8,V2576=9),3,OR(V2576=10,V2576=11,V2576=12),4),"")</f>
        <v/>
      </c>
      <c r="X2576" s="2" t="str">
        <f t="shared" si="259"/>
        <v/>
      </c>
      <c r="Y2576" s="2" t="str">
        <f t="shared" si="260"/>
        <v/>
      </c>
    </row>
    <row r="2577" spans="7:25" x14ac:dyDescent="0.3">
      <c r="G2577" s="2" t="str">
        <f>IF(Prospecting!D2579&lt;&gt;"", Prospecting!D2579, "")</f>
        <v/>
      </c>
      <c r="H2577" s="2" t="str">
        <f>IF(Prospecting!E2579&lt;&gt;"",Prospecting!E2579, "")</f>
        <v/>
      </c>
      <c r="I2577" s="2" t="str">
        <f t="shared" ca="1" si="255"/>
        <v/>
      </c>
      <c r="J2577" s="2" t="str">
        <f>IF(Prospecting!F2579="Completed", 1, "")</f>
        <v/>
      </c>
      <c r="K2577" s="2" t="str">
        <f>IF(Prospecting!G2579="Completed", 1, "")</f>
        <v/>
      </c>
      <c r="L2577" s="2" t="str">
        <f>IF(Prospecting!H2579="Completed", 1, "")</f>
        <v/>
      </c>
      <c r="M2577" s="2" t="str">
        <f>IF(Prospecting!I2579="Completed", 1, "")</f>
        <v/>
      </c>
      <c r="N2577" s="2" t="str">
        <f>IF(Prospecting!J2579="Completed", 1, "")</f>
        <v/>
      </c>
      <c r="O2577" s="2" t="str">
        <f>IF(Prospecting!K2579="Completed", 1, "")</f>
        <v/>
      </c>
      <c r="P2577" s="2" t="str">
        <f>IF(Prospecting!L2579&lt;&gt;"",Prospecting!L2579,"")</f>
        <v/>
      </c>
      <c r="Q2577" s="2" t="str">
        <f>IF(Prospecting!M2579&lt;&gt;"",Prospecting!M2579,"")</f>
        <v/>
      </c>
      <c r="R2577" s="2" t="str">
        <f t="shared" ca="1" si="256"/>
        <v/>
      </c>
      <c r="S2577" s="10" t="str">
        <f>IF(OR(Prospecting!N2579&lt;&gt;"",Prospecting!N2579&lt;&gt;0),Prospecting!N2579,"")</f>
        <v/>
      </c>
      <c r="T2577" s="11" t="str">
        <f>IF(Prospecting!O2579&lt;&gt;"",Prospecting!O2579,"")</f>
        <v/>
      </c>
      <c r="U2577" s="2" t="str">
        <f t="shared" si="257"/>
        <v/>
      </c>
      <c r="V2577" s="2" t="str">
        <f t="shared" si="258"/>
        <v/>
      </c>
      <c r="W2577" s="2" t="str" cm="1">
        <f t="array" ref="W2577">IF(V2577&lt;&gt;"",_xlfn.IFS(OR(V2577=1,V2577=2,V2577=3),1,OR(V2577=4,V2577=5,V2577=6),2,OR(V2577=7,V2577=8,V2577=9),3,OR(V2577=10,V2577=11,V2577=12),4),"")</f>
        <v/>
      </c>
      <c r="X2577" s="2" t="str">
        <f t="shared" si="259"/>
        <v/>
      </c>
      <c r="Y2577" s="2" t="str">
        <f t="shared" si="260"/>
        <v/>
      </c>
    </row>
    <row r="2578" spans="7:25" x14ac:dyDescent="0.3">
      <c r="G2578" s="2" t="str">
        <f>IF(Prospecting!D2580&lt;&gt;"", Prospecting!D2580, "")</f>
        <v/>
      </c>
      <c r="H2578" s="2" t="str">
        <f>IF(Prospecting!E2580&lt;&gt;"",Prospecting!E2580, "")</f>
        <v/>
      </c>
      <c r="I2578" s="2" t="str">
        <f t="shared" ca="1" si="255"/>
        <v/>
      </c>
      <c r="J2578" s="2" t="str">
        <f>IF(Prospecting!F2580="Completed", 1, "")</f>
        <v/>
      </c>
      <c r="K2578" s="2" t="str">
        <f>IF(Prospecting!G2580="Completed", 1, "")</f>
        <v/>
      </c>
      <c r="L2578" s="2" t="str">
        <f>IF(Prospecting!H2580="Completed", 1, "")</f>
        <v/>
      </c>
      <c r="M2578" s="2" t="str">
        <f>IF(Prospecting!I2580="Completed", 1, "")</f>
        <v/>
      </c>
      <c r="N2578" s="2" t="str">
        <f>IF(Prospecting!J2580="Completed", 1, "")</f>
        <v/>
      </c>
      <c r="O2578" s="2" t="str">
        <f>IF(Prospecting!K2580="Completed", 1, "")</f>
        <v/>
      </c>
      <c r="P2578" s="2" t="str">
        <f>IF(Prospecting!L2580&lt;&gt;"",Prospecting!L2580,"")</f>
        <v/>
      </c>
      <c r="Q2578" s="2" t="str">
        <f>IF(Prospecting!M2580&lt;&gt;"",Prospecting!M2580,"")</f>
        <v/>
      </c>
      <c r="R2578" s="2" t="str">
        <f t="shared" ca="1" si="256"/>
        <v/>
      </c>
      <c r="S2578" s="10" t="str">
        <f>IF(OR(Prospecting!N2580&lt;&gt;"",Prospecting!N2580&lt;&gt;0),Prospecting!N2580,"")</f>
        <v/>
      </c>
      <c r="T2578" s="11" t="str">
        <f>IF(Prospecting!O2580&lt;&gt;"",Prospecting!O2580,"")</f>
        <v/>
      </c>
      <c r="U2578" s="2" t="str">
        <f t="shared" si="257"/>
        <v/>
      </c>
      <c r="V2578" s="2" t="str">
        <f t="shared" si="258"/>
        <v/>
      </c>
      <c r="W2578" s="2" t="str" cm="1">
        <f t="array" ref="W2578">IF(V2578&lt;&gt;"",_xlfn.IFS(OR(V2578=1,V2578=2,V2578=3),1,OR(V2578=4,V2578=5,V2578=6),2,OR(V2578=7,V2578=8,V2578=9),3,OR(V2578=10,V2578=11,V2578=12),4),"")</f>
        <v/>
      </c>
      <c r="X2578" s="2" t="str">
        <f t="shared" si="259"/>
        <v/>
      </c>
      <c r="Y2578" s="2" t="str">
        <f t="shared" si="260"/>
        <v/>
      </c>
    </row>
    <row r="2579" spans="7:25" x14ac:dyDescent="0.3">
      <c r="G2579" s="2" t="str">
        <f>IF(Prospecting!D2581&lt;&gt;"", Prospecting!D2581, "")</f>
        <v/>
      </c>
      <c r="H2579" s="2" t="str">
        <f>IF(Prospecting!E2581&lt;&gt;"",Prospecting!E2581, "")</f>
        <v/>
      </c>
      <c r="I2579" s="2" t="str">
        <f t="shared" ca="1" si="255"/>
        <v/>
      </c>
      <c r="J2579" s="2" t="str">
        <f>IF(Prospecting!F2581="Completed", 1, "")</f>
        <v/>
      </c>
      <c r="K2579" s="2" t="str">
        <f>IF(Prospecting!G2581="Completed", 1, "")</f>
        <v/>
      </c>
      <c r="L2579" s="2" t="str">
        <f>IF(Prospecting!H2581="Completed", 1, "")</f>
        <v/>
      </c>
      <c r="M2579" s="2" t="str">
        <f>IF(Prospecting!I2581="Completed", 1, "")</f>
        <v/>
      </c>
      <c r="N2579" s="2" t="str">
        <f>IF(Prospecting!J2581="Completed", 1, "")</f>
        <v/>
      </c>
      <c r="O2579" s="2" t="str">
        <f>IF(Prospecting!K2581="Completed", 1, "")</f>
        <v/>
      </c>
      <c r="P2579" s="2" t="str">
        <f>IF(Prospecting!L2581&lt;&gt;"",Prospecting!L2581,"")</f>
        <v/>
      </c>
      <c r="Q2579" s="2" t="str">
        <f>IF(Prospecting!M2581&lt;&gt;"",Prospecting!M2581,"")</f>
        <v/>
      </c>
      <c r="R2579" s="2" t="str">
        <f t="shared" ca="1" si="256"/>
        <v/>
      </c>
      <c r="S2579" s="10" t="str">
        <f>IF(OR(Prospecting!N2581&lt;&gt;"",Prospecting!N2581&lt;&gt;0),Prospecting!N2581,"")</f>
        <v/>
      </c>
      <c r="T2579" s="11" t="str">
        <f>IF(Prospecting!O2581&lt;&gt;"",Prospecting!O2581,"")</f>
        <v/>
      </c>
      <c r="U2579" s="2" t="str">
        <f t="shared" si="257"/>
        <v/>
      </c>
      <c r="V2579" s="2" t="str">
        <f t="shared" si="258"/>
        <v/>
      </c>
      <c r="W2579" s="2" t="str" cm="1">
        <f t="array" ref="W2579">IF(V2579&lt;&gt;"",_xlfn.IFS(OR(V2579=1,V2579=2,V2579=3),1,OR(V2579=4,V2579=5,V2579=6),2,OR(V2579=7,V2579=8,V2579=9),3,OR(V2579=10,V2579=11,V2579=12),4),"")</f>
        <v/>
      </c>
      <c r="X2579" s="2" t="str">
        <f t="shared" si="259"/>
        <v/>
      </c>
      <c r="Y2579" s="2" t="str">
        <f t="shared" si="260"/>
        <v/>
      </c>
    </row>
    <row r="2580" spans="7:25" x14ac:dyDescent="0.3">
      <c r="G2580" s="2" t="str">
        <f>IF(Prospecting!D2582&lt;&gt;"", Prospecting!D2582, "")</f>
        <v/>
      </c>
      <c r="H2580" s="2" t="str">
        <f>IF(Prospecting!E2582&lt;&gt;"",Prospecting!E2582, "")</f>
        <v/>
      </c>
      <c r="I2580" s="2" t="str">
        <f t="shared" ca="1" si="255"/>
        <v/>
      </c>
      <c r="J2580" s="2" t="str">
        <f>IF(Prospecting!F2582="Completed", 1, "")</f>
        <v/>
      </c>
      <c r="K2580" s="2" t="str">
        <f>IF(Prospecting!G2582="Completed", 1, "")</f>
        <v/>
      </c>
      <c r="L2580" s="2" t="str">
        <f>IF(Prospecting!H2582="Completed", 1, "")</f>
        <v/>
      </c>
      <c r="M2580" s="2" t="str">
        <f>IF(Prospecting!I2582="Completed", 1, "")</f>
        <v/>
      </c>
      <c r="N2580" s="2" t="str">
        <f>IF(Prospecting!J2582="Completed", 1, "")</f>
        <v/>
      </c>
      <c r="O2580" s="2" t="str">
        <f>IF(Prospecting!K2582="Completed", 1, "")</f>
        <v/>
      </c>
      <c r="P2580" s="2" t="str">
        <f>IF(Prospecting!L2582&lt;&gt;"",Prospecting!L2582,"")</f>
        <v/>
      </c>
      <c r="Q2580" s="2" t="str">
        <f>IF(Prospecting!M2582&lt;&gt;"",Prospecting!M2582,"")</f>
        <v/>
      </c>
      <c r="R2580" s="2" t="str">
        <f t="shared" ca="1" si="256"/>
        <v/>
      </c>
      <c r="S2580" s="10" t="str">
        <f>IF(OR(Prospecting!N2582&lt;&gt;"",Prospecting!N2582&lt;&gt;0),Prospecting!N2582,"")</f>
        <v/>
      </c>
      <c r="T2580" s="11" t="str">
        <f>IF(Prospecting!O2582&lt;&gt;"",Prospecting!O2582,"")</f>
        <v/>
      </c>
      <c r="U2580" s="2" t="str">
        <f t="shared" si="257"/>
        <v/>
      </c>
      <c r="V2580" s="2" t="str">
        <f t="shared" si="258"/>
        <v/>
      </c>
      <c r="W2580" s="2" t="str" cm="1">
        <f t="array" ref="W2580">IF(V2580&lt;&gt;"",_xlfn.IFS(OR(V2580=1,V2580=2,V2580=3),1,OR(V2580=4,V2580=5,V2580=6),2,OR(V2580=7,V2580=8,V2580=9),3,OR(V2580=10,V2580=11,V2580=12),4),"")</f>
        <v/>
      </c>
      <c r="X2580" s="2" t="str">
        <f t="shared" si="259"/>
        <v/>
      </c>
      <c r="Y2580" s="2" t="str">
        <f t="shared" si="260"/>
        <v/>
      </c>
    </row>
    <row r="2581" spans="7:25" x14ac:dyDescent="0.3">
      <c r="G2581" s="2" t="str">
        <f>IF(Prospecting!D2583&lt;&gt;"", Prospecting!D2583, "")</f>
        <v/>
      </c>
      <c r="H2581" s="2" t="str">
        <f>IF(Prospecting!E2583&lt;&gt;"",Prospecting!E2583, "")</f>
        <v/>
      </c>
      <c r="I2581" s="2" t="str">
        <f t="shared" ca="1" si="255"/>
        <v/>
      </c>
      <c r="J2581" s="2" t="str">
        <f>IF(Prospecting!F2583="Completed", 1, "")</f>
        <v/>
      </c>
      <c r="K2581" s="2" t="str">
        <f>IF(Prospecting!G2583="Completed", 1, "")</f>
        <v/>
      </c>
      <c r="L2581" s="2" t="str">
        <f>IF(Prospecting!H2583="Completed", 1, "")</f>
        <v/>
      </c>
      <c r="M2581" s="2" t="str">
        <f>IF(Prospecting!I2583="Completed", 1, "")</f>
        <v/>
      </c>
      <c r="N2581" s="2" t="str">
        <f>IF(Prospecting!J2583="Completed", 1, "")</f>
        <v/>
      </c>
      <c r="O2581" s="2" t="str">
        <f>IF(Prospecting!K2583="Completed", 1, "")</f>
        <v/>
      </c>
      <c r="P2581" s="2" t="str">
        <f>IF(Prospecting!L2583&lt;&gt;"",Prospecting!L2583,"")</f>
        <v/>
      </c>
      <c r="Q2581" s="2" t="str">
        <f>IF(Prospecting!M2583&lt;&gt;"",Prospecting!M2583,"")</f>
        <v/>
      </c>
      <c r="R2581" s="2" t="str">
        <f t="shared" ca="1" si="256"/>
        <v/>
      </c>
      <c r="S2581" s="10" t="str">
        <f>IF(OR(Prospecting!N2583&lt;&gt;"",Prospecting!N2583&lt;&gt;0),Prospecting!N2583,"")</f>
        <v/>
      </c>
      <c r="T2581" s="11" t="str">
        <f>IF(Prospecting!O2583&lt;&gt;"",Prospecting!O2583,"")</f>
        <v/>
      </c>
      <c r="U2581" s="2" t="str">
        <f t="shared" si="257"/>
        <v/>
      </c>
      <c r="V2581" s="2" t="str">
        <f t="shared" si="258"/>
        <v/>
      </c>
      <c r="W2581" s="2" t="str" cm="1">
        <f t="array" ref="W2581">IF(V2581&lt;&gt;"",_xlfn.IFS(OR(V2581=1,V2581=2,V2581=3),1,OR(V2581=4,V2581=5,V2581=6),2,OR(V2581=7,V2581=8,V2581=9),3,OR(V2581=10,V2581=11,V2581=12),4),"")</f>
        <v/>
      </c>
      <c r="X2581" s="2" t="str">
        <f t="shared" si="259"/>
        <v/>
      </c>
      <c r="Y2581" s="2" t="str">
        <f t="shared" si="260"/>
        <v/>
      </c>
    </row>
    <row r="2582" spans="7:25" x14ac:dyDescent="0.3">
      <c r="G2582" s="2" t="str">
        <f>IF(Prospecting!D2584&lt;&gt;"", Prospecting!D2584, "")</f>
        <v/>
      </c>
      <c r="H2582" s="2" t="str">
        <f>IF(Prospecting!E2584&lt;&gt;"",Prospecting!E2584, "")</f>
        <v/>
      </c>
      <c r="I2582" s="2" t="str">
        <f t="shared" ca="1" si="255"/>
        <v/>
      </c>
      <c r="J2582" s="2" t="str">
        <f>IF(Prospecting!F2584="Completed", 1, "")</f>
        <v/>
      </c>
      <c r="K2582" s="2" t="str">
        <f>IF(Prospecting!G2584="Completed", 1, "")</f>
        <v/>
      </c>
      <c r="L2582" s="2" t="str">
        <f>IF(Prospecting!H2584="Completed", 1, "")</f>
        <v/>
      </c>
      <c r="M2582" s="2" t="str">
        <f>IF(Prospecting!I2584="Completed", 1, "")</f>
        <v/>
      </c>
      <c r="N2582" s="2" t="str">
        <f>IF(Prospecting!J2584="Completed", 1, "")</f>
        <v/>
      </c>
      <c r="O2582" s="2" t="str">
        <f>IF(Prospecting!K2584="Completed", 1, "")</f>
        <v/>
      </c>
      <c r="P2582" s="2" t="str">
        <f>IF(Prospecting!L2584&lt;&gt;"",Prospecting!L2584,"")</f>
        <v/>
      </c>
      <c r="Q2582" s="2" t="str">
        <f>IF(Prospecting!M2584&lt;&gt;"",Prospecting!M2584,"")</f>
        <v/>
      </c>
      <c r="R2582" s="2" t="str">
        <f t="shared" ca="1" si="256"/>
        <v/>
      </c>
      <c r="S2582" s="10" t="str">
        <f>IF(OR(Prospecting!N2584&lt;&gt;"",Prospecting!N2584&lt;&gt;0),Prospecting!N2584,"")</f>
        <v/>
      </c>
      <c r="T2582" s="11" t="str">
        <f>IF(Prospecting!O2584&lt;&gt;"",Prospecting!O2584,"")</f>
        <v/>
      </c>
      <c r="U2582" s="2" t="str">
        <f t="shared" si="257"/>
        <v/>
      </c>
      <c r="V2582" s="2" t="str">
        <f t="shared" si="258"/>
        <v/>
      </c>
      <c r="W2582" s="2" t="str" cm="1">
        <f t="array" ref="W2582">IF(V2582&lt;&gt;"",_xlfn.IFS(OR(V2582=1,V2582=2,V2582=3),1,OR(V2582=4,V2582=5,V2582=6),2,OR(V2582=7,V2582=8,V2582=9),3,OR(V2582=10,V2582=11,V2582=12),4),"")</f>
        <v/>
      </c>
      <c r="X2582" s="2" t="str">
        <f t="shared" si="259"/>
        <v/>
      </c>
      <c r="Y2582" s="2" t="str">
        <f t="shared" si="260"/>
        <v/>
      </c>
    </row>
    <row r="2583" spans="7:25" x14ac:dyDescent="0.3">
      <c r="G2583" s="2" t="str">
        <f>IF(Prospecting!D2585&lt;&gt;"", Prospecting!D2585, "")</f>
        <v/>
      </c>
      <c r="H2583" s="2" t="str">
        <f>IF(Prospecting!E2585&lt;&gt;"",Prospecting!E2585, "")</f>
        <v/>
      </c>
      <c r="I2583" s="2" t="str">
        <f t="shared" ca="1" si="255"/>
        <v/>
      </c>
      <c r="J2583" s="2" t="str">
        <f>IF(Prospecting!F2585="Completed", 1, "")</f>
        <v/>
      </c>
      <c r="K2583" s="2" t="str">
        <f>IF(Prospecting!G2585="Completed", 1, "")</f>
        <v/>
      </c>
      <c r="L2583" s="2" t="str">
        <f>IF(Prospecting!H2585="Completed", 1, "")</f>
        <v/>
      </c>
      <c r="M2583" s="2" t="str">
        <f>IF(Prospecting!I2585="Completed", 1, "")</f>
        <v/>
      </c>
      <c r="N2583" s="2" t="str">
        <f>IF(Prospecting!J2585="Completed", 1, "")</f>
        <v/>
      </c>
      <c r="O2583" s="2" t="str">
        <f>IF(Prospecting!K2585="Completed", 1, "")</f>
        <v/>
      </c>
      <c r="P2583" s="2" t="str">
        <f>IF(Prospecting!L2585&lt;&gt;"",Prospecting!L2585,"")</f>
        <v/>
      </c>
      <c r="Q2583" s="2" t="str">
        <f>IF(Prospecting!M2585&lt;&gt;"",Prospecting!M2585,"")</f>
        <v/>
      </c>
      <c r="R2583" s="2" t="str">
        <f t="shared" ca="1" si="256"/>
        <v/>
      </c>
      <c r="S2583" s="10" t="str">
        <f>IF(OR(Prospecting!N2585&lt;&gt;"",Prospecting!N2585&lt;&gt;0),Prospecting!N2585,"")</f>
        <v/>
      </c>
      <c r="T2583" s="11" t="str">
        <f>IF(Prospecting!O2585&lt;&gt;"",Prospecting!O2585,"")</f>
        <v/>
      </c>
      <c r="U2583" s="2" t="str">
        <f t="shared" si="257"/>
        <v/>
      </c>
      <c r="V2583" s="2" t="str">
        <f t="shared" si="258"/>
        <v/>
      </c>
      <c r="W2583" s="2" t="str" cm="1">
        <f t="array" ref="W2583">IF(V2583&lt;&gt;"",_xlfn.IFS(OR(V2583=1,V2583=2,V2583=3),1,OR(V2583=4,V2583=5,V2583=6),2,OR(V2583=7,V2583=8,V2583=9),3,OR(V2583=10,V2583=11,V2583=12),4),"")</f>
        <v/>
      </c>
      <c r="X2583" s="2" t="str">
        <f t="shared" si="259"/>
        <v/>
      </c>
      <c r="Y2583" s="2" t="str">
        <f t="shared" si="260"/>
        <v/>
      </c>
    </row>
    <row r="2584" spans="7:25" x14ac:dyDescent="0.3">
      <c r="G2584" s="2" t="str">
        <f>IF(Prospecting!D2586&lt;&gt;"", Prospecting!D2586, "")</f>
        <v/>
      </c>
      <c r="H2584" s="2" t="str">
        <f>IF(Prospecting!E2586&lt;&gt;"",Prospecting!E2586, "")</f>
        <v/>
      </c>
      <c r="I2584" s="2" t="str">
        <f t="shared" ca="1" si="255"/>
        <v/>
      </c>
      <c r="J2584" s="2" t="str">
        <f>IF(Prospecting!F2586="Completed", 1, "")</f>
        <v/>
      </c>
      <c r="K2584" s="2" t="str">
        <f>IF(Prospecting!G2586="Completed", 1, "")</f>
        <v/>
      </c>
      <c r="L2584" s="2" t="str">
        <f>IF(Prospecting!H2586="Completed", 1, "")</f>
        <v/>
      </c>
      <c r="M2584" s="2" t="str">
        <f>IF(Prospecting!I2586="Completed", 1, "")</f>
        <v/>
      </c>
      <c r="N2584" s="2" t="str">
        <f>IF(Prospecting!J2586="Completed", 1, "")</f>
        <v/>
      </c>
      <c r="O2584" s="2" t="str">
        <f>IF(Prospecting!K2586="Completed", 1, "")</f>
        <v/>
      </c>
      <c r="P2584" s="2" t="str">
        <f>IF(Prospecting!L2586&lt;&gt;"",Prospecting!L2586,"")</f>
        <v/>
      </c>
      <c r="Q2584" s="2" t="str">
        <f>IF(Prospecting!M2586&lt;&gt;"",Prospecting!M2586,"")</f>
        <v/>
      </c>
      <c r="R2584" s="2" t="str">
        <f t="shared" ca="1" si="256"/>
        <v/>
      </c>
      <c r="S2584" s="10" t="str">
        <f>IF(OR(Prospecting!N2586&lt;&gt;"",Prospecting!N2586&lt;&gt;0),Prospecting!N2586,"")</f>
        <v/>
      </c>
      <c r="T2584" s="11" t="str">
        <f>IF(Prospecting!O2586&lt;&gt;"",Prospecting!O2586,"")</f>
        <v/>
      </c>
      <c r="U2584" s="2" t="str">
        <f t="shared" si="257"/>
        <v/>
      </c>
      <c r="V2584" s="2" t="str">
        <f t="shared" si="258"/>
        <v/>
      </c>
      <c r="W2584" s="2" t="str" cm="1">
        <f t="array" ref="W2584">IF(V2584&lt;&gt;"",_xlfn.IFS(OR(V2584=1,V2584=2,V2584=3),1,OR(V2584=4,V2584=5,V2584=6),2,OR(V2584=7,V2584=8,V2584=9),3,OR(V2584=10,V2584=11,V2584=12),4),"")</f>
        <v/>
      </c>
      <c r="X2584" s="2" t="str">
        <f t="shared" si="259"/>
        <v/>
      </c>
      <c r="Y2584" s="2" t="str">
        <f t="shared" si="260"/>
        <v/>
      </c>
    </row>
    <row r="2585" spans="7:25" x14ac:dyDescent="0.3">
      <c r="G2585" s="2" t="str">
        <f>IF(Prospecting!D2587&lt;&gt;"", Prospecting!D2587, "")</f>
        <v/>
      </c>
      <c r="H2585" s="2" t="str">
        <f>IF(Prospecting!E2587&lt;&gt;"",Prospecting!E2587, "")</f>
        <v/>
      </c>
      <c r="I2585" s="2" t="str">
        <f t="shared" ca="1" si="255"/>
        <v/>
      </c>
      <c r="J2585" s="2" t="str">
        <f>IF(Prospecting!F2587="Completed", 1, "")</f>
        <v/>
      </c>
      <c r="K2585" s="2" t="str">
        <f>IF(Prospecting!G2587="Completed", 1, "")</f>
        <v/>
      </c>
      <c r="L2585" s="2" t="str">
        <f>IF(Prospecting!H2587="Completed", 1, "")</f>
        <v/>
      </c>
      <c r="M2585" s="2" t="str">
        <f>IF(Prospecting!I2587="Completed", 1, "")</f>
        <v/>
      </c>
      <c r="N2585" s="2" t="str">
        <f>IF(Prospecting!J2587="Completed", 1, "")</f>
        <v/>
      </c>
      <c r="O2585" s="2" t="str">
        <f>IF(Prospecting!K2587="Completed", 1, "")</f>
        <v/>
      </c>
      <c r="P2585" s="2" t="str">
        <f>IF(Prospecting!L2587&lt;&gt;"",Prospecting!L2587,"")</f>
        <v/>
      </c>
      <c r="Q2585" s="2" t="str">
        <f>IF(Prospecting!M2587&lt;&gt;"",Prospecting!M2587,"")</f>
        <v/>
      </c>
      <c r="R2585" s="2" t="str">
        <f t="shared" ca="1" si="256"/>
        <v/>
      </c>
      <c r="S2585" s="10" t="str">
        <f>IF(OR(Prospecting!N2587&lt;&gt;"",Prospecting!N2587&lt;&gt;0),Prospecting!N2587,"")</f>
        <v/>
      </c>
      <c r="T2585" s="11" t="str">
        <f>IF(Prospecting!O2587&lt;&gt;"",Prospecting!O2587,"")</f>
        <v/>
      </c>
      <c r="U2585" s="2" t="str">
        <f t="shared" si="257"/>
        <v/>
      </c>
      <c r="V2585" s="2" t="str">
        <f t="shared" si="258"/>
        <v/>
      </c>
      <c r="W2585" s="2" t="str" cm="1">
        <f t="array" ref="W2585">IF(V2585&lt;&gt;"",_xlfn.IFS(OR(V2585=1,V2585=2,V2585=3),1,OR(V2585=4,V2585=5,V2585=6),2,OR(V2585=7,V2585=8,V2585=9),3,OR(V2585=10,V2585=11,V2585=12),4),"")</f>
        <v/>
      </c>
      <c r="X2585" s="2" t="str">
        <f t="shared" si="259"/>
        <v/>
      </c>
      <c r="Y2585" s="2" t="str">
        <f t="shared" si="260"/>
        <v/>
      </c>
    </row>
    <row r="2586" spans="7:25" x14ac:dyDescent="0.3">
      <c r="G2586" s="2" t="str">
        <f>IF(Prospecting!D2588&lt;&gt;"", Prospecting!D2588, "")</f>
        <v/>
      </c>
      <c r="H2586" s="2" t="str">
        <f>IF(Prospecting!E2588&lt;&gt;"",Prospecting!E2588, "")</f>
        <v/>
      </c>
      <c r="I2586" s="2" t="str">
        <f t="shared" ca="1" si="255"/>
        <v/>
      </c>
      <c r="J2586" s="2" t="str">
        <f>IF(Prospecting!F2588="Completed", 1, "")</f>
        <v/>
      </c>
      <c r="K2586" s="2" t="str">
        <f>IF(Prospecting!G2588="Completed", 1, "")</f>
        <v/>
      </c>
      <c r="L2586" s="2" t="str">
        <f>IF(Prospecting!H2588="Completed", 1, "")</f>
        <v/>
      </c>
      <c r="M2586" s="2" t="str">
        <f>IF(Prospecting!I2588="Completed", 1, "")</f>
        <v/>
      </c>
      <c r="N2586" s="2" t="str">
        <f>IF(Prospecting!J2588="Completed", 1, "")</f>
        <v/>
      </c>
      <c r="O2586" s="2" t="str">
        <f>IF(Prospecting!K2588="Completed", 1, "")</f>
        <v/>
      </c>
      <c r="P2586" s="2" t="str">
        <f>IF(Prospecting!L2588&lt;&gt;"",Prospecting!L2588,"")</f>
        <v/>
      </c>
      <c r="Q2586" s="2" t="str">
        <f>IF(Prospecting!M2588&lt;&gt;"",Prospecting!M2588,"")</f>
        <v/>
      </c>
      <c r="R2586" s="2" t="str">
        <f t="shared" ca="1" si="256"/>
        <v/>
      </c>
      <c r="S2586" s="10" t="str">
        <f>IF(OR(Prospecting!N2588&lt;&gt;"",Prospecting!N2588&lt;&gt;0),Prospecting!N2588,"")</f>
        <v/>
      </c>
      <c r="T2586" s="11" t="str">
        <f>IF(Prospecting!O2588&lt;&gt;"",Prospecting!O2588,"")</f>
        <v/>
      </c>
      <c r="U2586" s="2" t="str">
        <f t="shared" si="257"/>
        <v/>
      </c>
      <c r="V2586" s="2" t="str">
        <f t="shared" si="258"/>
        <v/>
      </c>
      <c r="W2586" s="2" t="str" cm="1">
        <f t="array" ref="W2586">IF(V2586&lt;&gt;"",_xlfn.IFS(OR(V2586=1,V2586=2,V2586=3),1,OR(V2586=4,V2586=5,V2586=6),2,OR(V2586=7,V2586=8,V2586=9),3,OR(V2586=10,V2586=11,V2586=12),4),"")</f>
        <v/>
      </c>
      <c r="X2586" s="2" t="str">
        <f t="shared" si="259"/>
        <v/>
      </c>
      <c r="Y2586" s="2" t="str">
        <f t="shared" si="260"/>
        <v/>
      </c>
    </row>
    <row r="2587" spans="7:25" x14ac:dyDescent="0.3">
      <c r="G2587" s="2" t="str">
        <f>IF(Prospecting!D2589&lt;&gt;"", Prospecting!D2589, "")</f>
        <v/>
      </c>
      <c r="H2587" s="2" t="str">
        <f>IF(Prospecting!E2589&lt;&gt;"",Prospecting!E2589, "")</f>
        <v/>
      </c>
      <c r="I2587" s="2" t="str">
        <f t="shared" ca="1" si="255"/>
        <v/>
      </c>
      <c r="J2587" s="2" t="str">
        <f>IF(Prospecting!F2589="Completed", 1, "")</f>
        <v/>
      </c>
      <c r="K2587" s="2" t="str">
        <f>IF(Prospecting!G2589="Completed", 1, "")</f>
        <v/>
      </c>
      <c r="L2587" s="2" t="str">
        <f>IF(Prospecting!H2589="Completed", 1, "")</f>
        <v/>
      </c>
      <c r="M2587" s="2" t="str">
        <f>IF(Prospecting!I2589="Completed", 1, "")</f>
        <v/>
      </c>
      <c r="N2587" s="2" t="str">
        <f>IF(Prospecting!J2589="Completed", 1, "")</f>
        <v/>
      </c>
      <c r="O2587" s="2" t="str">
        <f>IF(Prospecting!K2589="Completed", 1, "")</f>
        <v/>
      </c>
      <c r="P2587" s="2" t="str">
        <f>IF(Prospecting!L2589&lt;&gt;"",Prospecting!L2589,"")</f>
        <v/>
      </c>
      <c r="Q2587" s="2" t="str">
        <f>IF(Prospecting!M2589&lt;&gt;"",Prospecting!M2589,"")</f>
        <v/>
      </c>
      <c r="R2587" s="2" t="str">
        <f t="shared" ca="1" si="256"/>
        <v/>
      </c>
      <c r="S2587" s="10" t="str">
        <f>IF(OR(Prospecting!N2589&lt;&gt;"",Prospecting!N2589&lt;&gt;0),Prospecting!N2589,"")</f>
        <v/>
      </c>
      <c r="T2587" s="11" t="str">
        <f>IF(Prospecting!O2589&lt;&gt;"",Prospecting!O2589,"")</f>
        <v/>
      </c>
      <c r="U2587" s="2" t="str">
        <f t="shared" si="257"/>
        <v/>
      </c>
      <c r="V2587" s="2" t="str">
        <f t="shared" si="258"/>
        <v/>
      </c>
      <c r="W2587" s="2" t="str" cm="1">
        <f t="array" ref="W2587">IF(V2587&lt;&gt;"",_xlfn.IFS(OR(V2587=1,V2587=2,V2587=3),1,OR(V2587=4,V2587=5,V2587=6),2,OR(V2587=7,V2587=8,V2587=9),3,OR(V2587=10,V2587=11,V2587=12),4),"")</f>
        <v/>
      </c>
      <c r="X2587" s="2" t="str">
        <f t="shared" si="259"/>
        <v/>
      </c>
      <c r="Y2587" s="2" t="str">
        <f t="shared" si="260"/>
        <v/>
      </c>
    </row>
    <row r="2588" spans="7:25" x14ac:dyDescent="0.3">
      <c r="G2588" s="2" t="str">
        <f>IF(Prospecting!D2590&lt;&gt;"", Prospecting!D2590, "")</f>
        <v/>
      </c>
      <c r="H2588" s="2" t="str">
        <f>IF(Prospecting!E2590&lt;&gt;"",Prospecting!E2590, "")</f>
        <v/>
      </c>
      <c r="I2588" s="2" t="str">
        <f t="shared" ca="1" si="255"/>
        <v/>
      </c>
      <c r="J2588" s="2" t="str">
        <f>IF(Prospecting!F2590="Completed", 1, "")</f>
        <v/>
      </c>
      <c r="K2588" s="2" t="str">
        <f>IF(Prospecting!G2590="Completed", 1, "")</f>
        <v/>
      </c>
      <c r="L2588" s="2" t="str">
        <f>IF(Prospecting!H2590="Completed", 1, "")</f>
        <v/>
      </c>
      <c r="M2588" s="2" t="str">
        <f>IF(Prospecting!I2590="Completed", 1, "")</f>
        <v/>
      </c>
      <c r="N2588" s="2" t="str">
        <f>IF(Prospecting!J2590="Completed", 1, "")</f>
        <v/>
      </c>
      <c r="O2588" s="2" t="str">
        <f>IF(Prospecting!K2590="Completed", 1, "")</f>
        <v/>
      </c>
      <c r="P2588" s="2" t="str">
        <f>IF(Prospecting!L2590&lt;&gt;"",Prospecting!L2590,"")</f>
        <v/>
      </c>
      <c r="Q2588" s="2" t="str">
        <f>IF(Prospecting!M2590&lt;&gt;"",Prospecting!M2590,"")</f>
        <v/>
      </c>
      <c r="R2588" s="2" t="str">
        <f t="shared" ca="1" si="256"/>
        <v/>
      </c>
      <c r="S2588" s="10" t="str">
        <f>IF(OR(Prospecting!N2590&lt;&gt;"",Prospecting!N2590&lt;&gt;0),Prospecting!N2590,"")</f>
        <v/>
      </c>
      <c r="T2588" s="11" t="str">
        <f>IF(Prospecting!O2590&lt;&gt;"",Prospecting!O2590,"")</f>
        <v/>
      </c>
      <c r="U2588" s="2" t="str">
        <f t="shared" si="257"/>
        <v/>
      </c>
      <c r="V2588" s="2" t="str">
        <f t="shared" si="258"/>
        <v/>
      </c>
      <c r="W2588" s="2" t="str" cm="1">
        <f t="array" ref="W2588">IF(V2588&lt;&gt;"",_xlfn.IFS(OR(V2588=1,V2588=2,V2588=3),1,OR(V2588=4,V2588=5,V2588=6),2,OR(V2588=7,V2588=8,V2588=9),3,OR(V2588=10,V2588=11,V2588=12),4),"")</f>
        <v/>
      </c>
      <c r="X2588" s="2" t="str">
        <f t="shared" si="259"/>
        <v/>
      </c>
      <c r="Y2588" s="2" t="str">
        <f t="shared" si="260"/>
        <v/>
      </c>
    </row>
    <row r="2589" spans="7:25" x14ac:dyDescent="0.3">
      <c r="G2589" s="2" t="str">
        <f>IF(Prospecting!D2591&lt;&gt;"", Prospecting!D2591, "")</f>
        <v/>
      </c>
      <c r="H2589" s="2" t="str">
        <f>IF(Prospecting!E2591&lt;&gt;"",Prospecting!E2591, "")</f>
        <v/>
      </c>
      <c r="I2589" s="2" t="str">
        <f t="shared" ca="1" si="255"/>
        <v/>
      </c>
      <c r="J2589" s="2" t="str">
        <f>IF(Prospecting!F2591="Completed", 1, "")</f>
        <v/>
      </c>
      <c r="K2589" s="2" t="str">
        <f>IF(Prospecting!G2591="Completed", 1, "")</f>
        <v/>
      </c>
      <c r="L2589" s="2" t="str">
        <f>IF(Prospecting!H2591="Completed", 1, "")</f>
        <v/>
      </c>
      <c r="M2589" s="2" t="str">
        <f>IF(Prospecting!I2591="Completed", 1, "")</f>
        <v/>
      </c>
      <c r="N2589" s="2" t="str">
        <f>IF(Prospecting!J2591="Completed", 1, "")</f>
        <v/>
      </c>
      <c r="O2589" s="2" t="str">
        <f>IF(Prospecting!K2591="Completed", 1, "")</f>
        <v/>
      </c>
      <c r="P2589" s="2" t="str">
        <f>IF(Prospecting!L2591&lt;&gt;"",Prospecting!L2591,"")</f>
        <v/>
      </c>
      <c r="Q2589" s="2" t="str">
        <f>IF(Prospecting!M2591&lt;&gt;"",Prospecting!M2591,"")</f>
        <v/>
      </c>
      <c r="R2589" s="2" t="str">
        <f t="shared" ca="1" si="256"/>
        <v/>
      </c>
      <c r="S2589" s="10" t="str">
        <f>IF(OR(Prospecting!N2591&lt;&gt;"",Prospecting!N2591&lt;&gt;0),Prospecting!N2591,"")</f>
        <v/>
      </c>
      <c r="T2589" s="11" t="str">
        <f>IF(Prospecting!O2591&lt;&gt;"",Prospecting!O2591,"")</f>
        <v/>
      </c>
      <c r="U2589" s="2" t="str">
        <f t="shared" si="257"/>
        <v/>
      </c>
      <c r="V2589" s="2" t="str">
        <f t="shared" si="258"/>
        <v/>
      </c>
      <c r="W2589" s="2" t="str" cm="1">
        <f t="array" ref="W2589">IF(V2589&lt;&gt;"",_xlfn.IFS(OR(V2589=1,V2589=2,V2589=3),1,OR(V2589=4,V2589=5,V2589=6),2,OR(V2589=7,V2589=8,V2589=9),3,OR(V2589=10,V2589=11,V2589=12),4),"")</f>
        <v/>
      </c>
      <c r="X2589" s="2" t="str">
        <f t="shared" si="259"/>
        <v/>
      </c>
      <c r="Y2589" s="2" t="str">
        <f t="shared" si="260"/>
        <v/>
      </c>
    </row>
    <row r="2590" spans="7:25" x14ac:dyDescent="0.3">
      <c r="G2590" s="2" t="str">
        <f>IF(Prospecting!D2592&lt;&gt;"", Prospecting!D2592, "")</f>
        <v/>
      </c>
      <c r="H2590" s="2" t="str">
        <f>IF(Prospecting!E2592&lt;&gt;"",Prospecting!E2592, "")</f>
        <v/>
      </c>
      <c r="I2590" s="2" t="str">
        <f t="shared" ca="1" si="255"/>
        <v/>
      </c>
      <c r="J2590" s="2" t="str">
        <f>IF(Prospecting!F2592="Completed", 1, "")</f>
        <v/>
      </c>
      <c r="K2590" s="2" t="str">
        <f>IF(Prospecting!G2592="Completed", 1, "")</f>
        <v/>
      </c>
      <c r="L2590" s="2" t="str">
        <f>IF(Prospecting!H2592="Completed", 1, "")</f>
        <v/>
      </c>
      <c r="M2590" s="2" t="str">
        <f>IF(Prospecting!I2592="Completed", 1, "")</f>
        <v/>
      </c>
      <c r="N2590" s="2" t="str">
        <f>IF(Prospecting!J2592="Completed", 1, "")</f>
        <v/>
      </c>
      <c r="O2590" s="2" t="str">
        <f>IF(Prospecting!K2592="Completed", 1, "")</f>
        <v/>
      </c>
      <c r="P2590" s="2" t="str">
        <f>IF(Prospecting!L2592&lt;&gt;"",Prospecting!L2592,"")</f>
        <v/>
      </c>
      <c r="Q2590" s="2" t="str">
        <f>IF(Prospecting!M2592&lt;&gt;"",Prospecting!M2592,"")</f>
        <v/>
      </c>
      <c r="R2590" s="2" t="str">
        <f t="shared" ca="1" si="256"/>
        <v/>
      </c>
      <c r="S2590" s="10" t="str">
        <f>IF(OR(Prospecting!N2592&lt;&gt;"",Prospecting!N2592&lt;&gt;0),Prospecting!N2592,"")</f>
        <v/>
      </c>
      <c r="T2590" s="11" t="str">
        <f>IF(Prospecting!O2592&lt;&gt;"",Prospecting!O2592,"")</f>
        <v/>
      </c>
      <c r="U2590" s="2" t="str">
        <f t="shared" si="257"/>
        <v/>
      </c>
      <c r="V2590" s="2" t="str">
        <f t="shared" si="258"/>
        <v/>
      </c>
      <c r="W2590" s="2" t="str" cm="1">
        <f t="array" ref="W2590">IF(V2590&lt;&gt;"",_xlfn.IFS(OR(V2590=1,V2590=2,V2590=3),1,OR(V2590=4,V2590=5,V2590=6),2,OR(V2590=7,V2590=8,V2590=9),3,OR(V2590=10,V2590=11,V2590=12),4),"")</f>
        <v/>
      </c>
      <c r="X2590" s="2" t="str">
        <f t="shared" si="259"/>
        <v/>
      </c>
      <c r="Y2590" s="2" t="str">
        <f t="shared" si="260"/>
        <v/>
      </c>
    </row>
    <row r="2591" spans="7:25" x14ac:dyDescent="0.3">
      <c r="G2591" s="2" t="str">
        <f>IF(Prospecting!D2593&lt;&gt;"", Prospecting!D2593, "")</f>
        <v/>
      </c>
      <c r="H2591" s="2" t="str">
        <f>IF(Prospecting!E2593&lt;&gt;"",Prospecting!E2593, "")</f>
        <v/>
      </c>
      <c r="I2591" s="2" t="str">
        <f t="shared" ca="1" si="255"/>
        <v/>
      </c>
      <c r="J2591" s="2" t="str">
        <f>IF(Prospecting!F2593="Completed", 1, "")</f>
        <v/>
      </c>
      <c r="K2591" s="2" t="str">
        <f>IF(Prospecting!G2593="Completed", 1, "")</f>
        <v/>
      </c>
      <c r="L2591" s="2" t="str">
        <f>IF(Prospecting!H2593="Completed", 1, "")</f>
        <v/>
      </c>
      <c r="M2591" s="2" t="str">
        <f>IF(Prospecting!I2593="Completed", 1, "")</f>
        <v/>
      </c>
      <c r="N2591" s="2" t="str">
        <f>IF(Prospecting!J2593="Completed", 1, "")</f>
        <v/>
      </c>
      <c r="O2591" s="2" t="str">
        <f>IF(Prospecting!K2593="Completed", 1, "")</f>
        <v/>
      </c>
      <c r="P2591" s="2" t="str">
        <f>IF(Prospecting!L2593&lt;&gt;"",Prospecting!L2593,"")</f>
        <v/>
      </c>
      <c r="Q2591" s="2" t="str">
        <f>IF(Prospecting!M2593&lt;&gt;"",Prospecting!M2593,"")</f>
        <v/>
      </c>
      <c r="R2591" s="2" t="str">
        <f t="shared" ca="1" si="256"/>
        <v/>
      </c>
      <c r="S2591" s="10" t="str">
        <f>IF(OR(Prospecting!N2593&lt;&gt;"",Prospecting!N2593&lt;&gt;0),Prospecting!N2593,"")</f>
        <v/>
      </c>
      <c r="T2591" s="11" t="str">
        <f>IF(Prospecting!O2593&lt;&gt;"",Prospecting!O2593,"")</f>
        <v/>
      </c>
      <c r="U2591" s="2" t="str">
        <f t="shared" si="257"/>
        <v/>
      </c>
      <c r="V2591" s="2" t="str">
        <f t="shared" si="258"/>
        <v/>
      </c>
      <c r="W2591" s="2" t="str" cm="1">
        <f t="array" ref="W2591">IF(V2591&lt;&gt;"",_xlfn.IFS(OR(V2591=1,V2591=2,V2591=3),1,OR(V2591=4,V2591=5,V2591=6),2,OR(V2591=7,V2591=8,V2591=9),3,OR(V2591=10,V2591=11,V2591=12),4),"")</f>
        <v/>
      </c>
      <c r="X2591" s="2" t="str">
        <f t="shared" si="259"/>
        <v/>
      </c>
      <c r="Y2591" s="2" t="str">
        <f t="shared" si="260"/>
        <v/>
      </c>
    </row>
    <row r="2592" spans="7:25" x14ac:dyDescent="0.3">
      <c r="G2592" s="2" t="str">
        <f>IF(Prospecting!D2594&lt;&gt;"", Prospecting!D2594, "")</f>
        <v/>
      </c>
      <c r="H2592" s="2" t="str">
        <f>IF(Prospecting!E2594&lt;&gt;"",Prospecting!E2594, "")</f>
        <v/>
      </c>
      <c r="I2592" s="2" t="str">
        <f t="shared" ca="1" si="255"/>
        <v/>
      </c>
      <c r="J2592" s="2" t="str">
        <f>IF(Prospecting!F2594="Completed", 1, "")</f>
        <v/>
      </c>
      <c r="K2592" s="2" t="str">
        <f>IF(Prospecting!G2594="Completed", 1, "")</f>
        <v/>
      </c>
      <c r="L2592" s="2" t="str">
        <f>IF(Prospecting!H2594="Completed", 1, "")</f>
        <v/>
      </c>
      <c r="M2592" s="2" t="str">
        <f>IF(Prospecting!I2594="Completed", 1, "")</f>
        <v/>
      </c>
      <c r="N2592" s="2" t="str">
        <f>IF(Prospecting!J2594="Completed", 1, "")</f>
        <v/>
      </c>
      <c r="O2592" s="2" t="str">
        <f>IF(Prospecting!K2594="Completed", 1, "")</f>
        <v/>
      </c>
      <c r="P2592" s="2" t="str">
        <f>IF(Prospecting!L2594&lt;&gt;"",Prospecting!L2594,"")</f>
        <v/>
      </c>
      <c r="Q2592" s="2" t="str">
        <f>IF(Prospecting!M2594&lt;&gt;"",Prospecting!M2594,"")</f>
        <v/>
      </c>
      <c r="R2592" s="2" t="str">
        <f t="shared" ca="1" si="256"/>
        <v/>
      </c>
      <c r="S2592" s="10" t="str">
        <f>IF(OR(Prospecting!N2594&lt;&gt;"",Prospecting!N2594&lt;&gt;0),Prospecting!N2594,"")</f>
        <v/>
      </c>
      <c r="T2592" s="11" t="str">
        <f>IF(Prospecting!O2594&lt;&gt;"",Prospecting!O2594,"")</f>
        <v/>
      </c>
      <c r="U2592" s="2" t="str">
        <f t="shared" si="257"/>
        <v/>
      </c>
      <c r="V2592" s="2" t="str">
        <f t="shared" si="258"/>
        <v/>
      </c>
      <c r="W2592" s="2" t="str" cm="1">
        <f t="array" ref="W2592">IF(V2592&lt;&gt;"",_xlfn.IFS(OR(V2592=1,V2592=2,V2592=3),1,OR(V2592=4,V2592=5,V2592=6),2,OR(V2592=7,V2592=8,V2592=9),3,OR(V2592=10,V2592=11,V2592=12),4),"")</f>
        <v/>
      </c>
      <c r="X2592" s="2" t="str">
        <f t="shared" si="259"/>
        <v/>
      </c>
      <c r="Y2592" s="2" t="str">
        <f t="shared" si="260"/>
        <v/>
      </c>
    </row>
    <row r="2593" spans="7:25" x14ac:dyDescent="0.3">
      <c r="G2593" s="2" t="str">
        <f>IF(Prospecting!D2595&lt;&gt;"", Prospecting!D2595, "")</f>
        <v/>
      </c>
      <c r="H2593" s="2" t="str">
        <f>IF(Prospecting!E2595&lt;&gt;"",Prospecting!E2595, "")</f>
        <v/>
      </c>
      <c r="I2593" s="2" t="str">
        <f t="shared" ca="1" si="255"/>
        <v/>
      </c>
      <c r="J2593" s="2" t="str">
        <f>IF(Prospecting!F2595="Completed", 1, "")</f>
        <v/>
      </c>
      <c r="K2593" s="2" t="str">
        <f>IF(Prospecting!G2595="Completed", 1, "")</f>
        <v/>
      </c>
      <c r="L2593" s="2" t="str">
        <f>IF(Prospecting!H2595="Completed", 1, "")</f>
        <v/>
      </c>
      <c r="M2593" s="2" t="str">
        <f>IF(Prospecting!I2595="Completed", 1, "")</f>
        <v/>
      </c>
      <c r="N2593" s="2" t="str">
        <f>IF(Prospecting!J2595="Completed", 1, "")</f>
        <v/>
      </c>
      <c r="O2593" s="2" t="str">
        <f>IF(Prospecting!K2595="Completed", 1, "")</f>
        <v/>
      </c>
      <c r="P2593" s="2" t="str">
        <f>IF(Prospecting!L2595&lt;&gt;"",Prospecting!L2595,"")</f>
        <v/>
      </c>
      <c r="Q2593" s="2" t="str">
        <f>IF(Prospecting!M2595&lt;&gt;"",Prospecting!M2595,"")</f>
        <v/>
      </c>
      <c r="R2593" s="2" t="str">
        <f t="shared" ca="1" si="256"/>
        <v/>
      </c>
      <c r="S2593" s="10" t="str">
        <f>IF(OR(Prospecting!N2595&lt;&gt;"",Prospecting!N2595&lt;&gt;0),Prospecting!N2595,"")</f>
        <v/>
      </c>
      <c r="T2593" s="11" t="str">
        <f>IF(Prospecting!O2595&lt;&gt;"",Prospecting!O2595,"")</f>
        <v/>
      </c>
      <c r="U2593" s="2" t="str">
        <f t="shared" si="257"/>
        <v/>
      </c>
      <c r="V2593" s="2" t="str">
        <f t="shared" si="258"/>
        <v/>
      </c>
      <c r="W2593" s="2" t="str" cm="1">
        <f t="array" ref="W2593">IF(V2593&lt;&gt;"",_xlfn.IFS(OR(V2593=1,V2593=2,V2593=3),1,OR(V2593=4,V2593=5,V2593=6),2,OR(V2593=7,V2593=8,V2593=9),3,OR(V2593=10,V2593=11,V2593=12),4),"")</f>
        <v/>
      </c>
      <c r="X2593" s="2" t="str">
        <f t="shared" si="259"/>
        <v/>
      </c>
      <c r="Y2593" s="2" t="str">
        <f t="shared" si="260"/>
        <v/>
      </c>
    </row>
    <row r="2594" spans="7:25" x14ac:dyDescent="0.3">
      <c r="G2594" s="2" t="str">
        <f>IF(Prospecting!D2596&lt;&gt;"", Prospecting!D2596, "")</f>
        <v/>
      </c>
      <c r="H2594" s="2" t="str">
        <f>IF(Prospecting!E2596&lt;&gt;"",Prospecting!E2596, "")</f>
        <v/>
      </c>
      <c r="I2594" s="2" t="str">
        <f t="shared" ca="1" si="255"/>
        <v/>
      </c>
      <c r="J2594" s="2" t="str">
        <f>IF(Prospecting!F2596="Completed", 1, "")</f>
        <v/>
      </c>
      <c r="K2594" s="2" t="str">
        <f>IF(Prospecting!G2596="Completed", 1, "")</f>
        <v/>
      </c>
      <c r="L2594" s="2" t="str">
        <f>IF(Prospecting!H2596="Completed", 1, "")</f>
        <v/>
      </c>
      <c r="M2594" s="2" t="str">
        <f>IF(Prospecting!I2596="Completed", 1, "")</f>
        <v/>
      </c>
      <c r="N2594" s="2" t="str">
        <f>IF(Prospecting!J2596="Completed", 1, "")</f>
        <v/>
      </c>
      <c r="O2594" s="2" t="str">
        <f>IF(Prospecting!K2596="Completed", 1, "")</f>
        <v/>
      </c>
      <c r="P2594" s="2" t="str">
        <f>IF(Prospecting!L2596&lt;&gt;"",Prospecting!L2596,"")</f>
        <v/>
      </c>
      <c r="Q2594" s="2" t="str">
        <f>IF(Prospecting!M2596&lt;&gt;"",Prospecting!M2596,"")</f>
        <v/>
      </c>
      <c r="R2594" s="2" t="str">
        <f t="shared" ca="1" si="256"/>
        <v/>
      </c>
      <c r="S2594" s="10" t="str">
        <f>IF(OR(Prospecting!N2596&lt;&gt;"",Prospecting!N2596&lt;&gt;0),Prospecting!N2596,"")</f>
        <v/>
      </c>
      <c r="T2594" s="11" t="str">
        <f>IF(Prospecting!O2596&lt;&gt;"",Prospecting!O2596,"")</f>
        <v/>
      </c>
      <c r="U2594" s="2" t="str">
        <f t="shared" si="257"/>
        <v/>
      </c>
      <c r="V2594" s="2" t="str">
        <f t="shared" si="258"/>
        <v/>
      </c>
      <c r="W2594" s="2" t="str" cm="1">
        <f t="array" ref="W2594">IF(V2594&lt;&gt;"",_xlfn.IFS(OR(V2594=1,V2594=2,V2594=3),1,OR(V2594=4,V2594=5,V2594=6),2,OR(V2594=7,V2594=8,V2594=9),3,OR(V2594=10,V2594=11,V2594=12),4),"")</f>
        <v/>
      </c>
      <c r="X2594" s="2" t="str">
        <f t="shared" si="259"/>
        <v/>
      </c>
      <c r="Y2594" s="2" t="str">
        <f t="shared" si="260"/>
        <v/>
      </c>
    </row>
    <row r="2595" spans="7:25" x14ac:dyDescent="0.3">
      <c r="G2595" s="2" t="str">
        <f>IF(Prospecting!D2597&lt;&gt;"", Prospecting!D2597, "")</f>
        <v/>
      </c>
      <c r="H2595" s="2" t="str">
        <f>IF(Prospecting!E2597&lt;&gt;"",Prospecting!E2597, "")</f>
        <v/>
      </c>
      <c r="I2595" s="2" t="str">
        <f t="shared" ca="1" si="255"/>
        <v/>
      </c>
      <c r="J2595" s="2" t="str">
        <f>IF(Prospecting!F2597="Completed", 1, "")</f>
        <v/>
      </c>
      <c r="K2595" s="2" t="str">
        <f>IF(Prospecting!G2597="Completed", 1, "")</f>
        <v/>
      </c>
      <c r="L2595" s="2" t="str">
        <f>IF(Prospecting!H2597="Completed", 1, "")</f>
        <v/>
      </c>
      <c r="M2595" s="2" t="str">
        <f>IF(Prospecting!I2597="Completed", 1, "")</f>
        <v/>
      </c>
      <c r="N2595" s="2" t="str">
        <f>IF(Prospecting!J2597="Completed", 1, "")</f>
        <v/>
      </c>
      <c r="O2595" s="2" t="str">
        <f>IF(Prospecting!K2597="Completed", 1, "")</f>
        <v/>
      </c>
      <c r="P2595" s="2" t="str">
        <f>IF(Prospecting!L2597&lt;&gt;"",Prospecting!L2597,"")</f>
        <v/>
      </c>
      <c r="Q2595" s="2" t="str">
        <f>IF(Prospecting!M2597&lt;&gt;"",Prospecting!M2597,"")</f>
        <v/>
      </c>
      <c r="R2595" s="2" t="str">
        <f t="shared" ca="1" si="256"/>
        <v/>
      </c>
      <c r="S2595" s="10" t="str">
        <f>IF(OR(Prospecting!N2597&lt;&gt;"",Prospecting!N2597&lt;&gt;0),Prospecting!N2597,"")</f>
        <v/>
      </c>
      <c r="T2595" s="11" t="str">
        <f>IF(Prospecting!O2597&lt;&gt;"",Prospecting!O2597,"")</f>
        <v/>
      </c>
      <c r="U2595" s="2" t="str">
        <f t="shared" si="257"/>
        <v/>
      </c>
      <c r="V2595" s="2" t="str">
        <f t="shared" si="258"/>
        <v/>
      </c>
      <c r="W2595" s="2" t="str" cm="1">
        <f t="array" ref="W2595">IF(V2595&lt;&gt;"",_xlfn.IFS(OR(V2595=1,V2595=2,V2595=3),1,OR(V2595=4,V2595=5,V2595=6),2,OR(V2595=7,V2595=8,V2595=9),3,OR(V2595=10,V2595=11,V2595=12),4),"")</f>
        <v/>
      </c>
      <c r="X2595" s="2" t="str">
        <f t="shared" si="259"/>
        <v/>
      </c>
      <c r="Y2595" s="2" t="str">
        <f t="shared" si="260"/>
        <v/>
      </c>
    </row>
    <row r="2596" spans="7:25" x14ac:dyDescent="0.3">
      <c r="G2596" s="2" t="str">
        <f>IF(Prospecting!D2598&lt;&gt;"", Prospecting!D2598, "")</f>
        <v/>
      </c>
      <c r="H2596" s="2" t="str">
        <f>IF(Prospecting!E2598&lt;&gt;"",Prospecting!E2598, "")</f>
        <v/>
      </c>
      <c r="I2596" s="2" t="str">
        <f t="shared" ca="1" si="255"/>
        <v/>
      </c>
      <c r="J2596" s="2" t="str">
        <f>IF(Prospecting!F2598="Completed", 1, "")</f>
        <v/>
      </c>
      <c r="K2596" s="2" t="str">
        <f>IF(Prospecting!G2598="Completed", 1, "")</f>
        <v/>
      </c>
      <c r="L2596" s="2" t="str">
        <f>IF(Prospecting!H2598="Completed", 1, "")</f>
        <v/>
      </c>
      <c r="M2596" s="2" t="str">
        <f>IF(Prospecting!I2598="Completed", 1, "")</f>
        <v/>
      </c>
      <c r="N2596" s="2" t="str">
        <f>IF(Prospecting!J2598="Completed", 1, "")</f>
        <v/>
      </c>
      <c r="O2596" s="2" t="str">
        <f>IF(Prospecting!K2598="Completed", 1, "")</f>
        <v/>
      </c>
      <c r="P2596" s="2" t="str">
        <f>IF(Prospecting!L2598&lt;&gt;"",Prospecting!L2598,"")</f>
        <v/>
      </c>
      <c r="Q2596" s="2" t="str">
        <f>IF(Prospecting!M2598&lt;&gt;"",Prospecting!M2598,"")</f>
        <v/>
      </c>
      <c r="R2596" s="2" t="str">
        <f t="shared" ca="1" si="256"/>
        <v/>
      </c>
      <c r="S2596" s="10" t="str">
        <f>IF(OR(Prospecting!N2598&lt;&gt;"",Prospecting!N2598&lt;&gt;0),Prospecting!N2598,"")</f>
        <v/>
      </c>
      <c r="T2596" s="11" t="str">
        <f>IF(Prospecting!O2598&lt;&gt;"",Prospecting!O2598,"")</f>
        <v/>
      </c>
      <c r="U2596" s="2" t="str">
        <f t="shared" si="257"/>
        <v/>
      </c>
      <c r="V2596" s="2" t="str">
        <f t="shared" si="258"/>
        <v/>
      </c>
      <c r="W2596" s="2" t="str" cm="1">
        <f t="array" ref="W2596">IF(V2596&lt;&gt;"",_xlfn.IFS(OR(V2596=1,V2596=2,V2596=3),1,OR(V2596=4,V2596=5,V2596=6),2,OR(V2596=7,V2596=8,V2596=9),3,OR(V2596=10,V2596=11,V2596=12),4),"")</f>
        <v/>
      </c>
      <c r="X2596" s="2" t="str">
        <f t="shared" si="259"/>
        <v/>
      </c>
      <c r="Y2596" s="2" t="str">
        <f t="shared" si="260"/>
        <v/>
      </c>
    </row>
    <row r="2597" spans="7:25" x14ac:dyDescent="0.3">
      <c r="G2597" s="2" t="str">
        <f>IF(Prospecting!D2599&lt;&gt;"", Prospecting!D2599, "")</f>
        <v/>
      </c>
      <c r="H2597" s="2" t="str">
        <f>IF(Prospecting!E2599&lt;&gt;"",Prospecting!E2599, "")</f>
        <v/>
      </c>
      <c r="I2597" s="2" t="str">
        <f t="shared" ca="1" si="255"/>
        <v/>
      </c>
      <c r="J2597" s="2" t="str">
        <f>IF(Prospecting!F2599="Completed", 1, "")</f>
        <v/>
      </c>
      <c r="K2597" s="2" t="str">
        <f>IF(Prospecting!G2599="Completed", 1, "")</f>
        <v/>
      </c>
      <c r="L2597" s="2" t="str">
        <f>IF(Prospecting!H2599="Completed", 1, "")</f>
        <v/>
      </c>
      <c r="M2597" s="2" t="str">
        <f>IF(Prospecting!I2599="Completed", 1, "")</f>
        <v/>
      </c>
      <c r="N2597" s="2" t="str">
        <f>IF(Prospecting!J2599="Completed", 1, "")</f>
        <v/>
      </c>
      <c r="O2597" s="2" t="str">
        <f>IF(Prospecting!K2599="Completed", 1, "")</f>
        <v/>
      </c>
      <c r="P2597" s="2" t="str">
        <f>IF(Prospecting!L2599&lt;&gt;"",Prospecting!L2599,"")</f>
        <v/>
      </c>
      <c r="Q2597" s="2" t="str">
        <f>IF(Prospecting!M2599&lt;&gt;"",Prospecting!M2599,"")</f>
        <v/>
      </c>
      <c r="R2597" s="2" t="str">
        <f t="shared" ca="1" si="256"/>
        <v/>
      </c>
      <c r="S2597" s="10" t="str">
        <f>IF(OR(Prospecting!N2599&lt;&gt;"",Prospecting!N2599&lt;&gt;0),Prospecting!N2599,"")</f>
        <v/>
      </c>
      <c r="T2597" s="11" t="str">
        <f>IF(Prospecting!O2599&lt;&gt;"",Prospecting!O2599,"")</f>
        <v/>
      </c>
      <c r="U2597" s="2" t="str">
        <f t="shared" si="257"/>
        <v/>
      </c>
      <c r="V2597" s="2" t="str">
        <f t="shared" si="258"/>
        <v/>
      </c>
      <c r="W2597" s="2" t="str" cm="1">
        <f t="array" ref="W2597">IF(V2597&lt;&gt;"",_xlfn.IFS(OR(V2597=1,V2597=2,V2597=3),1,OR(V2597=4,V2597=5,V2597=6),2,OR(V2597=7,V2597=8,V2597=9),3,OR(V2597=10,V2597=11,V2597=12),4),"")</f>
        <v/>
      </c>
      <c r="X2597" s="2" t="str">
        <f t="shared" si="259"/>
        <v/>
      </c>
      <c r="Y2597" s="2" t="str">
        <f t="shared" si="260"/>
        <v/>
      </c>
    </row>
    <row r="2598" spans="7:25" x14ac:dyDescent="0.3">
      <c r="G2598" s="2" t="str">
        <f>IF(Prospecting!D2600&lt;&gt;"", Prospecting!D2600, "")</f>
        <v/>
      </c>
      <c r="H2598" s="2" t="str">
        <f>IF(Prospecting!E2600&lt;&gt;"",Prospecting!E2600, "")</f>
        <v/>
      </c>
      <c r="I2598" s="2" t="str">
        <f t="shared" ca="1" si="255"/>
        <v/>
      </c>
      <c r="J2598" s="2" t="str">
        <f>IF(Prospecting!F2600="Completed", 1, "")</f>
        <v/>
      </c>
      <c r="K2598" s="2" t="str">
        <f>IF(Prospecting!G2600="Completed", 1, "")</f>
        <v/>
      </c>
      <c r="L2598" s="2" t="str">
        <f>IF(Prospecting!H2600="Completed", 1, "")</f>
        <v/>
      </c>
      <c r="M2598" s="2" t="str">
        <f>IF(Prospecting!I2600="Completed", 1, "")</f>
        <v/>
      </c>
      <c r="N2598" s="2" t="str">
        <f>IF(Prospecting!J2600="Completed", 1, "")</f>
        <v/>
      </c>
      <c r="O2598" s="2" t="str">
        <f>IF(Prospecting!K2600="Completed", 1, "")</f>
        <v/>
      </c>
      <c r="P2598" s="2" t="str">
        <f>IF(Prospecting!L2600&lt;&gt;"",Prospecting!L2600,"")</f>
        <v/>
      </c>
      <c r="Q2598" s="2" t="str">
        <f>IF(Prospecting!M2600&lt;&gt;"",Prospecting!M2600,"")</f>
        <v/>
      </c>
      <c r="R2598" s="2" t="str">
        <f t="shared" ca="1" si="256"/>
        <v/>
      </c>
      <c r="S2598" s="10" t="str">
        <f>IF(OR(Prospecting!N2600&lt;&gt;"",Prospecting!N2600&lt;&gt;0),Prospecting!N2600,"")</f>
        <v/>
      </c>
      <c r="T2598" s="11" t="str">
        <f>IF(Prospecting!O2600&lt;&gt;"",Prospecting!O2600,"")</f>
        <v/>
      </c>
      <c r="U2598" s="2" t="str">
        <f t="shared" si="257"/>
        <v/>
      </c>
      <c r="V2598" s="2" t="str">
        <f t="shared" si="258"/>
        <v/>
      </c>
      <c r="W2598" s="2" t="str" cm="1">
        <f t="array" ref="W2598">IF(V2598&lt;&gt;"",_xlfn.IFS(OR(V2598=1,V2598=2,V2598=3),1,OR(V2598=4,V2598=5,V2598=6),2,OR(V2598=7,V2598=8,V2598=9),3,OR(V2598=10,V2598=11,V2598=12),4),"")</f>
        <v/>
      </c>
      <c r="X2598" s="2" t="str">
        <f t="shared" si="259"/>
        <v/>
      </c>
      <c r="Y2598" s="2" t="str">
        <f t="shared" si="260"/>
        <v/>
      </c>
    </row>
    <row r="2599" spans="7:25" x14ac:dyDescent="0.3">
      <c r="G2599" s="2" t="str">
        <f>IF(Prospecting!D2601&lt;&gt;"", Prospecting!D2601, "")</f>
        <v/>
      </c>
      <c r="H2599" s="2" t="str">
        <f>IF(Prospecting!E2601&lt;&gt;"",Prospecting!E2601, "")</f>
        <v/>
      </c>
      <c r="I2599" s="2" t="str">
        <f t="shared" ca="1" si="255"/>
        <v/>
      </c>
      <c r="J2599" s="2" t="str">
        <f>IF(Prospecting!F2601="Completed", 1, "")</f>
        <v/>
      </c>
      <c r="K2599" s="2" t="str">
        <f>IF(Prospecting!G2601="Completed", 1, "")</f>
        <v/>
      </c>
      <c r="L2599" s="2" t="str">
        <f>IF(Prospecting!H2601="Completed", 1, "")</f>
        <v/>
      </c>
      <c r="M2599" s="2" t="str">
        <f>IF(Prospecting!I2601="Completed", 1, "")</f>
        <v/>
      </c>
      <c r="N2599" s="2" t="str">
        <f>IF(Prospecting!J2601="Completed", 1, "")</f>
        <v/>
      </c>
      <c r="O2599" s="2" t="str">
        <f>IF(Prospecting!K2601="Completed", 1, "")</f>
        <v/>
      </c>
      <c r="P2599" s="2" t="str">
        <f>IF(Prospecting!L2601&lt;&gt;"",Prospecting!L2601,"")</f>
        <v/>
      </c>
      <c r="Q2599" s="2" t="str">
        <f>IF(Prospecting!M2601&lt;&gt;"",Prospecting!M2601,"")</f>
        <v/>
      </c>
      <c r="R2599" s="2" t="str">
        <f t="shared" ca="1" si="256"/>
        <v/>
      </c>
      <c r="S2599" s="10" t="str">
        <f>IF(OR(Prospecting!N2601&lt;&gt;"",Prospecting!N2601&lt;&gt;0),Prospecting!N2601,"")</f>
        <v/>
      </c>
      <c r="T2599" s="11" t="str">
        <f>IF(Prospecting!O2601&lt;&gt;"",Prospecting!O2601,"")</f>
        <v/>
      </c>
      <c r="U2599" s="2" t="str">
        <f t="shared" si="257"/>
        <v/>
      </c>
      <c r="V2599" s="2" t="str">
        <f t="shared" si="258"/>
        <v/>
      </c>
      <c r="W2599" s="2" t="str" cm="1">
        <f t="array" ref="W2599">IF(V2599&lt;&gt;"",_xlfn.IFS(OR(V2599=1,V2599=2,V2599=3),1,OR(V2599=4,V2599=5,V2599=6),2,OR(V2599=7,V2599=8,V2599=9),3,OR(V2599=10,V2599=11,V2599=12),4),"")</f>
        <v/>
      </c>
      <c r="X2599" s="2" t="str">
        <f t="shared" si="259"/>
        <v/>
      </c>
      <c r="Y2599" s="2" t="str">
        <f t="shared" si="260"/>
        <v/>
      </c>
    </row>
    <row r="2600" spans="7:25" x14ac:dyDescent="0.3">
      <c r="G2600" s="2" t="str">
        <f>IF(Prospecting!D2602&lt;&gt;"", Prospecting!D2602, "")</f>
        <v/>
      </c>
      <c r="H2600" s="2" t="str">
        <f>IF(Prospecting!E2602&lt;&gt;"",Prospecting!E2602, "")</f>
        <v/>
      </c>
      <c r="I2600" s="2" t="str">
        <f t="shared" ca="1" si="255"/>
        <v/>
      </c>
      <c r="J2600" s="2" t="str">
        <f>IF(Prospecting!F2602="Completed", 1, "")</f>
        <v/>
      </c>
      <c r="K2600" s="2" t="str">
        <f>IF(Prospecting!G2602="Completed", 1, "")</f>
        <v/>
      </c>
      <c r="L2600" s="2" t="str">
        <f>IF(Prospecting!H2602="Completed", 1, "")</f>
        <v/>
      </c>
      <c r="M2600" s="2" t="str">
        <f>IF(Prospecting!I2602="Completed", 1, "")</f>
        <v/>
      </c>
      <c r="N2600" s="2" t="str">
        <f>IF(Prospecting!J2602="Completed", 1, "")</f>
        <v/>
      </c>
      <c r="O2600" s="2" t="str">
        <f>IF(Prospecting!K2602="Completed", 1, "")</f>
        <v/>
      </c>
      <c r="P2600" s="2" t="str">
        <f>IF(Prospecting!L2602&lt;&gt;"",Prospecting!L2602,"")</f>
        <v/>
      </c>
      <c r="Q2600" s="2" t="str">
        <f>IF(Prospecting!M2602&lt;&gt;"",Prospecting!M2602,"")</f>
        <v/>
      </c>
      <c r="R2600" s="2" t="str">
        <f t="shared" ca="1" si="256"/>
        <v/>
      </c>
      <c r="S2600" s="10" t="str">
        <f>IF(OR(Prospecting!N2602&lt;&gt;"",Prospecting!N2602&lt;&gt;0),Prospecting!N2602,"")</f>
        <v/>
      </c>
      <c r="T2600" s="11" t="str">
        <f>IF(Prospecting!O2602&lt;&gt;"",Prospecting!O2602,"")</f>
        <v/>
      </c>
      <c r="U2600" s="2" t="str">
        <f t="shared" si="257"/>
        <v/>
      </c>
      <c r="V2600" s="2" t="str">
        <f t="shared" si="258"/>
        <v/>
      </c>
      <c r="W2600" s="2" t="str" cm="1">
        <f t="array" ref="W2600">IF(V2600&lt;&gt;"",_xlfn.IFS(OR(V2600=1,V2600=2,V2600=3),1,OR(V2600=4,V2600=5,V2600=6),2,OR(V2600=7,V2600=8,V2600=9),3,OR(V2600=10,V2600=11,V2600=12),4),"")</f>
        <v/>
      </c>
      <c r="X2600" s="2" t="str">
        <f t="shared" si="259"/>
        <v/>
      </c>
      <c r="Y2600" s="2" t="str">
        <f t="shared" si="260"/>
        <v/>
      </c>
    </row>
    <row r="2601" spans="7:25" x14ac:dyDescent="0.3">
      <c r="G2601" s="2" t="str">
        <f>IF(Prospecting!D2603&lt;&gt;"", Prospecting!D2603, "")</f>
        <v/>
      </c>
      <c r="H2601" s="2" t="str">
        <f>IF(Prospecting!E2603&lt;&gt;"",Prospecting!E2603, "")</f>
        <v/>
      </c>
      <c r="I2601" s="2" t="str">
        <f t="shared" ca="1" si="255"/>
        <v/>
      </c>
      <c r="J2601" s="2" t="str">
        <f>IF(Prospecting!F2603="Completed", 1, "")</f>
        <v/>
      </c>
      <c r="K2601" s="2" t="str">
        <f>IF(Prospecting!G2603="Completed", 1, "")</f>
        <v/>
      </c>
      <c r="L2601" s="2" t="str">
        <f>IF(Prospecting!H2603="Completed", 1, "")</f>
        <v/>
      </c>
      <c r="M2601" s="2" t="str">
        <f>IF(Prospecting!I2603="Completed", 1, "")</f>
        <v/>
      </c>
      <c r="N2601" s="2" t="str">
        <f>IF(Prospecting!J2603="Completed", 1, "")</f>
        <v/>
      </c>
      <c r="O2601" s="2" t="str">
        <f>IF(Prospecting!K2603="Completed", 1, "")</f>
        <v/>
      </c>
      <c r="P2601" s="2" t="str">
        <f>IF(Prospecting!L2603&lt;&gt;"",Prospecting!L2603,"")</f>
        <v/>
      </c>
      <c r="Q2601" s="2" t="str">
        <f>IF(Prospecting!M2603&lt;&gt;"",Prospecting!M2603,"")</f>
        <v/>
      </c>
      <c r="R2601" s="2" t="str">
        <f t="shared" ca="1" si="256"/>
        <v/>
      </c>
      <c r="S2601" s="10" t="str">
        <f>IF(OR(Prospecting!N2603&lt;&gt;"",Prospecting!N2603&lt;&gt;0),Prospecting!N2603,"")</f>
        <v/>
      </c>
      <c r="T2601" s="11" t="str">
        <f>IF(Prospecting!O2603&lt;&gt;"",Prospecting!O2603,"")</f>
        <v/>
      </c>
      <c r="U2601" s="2" t="str">
        <f t="shared" si="257"/>
        <v/>
      </c>
      <c r="V2601" s="2" t="str">
        <f t="shared" si="258"/>
        <v/>
      </c>
      <c r="W2601" s="2" t="str" cm="1">
        <f t="array" ref="W2601">IF(V2601&lt;&gt;"",_xlfn.IFS(OR(V2601=1,V2601=2,V2601=3),1,OR(V2601=4,V2601=5,V2601=6),2,OR(V2601=7,V2601=8,V2601=9),3,OR(V2601=10,V2601=11,V2601=12),4),"")</f>
        <v/>
      </c>
      <c r="X2601" s="2" t="str">
        <f t="shared" si="259"/>
        <v/>
      </c>
      <c r="Y2601" s="2" t="str">
        <f t="shared" si="260"/>
        <v/>
      </c>
    </row>
    <row r="2602" spans="7:25" x14ac:dyDescent="0.3">
      <c r="G2602" s="2" t="str">
        <f>IF(Prospecting!D2604&lt;&gt;"", Prospecting!D2604, "")</f>
        <v/>
      </c>
      <c r="H2602" s="2" t="str">
        <f>IF(Prospecting!E2604&lt;&gt;"",Prospecting!E2604, "")</f>
        <v/>
      </c>
      <c r="I2602" s="2" t="str">
        <f t="shared" ca="1" si="255"/>
        <v/>
      </c>
      <c r="J2602" s="2" t="str">
        <f>IF(Prospecting!F2604="Completed", 1, "")</f>
        <v/>
      </c>
      <c r="K2602" s="2" t="str">
        <f>IF(Prospecting!G2604="Completed", 1, "")</f>
        <v/>
      </c>
      <c r="L2602" s="2" t="str">
        <f>IF(Prospecting!H2604="Completed", 1, "")</f>
        <v/>
      </c>
      <c r="M2602" s="2" t="str">
        <f>IF(Prospecting!I2604="Completed", 1, "")</f>
        <v/>
      </c>
      <c r="N2602" s="2" t="str">
        <f>IF(Prospecting!J2604="Completed", 1, "")</f>
        <v/>
      </c>
      <c r="O2602" s="2" t="str">
        <f>IF(Prospecting!K2604="Completed", 1, "")</f>
        <v/>
      </c>
      <c r="P2602" s="2" t="str">
        <f>IF(Prospecting!L2604&lt;&gt;"",Prospecting!L2604,"")</f>
        <v/>
      </c>
      <c r="Q2602" s="2" t="str">
        <f>IF(Prospecting!M2604&lt;&gt;"",Prospecting!M2604,"")</f>
        <v/>
      </c>
      <c r="R2602" s="2" t="str">
        <f t="shared" ca="1" si="256"/>
        <v/>
      </c>
      <c r="S2602" s="10" t="str">
        <f>IF(OR(Prospecting!N2604&lt;&gt;"",Prospecting!N2604&lt;&gt;0),Prospecting!N2604,"")</f>
        <v/>
      </c>
      <c r="T2602" s="11" t="str">
        <f>IF(Prospecting!O2604&lt;&gt;"",Prospecting!O2604,"")</f>
        <v/>
      </c>
      <c r="U2602" s="2" t="str">
        <f t="shared" si="257"/>
        <v/>
      </c>
      <c r="V2602" s="2" t="str">
        <f t="shared" si="258"/>
        <v/>
      </c>
      <c r="W2602" s="2" t="str" cm="1">
        <f t="array" ref="W2602">IF(V2602&lt;&gt;"",_xlfn.IFS(OR(V2602=1,V2602=2,V2602=3),1,OR(V2602=4,V2602=5,V2602=6),2,OR(V2602=7,V2602=8,V2602=9),3,OR(V2602=10,V2602=11,V2602=12),4),"")</f>
        <v/>
      </c>
      <c r="X2602" s="2" t="str">
        <f t="shared" si="259"/>
        <v/>
      </c>
      <c r="Y2602" s="2" t="str">
        <f t="shared" si="260"/>
        <v/>
      </c>
    </row>
    <row r="2603" spans="7:25" x14ac:dyDescent="0.3">
      <c r="G2603" s="2" t="str">
        <f>IF(Prospecting!D2605&lt;&gt;"", Prospecting!D2605, "")</f>
        <v/>
      </c>
      <c r="H2603" s="2" t="str">
        <f>IF(Prospecting!E2605&lt;&gt;"",Prospecting!E2605, "")</f>
        <v/>
      </c>
      <c r="I2603" s="2" t="str">
        <f t="shared" ca="1" si="255"/>
        <v/>
      </c>
      <c r="J2603" s="2" t="str">
        <f>IF(Prospecting!F2605="Completed", 1, "")</f>
        <v/>
      </c>
      <c r="K2603" s="2" t="str">
        <f>IF(Prospecting!G2605="Completed", 1, "")</f>
        <v/>
      </c>
      <c r="L2603" s="2" t="str">
        <f>IF(Prospecting!H2605="Completed", 1, "")</f>
        <v/>
      </c>
      <c r="M2603" s="2" t="str">
        <f>IF(Prospecting!I2605="Completed", 1, "")</f>
        <v/>
      </c>
      <c r="N2603" s="2" t="str">
        <f>IF(Prospecting!J2605="Completed", 1, "")</f>
        <v/>
      </c>
      <c r="O2603" s="2" t="str">
        <f>IF(Prospecting!K2605="Completed", 1, "")</f>
        <v/>
      </c>
      <c r="P2603" s="2" t="str">
        <f>IF(Prospecting!L2605&lt;&gt;"",Prospecting!L2605,"")</f>
        <v/>
      </c>
      <c r="Q2603" s="2" t="str">
        <f>IF(Prospecting!M2605&lt;&gt;"",Prospecting!M2605,"")</f>
        <v/>
      </c>
      <c r="R2603" s="2" t="str">
        <f t="shared" ca="1" si="256"/>
        <v/>
      </c>
      <c r="S2603" s="10" t="str">
        <f>IF(OR(Prospecting!N2605&lt;&gt;"",Prospecting!N2605&lt;&gt;0),Prospecting!N2605,"")</f>
        <v/>
      </c>
      <c r="T2603" s="11" t="str">
        <f>IF(Prospecting!O2605&lt;&gt;"",Prospecting!O2605,"")</f>
        <v/>
      </c>
      <c r="U2603" s="2" t="str">
        <f t="shared" si="257"/>
        <v/>
      </c>
      <c r="V2603" s="2" t="str">
        <f t="shared" si="258"/>
        <v/>
      </c>
      <c r="W2603" s="2" t="str" cm="1">
        <f t="array" ref="W2603">IF(V2603&lt;&gt;"",_xlfn.IFS(OR(V2603=1,V2603=2,V2603=3),1,OR(V2603=4,V2603=5,V2603=6),2,OR(V2603=7,V2603=8,V2603=9),3,OR(V2603=10,V2603=11,V2603=12),4),"")</f>
        <v/>
      </c>
      <c r="X2603" s="2" t="str">
        <f t="shared" si="259"/>
        <v/>
      </c>
      <c r="Y2603" s="2" t="str">
        <f t="shared" si="260"/>
        <v/>
      </c>
    </row>
    <row r="2604" spans="7:25" x14ac:dyDescent="0.3">
      <c r="G2604" s="2" t="str">
        <f>IF(Prospecting!D2606&lt;&gt;"", Prospecting!D2606, "")</f>
        <v/>
      </c>
      <c r="H2604" s="2" t="str">
        <f>IF(Prospecting!E2606&lt;&gt;"",Prospecting!E2606, "")</f>
        <v/>
      </c>
      <c r="I2604" s="2" t="str">
        <f t="shared" ca="1" si="255"/>
        <v/>
      </c>
      <c r="J2604" s="2" t="str">
        <f>IF(Prospecting!F2606="Completed", 1, "")</f>
        <v/>
      </c>
      <c r="K2604" s="2" t="str">
        <f>IF(Prospecting!G2606="Completed", 1, "")</f>
        <v/>
      </c>
      <c r="L2604" s="2" t="str">
        <f>IF(Prospecting!H2606="Completed", 1, "")</f>
        <v/>
      </c>
      <c r="M2604" s="2" t="str">
        <f>IF(Prospecting!I2606="Completed", 1, "")</f>
        <v/>
      </c>
      <c r="N2604" s="2" t="str">
        <f>IF(Prospecting!J2606="Completed", 1, "")</f>
        <v/>
      </c>
      <c r="O2604" s="2" t="str">
        <f>IF(Prospecting!K2606="Completed", 1, "")</f>
        <v/>
      </c>
      <c r="P2604" s="2" t="str">
        <f>IF(Prospecting!L2606&lt;&gt;"",Prospecting!L2606,"")</f>
        <v/>
      </c>
      <c r="Q2604" s="2" t="str">
        <f>IF(Prospecting!M2606&lt;&gt;"",Prospecting!M2606,"")</f>
        <v/>
      </c>
      <c r="R2604" s="2" t="str">
        <f t="shared" ca="1" si="256"/>
        <v/>
      </c>
      <c r="S2604" s="10" t="str">
        <f>IF(OR(Prospecting!N2606&lt;&gt;"",Prospecting!N2606&lt;&gt;0),Prospecting!N2606,"")</f>
        <v/>
      </c>
      <c r="T2604" s="11" t="str">
        <f>IF(Prospecting!O2606&lt;&gt;"",Prospecting!O2606,"")</f>
        <v/>
      </c>
      <c r="U2604" s="2" t="str">
        <f t="shared" si="257"/>
        <v/>
      </c>
      <c r="V2604" s="2" t="str">
        <f t="shared" si="258"/>
        <v/>
      </c>
      <c r="W2604" s="2" t="str" cm="1">
        <f t="array" ref="W2604">IF(V2604&lt;&gt;"",_xlfn.IFS(OR(V2604=1,V2604=2,V2604=3),1,OR(V2604=4,V2604=5,V2604=6),2,OR(V2604=7,V2604=8,V2604=9),3,OR(V2604=10,V2604=11,V2604=12),4),"")</f>
        <v/>
      </c>
      <c r="X2604" s="2" t="str">
        <f t="shared" si="259"/>
        <v/>
      </c>
      <c r="Y2604" s="2" t="str">
        <f t="shared" si="260"/>
        <v/>
      </c>
    </row>
    <row r="2605" spans="7:25" x14ac:dyDescent="0.3">
      <c r="G2605" s="2" t="str">
        <f>IF(Prospecting!D2607&lt;&gt;"", Prospecting!D2607, "")</f>
        <v/>
      </c>
      <c r="H2605" s="2" t="str">
        <f>IF(Prospecting!E2607&lt;&gt;"",Prospecting!E2607, "")</f>
        <v/>
      </c>
      <c r="I2605" s="2" t="str">
        <f t="shared" ca="1" si="255"/>
        <v/>
      </c>
      <c r="J2605" s="2" t="str">
        <f>IF(Prospecting!F2607="Completed", 1, "")</f>
        <v/>
      </c>
      <c r="K2605" s="2" t="str">
        <f>IF(Prospecting!G2607="Completed", 1, "")</f>
        <v/>
      </c>
      <c r="L2605" s="2" t="str">
        <f>IF(Prospecting!H2607="Completed", 1, "")</f>
        <v/>
      </c>
      <c r="M2605" s="2" t="str">
        <f>IF(Prospecting!I2607="Completed", 1, "")</f>
        <v/>
      </c>
      <c r="N2605" s="2" t="str">
        <f>IF(Prospecting!J2607="Completed", 1, "")</f>
        <v/>
      </c>
      <c r="O2605" s="2" t="str">
        <f>IF(Prospecting!K2607="Completed", 1, "")</f>
        <v/>
      </c>
      <c r="P2605" s="2" t="str">
        <f>IF(Prospecting!L2607&lt;&gt;"",Prospecting!L2607,"")</f>
        <v/>
      </c>
      <c r="Q2605" s="2" t="str">
        <f>IF(Prospecting!M2607&lt;&gt;"",Prospecting!M2607,"")</f>
        <v/>
      </c>
      <c r="R2605" s="2" t="str">
        <f t="shared" ca="1" si="256"/>
        <v/>
      </c>
      <c r="S2605" s="10" t="str">
        <f>IF(OR(Prospecting!N2607&lt;&gt;"",Prospecting!N2607&lt;&gt;0),Prospecting!N2607,"")</f>
        <v/>
      </c>
      <c r="T2605" s="11" t="str">
        <f>IF(Prospecting!O2607&lt;&gt;"",Prospecting!O2607,"")</f>
        <v/>
      </c>
      <c r="U2605" s="2" t="str">
        <f t="shared" si="257"/>
        <v/>
      </c>
      <c r="V2605" s="2" t="str">
        <f t="shared" si="258"/>
        <v/>
      </c>
      <c r="W2605" s="2" t="str" cm="1">
        <f t="array" ref="W2605">IF(V2605&lt;&gt;"",_xlfn.IFS(OR(V2605=1,V2605=2,V2605=3),1,OR(V2605=4,V2605=5,V2605=6),2,OR(V2605=7,V2605=8,V2605=9),3,OR(V2605=10,V2605=11,V2605=12),4),"")</f>
        <v/>
      </c>
      <c r="X2605" s="2" t="str">
        <f t="shared" si="259"/>
        <v/>
      </c>
      <c r="Y2605" s="2" t="str">
        <f t="shared" si="260"/>
        <v/>
      </c>
    </row>
    <row r="2606" spans="7:25" x14ac:dyDescent="0.3">
      <c r="G2606" s="2" t="str">
        <f>IF(Prospecting!D2608&lt;&gt;"", Prospecting!D2608, "")</f>
        <v/>
      </c>
      <c r="H2606" s="2" t="str">
        <f>IF(Prospecting!E2608&lt;&gt;"",Prospecting!E2608, "")</f>
        <v/>
      </c>
      <c r="I2606" s="2" t="str">
        <f t="shared" ca="1" si="255"/>
        <v/>
      </c>
      <c r="J2606" s="2" t="str">
        <f>IF(Prospecting!F2608="Completed", 1, "")</f>
        <v/>
      </c>
      <c r="K2606" s="2" t="str">
        <f>IF(Prospecting!G2608="Completed", 1, "")</f>
        <v/>
      </c>
      <c r="L2606" s="2" t="str">
        <f>IF(Prospecting!H2608="Completed", 1, "")</f>
        <v/>
      </c>
      <c r="M2606" s="2" t="str">
        <f>IF(Prospecting!I2608="Completed", 1, "")</f>
        <v/>
      </c>
      <c r="N2606" s="2" t="str">
        <f>IF(Prospecting!J2608="Completed", 1, "")</f>
        <v/>
      </c>
      <c r="O2606" s="2" t="str">
        <f>IF(Prospecting!K2608="Completed", 1, "")</f>
        <v/>
      </c>
      <c r="P2606" s="2" t="str">
        <f>IF(Prospecting!L2608&lt;&gt;"",Prospecting!L2608,"")</f>
        <v/>
      </c>
      <c r="Q2606" s="2" t="str">
        <f>IF(Prospecting!M2608&lt;&gt;"",Prospecting!M2608,"")</f>
        <v/>
      </c>
      <c r="R2606" s="2" t="str">
        <f t="shared" ca="1" si="256"/>
        <v/>
      </c>
      <c r="S2606" s="10" t="str">
        <f>IF(OR(Prospecting!N2608&lt;&gt;"",Prospecting!N2608&lt;&gt;0),Prospecting!N2608,"")</f>
        <v/>
      </c>
      <c r="T2606" s="11" t="str">
        <f>IF(Prospecting!O2608&lt;&gt;"",Prospecting!O2608,"")</f>
        <v/>
      </c>
      <c r="U2606" s="2" t="str">
        <f t="shared" si="257"/>
        <v/>
      </c>
      <c r="V2606" s="2" t="str">
        <f t="shared" si="258"/>
        <v/>
      </c>
      <c r="W2606" s="2" t="str" cm="1">
        <f t="array" ref="W2606">IF(V2606&lt;&gt;"",_xlfn.IFS(OR(V2606=1,V2606=2,V2606=3),1,OR(V2606=4,V2606=5,V2606=6),2,OR(V2606=7,V2606=8,V2606=9),3,OR(V2606=10,V2606=11,V2606=12),4),"")</f>
        <v/>
      </c>
      <c r="X2606" s="2" t="str">
        <f t="shared" si="259"/>
        <v/>
      </c>
      <c r="Y2606" s="2" t="str">
        <f t="shared" si="260"/>
        <v/>
      </c>
    </row>
    <row r="2607" spans="7:25" x14ac:dyDescent="0.3">
      <c r="G2607" s="2" t="str">
        <f>IF(Prospecting!D2609&lt;&gt;"", Prospecting!D2609, "")</f>
        <v/>
      </c>
      <c r="H2607" s="2" t="str">
        <f>IF(Prospecting!E2609&lt;&gt;"",Prospecting!E2609, "")</f>
        <v/>
      </c>
      <c r="I2607" s="2" t="str">
        <f t="shared" ca="1" si="255"/>
        <v/>
      </c>
      <c r="J2607" s="2" t="str">
        <f>IF(Prospecting!F2609="Completed", 1, "")</f>
        <v/>
      </c>
      <c r="K2607" s="2" t="str">
        <f>IF(Prospecting!G2609="Completed", 1, "")</f>
        <v/>
      </c>
      <c r="L2607" s="2" t="str">
        <f>IF(Prospecting!H2609="Completed", 1, "")</f>
        <v/>
      </c>
      <c r="M2607" s="2" t="str">
        <f>IF(Prospecting!I2609="Completed", 1, "")</f>
        <v/>
      </c>
      <c r="N2607" s="2" t="str">
        <f>IF(Prospecting!J2609="Completed", 1, "")</f>
        <v/>
      </c>
      <c r="O2607" s="2" t="str">
        <f>IF(Prospecting!K2609="Completed", 1, "")</f>
        <v/>
      </c>
      <c r="P2607" s="2" t="str">
        <f>IF(Prospecting!L2609&lt;&gt;"",Prospecting!L2609,"")</f>
        <v/>
      </c>
      <c r="Q2607" s="2" t="str">
        <f>IF(Prospecting!M2609&lt;&gt;"",Prospecting!M2609,"")</f>
        <v/>
      </c>
      <c r="R2607" s="2" t="str">
        <f t="shared" ca="1" si="256"/>
        <v/>
      </c>
      <c r="S2607" s="10" t="str">
        <f>IF(OR(Prospecting!N2609&lt;&gt;"",Prospecting!N2609&lt;&gt;0),Prospecting!N2609,"")</f>
        <v/>
      </c>
      <c r="T2607" s="11" t="str">
        <f>IF(Prospecting!O2609&lt;&gt;"",Prospecting!O2609,"")</f>
        <v/>
      </c>
      <c r="U2607" s="2" t="str">
        <f t="shared" si="257"/>
        <v/>
      </c>
      <c r="V2607" s="2" t="str">
        <f t="shared" si="258"/>
        <v/>
      </c>
      <c r="W2607" s="2" t="str" cm="1">
        <f t="array" ref="W2607">IF(V2607&lt;&gt;"",_xlfn.IFS(OR(V2607=1,V2607=2,V2607=3),1,OR(V2607=4,V2607=5,V2607=6),2,OR(V2607=7,V2607=8,V2607=9),3,OR(V2607=10,V2607=11,V2607=12),4),"")</f>
        <v/>
      </c>
      <c r="X2607" s="2" t="str">
        <f t="shared" si="259"/>
        <v/>
      </c>
      <c r="Y2607" s="2" t="str">
        <f t="shared" si="260"/>
        <v/>
      </c>
    </row>
    <row r="2608" spans="7:25" x14ac:dyDescent="0.3">
      <c r="G2608" s="2" t="str">
        <f>IF(Prospecting!D2610&lt;&gt;"", Prospecting!D2610, "")</f>
        <v/>
      </c>
      <c r="H2608" s="2" t="str">
        <f>IF(Prospecting!E2610&lt;&gt;"",Prospecting!E2610, "")</f>
        <v/>
      </c>
      <c r="I2608" s="2" t="str">
        <f t="shared" ca="1" si="255"/>
        <v/>
      </c>
      <c r="J2608" s="2" t="str">
        <f>IF(Prospecting!F2610="Completed", 1, "")</f>
        <v/>
      </c>
      <c r="K2608" s="2" t="str">
        <f>IF(Prospecting!G2610="Completed", 1, "")</f>
        <v/>
      </c>
      <c r="L2608" s="2" t="str">
        <f>IF(Prospecting!H2610="Completed", 1, "")</f>
        <v/>
      </c>
      <c r="M2608" s="2" t="str">
        <f>IF(Prospecting!I2610="Completed", 1, "")</f>
        <v/>
      </c>
      <c r="N2608" s="2" t="str">
        <f>IF(Prospecting!J2610="Completed", 1, "")</f>
        <v/>
      </c>
      <c r="O2608" s="2" t="str">
        <f>IF(Prospecting!K2610="Completed", 1, "")</f>
        <v/>
      </c>
      <c r="P2608" s="2" t="str">
        <f>IF(Prospecting!L2610&lt;&gt;"",Prospecting!L2610,"")</f>
        <v/>
      </c>
      <c r="Q2608" s="2" t="str">
        <f>IF(Prospecting!M2610&lt;&gt;"",Prospecting!M2610,"")</f>
        <v/>
      </c>
      <c r="R2608" s="2" t="str">
        <f t="shared" ca="1" si="256"/>
        <v/>
      </c>
      <c r="S2608" s="10" t="str">
        <f>IF(OR(Prospecting!N2610&lt;&gt;"",Prospecting!N2610&lt;&gt;0),Prospecting!N2610,"")</f>
        <v/>
      </c>
      <c r="T2608" s="11" t="str">
        <f>IF(Prospecting!O2610&lt;&gt;"",Prospecting!O2610,"")</f>
        <v/>
      </c>
      <c r="U2608" s="2" t="str">
        <f t="shared" si="257"/>
        <v/>
      </c>
      <c r="V2608" s="2" t="str">
        <f t="shared" si="258"/>
        <v/>
      </c>
      <c r="W2608" s="2" t="str" cm="1">
        <f t="array" ref="W2608">IF(V2608&lt;&gt;"",_xlfn.IFS(OR(V2608=1,V2608=2,V2608=3),1,OR(V2608=4,V2608=5,V2608=6),2,OR(V2608=7,V2608=8,V2608=9),3,OR(V2608=10,V2608=11,V2608=12),4),"")</f>
        <v/>
      </c>
      <c r="X2608" s="2" t="str">
        <f t="shared" si="259"/>
        <v/>
      </c>
      <c r="Y2608" s="2" t="str">
        <f t="shared" si="260"/>
        <v/>
      </c>
    </row>
    <row r="2609" spans="7:25" x14ac:dyDescent="0.3">
      <c r="G2609" s="2" t="str">
        <f>IF(Prospecting!D2611&lt;&gt;"", Prospecting!D2611, "")</f>
        <v/>
      </c>
      <c r="H2609" s="2" t="str">
        <f>IF(Prospecting!E2611&lt;&gt;"",Prospecting!E2611, "")</f>
        <v/>
      </c>
      <c r="I2609" s="2" t="str">
        <f t="shared" ca="1" si="255"/>
        <v/>
      </c>
      <c r="J2609" s="2" t="str">
        <f>IF(Prospecting!F2611="Completed", 1, "")</f>
        <v/>
      </c>
      <c r="K2609" s="2" t="str">
        <f>IF(Prospecting!G2611="Completed", 1, "")</f>
        <v/>
      </c>
      <c r="L2609" s="2" t="str">
        <f>IF(Prospecting!H2611="Completed", 1, "")</f>
        <v/>
      </c>
      <c r="M2609" s="2" t="str">
        <f>IF(Prospecting!I2611="Completed", 1, "")</f>
        <v/>
      </c>
      <c r="N2609" s="2" t="str">
        <f>IF(Prospecting!J2611="Completed", 1, "")</f>
        <v/>
      </c>
      <c r="O2609" s="2" t="str">
        <f>IF(Prospecting!K2611="Completed", 1, "")</f>
        <v/>
      </c>
      <c r="P2609" s="2" t="str">
        <f>IF(Prospecting!L2611&lt;&gt;"",Prospecting!L2611,"")</f>
        <v/>
      </c>
      <c r="Q2609" s="2" t="str">
        <f>IF(Prospecting!M2611&lt;&gt;"",Prospecting!M2611,"")</f>
        <v/>
      </c>
      <c r="R2609" s="2" t="str">
        <f t="shared" ca="1" si="256"/>
        <v/>
      </c>
      <c r="S2609" s="10" t="str">
        <f>IF(OR(Prospecting!N2611&lt;&gt;"",Prospecting!N2611&lt;&gt;0),Prospecting!N2611,"")</f>
        <v/>
      </c>
      <c r="T2609" s="11" t="str">
        <f>IF(Prospecting!O2611&lt;&gt;"",Prospecting!O2611,"")</f>
        <v/>
      </c>
      <c r="U2609" s="2" t="str">
        <f t="shared" si="257"/>
        <v/>
      </c>
      <c r="V2609" s="2" t="str">
        <f t="shared" si="258"/>
        <v/>
      </c>
      <c r="W2609" s="2" t="str" cm="1">
        <f t="array" ref="W2609">IF(V2609&lt;&gt;"",_xlfn.IFS(OR(V2609=1,V2609=2,V2609=3),1,OR(V2609=4,V2609=5,V2609=6),2,OR(V2609=7,V2609=8,V2609=9),3,OR(V2609=10,V2609=11,V2609=12),4),"")</f>
        <v/>
      </c>
      <c r="X2609" s="2" t="str">
        <f t="shared" si="259"/>
        <v/>
      </c>
      <c r="Y2609" s="2" t="str">
        <f t="shared" si="260"/>
        <v/>
      </c>
    </row>
    <row r="2610" spans="7:25" x14ac:dyDescent="0.3">
      <c r="G2610" s="2" t="str">
        <f>IF(Prospecting!D2612&lt;&gt;"", Prospecting!D2612, "")</f>
        <v/>
      </c>
      <c r="H2610" s="2" t="str">
        <f>IF(Prospecting!E2612&lt;&gt;"",Prospecting!E2612, "")</f>
        <v/>
      </c>
      <c r="I2610" s="2" t="str">
        <f t="shared" ca="1" si="255"/>
        <v/>
      </c>
      <c r="J2610" s="2" t="str">
        <f>IF(Prospecting!F2612="Completed", 1, "")</f>
        <v/>
      </c>
      <c r="K2610" s="2" t="str">
        <f>IF(Prospecting!G2612="Completed", 1, "")</f>
        <v/>
      </c>
      <c r="L2610" s="2" t="str">
        <f>IF(Prospecting!H2612="Completed", 1, "")</f>
        <v/>
      </c>
      <c r="M2610" s="2" t="str">
        <f>IF(Prospecting!I2612="Completed", 1, "")</f>
        <v/>
      </c>
      <c r="N2610" s="2" t="str">
        <f>IF(Prospecting!J2612="Completed", 1, "")</f>
        <v/>
      </c>
      <c r="O2610" s="2" t="str">
        <f>IF(Prospecting!K2612="Completed", 1, "")</f>
        <v/>
      </c>
      <c r="P2610" s="2" t="str">
        <f>IF(Prospecting!L2612&lt;&gt;"",Prospecting!L2612,"")</f>
        <v/>
      </c>
      <c r="Q2610" s="2" t="str">
        <f>IF(Prospecting!M2612&lt;&gt;"",Prospecting!M2612,"")</f>
        <v/>
      </c>
      <c r="R2610" s="2" t="str">
        <f t="shared" ca="1" si="256"/>
        <v/>
      </c>
      <c r="S2610" s="10" t="str">
        <f>IF(OR(Prospecting!N2612&lt;&gt;"",Prospecting!N2612&lt;&gt;0),Prospecting!N2612,"")</f>
        <v/>
      </c>
      <c r="T2610" s="11" t="str">
        <f>IF(Prospecting!O2612&lt;&gt;"",Prospecting!O2612,"")</f>
        <v/>
      </c>
      <c r="U2610" s="2" t="str">
        <f t="shared" si="257"/>
        <v/>
      </c>
      <c r="V2610" s="2" t="str">
        <f t="shared" si="258"/>
        <v/>
      </c>
      <c r="W2610" s="2" t="str" cm="1">
        <f t="array" ref="W2610">IF(V2610&lt;&gt;"",_xlfn.IFS(OR(V2610=1,V2610=2,V2610=3),1,OR(V2610=4,V2610=5,V2610=6),2,OR(V2610=7,V2610=8,V2610=9),3,OR(V2610=10,V2610=11,V2610=12),4),"")</f>
        <v/>
      </c>
      <c r="X2610" s="2" t="str">
        <f t="shared" si="259"/>
        <v/>
      </c>
      <c r="Y2610" s="2" t="str">
        <f t="shared" si="260"/>
        <v/>
      </c>
    </row>
    <row r="2611" spans="7:25" x14ac:dyDescent="0.3">
      <c r="G2611" s="2" t="str">
        <f>IF(Prospecting!D2613&lt;&gt;"", Prospecting!D2613, "")</f>
        <v/>
      </c>
      <c r="H2611" s="2" t="str">
        <f>IF(Prospecting!E2613&lt;&gt;"",Prospecting!E2613, "")</f>
        <v/>
      </c>
      <c r="I2611" s="2" t="str">
        <f t="shared" ca="1" si="255"/>
        <v/>
      </c>
      <c r="J2611" s="2" t="str">
        <f>IF(Prospecting!F2613="Completed", 1, "")</f>
        <v/>
      </c>
      <c r="K2611" s="2" t="str">
        <f>IF(Prospecting!G2613="Completed", 1, "")</f>
        <v/>
      </c>
      <c r="L2611" s="2" t="str">
        <f>IF(Prospecting!H2613="Completed", 1, "")</f>
        <v/>
      </c>
      <c r="M2611" s="2" t="str">
        <f>IF(Prospecting!I2613="Completed", 1, "")</f>
        <v/>
      </c>
      <c r="N2611" s="2" t="str">
        <f>IF(Prospecting!J2613="Completed", 1, "")</f>
        <v/>
      </c>
      <c r="O2611" s="2" t="str">
        <f>IF(Prospecting!K2613="Completed", 1, "")</f>
        <v/>
      </c>
      <c r="P2611" s="2" t="str">
        <f>IF(Prospecting!L2613&lt;&gt;"",Prospecting!L2613,"")</f>
        <v/>
      </c>
      <c r="Q2611" s="2" t="str">
        <f>IF(Prospecting!M2613&lt;&gt;"",Prospecting!M2613,"")</f>
        <v/>
      </c>
      <c r="R2611" s="2" t="str">
        <f t="shared" ca="1" si="256"/>
        <v/>
      </c>
      <c r="S2611" s="10" t="str">
        <f>IF(OR(Prospecting!N2613&lt;&gt;"",Prospecting!N2613&lt;&gt;0),Prospecting!N2613,"")</f>
        <v/>
      </c>
      <c r="T2611" s="11" t="str">
        <f>IF(Prospecting!O2613&lt;&gt;"",Prospecting!O2613,"")</f>
        <v/>
      </c>
      <c r="U2611" s="2" t="str">
        <f t="shared" si="257"/>
        <v/>
      </c>
      <c r="V2611" s="2" t="str">
        <f t="shared" si="258"/>
        <v/>
      </c>
      <c r="W2611" s="2" t="str" cm="1">
        <f t="array" ref="W2611">IF(V2611&lt;&gt;"",_xlfn.IFS(OR(V2611=1,V2611=2,V2611=3),1,OR(V2611=4,V2611=5,V2611=6),2,OR(V2611=7,V2611=8,V2611=9),3,OR(V2611=10,V2611=11,V2611=12),4),"")</f>
        <v/>
      </c>
      <c r="X2611" s="2" t="str">
        <f t="shared" si="259"/>
        <v/>
      </c>
      <c r="Y2611" s="2" t="str">
        <f t="shared" si="260"/>
        <v/>
      </c>
    </row>
    <row r="2612" spans="7:25" x14ac:dyDescent="0.3">
      <c r="G2612" s="2" t="str">
        <f>IF(Prospecting!D2614&lt;&gt;"", Prospecting!D2614, "")</f>
        <v/>
      </c>
      <c r="H2612" s="2" t="str">
        <f>IF(Prospecting!E2614&lt;&gt;"",Prospecting!E2614, "")</f>
        <v/>
      </c>
      <c r="I2612" s="2" t="str">
        <f t="shared" ca="1" si="255"/>
        <v/>
      </c>
      <c r="J2612" s="2" t="str">
        <f>IF(Prospecting!F2614="Completed", 1, "")</f>
        <v/>
      </c>
      <c r="K2612" s="2" t="str">
        <f>IF(Prospecting!G2614="Completed", 1, "")</f>
        <v/>
      </c>
      <c r="L2612" s="2" t="str">
        <f>IF(Prospecting!H2614="Completed", 1, "")</f>
        <v/>
      </c>
      <c r="M2612" s="2" t="str">
        <f>IF(Prospecting!I2614="Completed", 1, "")</f>
        <v/>
      </c>
      <c r="N2612" s="2" t="str">
        <f>IF(Prospecting!J2614="Completed", 1, "")</f>
        <v/>
      </c>
      <c r="O2612" s="2" t="str">
        <f>IF(Prospecting!K2614="Completed", 1, "")</f>
        <v/>
      </c>
      <c r="P2612" s="2" t="str">
        <f>IF(Prospecting!L2614&lt;&gt;"",Prospecting!L2614,"")</f>
        <v/>
      </c>
      <c r="Q2612" s="2" t="str">
        <f>IF(Prospecting!M2614&lt;&gt;"",Prospecting!M2614,"")</f>
        <v/>
      </c>
      <c r="R2612" s="2" t="str">
        <f t="shared" ca="1" si="256"/>
        <v/>
      </c>
      <c r="S2612" s="10" t="str">
        <f>IF(OR(Prospecting!N2614&lt;&gt;"",Prospecting!N2614&lt;&gt;0),Prospecting!N2614,"")</f>
        <v/>
      </c>
      <c r="T2612" s="11" t="str">
        <f>IF(Prospecting!O2614&lt;&gt;"",Prospecting!O2614,"")</f>
        <v/>
      </c>
      <c r="U2612" s="2" t="str">
        <f t="shared" si="257"/>
        <v/>
      </c>
      <c r="V2612" s="2" t="str">
        <f t="shared" si="258"/>
        <v/>
      </c>
      <c r="W2612" s="2" t="str" cm="1">
        <f t="array" ref="W2612">IF(V2612&lt;&gt;"",_xlfn.IFS(OR(V2612=1,V2612=2,V2612=3),1,OR(V2612=4,V2612=5,V2612=6),2,OR(V2612=7,V2612=8,V2612=9),3,OR(V2612=10,V2612=11,V2612=12),4),"")</f>
        <v/>
      </c>
      <c r="X2612" s="2" t="str">
        <f t="shared" si="259"/>
        <v/>
      </c>
      <c r="Y2612" s="2" t="str">
        <f t="shared" si="260"/>
        <v/>
      </c>
    </row>
    <row r="2613" spans="7:25" x14ac:dyDescent="0.3">
      <c r="G2613" s="2" t="str">
        <f>IF(Prospecting!D2615&lt;&gt;"", Prospecting!D2615, "")</f>
        <v/>
      </c>
      <c r="H2613" s="2" t="str">
        <f>IF(Prospecting!E2615&lt;&gt;"",Prospecting!E2615, "")</f>
        <v/>
      </c>
      <c r="I2613" s="2" t="str">
        <f t="shared" ca="1" si="255"/>
        <v/>
      </c>
      <c r="J2613" s="2" t="str">
        <f>IF(Prospecting!F2615="Completed", 1, "")</f>
        <v/>
      </c>
      <c r="K2613" s="2" t="str">
        <f>IF(Prospecting!G2615="Completed", 1, "")</f>
        <v/>
      </c>
      <c r="L2613" s="2" t="str">
        <f>IF(Prospecting!H2615="Completed", 1, "")</f>
        <v/>
      </c>
      <c r="M2613" s="2" t="str">
        <f>IF(Prospecting!I2615="Completed", 1, "")</f>
        <v/>
      </c>
      <c r="N2613" s="2" t="str">
        <f>IF(Prospecting!J2615="Completed", 1, "")</f>
        <v/>
      </c>
      <c r="O2613" s="2" t="str">
        <f>IF(Prospecting!K2615="Completed", 1, "")</f>
        <v/>
      </c>
      <c r="P2613" s="2" t="str">
        <f>IF(Prospecting!L2615&lt;&gt;"",Prospecting!L2615,"")</f>
        <v/>
      </c>
      <c r="Q2613" s="2" t="str">
        <f>IF(Prospecting!M2615&lt;&gt;"",Prospecting!M2615,"")</f>
        <v/>
      </c>
      <c r="R2613" s="2" t="str">
        <f t="shared" ca="1" si="256"/>
        <v/>
      </c>
      <c r="S2613" s="10" t="str">
        <f>IF(OR(Prospecting!N2615&lt;&gt;"",Prospecting!N2615&lt;&gt;0),Prospecting!N2615,"")</f>
        <v/>
      </c>
      <c r="T2613" s="11" t="str">
        <f>IF(Prospecting!O2615&lt;&gt;"",Prospecting!O2615,"")</f>
        <v/>
      </c>
      <c r="U2613" s="2" t="str">
        <f t="shared" si="257"/>
        <v/>
      </c>
      <c r="V2613" s="2" t="str">
        <f t="shared" si="258"/>
        <v/>
      </c>
      <c r="W2613" s="2" t="str" cm="1">
        <f t="array" ref="W2613">IF(V2613&lt;&gt;"",_xlfn.IFS(OR(V2613=1,V2613=2,V2613=3),1,OR(V2613=4,V2613=5,V2613=6),2,OR(V2613=7,V2613=8,V2613=9),3,OR(V2613=10,V2613=11,V2613=12),4),"")</f>
        <v/>
      </c>
      <c r="X2613" s="2" t="str">
        <f t="shared" si="259"/>
        <v/>
      </c>
      <c r="Y2613" s="2" t="str">
        <f t="shared" si="260"/>
        <v/>
      </c>
    </row>
    <row r="2614" spans="7:25" x14ac:dyDescent="0.3">
      <c r="G2614" s="2" t="str">
        <f>IF(Prospecting!D2616&lt;&gt;"", Prospecting!D2616, "")</f>
        <v/>
      </c>
      <c r="H2614" s="2" t="str">
        <f>IF(Prospecting!E2616&lt;&gt;"",Prospecting!E2616, "")</f>
        <v/>
      </c>
      <c r="I2614" s="2" t="str">
        <f t="shared" ca="1" si="255"/>
        <v/>
      </c>
      <c r="J2614" s="2" t="str">
        <f>IF(Prospecting!F2616="Completed", 1, "")</f>
        <v/>
      </c>
      <c r="K2614" s="2" t="str">
        <f>IF(Prospecting!G2616="Completed", 1, "")</f>
        <v/>
      </c>
      <c r="L2614" s="2" t="str">
        <f>IF(Prospecting!H2616="Completed", 1, "")</f>
        <v/>
      </c>
      <c r="M2614" s="2" t="str">
        <f>IF(Prospecting!I2616="Completed", 1, "")</f>
        <v/>
      </c>
      <c r="N2614" s="2" t="str">
        <f>IF(Prospecting!J2616="Completed", 1, "")</f>
        <v/>
      </c>
      <c r="O2614" s="2" t="str">
        <f>IF(Prospecting!K2616="Completed", 1, "")</f>
        <v/>
      </c>
      <c r="P2614" s="2" t="str">
        <f>IF(Prospecting!L2616&lt;&gt;"",Prospecting!L2616,"")</f>
        <v/>
      </c>
      <c r="Q2614" s="2" t="str">
        <f>IF(Prospecting!M2616&lt;&gt;"",Prospecting!M2616,"")</f>
        <v/>
      </c>
      <c r="R2614" s="2" t="str">
        <f t="shared" ca="1" si="256"/>
        <v/>
      </c>
      <c r="S2614" s="10" t="str">
        <f>IF(OR(Prospecting!N2616&lt;&gt;"",Prospecting!N2616&lt;&gt;0),Prospecting!N2616,"")</f>
        <v/>
      </c>
      <c r="T2614" s="11" t="str">
        <f>IF(Prospecting!O2616&lt;&gt;"",Prospecting!O2616,"")</f>
        <v/>
      </c>
      <c r="U2614" s="2" t="str">
        <f t="shared" si="257"/>
        <v/>
      </c>
      <c r="V2614" s="2" t="str">
        <f t="shared" si="258"/>
        <v/>
      </c>
      <c r="W2614" s="2" t="str" cm="1">
        <f t="array" ref="W2614">IF(V2614&lt;&gt;"",_xlfn.IFS(OR(V2614=1,V2614=2,V2614=3),1,OR(V2614=4,V2614=5,V2614=6),2,OR(V2614=7,V2614=8,V2614=9),3,OR(V2614=10,V2614=11,V2614=12),4),"")</f>
        <v/>
      </c>
      <c r="X2614" s="2" t="str">
        <f t="shared" si="259"/>
        <v/>
      </c>
      <c r="Y2614" s="2" t="str">
        <f t="shared" si="260"/>
        <v/>
      </c>
    </row>
    <row r="2615" spans="7:25" x14ac:dyDescent="0.3">
      <c r="G2615" s="2" t="str">
        <f>IF(Prospecting!D2617&lt;&gt;"", Prospecting!D2617, "")</f>
        <v/>
      </c>
      <c r="H2615" s="2" t="str">
        <f>IF(Prospecting!E2617&lt;&gt;"",Prospecting!E2617, "")</f>
        <v/>
      </c>
      <c r="I2615" s="2" t="str">
        <f t="shared" ca="1" si="255"/>
        <v/>
      </c>
      <c r="J2615" s="2" t="str">
        <f>IF(Prospecting!F2617="Completed", 1, "")</f>
        <v/>
      </c>
      <c r="K2615" s="2" t="str">
        <f>IF(Prospecting!G2617="Completed", 1, "")</f>
        <v/>
      </c>
      <c r="L2615" s="2" t="str">
        <f>IF(Prospecting!H2617="Completed", 1, "")</f>
        <v/>
      </c>
      <c r="M2615" s="2" t="str">
        <f>IF(Prospecting!I2617="Completed", 1, "")</f>
        <v/>
      </c>
      <c r="N2615" s="2" t="str">
        <f>IF(Prospecting!J2617="Completed", 1, "")</f>
        <v/>
      </c>
      <c r="O2615" s="2" t="str">
        <f>IF(Prospecting!K2617="Completed", 1, "")</f>
        <v/>
      </c>
      <c r="P2615" s="2" t="str">
        <f>IF(Prospecting!L2617&lt;&gt;"",Prospecting!L2617,"")</f>
        <v/>
      </c>
      <c r="Q2615" s="2" t="str">
        <f>IF(Prospecting!M2617&lt;&gt;"",Prospecting!M2617,"")</f>
        <v/>
      </c>
      <c r="R2615" s="2" t="str">
        <f t="shared" ca="1" si="256"/>
        <v/>
      </c>
      <c r="S2615" s="10" t="str">
        <f>IF(OR(Prospecting!N2617&lt;&gt;"",Prospecting!N2617&lt;&gt;0),Prospecting!N2617,"")</f>
        <v/>
      </c>
      <c r="T2615" s="11" t="str">
        <f>IF(Prospecting!O2617&lt;&gt;"",Prospecting!O2617,"")</f>
        <v/>
      </c>
      <c r="U2615" s="2" t="str">
        <f t="shared" si="257"/>
        <v/>
      </c>
      <c r="V2615" s="2" t="str">
        <f t="shared" si="258"/>
        <v/>
      </c>
      <c r="W2615" s="2" t="str" cm="1">
        <f t="array" ref="W2615">IF(V2615&lt;&gt;"",_xlfn.IFS(OR(V2615=1,V2615=2,V2615=3),1,OR(V2615=4,V2615=5,V2615=6),2,OR(V2615=7,V2615=8,V2615=9),3,OR(V2615=10,V2615=11,V2615=12),4),"")</f>
        <v/>
      </c>
      <c r="X2615" s="2" t="str">
        <f t="shared" si="259"/>
        <v/>
      </c>
      <c r="Y2615" s="2" t="str">
        <f t="shared" si="260"/>
        <v/>
      </c>
    </row>
    <row r="2616" spans="7:25" x14ac:dyDescent="0.3">
      <c r="G2616" s="2" t="str">
        <f>IF(Prospecting!D2618&lt;&gt;"", Prospecting!D2618, "")</f>
        <v/>
      </c>
      <c r="H2616" s="2" t="str">
        <f>IF(Prospecting!E2618&lt;&gt;"",Prospecting!E2618, "")</f>
        <v/>
      </c>
      <c r="I2616" s="2" t="str">
        <f t="shared" ca="1" si="255"/>
        <v/>
      </c>
      <c r="J2616" s="2" t="str">
        <f>IF(Prospecting!F2618="Completed", 1, "")</f>
        <v/>
      </c>
      <c r="K2616" s="2" t="str">
        <f>IF(Prospecting!G2618="Completed", 1, "")</f>
        <v/>
      </c>
      <c r="L2616" s="2" t="str">
        <f>IF(Prospecting!H2618="Completed", 1, "")</f>
        <v/>
      </c>
      <c r="M2616" s="2" t="str">
        <f>IF(Prospecting!I2618="Completed", 1, "")</f>
        <v/>
      </c>
      <c r="N2616" s="2" t="str">
        <f>IF(Prospecting!J2618="Completed", 1, "")</f>
        <v/>
      </c>
      <c r="O2616" s="2" t="str">
        <f>IF(Prospecting!K2618="Completed", 1, "")</f>
        <v/>
      </c>
      <c r="P2616" s="2" t="str">
        <f>IF(Prospecting!L2618&lt;&gt;"",Prospecting!L2618,"")</f>
        <v/>
      </c>
      <c r="Q2616" s="2" t="str">
        <f>IF(Prospecting!M2618&lt;&gt;"",Prospecting!M2618,"")</f>
        <v/>
      </c>
      <c r="R2616" s="2" t="str">
        <f t="shared" ca="1" si="256"/>
        <v/>
      </c>
      <c r="S2616" s="10" t="str">
        <f>IF(OR(Prospecting!N2618&lt;&gt;"",Prospecting!N2618&lt;&gt;0),Prospecting!N2618,"")</f>
        <v/>
      </c>
      <c r="T2616" s="11" t="str">
        <f>IF(Prospecting!O2618&lt;&gt;"",Prospecting!O2618,"")</f>
        <v/>
      </c>
      <c r="U2616" s="2" t="str">
        <f t="shared" si="257"/>
        <v/>
      </c>
      <c r="V2616" s="2" t="str">
        <f t="shared" si="258"/>
        <v/>
      </c>
      <c r="W2616" s="2" t="str" cm="1">
        <f t="array" ref="W2616">IF(V2616&lt;&gt;"",_xlfn.IFS(OR(V2616=1,V2616=2,V2616=3),1,OR(V2616=4,V2616=5,V2616=6),2,OR(V2616=7,V2616=8,V2616=9),3,OR(V2616=10,V2616=11,V2616=12),4),"")</f>
        <v/>
      </c>
      <c r="X2616" s="2" t="str">
        <f t="shared" si="259"/>
        <v/>
      </c>
      <c r="Y2616" s="2" t="str">
        <f t="shared" si="260"/>
        <v/>
      </c>
    </row>
    <row r="2617" spans="7:25" x14ac:dyDescent="0.3">
      <c r="G2617" s="2" t="str">
        <f>IF(Prospecting!D2619&lt;&gt;"", Prospecting!D2619, "")</f>
        <v/>
      </c>
      <c r="H2617" s="2" t="str">
        <f>IF(Prospecting!E2619&lt;&gt;"",Prospecting!E2619, "")</f>
        <v/>
      </c>
      <c r="I2617" s="2" t="str">
        <f t="shared" ca="1" si="255"/>
        <v/>
      </c>
      <c r="J2617" s="2" t="str">
        <f>IF(Prospecting!F2619="Completed", 1, "")</f>
        <v/>
      </c>
      <c r="K2617" s="2" t="str">
        <f>IF(Prospecting!G2619="Completed", 1, "")</f>
        <v/>
      </c>
      <c r="L2617" s="2" t="str">
        <f>IF(Prospecting!H2619="Completed", 1, "")</f>
        <v/>
      </c>
      <c r="M2617" s="2" t="str">
        <f>IF(Prospecting!I2619="Completed", 1, "")</f>
        <v/>
      </c>
      <c r="N2617" s="2" t="str">
        <f>IF(Prospecting!J2619="Completed", 1, "")</f>
        <v/>
      </c>
      <c r="O2617" s="2" t="str">
        <f>IF(Prospecting!K2619="Completed", 1, "")</f>
        <v/>
      </c>
      <c r="P2617" s="2" t="str">
        <f>IF(Prospecting!L2619&lt;&gt;"",Prospecting!L2619,"")</f>
        <v/>
      </c>
      <c r="Q2617" s="2" t="str">
        <f>IF(Prospecting!M2619&lt;&gt;"",Prospecting!M2619,"")</f>
        <v/>
      </c>
      <c r="R2617" s="2" t="str">
        <f t="shared" ca="1" si="256"/>
        <v/>
      </c>
      <c r="S2617" s="10" t="str">
        <f>IF(OR(Prospecting!N2619&lt;&gt;"",Prospecting!N2619&lt;&gt;0),Prospecting!N2619,"")</f>
        <v/>
      </c>
      <c r="T2617" s="11" t="str">
        <f>IF(Prospecting!O2619&lt;&gt;"",Prospecting!O2619,"")</f>
        <v/>
      </c>
      <c r="U2617" s="2" t="str">
        <f t="shared" si="257"/>
        <v/>
      </c>
      <c r="V2617" s="2" t="str">
        <f t="shared" si="258"/>
        <v/>
      </c>
      <c r="W2617" s="2" t="str" cm="1">
        <f t="array" ref="W2617">IF(V2617&lt;&gt;"",_xlfn.IFS(OR(V2617=1,V2617=2,V2617=3),1,OR(V2617=4,V2617=5,V2617=6),2,OR(V2617=7,V2617=8,V2617=9),3,OR(V2617=10,V2617=11,V2617=12),4),"")</f>
        <v/>
      </c>
      <c r="X2617" s="2" t="str">
        <f t="shared" si="259"/>
        <v/>
      </c>
      <c r="Y2617" s="2" t="str">
        <f t="shared" si="260"/>
        <v/>
      </c>
    </row>
    <row r="2618" spans="7:25" x14ac:dyDescent="0.3">
      <c r="G2618" s="2" t="str">
        <f>IF(Prospecting!D2620&lt;&gt;"", Prospecting!D2620, "")</f>
        <v/>
      </c>
      <c r="H2618" s="2" t="str">
        <f>IF(Prospecting!E2620&lt;&gt;"",Prospecting!E2620, "")</f>
        <v/>
      </c>
      <c r="I2618" s="2" t="str">
        <f t="shared" ca="1" si="255"/>
        <v/>
      </c>
      <c r="J2618" s="2" t="str">
        <f>IF(Prospecting!F2620="Completed", 1, "")</f>
        <v/>
      </c>
      <c r="K2618" s="2" t="str">
        <f>IF(Prospecting!G2620="Completed", 1, "")</f>
        <v/>
      </c>
      <c r="L2618" s="2" t="str">
        <f>IF(Prospecting!H2620="Completed", 1, "")</f>
        <v/>
      </c>
      <c r="M2618" s="2" t="str">
        <f>IF(Prospecting!I2620="Completed", 1, "")</f>
        <v/>
      </c>
      <c r="N2618" s="2" t="str">
        <f>IF(Prospecting!J2620="Completed", 1, "")</f>
        <v/>
      </c>
      <c r="O2618" s="2" t="str">
        <f>IF(Prospecting!K2620="Completed", 1, "")</f>
        <v/>
      </c>
      <c r="P2618" s="2" t="str">
        <f>IF(Prospecting!L2620&lt;&gt;"",Prospecting!L2620,"")</f>
        <v/>
      </c>
      <c r="Q2618" s="2" t="str">
        <f>IF(Prospecting!M2620&lt;&gt;"",Prospecting!M2620,"")</f>
        <v/>
      </c>
      <c r="R2618" s="2" t="str">
        <f t="shared" ca="1" si="256"/>
        <v/>
      </c>
      <c r="S2618" s="10" t="str">
        <f>IF(OR(Prospecting!N2620&lt;&gt;"",Prospecting!N2620&lt;&gt;0),Prospecting!N2620,"")</f>
        <v/>
      </c>
      <c r="T2618" s="11" t="str">
        <f>IF(Prospecting!O2620&lt;&gt;"",Prospecting!O2620,"")</f>
        <v/>
      </c>
      <c r="U2618" s="2" t="str">
        <f t="shared" si="257"/>
        <v/>
      </c>
      <c r="V2618" s="2" t="str">
        <f t="shared" si="258"/>
        <v/>
      </c>
      <c r="W2618" s="2" t="str" cm="1">
        <f t="array" ref="W2618">IF(V2618&lt;&gt;"",_xlfn.IFS(OR(V2618=1,V2618=2,V2618=3),1,OR(V2618=4,V2618=5,V2618=6),2,OR(V2618=7,V2618=8,V2618=9),3,OR(V2618=10,V2618=11,V2618=12),4),"")</f>
        <v/>
      </c>
      <c r="X2618" s="2" t="str">
        <f t="shared" si="259"/>
        <v/>
      </c>
      <c r="Y2618" s="2" t="str">
        <f t="shared" si="260"/>
        <v/>
      </c>
    </row>
    <row r="2619" spans="7:25" x14ac:dyDescent="0.3">
      <c r="G2619" s="2" t="str">
        <f>IF(Prospecting!D2621&lt;&gt;"", Prospecting!D2621, "")</f>
        <v/>
      </c>
      <c r="H2619" s="2" t="str">
        <f>IF(Prospecting!E2621&lt;&gt;"",Prospecting!E2621, "")</f>
        <v/>
      </c>
      <c r="I2619" s="2" t="str">
        <f t="shared" ca="1" si="255"/>
        <v/>
      </c>
      <c r="J2619" s="2" t="str">
        <f>IF(Prospecting!F2621="Completed", 1, "")</f>
        <v/>
      </c>
      <c r="K2619" s="2" t="str">
        <f>IF(Prospecting!G2621="Completed", 1, "")</f>
        <v/>
      </c>
      <c r="L2619" s="2" t="str">
        <f>IF(Prospecting!H2621="Completed", 1, "")</f>
        <v/>
      </c>
      <c r="M2619" s="2" t="str">
        <f>IF(Prospecting!I2621="Completed", 1, "")</f>
        <v/>
      </c>
      <c r="N2619" s="2" t="str">
        <f>IF(Prospecting!J2621="Completed", 1, "")</f>
        <v/>
      </c>
      <c r="O2619" s="2" t="str">
        <f>IF(Prospecting!K2621="Completed", 1, "")</f>
        <v/>
      </c>
      <c r="P2619" s="2" t="str">
        <f>IF(Prospecting!L2621&lt;&gt;"",Prospecting!L2621,"")</f>
        <v/>
      </c>
      <c r="Q2619" s="2" t="str">
        <f>IF(Prospecting!M2621&lt;&gt;"",Prospecting!M2621,"")</f>
        <v/>
      </c>
      <c r="R2619" s="2" t="str">
        <f t="shared" ca="1" si="256"/>
        <v/>
      </c>
      <c r="S2619" s="10" t="str">
        <f>IF(OR(Prospecting!N2621&lt;&gt;"",Prospecting!N2621&lt;&gt;0),Prospecting!N2621,"")</f>
        <v/>
      </c>
      <c r="T2619" s="11" t="str">
        <f>IF(Prospecting!O2621&lt;&gt;"",Prospecting!O2621,"")</f>
        <v/>
      </c>
      <c r="U2619" s="2" t="str">
        <f t="shared" si="257"/>
        <v/>
      </c>
      <c r="V2619" s="2" t="str">
        <f t="shared" si="258"/>
        <v/>
      </c>
      <c r="W2619" s="2" t="str" cm="1">
        <f t="array" ref="W2619">IF(V2619&lt;&gt;"",_xlfn.IFS(OR(V2619=1,V2619=2,V2619=3),1,OR(V2619=4,V2619=5,V2619=6),2,OR(V2619=7,V2619=8,V2619=9),3,OR(V2619=10,V2619=11,V2619=12),4),"")</f>
        <v/>
      </c>
      <c r="X2619" s="2" t="str">
        <f t="shared" si="259"/>
        <v/>
      </c>
      <c r="Y2619" s="2" t="str">
        <f t="shared" si="260"/>
        <v/>
      </c>
    </row>
    <row r="2620" spans="7:25" x14ac:dyDescent="0.3">
      <c r="G2620" s="2" t="str">
        <f>IF(Prospecting!D2622&lt;&gt;"", Prospecting!D2622, "")</f>
        <v/>
      </c>
      <c r="H2620" s="2" t="str">
        <f>IF(Prospecting!E2622&lt;&gt;"",Prospecting!E2622, "")</f>
        <v/>
      </c>
      <c r="I2620" s="2" t="str">
        <f t="shared" ca="1" si="255"/>
        <v/>
      </c>
      <c r="J2620" s="2" t="str">
        <f>IF(Prospecting!F2622="Completed", 1, "")</f>
        <v/>
      </c>
      <c r="K2620" s="2" t="str">
        <f>IF(Prospecting!G2622="Completed", 1, "")</f>
        <v/>
      </c>
      <c r="L2620" s="2" t="str">
        <f>IF(Prospecting!H2622="Completed", 1, "")</f>
        <v/>
      </c>
      <c r="M2620" s="2" t="str">
        <f>IF(Prospecting!I2622="Completed", 1, "")</f>
        <v/>
      </c>
      <c r="N2620" s="2" t="str">
        <f>IF(Prospecting!J2622="Completed", 1, "")</f>
        <v/>
      </c>
      <c r="O2620" s="2" t="str">
        <f>IF(Prospecting!K2622="Completed", 1, "")</f>
        <v/>
      </c>
      <c r="P2620" s="2" t="str">
        <f>IF(Prospecting!L2622&lt;&gt;"",Prospecting!L2622,"")</f>
        <v/>
      </c>
      <c r="Q2620" s="2" t="str">
        <f>IF(Prospecting!M2622&lt;&gt;"",Prospecting!M2622,"")</f>
        <v/>
      </c>
      <c r="R2620" s="2" t="str">
        <f t="shared" ca="1" si="256"/>
        <v/>
      </c>
      <c r="S2620" s="10" t="str">
        <f>IF(OR(Prospecting!N2622&lt;&gt;"",Prospecting!N2622&lt;&gt;0),Prospecting!N2622,"")</f>
        <v/>
      </c>
      <c r="T2620" s="11" t="str">
        <f>IF(Prospecting!O2622&lt;&gt;"",Prospecting!O2622,"")</f>
        <v/>
      </c>
      <c r="U2620" s="2" t="str">
        <f t="shared" si="257"/>
        <v/>
      </c>
      <c r="V2620" s="2" t="str">
        <f t="shared" si="258"/>
        <v/>
      </c>
      <c r="W2620" s="2" t="str" cm="1">
        <f t="array" ref="W2620">IF(V2620&lt;&gt;"",_xlfn.IFS(OR(V2620=1,V2620=2,V2620=3),1,OR(V2620=4,V2620=5,V2620=6),2,OR(V2620=7,V2620=8,V2620=9),3,OR(V2620=10,V2620=11,V2620=12),4),"")</f>
        <v/>
      </c>
      <c r="X2620" s="2" t="str">
        <f t="shared" si="259"/>
        <v/>
      </c>
      <c r="Y2620" s="2" t="str">
        <f t="shared" si="260"/>
        <v/>
      </c>
    </row>
    <row r="2621" spans="7:25" x14ac:dyDescent="0.3">
      <c r="G2621" s="2" t="str">
        <f>IF(Prospecting!D2623&lt;&gt;"", Prospecting!D2623, "")</f>
        <v/>
      </c>
      <c r="H2621" s="2" t="str">
        <f>IF(Prospecting!E2623&lt;&gt;"",Prospecting!E2623, "")</f>
        <v/>
      </c>
      <c r="I2621" s="2" t="str">
        <f t="shared" ca="1" si="255"/>
        <v/>
      </c>
      <c r="J2621" s="2" t="str">
        <f>IF(Prospecting!F2623="Completed", 1, "")</f>
        <v/>
      </c>
      <c r="K2621" s="2" t="str">
        <f>IF(Prospecting!G2623="Completed", 1, "")</f>
        <v/>
      </c>
      <c r="L2621" s="2" t="str">
        <f>IF(Prospecting!H2623="Completed", 1, "")</f>
        <v/>
      </c>
      <c r="M2621" s="2" t="str">
        <f>IF(Prospecting!I2623="Completed", 1, "")</f>
        <v/>
      </c>
      <c r="N2621" s="2" t="str">
        <f>IF(Prospecting!J2623="Completed", 1, "")</f>
        <v/>
      </c>
      <c r="O2621" s="2" t="str">
        <f>IF(Prospecting!K2623="Completed", 1, "")</f>
        <v/>
      </c>
      <c r="P2621" s="2" t="str">
        <f>IF(Prospecting!L2623&lt;&gt;"",Prospecting!L2623,"")</f>
        <v/>
      </c>
      <c r="Q2621" s="2" t="str">
        <f>IF(Prospecting!M2623&lt;&gt;"",Prospecting!M2623,"")</f>
        <v/>
      </c>
      <c r="R2621" s="2" t="str">
        <f t="shared" ca="1" si="256"/>
        <v/>
      </c>
      <c r="S2621" s="10" t="str">
        <f>IF(OR(Prospecting!N2623&lt;&gt;"",Prospecting!N2623&lt;&gt;0),Prospecting!N2623,"")</f>
        <v/>
      </c>
      <c r="T2621" s="11" t="str">
        <f>IF(Prospecting!O2623&lt;&gt;"",Prospecting!O2623,"")</f>
        <v/>
      </c>
      <c r="U2621" s="2" t="str">
        <f t="shared" si="257"/>
        <v/>
      </c>
      <c r="V2621" s="2" t="str">
        <f t="shared" si="258"/>
        <v/>
      </c>
      <c r="W2621" s="2" t="str" cm="1">
        <f t="array" ref="W2621">IF(V2621&lt;&gt;"",_xlfn.IFS(OR(V2621=1,V2621=2,V2621=3),1,OR(V2621=4,V2621=5,V2621=6),2,OR(V2621=7,V2621=8,V2621=9),3,OR(V2621=10,V2621=11,V2621=12),4),"")</f>
        <v/>
      </c>
      <c r="X2621" s="2" t="str">
        <f t="shared" si="259"/>
        <v/>
      </c>
      <c r="Y2621" s="2" t="str">
        <f t="shared" si="260"/>
        <v/>
      </c>
    </row>
    <row r="2622" spans="7:25" x14ac:dyDescent="0.3">
      <c r="G2622" s="2" t="str">
        <f>IF(Prospecting!D2624&lt;&gt;"", Prospecting!D2624, "")</f>
        <v/>
      </c>
      <c r="H2622" s="2" t="str">
        <f>IF(Prospecting!E2624&lt;&gt;"",Prospecting!E2624, "")</f>
        <v/>
      </c>
      <c r="I2622" s="2" t="str">
        <f t="shared" ca="1" si="255"/>
        <v/>
      </c>
      <c r="J2622" s="2" t="str">
        <f>IF(Prospecting!F2624="Completed", 1, "")</f>
        <v/>
      </c>
      <c r="K2622" s="2" t="str">
        <f>IF(Prospecting!G2624="Completed", 1, "")</f>
        <v/>
      </c>
      <c r="L2622" s="2" t="str">
        <f>IF(Prospecting!H2624="Completed", 1, "")</f>
        <v/>
      </c>
      <c r="M2622" s="2" t="str">
        <f>IF(Prospecting!I2624="Completed", 1, "")</f>
        <v/>
      </c>
      <c r="N2622" s="2" t="str">
        <f>IF(Prospecting!J2624="Completed", 1, "")</f>
        <v/>
      </c>
      <c r="O2622" s="2" t="str">
        <f>IF(Prospecting!K2624="Completed", 1, "")</f>
        <v/>
      </c>
      <c r="P2622" s="2" t="str">
        <f>IF(Prospecting!L2624&lt;&gt;"",Prospecting!L2624,"")</f>
        <v/>
      </c>
      <c r="Q2622" s="2" t="str">
        <f>IF(Prospecting!M2624&lt;&gt;"",Prospecting!M2624,"")</f>
        <v/>
      </c>
      <c r="R2622" s="2" t="str">
        <f t="shared" ca="1" si="256"/>
        <v/>
      </c>
      <c r="S2622" s="10" t="str">
        <f>IF(OR(Prospecting!N2624&lt;&gt;"",Prospecting!N2624&lt;&gt;0),Prospecting!N2624,"")</f>
        <v/>
      </c>
      <c r="T2622" s="11" t="str">
        <f>IF(Prospecting!O2624&lt;&gt;"",Prospecting!O2624,"")</f>
        <v/>
      </c>
      <c r="U2622" s="2" t="str">
        <f t="shared" si="257"/>
        <v/>
      </c>
      <c r="V2622" s="2" t="str">
        <f t="shared" si="258"/>
        <v/>
      </c>
      <c r="W2622" s="2" t="str" cm="1">
        <f t="array" ref="W2622">IF(V2622&lt;&gt;"",_xlfn.IFS(OR(V2622=1,V2622=2,V2622=3),1,OR(V2622=4,V2622=5,V2622=6),2,OR(V2622=7,V2622=8,V2622=9),3,OR(V2622=10,V2622=11,V2622=12),4),"")</f>
        <v/>
      </c>
      <c r="X2622" s="2" t="str">
        <f t="shared" si="259"/>
        <v/>
      </c>
      <c r="Y2622" s="2" t="str">
        <f t="shared" si="260"/>
        <v/>
      </c>
    </row>
    <row r="2623" spans="7:25" x14ac:dyDescent="0.3">
      <c r="G2623" s="2" t="str">
        <f>IF(Prospecting!D2625&lt;&gt;"", Prospecting!D2625, "")</f>
        <v/>
      </c>
      <c r="H2623" s="2" t="str">
        <f>IF(Prospecting!E2625&lt;&gt;"",Prospecting!E2625, "")</f>
        <v/>
      </c>
      <c r="I2623" s="2" t="str">
        <f t="shared" ca="1" si="255"/>
        <v/>
      </c>
      <c r="J2623" s="2" t="str">
        <f>IF(Prospecting!F2625="Completed", 1, "")</f>
        <v/>
      </c>
      <c r="K2623" s="2" t="str">
        <f>IF(Prospecting!G2625="Completed", 1, "")</f>
        <v/>
      </c>
      <c r="L2623" s="2" t="str">
        <f>IF(Prospecting!H2625="Completed", 1, "")</f>
        <v/>
      </c>
      <c r="M2623" s="2" t="str">
        <f>IF(Prospecting!I2625="Completed", 1, "")</f>
        <v/>
      </c>
      <c r="N2623" s="2" t="str">
        <f>IF(Prospecting!J2625="Completed", 1, "")</f>
        <v/>
      </c>
      <c r="O2623" s="2" t="str">
        <f>IF(Prospecting!K2625="Completed", 1, "")</f>
        <v/>
      </c>
      <c r="P2623" s="2" t="str">
        <f>IF(Prospecting!L2625&lt;&gt;"",Prospecting!L2625,"")</f>
        <v/>
      </c>
      <c r="Q2623" s="2" t="str">
        <f>IF(Prospecting!M2625&lt;&gt;"",Prospecting!M2625,"")</f>
        <v/>
      </c>
      <c r="R2623" s="2" t="str">
        <f t="shared" ca="1" si="256"/>
        <v/>
      </c>
      <c r="S2623" s="10" t="str">
        <f>IF(OR(Prospecting!N2625&lt;&gt;"",Prospecting!N2625&lt;&gt;0),Prospecting!N2625,"")</f>
        <v/>
      </c>
      <c r="T2623" s="11" t="str">
        <f>IF(Prospecting!O2625&lt;&gt;"",Prospecting!O2625,"")</f>
        <v/>
      </c>
      <c r="U2623" s="2" t="str">
        <f t="shared" si="257"/>
        <v/>
      </c>
      <c r="V2623" s="2" t="str">
        <f t="shared" si="258"/>
        <v/>
      </c>
      <c r="W2623" s="2" t="str" cm="1">
        <f t="array" ref="W2623">IF(V2623&lt;&gt;"",_xlfn.IFS(OR(V2623=1,V2623=2,V2623=3),1,OR(V2623=4,V2623=5,V2623=6),2,OR(V2623=7,V2623=8,V2623=9),3,OR(V2623=10,V2623=11,V2623=12),4),"")</f>
        <v/>
      </c>
      <c r="X2623" s="2" t="str">
        <f t="shared" si="259"/>
        <v/>
      </c>
      <c r="Y2623" s="2" t="str">
        <f t="shared" si="260"/>
        <v/>
      </c>
    </row>
    <row r="2624" spans="7:25" x14ac:dyDescent="0.3">
      <c r="G2624" s="2" t="str">
        <f>IF(Prospecting!D2626&lt;&gt;"", Prospecting!D2626, "")</f>
        <v/>
      </c>
      <c r="H2624" s="2" t="str">
        <f>IF(Prospecting!E2626&lt;&gt;"",Prospecting!E2626, "")</f>
        <v/>
      </c>
      <c r="I2624" s="2" t="str">
        <f t="shared" ca="1" si="255"/>
        <v/>
      </c>
      <c r="J2624" s="2" t="str">
        <f>IF(Prospecting!F2626="Completed", 1, "")</f>
        <v/>
      </c>
      <c r="K2624" s="2" t="str">
        <f>IF(Prospecting!G2626="Completed", 1, "")</f>
        <v/>
      </c>
      <c r="L2624" s="2" t="str">
        <f>IF(Prospecting!H2626="Completed", 1, "")</f>
        <v/>
      </c>
      <c r="M2624" s="2" t="str">
        <f>IF(Prospecting!I2626="Completed", 1, "")</f>
        <v/>
      </c>
      <c r="N2624" s="2" t="str">
        <f>IF(Prospecting!J2626="Completed", 1, "")</f>
        <v/>
      </c>
      <c r="O2624" s="2" t="str">
        <f>IF(Prospecting!K2626="Completed", 1, "")</f>
        <v/>
      </c>
      <c r="P2624" s="2" t="str">
        <f>IF(Prospecting!L2626&lt;&gt;"",Prospecting!L2626,"")</f>
        <v/>
      </c>
      <c r="Q2624" s="2" t="str">
        <f>IF(Prospecting!M2626&lt;&gt;"",Prospecting!M2626,"")</f>
        <v/>
      </c>
      <c r="R2624" s="2" t="str">
        <f t="shared" ca="1" si="256"/>
        <v/>
      </c>
      <c r="S2624" s="10" t="str">
        <f>IF(OR(Prospecting!N2626&lt;&gt;"",Prospecting!N2626&lt;&gt;0),Prospecting!N2626,"")</f>
        <v/>
      </c>
      <c r="T2624" s="11" t="str">
        <f>IF(Prospecting!O2626&lt;&gt;"",Prospecting!O2626,"")</f>
        <v/>
      </c>
      <c r="U2624" s="2" t="str">
        <f t="shared" si="257"/>
        <v/>
      </c>
      <c r="V2624" s="2" t="str">
        <f t="shared" si="258"/>
        <v/>
      </c>
      <c r="W2624" s="2" t="str" cm="1">
        <f t="array" ref="W2624">IF(V2624&lt;&gt;"",_xlfn.IFS(OR(V2624=1,V2624=2,V2624=3),1,OR(V2624=4,V2624=5,V2624=6),2,OR(V2624=7,V2624=8,V2624=9),3,OR(V2624=10,V2624=11,V2624=12),4),"")</f>
        <v/>
      </c>
      <c r="X2624" s="2" t="str">
        <f t="shared" si="259"/>
        <v/>
      </c>
      <c r="Y2624" s="2" t="str">
        <f t="shared" si="260"/>
        <v/>
      </c>
    </row>
    <row r="2625" spans="7:25" x14ac:dyDescent="0.3">
      <c r="G2625" s="2" t="str">
        <f>IF(Prospecting!D2627&lt;&gt;"", Prospecting!D2627, "")</f>
        <v/>
      </c>
      <c r="H2625" s="2" t="str">
        <f>IF(Prospecting!E2627&lt;&gt;"",Prospecting!E2627, "")</f>
        <v/>
      </c>
      <c r="I2625" s="2" t="str">
        <f t="shared" ca="1" si="255"/>
        <v/>
      </c>
      <c r="J2625" s="2" t="str">
        <f>IF(Prospecting!F2627="Completed", 1, "")</f>
        <v/>
      </c>
      <c r="K2625" s="2" t="str">
        <f>IF(Prospecting!G2627="Completed", 1, "")</f>
        <v/>
      </c>
      <c r="L2625" s="2" t="str">
        <f>IF(Prospecting!H2627="Completed", 1, "")</f>
        <v/>
      </c>
      <c r="M2625" s="2" t="str">
        <f>IF(Prospecting!I2627="Completed", 1, "")</f>
        <v/>
      </c>
      <c r="N2625" s="2" t="str">
        <f>IF(Prospecting!J2627="Completed", 1, "")</f>
        <v/>
      </c>
      <c r="O2625" s="2" t="str">
        <f>IF(Prospecting!K2627="Completed", 1, "")</f>
        <v/>
      </c>
      <c r="P2625" s="2" t="str">
        <f>IF(Prospecting!L2627&lt;&gt;"",Prospecting!L2627,"")</f>
        <v/>
      </c>
      <c r="Q2625" s="2" t="str">
        <f>IF(Prospecting!M2627&lt;&gt;"",Prospecting!M2627,"")</f>
        <v/>
      </c>
      <c r="R2625" s="2" t="str">
        <f t="shared" ca="1" si="256"/>
        <v/>
      </c>
      <c r="S2625" s="10" t="str">
        <f>IF(OR(Prospecting!N2627&lt;&gt;"",Prospecting!N2627&lt;&gt;0),Prospecting!N2627,"")</f>
        <v/>
      </c>
      <c r="T2625" s="11" t="str">
        <f>IF(Prospecting!O2627&lt;&gt;"",Prospecting!O2627,"")</f>
        <v/>
      </c>
      <c r="U2625" s="2" t="str">
        <f t="shared" si="257"/>
        <v/>
      </c>
      <c r="V2625" s="2" t="str">
        <f t="shared" si="258"/>
        <v/>
      </c>
      <c r="W2625" s="2" t="str" cm="1">
        <f t="array" ref="W2625">IF(V2625&lt;&gt;"",_xlfn.IFS(OR(V2625=1,V2625=2,V2625=3),1,OR(V2625=4,V2625=5,V2625=6),2,OR(V2625=7,V2625=8,V2625=9),3,OR(V2625=10,V2625=11,V2625=12),4),"")</f>
        <v/>
      </c>
      <c r="X2625" s="2" t="str">
        <f t="shared" si="259"/>
        <v/>
      </c>
      <c r="Y2625" s="2" t="str">
        <f t="shared" si="260"/>
        <v/>
      </c>
    </row>
    <row r="2626" spans="7:25" x14ac:dyDescent="0.3">
      <c r="G2626" s="2" t="str">
        <f>IF(Prospecting!D2628&lt;&gt;"", Prospecting!D2628, "")</f>
        <v/>
      </c>
      <c r="H2626" s="2" t="str">
        <f>IF(Prospecting!E2628&lt;&gt;"",Prospecting!E2628, "")</f>
        <v/>
      </c>
      <c r="I2626" s="2" t="str">
        <f t="shared" ca="1" si="255"/>
        <v/>
      </c>
      <c r="J2626" s="2" t="str">
        <f>IF(Prospecting!F2628="Completed", 1, "")</f>
        <v/>
      </c>
      <c r="K2626" s="2" t="str">
        <f>IF(Prospecting!G2628="Completed", 1, "")</f>
        <v/>
      </c>
      <c r="L2626" s="2" t="str">
        <f>IF(Prospecting!H2628="Completed", 1, "")</f>
        <v/>
      </c>
      <c r="M2626" s="2" t="str">
        <f>IF(Prospecting!I2628="Completed", 1, "")</f>
        <v/>
      </c>
      <c r="N2626" s="2" t="str">
        <f>IF(Prospecting!J2628="Completed", 1, "")</f>
        <v/>
      </c>
      <c r="O2626" s="2" t="str">
        <f>IF(Prospecting!K2628="Completed", 1, "")</f>
        <v/>
      </c>
      <c r="P2626" s="2" t="str">
        <f>IF(Prospecting!L2628&lt;&gt;"",Prospecting!L2628,"")</f>
        <v/>
      </c>
      <c r="Q2626" s="2" t="str">
        <f>IF(Prospecting!M2628&lt;&gt;"",Prospecting!M2628,"")</f>
        <v/>
      </c>
      <c r="R2626" s="2" t="str">
        <f t="shared" ca="1" si="256"/>
        <v/>
      </c>
      <c r="S2626" s="10" t="str">
        <f>IF(OR(Prospecting!N2628&lt;&gt;"",Prospecting!N2628&lt;&gt;0),Prospecting!N2628,"")</f>
        <v/>
      </c>
      <c r="T2626" s="11" t="str">
        <f>IF(Prospecting!O2628&lt;&gt;"",Prospecting!O2628,"")</f>
        <v/>
      </c>
      <c r="U2626" s="2" t="str">
        <f t="shared" si="257"/>
        <v/>
      </c>
      <c r="V2626" s="2" t="str">
        <f t="shared" si="258"/>
        <v/>
      </c>
      <c r="W2626" s="2" t="str" cm="1">
        <f t="array" ref="W2626">IF(V2626&lt;&gt;"",_xlfn.IFS(OR(V2626=1,V2626=2,V2626=3),1,OR(V2626=4,V2626=5,V2626=6),2,OR(V2626=7,V2626=8,V2626=9),3,OR(V2626=10,V2626=11,V2626=12),4),"")</f>
        <v/>
      </c>
      <c r="X2626" s="2" t="str">
        <f t="shared" si="259"/>
        <v/>
      </c>
      <c r="Y2626" s="2" t="str">
        <f t="shared" si="260"/>
        <v/>
      </c>
    </row>
    <row r="2627" spans="7:25" x14ac:dyDescent="0.3">
      <c r="G2627" s="2" t="str">
        <f>IF(Prospecting!D2629&lt;&gt;"", Prospecting!D2629, "")</f>
        <v/>
      </c>
      <c r="H2627" s="2" t="str">
        <f>IF(Prospecting!E2629&lt;&gt;"",Prospecting!E2629, "")</f>
        <v/>
      </c>
      <c r="I2627" s="2" t="str">
        <f t="shared" ca="1" si="255"/>
        <v/>
      </c>
      <c r="J2627" s="2" t="str">
        <f>IF(Prospecting!F2629="Completed", 1, "")</f>
        <v/>
      </c>
      <c r="K2627" s="2" t="str">
        <f>IF(Prospecting!G2629="Completed", 1, "")</f>
        <v/>
      </c>
      <c r="L2627" s="2" t="str">
        <f>IF(Prospecting!H2629="Completed", 1, "")</f>
        <v/>
      </c>
      <c r="M2627" s="2" t="str">
        <f>IF(Prospecting!I2629="Completed", 1, "")</f>
        <v/>
      </c>
      <c r="N2627" s="2" t="str">
        <f>IF(Prospecting!J2629="Completed", 1, "")</f>
        <v/>
      </c>
      <c r="O2627" s="2" t="str">
        <f>IF(Prospecting!K2629="Completed", 1, "")</f>
        <v/>
      </c>
      <c r="P2627" s="2" t="str">
        <f>IF(Prospecting!L2629&lt;&gt;"",Prospecting!L2629,"")</f>
        <v/>
      </c>
      <c r="Q2627" s="2" t="str">
        <f>IF(Prospecting!M2629&lt;&gt;"",Prospecting!M2629,"")</f>
        <v/>
      </c>
      <c r="R2627" s="2" t="str">
        <f t="shared" ca="1" si="256"/>
        <v/>
      </c>
      <c r="S2627" s="10" t="str">
        <f>IF(OR(Prospecting!N2629&lt;&gt;"",Prospecting!N2629&lt;&gt;0),Prospecting!N2629,"")</f>
        <v/>
      </c>
      <c r="T2627" s="11" t="str">
        <f>IF(Prospecting!O2629&lt;&gt;"",Prospecting!O2629,"")</f>
        <v/>
      </c>
      <c r="U2627" s="2" t="str">
        <f t="shared" si="257"/>
        <v/>
      </c>
      <c r="V2627" s="2" t="str">
        <f t="shared" si="258"/>
        <v/>
      </c>
      <c r="W2627" s="2" t="str" cm="1">
        <f t="array" ref="W2627">IF(V2627&lt;&gt;"",_xlfn.IFS(OR(V2627=1,V2627=2,V2627=3),1,OR(V2627=4,V2627=5,V2627=6),2,OR(V2627=7,V2627=8,V2627=9),3,OR(V2627=10,V2627=11,V2627=12),4),"")</f>
        <v/>
      </c>
      <c r="X2627" s="2" t="str">
        <f t="shared" si="259"/>
        <v/>
      </c>
      <c r="Y2627" s="2" t="str">
        <f t="shared" si="260"/>
        <v/>
      </c>
    </row>
    <row r="2628" spans="7:25" x14ac:dyDescent="0.3">
      <c r="G2628" s="2" t="str">
        <f>IF(Prospecting!D2630&lt;&gt;"", Prospecting!D2630, "")</f>
        <v/>
      </c>
      <c r="H2628" s="2" t="str">
        <f>IF(Prospecting!E2630&lt;&gt;"",Prospecting!E2630, "")</f>
        <v/>
      </c>
      <c r="I2628" s="2" t="str">
        <f t="shared" ref="I2628:I2691" ca="1" si="261">IF(AND($B$9&gt;$B$10,S2628&lt;&gt;"",S2628&lt;&gt;0,V2628&lt;&gt;"",O2628=1),"Client",IF(V2628&lt;$B$6,"Lead",IF(AND(H2628&lt;&gt;"",S2628&lt;&gt;"",S2628&lt;&gt;0,V2628&lt;=$B$3,O2628=1),"Client",IF(OR(AND(H2628&lt;&gt;"",O2628&lt;&gt;1),AND(H2628&lt;&gt;"",S2628=""),AND(H2628&lt;&gt;"",S2628&lt;&gt;"",V2628&gt;$B$3), AND(H2628&lt;&gt;"",S2628&lt;=0)),"Lead",""))))</f>
        <v/>
      </c>
      <c r="J2628" s="2" t="str">
        <f>IF(Prospecting!F2630="Completed", 1, "")</f>
        <v/>
      </c>
      <c r="K2628" s="2" t="str">
        <f>IF(Prospecting!G2630="Completed", 1, "")</f>
        <v/>
      </c>
      <c r="L2628" s="2" t="str">
        <f>IF(Prospecting!H2630="Completed", 1, "")</f>
        <v/>
      </c>
      <c r="M2628" s="2" t="str">
        <f>IF(Prospecting!I2630="Completed", 1, "")</f>
        <v/>
      </c>
      <c r="N2628" s="2" t="str">
        <f>IF(Prospecting!J2630="Completed", 1, "")</f>
        <v/>
      </c>
      <c r="O2628" s="2" t="str">
        <f>IF(Prospecting!K2630="Completed", 1, "")</f>
        <v/>
      </c>
      <c r="P2628" s="2" t="str">
        <f>IF(Prospecting!L2630&lt;&gt;"",Prospecting!L2630,"")</f>
        <v/>
      </c>
      <c r="Q2628" s="2" t="str">
        <f>IF(Prospecting!M2630&lt;&gt;"",Prospecting!M2630,"")</f>
        <v/>
      </c>
      <c r="R2628" s="2" t="str">
        <f t="shared" ref="R2628:R2691" ca="1" si="262">IF(AND(Q2628&lt;&gt;"",V2628&gt;=$B$6,V2628&lt;=$B$3,Y2628=$B$10),"Valid","")</f>
        <v/>
      </c>
      <c r="S2628" s="10" t="str">
        <f>IF(OR(Prospecting!N2630&lt;&gt;"",Prospecting!N2630&lt;&gt;0),Prospecting!N2630,"")</f>
        <v/>
      </c>
      <c r="T2628" s="11" t="str">
        <f>IF(Prospecting!O2630&lt;&gt;"",Prospecting!O2630,"")</f>
        <v/>
      </c>
      <c r="U2628" s="2" t="str">
        <f t="shared" ref="U2628:U2691" si="263">IF(V2628&lt;&gt;"",CHOOSE(V2628,"January","February","March","April","May","June","July","August","September","October","November","December"),"")</f>
        <v/>
      </c>
      <c r="V2628" s="2" t="str">
        <f t="shared" ref="V2628:V2691" si="264">IF(AND(T2628&lt;&gt;"",Y2628=$B$10),MONTH(T2628),"")</f>
        <v/>
      </c>
      <c r="W2628" s="2" t="str" cm="1">
        <f t="array" ref="W2628">IF(V2628&lt;&gt;"",_xlfn.IFS(OR(V2628=1,V2628=2,V2628=3),1,OR(V2628=4,V2628=5,V2628=6),2,OR(V2628=7,V2628=8,V2628=9),3,OR(V2628=10,V2628=11,V2628=12),4),"")</f>
        <v/>
      </c>
      <c r="X2628" s="2" t="str">
        <f t="shared" ref="X2628:X2691" si="265">IF(AND(Q2628&lt;&gt;"",S2628&lt;&gt;"",S2628&lt;&gt;0,O2628=1),IF(OR(Q2628="AnugerahPlus",Q2628="Anggun"), (S2628-5)*12,S2628*12), "")</f>
        <v/>
      </c>
      <c r="Y2628" s="2" t="str">
        <f t="shared" ref="Y2628:Y2691" si="266">IF(T2628&lt;&gt;"",YEAR(T2628),"")</f>
        <v/>
      </c>
    </row>
    <row r="2629" spans="7:25" x14ac:dyDescent="0.3">
      <c r="G2629" s="2" t="str">
        <f>IF(Prospecting!D2631&lt;&gt;"", Prospecting!D2631, "")</f>
        <v/>
      </c>
      <c r="H2629" s="2" t="str">
        <f>IF(Prospecting!E2631&lt;&gt;"",Prospecting!E2631, "")</f>
        <v/>
      </c>
      <c r="I2629" s="2" t="str">
        <f t="shared" ca="1" si="261"/>
        <v/>
      </c>
      <c r="J2629" s="2" t="str">
        <f>IF(Prospecting!F2631="Completed", 1, "")</f>
        <v/>
      </c>
      <c r="K2629" s="2" t="str">
        <f>IF(Prospecting!G2631="Completed", 1, "")</f>
        <v/>
      </c>
      <c r="L2629" s="2" t="str">
        <f>IF(Prospecting!H2631="Completed", 1, "")</f>
        <v/>
      </c>
      <c r="M2629" s="2" t="str">
        <f>IF(Prospecting!I2631="Completed", 1, "")</f>
        <v/>
      </c>
      <c r="N2629" s="2" t="str">
        <f>IF(Prospecting!J2631="Completed", 1, "")</f>
        <v/>
      </c>
      <c r="O2629" s="2" t="str">
        <f>IF(Prospecting!K2631="Completed", 1, "")</f>
        <v/>
      </c>
      <c r="P2629" s="2" t="str">
        <f>IF(Prospecting!L2631&lt;&gt;"",Prospecting!L2631,"")</f>
        <v/>
      </c>
      <c r="Q2629" s="2" t="str">
        <f>IF(Prospecting!M2631&lt;&gt;"",Prospecting!M2631,"")</f>
        <v/>
      </c>
      <c r="R2629" s="2" t="str">
        <f t="shared" ca="1" si="262"/>
        <v/>
      </c>
      <c r="S2629" s="10" t="str">
        <f>IF(OR(Prospecting!N2631&lt;&gt;"",Prospecting!N2631&lt;&gt;0),Prospecting!N2631,"")</f>
        <v/>
      </c>
      <c r="T2629" s="11" t="str">
        <f>IF(Prospecting!O2631&lt;&gt;"",Prospecting!O2631,"")</f>
        <v/>
      </c>
      <c r="U2629" s="2" t="str">
        <f t="shared" si="263"/>
        <v/>
      </c>
      <c r="V2629" s="2" t="str">
        <f t="shared" si="264"/>
        <v/>
      </c>
      <c r="W2629" s="2" t="str" cm="1">
        <f t="array" ref="W2629">IF(V2629&lt;&gt;"",_xlfn.IFS(OR(V2629=1,V2629=2,V2629=3),1,OR(V2629=4,V2629=5,V2629=6),2,OR(V2629=7,V2629=8,V2629=9),3,OR(V2629=10,V2629=11,V2629=12),4),"")</f>
        <v/>
      </c>
      <c r="X2629" s="2" t="str">
        <f t="shared" si="265"/>
        <v/>
      </c>
      <c r="Y2629" s="2" t="str">
        <f t="shared" si="266"/>
        <v/>
      </c>
    </row>
    <row r="2630" spans="7:25" x14ac:dyDescent="0.3">
      <c r="G2630" s="2" t="str">
        <f>IF(Prospecting!D2632&lt;&gt;"", Prospecting!D2632, "")</f>
        <v/>
      </c>
      <c r="H2630" s="2" t="str">
        <f>IF(Prospecting!E2632&lt;&gt;"",Prospecting!E2632, "")</f>
        <v/>
      </c>
      <c r="I2630" s="2" t="str">
        <f t="shared" ca="1" si="261"/>
        <v/>
      </c>
      <c r="J2630" s="2" t="str">
        <f>IF(Prospecting!F2632="Completed", 1, "")</f>
        <v/>
      </c>
      <c r="K2630" s="2" t="str">
        <f>IF(Prospecting!G2632="Completed", 1, "")</f>
        <v/>
      </c>
      <c r="L2630" s="2" t="str">
        <f>IF(Prospecting!H2632="Completed", 1, "")</f>
        <v/>
      </c>
      <c r="M2630" s="2" t="str">
        <f>IF(Prospecting!I2632="Completed", 1, "")</f>
        <v/>
      </c>
      <c r="N2630" s="2" t="str">
        <f>IF(Prospecting!J2632="Completed", 1, "")</f>
        <v/>
      </c>
      <c r="O2630" s="2" t="str">
        <f>IF(Prospecting!K2632="Completed", 1, "")</f>
        <v/>
      </c>
      <c r="P2630" s="2" t="str">
        <f>IF(Prospecting!L2632&lt;&gt;"",Prospecting!L2632,"")</f>
        <v/>
      </c>
      <c r="Q2630" s="2" t="str">
        <f>IF(Prospecting!M2632&lt;&gt;"",Prospecting!M2632,"")</f>
        <v/>
      </c>
      <c r="R2630" s="2" t="str">
        <f t="shared" ca="1" si="262"/>
        <v/>
      </c>
      <c r="S2630" s="10" t="str">
        <f>IF(OR(Prospecting!N2632&lt;&gt;"",Prospecting!N2632&lt;&gt;0),Prospecting!N2632,"")</f>
        <v/>
      </c>
      <c r="T2630" s="11" t="str">
        <f>IF(Prospecting!O2632&lt;&gt;"",Prospecting!O2632,"")</f>
        <v/>
      </c>
      <c r="U2630" s="2" t="str">
        <f t="shared" si="263"/>
        <v/>
      </c>
      <c r="V2630" s="2" t="str">
        <f t="shared" si="264"/>
        <v/>
      </c>
      <c r="W2630" s="2" t="str" cm="1">
        <f t="array" ref="W2630">IF(V2630&lt;&gt;"",_xlfn.IFS(OR(V2630=1,V2630=2,V2630=3),1,OR(V2630=4,V2630=5,V2630=6),2,OR(V2630=7,V2630=8,V2630=9),3,OR(V2630=10,V2630=11,V2630=12),4),"")</f>
        <v/>
      </c>
      <c r="X2630" s="2" t="str">
        <f t="shared" si="265"/>
        <v/>
      </c>
      <c r="Y2630" s="2" t="str">
        <f t="shared" si="266"/>
        <v/>
      </c>
    </row>
    <row r="2631" spans="7:25" x14ac:dyDescent="0.3">
      <c r="G2631" s="2" t="str">
        <f>IF(Prospecting!D2633&lt;&gt;"", Prospecting!D2633, "")</f>
        <v/>
      </c>
      <c r="H2631" s="2" t="str">
        <f>IF(Prospecting!E2633&lt;&gt;"",Prospecting!E2633, "")</f>
        <v/>
      </c>
      <c r="I2631" s="2" t="str">
        <f t="shared" ca="1" si="261"/>
        <v/>
      </c>
      <c r="J2631" s="2" t="str">
        <f>IF(Prospecting!F2633="Completed", 1, "")</f>
        <v/>
      </c>
      <c r="K2631" s="2" t="str">
        <f>IF(Prospecting!G2633="Completed", 1, "")</f>
        <v/>
      </c>
      <c r="L2631" s="2" t="str">
        <f>IF(Prospecting!H2633="Completed", 1, "")</f>
        <v/>
      </c>
      <c r="M2631" s="2" t="str">
        <f>IF(Prospecting!I2633="Completed", 1, "")</f>
        <v/>
      </c>
      <c r="N2631" s="2" t="str">
        <f>IF(Prospecting!J2633="Completed", 1, "")</f>
        <v/>
      </c>
      <c r="O2631" s="2" t="str">
        <f>IF(Prospecting!K2633="Completed", 1, "")</f>
        <v/>
      </c>
      <c r="P2631" s="2" t="str">
        <f>IF(Prospecting!L2633&lt;&gt;"",Prospecting!L2633,"")</f>
        <v/>
      </c>
      <c r="Q2631" s="2" t="str">
        <f>IF(Prospecting!M2633&lt;&gt;"",Prospecting!M2633,"")</f>
        <v/>
      </c>
      <c r="R2631" s="2" t="str">
        <f t="shared" ca="1" si="262"/>
        <v/>
      </c>
      <c r="S2631" s="10" t="str">
        <f>IF(OR(Prospecting!N2633&lt;&gt;"",Prospecting!N2633&lt;&gt;0),Prospecting!N2633,"")</f>
        <v/>
      </c>
      <c r="T2631" s="11" t="str">
        <f>IF(Prospecting!O2633&lt;&gt;"",Prospecting!O2633,"")</f>
        <v/>
      </c>
      <c r="U2631" s="2" t="str">
        <f t="shared" si="263"/>
        <v/>
      </c>
      <c r="V2631" s="2" t="str">
        <f t="shared" si="264"/>
        <v/>
      </c>
      <c r="W2631" s="2" t="str" cm="1">
        <f t="array" ref="W2631">IF(V2631&lt;&gt;"",_xlfn.IFS(OR(V2631=1,V2631=2,V2631=3),1,OR(V2631=4,V2631=5,V2631=6),2,OR(V2631=7,V2631=8,V2631=9),3,OR(V2631=10,V2631=11,V2631=12),4),"")</f>
        <v/>
      </c>
      <c r="X2631" s="2" t="str">
        <f t="shared" si="265"/>
        <v/>
      </c>
      <c r="Y2631" s="2" t="str">
        <f t="shared" si="266"/>
        <v/>
      </c>
    </row>
    <row r="2632" spans="7:25" x14ac:dyDescent="0.3">
      <c r="G2632" s="2" t="str">
        <f>IF(Prospecting!D2634&lt;&gt;"", Prospecting!D2634, "")</f>
        <v/>
      </c>
      <c r="H2632" s="2" t="str">
        <f>IF(Prospecting!E2634&lt;&gt;"",Prospecting!E2634, "")</f>
        <v/>
      </c>
      <c r="I2632" s="2" t="str">
        <f t="shared" ca="1" si="261"/>
        <v/>
      </c>
      <c r="J2632" s="2" t="str">
        <f>IF(Prospecting!F2634="Completed", 1, "")</f>
        <v/>
      </c>
      <c r="K2632" s="2" t="str">
        <f>IF(Prospecting!G2634="Completed", 1, "")</f>
        <v/>
      </c>
      <c r="L2632" s="2" t="str">
        <f>IF(Prospecting!H2634="Completed", 1, "")</f>
        <v/>
      </c>
      <c r="M2632" s="2" t="str">
        <f>IF(Prospecting!I2634="Completed", 1, "")</f>
        <v/>
      </c>
      <c r="N2632" s="2" t="str">
        <f>IF(Prospecting!J2634="Completed", 1, "")</f>
        <v/>
      </c>
      <c r="O2632" s="2" t="str">
        <f>IF(Prospecting!K2634="Completed", 1, "")</f>
        <v/>
      </c>
      <c r="P2632" s="2" t="str">
        <f>IF(Prospecting!L2634&lt;&gt;"",Prospecting!L2634,"")</f>
        <v/>
      </c>
      <c r="Q2632" s="2" t="str">
        <f>IF(Prospecting!M2634&lt;&gt;"",Prospecting!M2634,"")</f>
        <v/>
      </c>
      <c r="R2632" s="2" t="str">
        <f t="shared" ca="1" si="262"/>
        <v/>
      </c>
      <c r="S2632" s="10" t="str">
        <f>IF(OR(Prospecting!N2634&lt;&gt;"",Prospecting!N2634&lt;&gt;0),Prospecting!N2634,"")</f>
        <v/>
      </c>
      <c r="T2632" s="11" t="str">
        <f>IF(Prospecting!O2634&lt;&gt;"",Prospecting!O2634,"")</f>
        <v/>
      </c>
      <c r="U2632" s="2" t="str">
        <f t="shared" si="263"/>
        <v/>
      </c>
      <c r="V2632" s="2" t="str">
        <f t="shared" si="264"/>
        <v/>
      </c>
      <c r="W2632" s="2" t="str" cm="1">
        <f t="array" ref="W2632">IF(V2632&lt;&gt;"",_xlfn.IFS(OR(V2632=1,V2632=2,V2632=3),1,OR(V2632=4,V2632=5,V2632=6),2,OR(V2632=7,V2632=8,V2632=9),3,OR(V2632=10,V2632=11,V2632=12),4),"")</f>
        <v/>
      </c>
      <c r="X2632" s="2" t="str">
        <f t="shared" si="265"/>
        <v/>
      </c>
      <c r="Y2632" s="2" t="str">
        <f t="shared" si="266"/>
        <v/>
      </c>
    </row>
    <row r="2633" spans="7:25" x14ac:dyDescent="0.3">
      <c r="G2633" s="2" t="str">
        <f>IF(Prospecting!D2635&lt;&gt;"", Prospecting!D2635, "")</f>
        <v/>
      </c>
      <c r="H2633" s="2" t="str">
        <f>IF(Prospecting!E2635&lt;&gt;"",Prospecting!E2635, "")</f>
        <v/>
      </c>
      <c r="I2633" s="2" t="str">
        <f t="shared" ca="1" si="261"/>
        <v/>
      </c>
      <c r="J2633" s="2" t="str">
        <f>IF(Prospecting!F2635="Completed", 1, "")</f>
        <v/>
      </c>
      <c r="K2633" s="2" t="str">
        <f>IF(Prospecting!G2635="Completed", 1, "")</f>
        <v/>
      </c>
      <c r="L2633" s="2" t="str">
        <f>IF(Prospecting!H2635="Completed", 1, "")</f>
        <v/>
      </c>
      <c r="M2633" s="2" t="str">
        <f>IF(Prospecting!I2635="Completed", 1, "")</f>
        <v/>
      </c>
      <c r="N2633" s="2" t="str">
        <f>IF(Prospecting!J2635="Completed", 1, "")</f>
        <v/>
      </c>
      <c r="O2633" s="2" t="str">
        <f>IF(Prospecting!K2635="Completed", 1, "")</f>
        <v/>
      </c>
      <c r="P2633" s="2" t="str">
        <f>IF(Prospecting!L2635&lt;&gt;"",Prospecting!L2635,"")</f>
        <v/>
      </c>
      <c r="Q2633" s="2" t="str">
        <f>IF(Prospecting!M2635&lt;&gt;"",Prospecting!M2635,"")</f>
        <v/>
      </c>
      <c r="R2633" s="2" t="str">
        <f t="shared" ca="1" si="262"/>
        <v/>
      </c>
      <c r="S2633" s="10" t="str">
        <f>IF(OR(Prospecting!N2635&lt;&gt;"",Prospecting!N2635&lt;&gt;0),Prospecting!N2635,"")</f>
        <v/>
      </c>
      <c r="T2633" s="11" t="str">
        <f>IF(Prospecting!O2635&lt;&gt;"",Prospecting!O2635,"")</f>
        <v/>
      </c>
      <c r="U2633" s="2" t="str">
        <f t="shared" si="263"/>
        <v/>
      </c>
      <c r="V2633" s="2" t="str">
        <f t="shared" si="264"/>
        <v/>
      </c>
      <c r="W2633" s="2" t="str" cm="1">
        <f t="array" ref="W2633">IF(V2633&lt;&gt;"",_xlfn.IFS(OR(V2633=1,V2633=2,V2633=3),1,OR(V2633=4,V2633=5,V2633=6),2,OR(V2633=7,V2633=8,V2633=9),3,OR(V2633=10,V2633=11,V2633=12),4),"")</f>
        <v/>
      </c>
      <c r="X2633" s="2" t="str">
        <f t="shared" si="265"/>
        <v/>
      </c>
      <c r="Y2633" s="2" t="str">
        <f t="shared" si="266"/>
        <v/>
      </c>
    </row>
    <row r="2634" spans="7:25" x14ac:dyDescent="0.3">
      <c r="G2634" s="2" t="str">
        <f>IF(Prospecting!D2636&lt;&gt;"", Prospecting!D2636, "")</f>
        <v/>
      </c>
      <c r="H2634" s="2" t="str">
        <f>IF(Prospecting!E2636&lt;&gt;"",Prospecting!E2636, "")</f>
        <v/>
      </c>
      <c r="I2634" s="2" t="str">
        <f t="shared" ca="1" si="261"/>
        <v/>
      </c>
      <c r="J2634" s="2" t="str">
        <f>IF(Prospecting!F2636="Completed", 1, "")</f>
        <v/>
      </c>
      <c r="K2634" s="2" t="str">
        <f>IF(Prospecting!G2636="Completed", 1, "")</f>
        <v/>
      </c>
      <c r="L2634" s="2" t="str">
        <f>IF(Prospecting!H2636="Completed", 1, "")</f>
        <v/>
      </c>
      <c r="M2634" s="2" t="str">
        <f>IF(Prospecting!I2636="Completed", 1, "")</f>
        <v/>
      </c>
      <c r="N2634" s="2" t="str">
        <f>IF(Prospecting!J2636="Completed", 1, "")</f>
        <v/>
      </c>
      <c r="O2634" s="2" t="str">
        <f>IF(Prospecting!K2636="Completed", 1, "")</f>
        <v/>
      </c>
      <c r="P2634" s="2" t="str">
        <f>IF(Prospecting!L2636&lt;&gt;"",Prospecting!L2636,"")</f>
        <v/>
      </c>
      <c r="Q2634" s="2" t="str">
        <f>IF(Prospecting!M2636&lt;&gt;"",Prospecting!M2636,"")</f>
        <v/>
      </c>
      <c r="R2634" s="2" t="str">
        <f t="shared" ca="1" si="262"/>
        <v/>
      </c>
      <c r="S2634" s="10" t="str">
        <f>IF(OR(Prospecting!N2636&lt;&gt;"",Prospecting!N2636&lt;&gt;0),Prospecting!N2636,"")</f>
        <v/>
      </c>
      <c r="T2634" s="11" t="str">
        <f>IF(Prospecting!O2636&lt;&gt;"",Prospecting!O2636,"")</f>
        <v/>
      </c>
      <c r="U2634" s="2" t="str">
        <f t="shared" si="263"/>
        <v/>
      </c>
      <c r="V2634" s="2" t="str">
        <f t="shared" si="264"/>
        <v/>
      </c>
      <c r="W2634" s="2" t="str" cm="1">
        <f t="array" ref="W2634">IF(V2634&lt;&gt;"",_xlfn.IFS(OR(V2634=1,V2634=2,V2634=3),1,OR(V2634=4,V2634=5,V2634=6),2,OR(V2634=7,V2634=8,V2634=9),3,OR(V2634=10,V2634=11,V2634=12),4),"")</f>
        <v/>
      </c>
      <c r="X2634" s="2" t="str">
        <f t="shared" si="265"/>
        <v/>
      </c>
      <c r="Y2634" s="2" t="str">
        <f t="shared" si="266"/>
        <v/>
      </c>
    </row>
    <row r="2635" spans="7:25" x14ac:dyDescent="0.3">
      <c r="G2635" s="2" t="str">
        <f>IF(Prospecting!D2637&lt;&gt;"", Prospecting!D2637, "")</f>
        <v/>
      </c>
      <c r="H2635" s="2" t="str">
        <f>IF(Prospecting!E2637&lt;&gt;"",Prospecting!E2637, "")</f>
        <v/>
      </c>
      <c r="I2635" s="2" t="str">
        <f t="shared" ca="1" si="261"/>
        <v/>
      </c>
      <c r="J2635" s="2" t="str">
        <f>IF(Prospecting!F2637="Completed", 1, "")</f>
        <v/>
      </c>
      <c r="K2635" s="2" t="str">
        <f>IF(Prospecting!G2637="Completed", 1, "")</f>
        <v/>
      </c>
      <c r="L2635" s="2" t="str">
        <f>IF(Prospecting!H2637="Completed", 1, "")</f>
        <v/>
      </c>
      <c r="M2635" s="2" t="str">
        <f>IF(Prospecting!I2637="Completed", 1, "")</f>
        <v/>
      </c>
      <c r="N2635" s="2" t="str">
        <f>IF(Prospecting!J2637="Completed", 1, "")</f>
        <v/>
      </c>
      <c r="O2635" s="2" t="str">
        <f>IF(Prospecting!K2637="Completed", 1, "")</f>
        <v/>
      </c>
      <c r="P2635" s="2" t="str">
        <f>IF(Prospecting!L2637&lt;&gt;"",Prospecting!L2637,"")</f>
        <v/>
      </c>
      <c r="Q2635" s="2" t="str">
        <f>IF(Prospecting!M2637&lt;&gt;"",Prospecting!M2637,"")</f>
        <v/>
      </c>
      <c r="R2635" s="2" t="str">
        <f t="shared" ca="1" si="262"/>
        <v/>
      </c>
      <c r="S2635" s="10" t="str">
        <f>IF(OR(Prospecting!N2637&lt;&gt;"",Prospecting!N2637&lt;&gt;0),Prospecting!N2637,"")</f>
        <v/>
      </c>
      <c r="T2635" s="11" t="str">
        <f>IF(Prospecting!O2637&lt;&gt;"",Prospecting!O2637,"")</f>
        <v/>
      </c>
      <c r="U2635" s="2" t="str">
        <f t="shared" si="263"/>
        <v/>
      </c>
      <c r="V2635" s="2" t="str">
        <f t="shared" si="264"/>
        <v/>
      </c>
      <c r="W2635" s="2" t="str" cm="1">
        <f t="array" ref="W2635">IF(V2635&lt;&gt;"",_xlfn.IFS(OR(V2635=1,V2635=2,V2635=3),1,OR(V2635=4,V2635=5,V2635=6),2,OR(V2635=7,V2635=8,V2635=9),3,OR(V2635=10,V2635=11,V2635=12),4),"")</f>
        <v/>
      </c>
      <c r="X2635" s="2" t="str">
        <f t="shared" si="265"/>
        <v/>
      </c>
      <c r="Y2635" s="2" t="str">
        <f t="shared" si="266"/>
        <v/>
      </c>
    </row>
    <row r="2636" spans="7:25" x14ac:dyDescent="0.3">
      <c r="G2636" s="2" t="str">
        <f>IF(Prospecting!D2638&lt;&gt;"", Prospecting!D2638, "")</f>
        <v/>
      </c>
      <c r="H2636" s="2" t="str">
        <f>IF(Prospecting!E2638&lt;&gt;"",Prospecting!E2638, "")</f>
        <v/>
      </c>
      <c r="I2636" s="2" t="str">
        <f t="shared" ca="1" si="261"/>
        <v/>
      </c>
      <c r="J2636" s="2" t="str">
        <f>IF(Prospecting!F2638="Completed", 1, "")</f>
        <v/>
      </c>
      <c r="K2636" s="2" t="str">
        <f>IF(Prospecting!G2638="Completed", 1, "")</f>
        <v/>
      </c>
      <c r="L2636" s="2" t="str">
        <f>IF(Prospecting!H2638="Completed", 1, "")</f>
        <v/>
      </c>
      <c r="M2636" s="2" t="str">
        <f>IF(Prospecting!I2638="Completed", 1, "")</f>
        <v/>
      </c>
      <c r="N2636" s="2" t="str">
        <f>IF(Prospecting!J2638="Completed", 1, "")</f>
        <v/>
      </c>
      <c r="O2636" s="2" t="str">
        <f>IF(Prospecting!K2638="Completed", 1, "")</f>
        <v/>
      </c>
      <c r="P2636" s="2" t="str">
        <f>IF(Prospecting!L2638&lt;&gt;"",Prospecting!L2638,"")</f>
        <v/>
      </c>
      <c r="Q2636" s="2" t="str">
        <f>IF(Prospecting!M2638&lt;&gt;"",Prospecting!M2638,"")</f>
        <v/>
      </c>
      <c r="R2636" s="2" t="str">
        <f t="shared" ca="1" si="262"/>
        <v/>
      </c>
      <c r="S2636" s="10" t="str">
        <f>IF(OR(Prospecting!N2638&lt;&gt;"",Prospecting!N2638&lt;&gt;0),Prospecting!N2638,"")</f>
        <v/>
      </c>
      <c r="T2636" s="11" t="str">
        <f>IF(Prospecting!O2638&lt;&gt;"",Prospecting!O2638,"")</f>
        <v/>
      </c>
      <c r="U2636" s="2" t="str">
        <f t="shared" si="263"/>
        <v/>
      </c>
      <c r="V2636" s="2" t="str">
        <f t="shared" si="264"/>
        <v/>
      </c>
      <c r="W2636" s="2" t="str" cm="1">
        <f t="array" ref="W2636">IF(V2636&lt;&gt;"",_xlfn.IFS(OR(V2636=1,V2636=2,V2636=3),1,OR(V2636=4,V2636=5,V2636=6),2,OR(V2636=7,V2636=8,V2636=9),3,OR(V2636=10,V2636=11,V2636=12),4),"")</f>
        <v/>
      </c>
      <c r="X2636" s="2" t="str">
        <f t="shared" si="265"/>
        <v/>
      </c>
      <c r="Y2636" s="2" t="str">
        <f t="shared" si="266"/>
        <v/>
      </c>
    </row>
    <row r="2637" spans="7:25" x14ac:dyDescent="0.3">
      <c r="G2637" s="2" t="str">
        <f>IF(Prospecting!D2639&lt;&gt;"", Prospecting!D2639, "")</f>
        <v/>
      </c>
      <c r="H2637" s="2" t="str">
        <f>IF(Prospecting!E2639&lt;&gt;"",Prospecting!E2639, "")</f>
        <v/>
      </c>
      <c r="I2637" s="2" t="str">
        <f t="shared" ca="1" si="261"/>
        <v/>
      </c>
      <c r="J2637" s="2" t="str">
        <f>IF(Prospecting!F2639="Completed", 1, "")</f>
        <v/>
      </c>
      <c r="K2637" s="2" t="str">
        <f>IF(Prospecting!G2639="Completed", 1, "")</f>
        <v/>
      </c>
      <c r="L2637" s="2" t="str">
        <f>IF(Prospecting!H2639="Completed", 1, "")</f>
        <v/>
      </c>
      <c r="M2637" s="2" t="str">
        <f>IF(Prospecting!I2639="Completed", 1, "")</f>
        <v/>
      </c>
      <c r="N2637" s="2" t="str">
        <f>IF(Prospecting!J2639="Completed", 1, "")</f>
        <v/>
      </c>
      <c r="O2637" s="2" t="str">
        <f>IF(Prospecting!K2639="Completed", 1, "")</f>
        <v/>
      </c>
      <c r="P2637" s="2" t="str">
        <f>IF(Prospecting!L2639&lt;&gt;"",Prospecting!L2639,"")</f>
        <v/>
      </c>
      <c r="Q2637" s="2" t="str">
        <f>IF(Prospecting!M2639&lt;&gt;"",Prospecting!M2639,"")</f>
        <v/>
      </c>
      <c r="R2637" s="2" t="str">
        <f t="shared" ca="1" si="262"/>
        <v/>
      </c>
      <c r="S2637" s="10" t="str">
        <f>IF(OR(Prospecting!N2639&lt;&gt;"",Prospecting!N2639&lt;&gt;0),Prospecting!N2639,"")</f>
        <v/>
      </c>
      <c r="T2637" s="11" t="str">
        <f>IF(Prospecting!O2639&lt;&gt;"",Prospecting!O2639,"")</f>
        <v/>
      </c>
      <c r="U2637" s="2" t="str">
        <f t="shared" si="263"/>
        <v/>
      </c>
      <c r="V2637" s="2" t="str">
        <f t="shared" si="264"/>
        <v/>
      </c>
      <c r="W2637" s="2" t="str" cm="1">
        <f t="array" ref="W2637">IF(V2637&lt;&gt;"",_xlfn.IFS(OR(V2637=1,V2637=2,V2637=3),1,OR(V2637=4,V2637=5,V2637=6),2,OR(V2637=7,V2637=8,V2637=9),3,OR(V2637=10,V2637=11,V2637=12),4),"")</f>
        <v/>
      </c>
      <c r="X2637" s="2" t="str">
        <f t="shared" si="265"/>
        <v/>
      </c>
      <c r="Y2637" s="2" t="str">
        <f t="shared" si="266"/>
        <v/>
      </c>
    </row>
    <row r="2638" spans="7:25" x14ac:dyDescent="0.3">
      <c r="G2638" s="2" t="str">
        <f>IF(Prospecting!D2640&lt;&gt;"", Prospecting!D2640, "")</f>
        <v/>
      </c>
      <c r="H2638" s="2" t="str">
        <f>IF(Prospecting!E2640&lt;&gt;"",Prospecting!E2640, "")</f>
        <v/>
      </c>
      <c r="I2638" s="2" t="str">
        <f t="shared" ca="1" si="261"/>
        <v/>
      </c>
      <c r="J2638" s="2" t="str">
        <f>IF(Prospecting!F2640="Completed", 1, "")</f>
        <v/>
      </c>
      <c r="K2638" s="2" t="str">
        <f>IF(Prospecting!G2640="Completed", 1, "")</f>
        <v/>
      </c>
      <c r="L2638" s="2" t="str">
        <f>IF(Prospecting!H2640="Completed", 1, "")</f>
        <v/>
      </c>
      <c r="M2638" s="2" t="str">
        <f>IF(Prospecting!I2640="Completed", 1, "")</f>
        <v/>
      </c>
      <c r="N2638" s="2" t="str">
        <f>IF(Prospecting!J2640="Completed", 1, "")</f>
        <v/>
      </c>
      <c r="O2638" s="2" t="str">
        <f>IF(Prospecting!K2640="Completed", 1, "")</f>
        <v/>
      </c>
      <c r="P2638" s="2" t="str">
        <f>IF(Prospecting!L2640&lt;&gt;"",Prospecting!L2640,"")</f>
        <v/>
      </c>
      <c r="Q2638" s="2" t="str">
        <f>IF(Prospecting!M2640&lt;&gt;"",Prospecting!M2640,"")</f>
        <v/>
      </c>
      <c r="R2638" s="2" t="str">
        <f t="shared" ca="1" si="262"/>
        <v/>
      </c>
      <c r="S2638" s="10" t="str">
        <f>IF(OR(Prospecting!N2640&lt;&gt;"",Prospecting!N2640&lt;&gt;0),Prospecting!N2640,"")</f>
        <v/>
      </c>
      <c r="T2638" s="11" t="str">
        <f>IF(Prospecting!O2640&lt;&gt;"",Prospecting!O2640,"")</f>
        <v/>
      </c>
      <c r="U2638" s="2" t="str">
        <f t="shared" si="263"/>
        <v/>
      </c>
      <c r="V2638" s="2" t="str">
        <f t="shared" si="264"/>
        <v/>
      </c>
      <c r="W2638" s="2" t="str" cm="1">
        <f t="array" ref="W2638">IF(V2638&lt;&gt;"",_xlfn.IFS(OR(V2638=1,V2638=2,V2638=3),1,OR(V2638=4,V2638=5,V2638=6),2,OR(V2638=7,V2638=8,V2638=9),3,OR(V2638=10,V2638=11,V2638=12),4),"")</f>
        <v/>
      </c>
      <c r="X2638" s="2" t="str">
        <f t="shared" si="265"/>
        <v/>
      </c>
      <c r="Y2638" s="2" t="str">
        <f t="shared" si="266"/>
        <v/>
      </c>
    </row>
    <row r="2639" spans="7:25" x14ac:dyDescent="0.3">
      <c r="G2639" s="2" t="str">
        <f>IF(Prospecting!D2641&lt;&gt;"", Prospecting!D2641, "")</f>
        <v/>
      </c>
      <c r="H2639" s="2" t="str">
        <f>IF(Prospecting!E2641&lt;&gt;"",Prospecting!E2641, "")</f>
        <v/>
      </c>
      <c r="I2639" s="2" t="str">
        <f t="shared" ca="1" si="261"/>
        <v/>
      </c>
      <c r="J2639" s="2" t="str">
        <f>IF(Prospecting!F2641="Completed", 1, "")</f>
        <v/>
      </c>
      <c r="K2639" s="2" t="str">
        <f>IF(Prospecting!G2641="Completed", 1, "")</f>
        <v/>
      </c>
      <c r="L2639" s="2" t="str">
        <f>IF(Prospecting!H2641="Completed", 1, "")</f>
        <v/>
      </c>
      <c r="M2639" s="2" t="str">
        <f>IF(Prospecting!I2641="Completed", 1, "")</f>
        <v/>
      </c>
      <c r="N2639" s="2" t="str">
        <f>IF(Prospecting!J2641="Completed", 1, "")</f>
        <v/>
      </c>
      <c r="O2639" s="2" t="str">
        <f>IF(Prospecting!K2641="Completed", 1, "")</f>
        <v/>
      </c>
      <c r="P2639" s="2" t="str">
        <f>IF(Prospecting!L2641&lt;&gt;"",Prospecting!L2641,"")</f>
        <v/>
      </c>
      <c r="Q2639" s="2" t="str">
        <f>IF(Prospecting!M2641&lt;&gt;"",Prospecting!M2641,"")</f>
        <v/>
      </c>
      <c r="R2639" s="2" t="str">
        <f t="shared" ca="1" si="262"/>
        <v/>
      </c>
      <c r="S2639" s="10" t="str">
        <f>IF(OR(Prospecting!N2641&lt;&gt;"",Prospecting!N2641&lt;&gt;0),Prospecting!N2641,"")</f>
        <v/>
      </c>
      <c r="T2639" s="11" t="str">
        <f>IF(Prospecting!O2641&lt;&gt;"",Prospecting!O2641,"")</f>
        <v/>
      </c>
      <c r="U2639" s="2" t="str">
        <f t="shared" si="263"/>
        <v/>
      </c>
      <c r="V2639" s="2" t="str">
        <f t="shared" si="264"/>
        <v/>
      </c>
      <c r="W2639" s="2" t="str" cm="1">
        <f t="array" ref="W2639">IF(V2639&lt;&gt;"",_xlfn.IFS(OR(V2639=1,V2639=2,V2639=3),1,OR(V2639=4,V2639=5,V2639=6),2,OR(V2639=7,V2639=8,V2639=9),3,OR(V2639=10,V2639=11,V2639=12),4),"")</f>
        <v/>
      </c>
      <c r="X2639" s="2" t="str">
        <f t="shared" si="265"/>
        <v/>
      </c>
      <c r="Y2639" s="2" t="str">
        <f t="shared" si="266"/>
        <v/>
      </c>
    </row>
    <row r="2640" spans="7:25" x14ac:dyDescent="0.3">
      <c r="G2640" s="2" t="str">
        <f>IF(Prospecting!D2642&lt;&gt;"", Prospecting!D2642, "")</f>
        <v/>
      </c>
      <c r="H2640" s="2" t="str">
        <f>IF(Prospecting!E2642&lt;&gt;"",Prospecting!E2642, "")</f>
        <v/>
      </c>
      <c r="I2640" s="2" t="str">
        <f t="shared" ca="1" si="261"/>
        <v/>
      </c>
      <c r="J2640" s="2" t="str">
        <f>IF(Prospecting!F2642="Completed", 1, "")</f>
        <v/>
      </c>
      <c r="K2640" s="2" t="str">
        <f>IF(Prospecting!G2642="Completed", 1, "")</f>
        <v/>
      </c>
      <c r="L2640" s="2" t="str">
        <f>IF(Prospecting!H2642="Completed", 1, "")</f>
        <v/>
      </c>
      <c r="M2640" s="2" t="str">
        <f>IF(Prospecting!I2642="Completed", 1, "")</f>
        <v/>
      </c>
      <c r="N2640" s="2" t="str">
        <f>IF(Prospecting!J2642="Completed", 1, "")</f>
        <v/>
      </c>
      <c r="O2640" s="2" t="str">
        <f>IF(Prospecting!K2642="Completed", 1, "")</f>
        <v/>
      </c>
      <c r="P2640" s="2" t="str">
        <f>IF(Prospecting!L2642&lt;&gt;"",Prospecting!L2642,"")</f>
        <v/>
      </c>
      <c r="Q2640" s="2" t="str">
        <f>IF(Prospecting!M2642&lt;&gt;"",Prospecting!M2642,"")</f>
        <v/>
      </c>
      <c r="R2640" s="2" t="str">
        <f t="shared" ca="1" si="262"/>
        <v/>
      </c>
      <c r="S2640" s="10" t="str">
        <f>IF(OR(Prospecting!N2642&lt;&gt;"",Prospecting!N2642&lt;&gt;0),Prospecting!N2642,"")</f>
        <v/>
      </c>
      <c r="T2640" s="11" t="str">
        <f>IF(Prospecting!O2642&lt;&gt;"",Prospecting!O2642,"")</f>
        <v/>
      </c>
      <c r="U2640" s="2" t="str">
        <f t="shared" si="263"/>
        <v/>
      </c>
      <c r="V2640" s="2" t="str">
        <f t="shared" si="264"/>
        <v/>
      </c>
      <c r="W2640" s="2" t="str" cm="1">
        <f t="array" ref="W2640">IF(V2640&lt;&gt;"",_xlfn.IFS(OR(V2640=1,V2640=2,V2640=3),1,OR(V2640=4,V2640=5,V2640=6),2,OR(V2640=7,V2640=8,V2640=9),3,OR(V2640=10,V2640=11,V2640=12),4),"")</f>
        <v/>
      </c>
      <c r="X2640" s="2" t="str">
        <f t="shared" si="265"/>
        <v/>
      </c>
      <c r="Y2640" s="2" t="str">
        <f t="shared" si="266"/>
        <v/>
      </c>
    </row>
    <row r="2641" spans="7:25" x14ac:dyDescent="0.3">
      <c r="G2641" s="2" t="str">
        <f>IF(Prospecting!D2643&lt;&gt;"", Prospecting!D2643, "")</f>
        <v/>
      </c>
      <c r="H2641" s="2" t="str">
        <f>IF(Prospecting!E2643&lt;&gt;"",Prospecting!E2643, "")</f>
        <v/>
      </c>
      <c r="I2641" s="2" t="str">
        <f t="shared" ca="1" si="261"/>
        <v/>
      </c>
      <c r="J2641" s="2" t="str">
        <f>IF(Prospecting!F2643="Completed", 1, "")</f>
        <v/>
      </c>
      <c r="K2641" s="2" t="str">
        <f>IF(Prospecting!G2643="Completed", 1, "")</f>
        <v/>
      </c>
      <c r="L2641" s="2" t="str">
        <f>IF(Prospecting!H2643="Completed", 1, "")</f>
        <v/>
      </c>
      <c r="M2641" s="2" t="str">
        <f>IF(Prospecting!I2643="Completed", 1, "")</f>
        <v/>
      </c>
      <c r="N2641" s="2" t="str">
        <f>IF(Prospecting!J2643="Completed", 1, "")</f>
        <v/>
      </c>
      <c r="O2641" s="2" t="str">
        <f>IF(Prospecting!K2643="Completed", 1, "")</f>
        <v/>
      </c>
      <c r="P2641" s="2" t="str">
        <f>IF(Prospecting!L2643&lt;&gt;"",Prospecting!L2643,"")</f>
        <v/>
      </c>
      <c r="Q2641" s="2" t="str">
        <f>IF(Prospecting!M2643&lt;&gt;"",Prospecting!M2643,"")</f>
        <v/>
      </c>
      <c r="R2641" s="2" t="str">
        <f t="shared" ca="1" si="262"/>
        <v/>
      </c>
      <c r="S2641" s="10" t="str">
        <f>IF(OR(Prospecting!N2643&lt;&gt;"",Prospecting!N2643&lt;&gt;0),Prospecting!N2643,"")</f>
        <v/>
      </c>
      <c r="T2641" s="11" t="str">
        <f>IF(Prospecting!O2643&lt;&gt;"",Prospecting!O2643,"")</f>
        <v/>
      </c>
      <c r="U2641" s="2" t="str">
        <f t="shared" si="263"/>
        <v/>
      </c>
      <c r="V2641" s="2" t="str">
        <f t="shared" si="264"/>
        <v/>
      </c>
      <c r="W2641" s="2" t="str" cm="1">
        <f t="array" ref="W2641">IF(V2641&lt;&gt;"",_xlfn.IFS(OR(V2641=1,V2641=2,V2641=3),1,OR(V2641=4,V2641=5,V2641=6),2,OR(V2641=7,V2641=8,V2641=9),3,OR(V2641=10,V2641=11,V2641=12),4),"")</f>
        <v/>
      </c>
      <c r="X2641" s="2" t="str">
        <f t="shared" si="265"/>
        <v/>
      </c>
      <c r="Y2641" s="2" t="str">
        <f t="shared" si="266"/>
        <v/>
      </c>
    </row>
    <row r="2642" spans="7:25" x14ac:dyDescent="0.3">
      <c r="G2642" s="2" t="str">
        <f>IF(Prospecting!D2644&lt;&gt;"", Prospecting!D2644, "")</f>
        <v/>
      </c>
      <c r="H2642" s="2" t="str">
        <f>IF(Prospecting!E2644&lt;&gt;"",Prospecting!E2644, "")</f>
        <v/>
      </c>
      <c r="I2642" s="2" t="str">
        <f t="shared" ca="1" si="261"/>
        <v/>
      </c>
      <c r="J2642" s="2" t="str">
        <f>IF(Prospecting!F2644="Completed", 1, "")</f>
        <v/>
      </c>
      <c r="K2642" s="2" t="str">
        <f>IF(Prospecting!G2644="Completed", 1, "")</f>
        <v/>
      </c>
      <c r="L2642" s="2" t="str">
        <f>IF(Prospecting!H2644="Completed", 1, "")</f>
        <v/>
      </c>
      <c r="M2642" s="2" t="str">
        <f>IF(Prospecting!I2644="Completed", 1, "")</f>
        <v/>
      </c>
      <c r="N2642" s="2" t="str">
        <f>IF(Prospecting!J2644="Completed", 1, "")</f>
        <v/>
      </c>
      <c r="O2642" s="2" t="str">
        <f>IF(Prospecting!K2644="Completed", 1, "")</f>
        <v/>
      </c>
      <c r="P2642" s="2" t="str">
        <f>IF(Prospecting!L2644&lt;&gt;"",Prospecting!L2644,"")</f>
        <v/>
      </c>
      <c r="Q2642" s="2" t="str">
        <f>IF(Prospecting!M2644&lt;&gt;"",Prospecting!M2644,"")</f>
        <v/>
      </c>
      <c r="R2642" s="2" t="str">
        <f t="shared" ca="1" si="262"/>
        <v/>
      </c>
      <c r="S2642" s="10" t="str">
        <f>IF(OR(Prospecting!N2644&lt;&gt;"",Prospecting!N2644&lt;&gt;0),Prospecting!N2644,"")</f>
        <v/>
      </c>
      <c r="T2642" s="11" t="str">
        <f>IF(Prospecting!O2644&lt;&gt;"",Prospecting!O2644,"")</f>
        <v/>
      </c>
      <c r="U2642" s="2" t="str">
        <f t="shared" si="263"/>
        <v/>
      </c>
      <c r="V2642" s="2" t="str">
        <f t="shared" si="264"/>
        <v/>
      </c>
      <c r="W2642" s="2" t="str" cm="1">
        <f t="array" ref="W2642">IF(V2642&lt;&gt;"",_xlfn.IFS(OR(V2642=1,V2642=2,V2642=3),1,OR(V2642=4,V2642=5,V2642=6),2,OR(V2642=7,V2642=8,V2642=9),3,OR(V2642=10,V2642=11,V2642=12),4),"")</f>
        <v/>
      </c>
      <c r="X2642" s="2" t="str">
        <f t="shared" si="265"/>
        <v/>
      </c>
      <c r="Y2642" s="2" t="str">
        <f t="shared" si="266"/>
        <v/>
      </c>
    </row>
    <row r="2643" spans="7:25" x14ac:dyDescent="0.3">
      <c r="G2643" s="2" t="str">
        <f>IF(Prospecting!D2645&lt;&gt;"", Prospecting!D2645, "")</f>
        <v/>
      </c>
      <c r="H2643" s="2" t="str">
        <f>IF(Prospecting!E2645&lt;&gt;"",Prospecting!E2645, "")</f>
        <v/>
      </c>
      <c r="I2643" s="2" t="str">
        <f t="shared" ca="1" si="261"/>
        <v/>
      </c>
      <c r="J2643" s="2" t="str">
        <f>IF(Prospecting!F2645="Completed", 1, "")</f>
        <v/>
      </c>
      <c r="K2643" s="2" t="str">
        <f>IF(Prospecting!G2645="Completed", 1, "")</f>
        <v/>
      </c>
      <c r="L2643" s="2" t="str">
        <f>IF(Prospecting!H2645="Completed", 1, "")</f>
        <v/>
      </c>
      <c r="M2643" s="2" t="str">
        <f>IF(Prospecting!I2645="Completed", 1, "")</f>
        <v/>
      </c>
      <c r="N2643" s="2" t="str">
        <f>IF(Prospecting!J2645="Completed", 1, "")</f>
        <v/>
      </c>
      <c r="O2643" s="2" t="str">
        <f>IF(Prospecting!K2645="Completed", 1, "")</f>
        <v/>
      </c>
      <c r="P2643" s="2" t="str">
        <f>IF(Prospecting!L2645&lt;&gt;"",Prospecting!L2645,"")</f>
        <v/>
      </c>
      <c r="Q2643" s="2" t="str">
        <f>IF(Prospecting!M2645&lt;&gt;"",Prospecting!M2645,"")</f>
        <v/>
      </c>
      <c r="R2643" s="2" t="str">
        <f t="shared" ca="1" si="262"/>
        <v/>
      </c>
      <c r="S2643" s="10" t="str">
        <f>IF(OR(Prospecting!N2645&lt;&gt;"",Prospecting!N2645&lt;&gt;0),Prospecting!N2645,"")</f>
        <v/>
      </c>
      <c r="T2643" s="11" t="str">
        <f>IF(Prospecting!O2645&lt;&gt;"",Prospecting!O2645,"")</f>
        <v/>
      </c>
      <c r="U2643" s="2" t="str">
        <f t="shared" si="263"/>
        <v/>
      </c>
      <c r="V2643" s="2" t="str">
        <f t="shared" si="264"/>
        <v/>
      </c>
      <c r="W2643" s="2" t="str" cm="1">
        <f t="array" ref="W2643">IF(V2643&lt;&gt;"",_xlfn.IFS(OR(V2643=1,V2643=2,V2643=3),1,OR(V2643=4,V2643=5,V2643=6),2,OR(V2643=7,V2643=8,V2643=9),3,OR(V2643=10,V2643=11,V2643=12),4),"")</f>
        <v/>
      </c>
      <c r="X2643" s="2" t="str">
        <f t="shared" si="265"/>
        <v/>
      </c>
      <c r="Y2643" s="2" t="str">
        <f t="shared" si="266"/>
        <v/>
      </c>
    </row>
    <row r="2644" spans="7:25" x14ac:dyDescent="0.3">
      <c r="G2644" s="2" t="str">
        <f>IF(Prospecting!D2646&lt;&gt;"", Prospecting!D2646, "")</f>
        <v/>
      </c>
      <c r="H2644" s="2" t="str">
        <f>IF(Prospecting!E2646&lt;&gt;"",Prospecting!E2646, "")</f>
        <v/>
      </c>
      <c r="I2644" s="2" t="str">
        <f t="shared" ca="1" si="261"/>
        <v/>
      </c>
      <c r="J2644" s="2" t="str">
        <f>IF(Prospecting!F2646="Completed", 1, "")</f>
        <v/>
      </c>
      <c r="K2644" s="2" t="str">
        <f>IF(Prospecting!G2646="Completed", 1, "")</f>
        <v/>
      </c>
      <c r="L2644" s="2" t="str">
        <f>IF(Prospecting!H2646="Completed", 1, "")</f>
        <v/>
      </c>
      <c r="M2644" s="2" t="str">
        <f>IF(Prospecting!I2646="Completed", 1, "")</f>
        <v/>
      </c>
      <c r="N2644" s="2" t="str">
        <f>IF(Prospecting!J2646="Completed", 1, "")</f>
        <v/>
      </c>
      <c r="O2644" s="2" t="str">
        <f>IF(Prospecting!K2646="Completed", 1, "")</f>
        <v/>
      </c>
      <c r="P2644" s="2" t="str">
        <f>IF(Prospecting!L2646&lt;&gt;"",Prospecting!L2646,"")</f>
        <v/>
      </c>
      <c r="Q2644" s="2" t="str">
        <f>IF(Prospecting!M2646&lt;&gt;"",Prospecting!M2646,"")</f>
        <v/>
      </c>
      <c r="R2644" s="2" t="str">
        <f t="shared" ca="1" si="262"/>
        <v/>
      </c>
      <c r="S2644" s="10" t="str">
        <f>IF(OR(Prospecting!N2646&lt;&gt;"",Prospecting!N2646&lt;&gt;0),Prospecting!N2646,"")</f>
        <v/>
      </c>
      <c r="T2644" s="11" t="str">
        <f>IF(Prospecting!O2646&lt;&gt;"",Prospecting!O2646,"")</f>
        <v/>
      </c>
      <c r="U2644" s="2" t="str">
        <f t="shared" si="263"/>
        <v/>
      </c>
      <c r="V2644" s="2" t="str">
        <f t="shared" si="264"/>
        <v/>
      </c>
      <c r="W2644" s="2" t="str" cm="1">
        <f t="array" ref="W2644">IF(V2644&lt;&gt;"",_xlfn.IFS(OR(V2644=1,V2644=2,V2644=3),1,OR(V2644=4,V2644=5,V2644=6),2,OR(V2644=7,V2644=8,V2644=9),3,OR(V2644=10,V2644=11,V2644=12),4),"")</f>
        <v/>
      </c>
      <c r="X2644" s="2" t="str">
        <f t="shared" si="265"/>
        <v/>
      </c>
      <c r="Y2644" s="2" t="str">
        <f t="shared" si="266"/>
        <v/>
      </c>
    </row>
    <row r="2645" spans="7:25" x14ac:dyDescent="0.3">
      <c r="G2645" s="2" t="str">
        <f>IF(Prospecting!D2647&lt;&gt;"", Prospecting!D2647, "")</f>
        <v/>
      </c>
      <c r="H2645" s="2" t="str">
        <f>IF(Prospecting!E2647&lt;&gt;"",Prospecting!E2647, "")</f>
        <v/>
      </c>
      <c r="I2645" s="2" t="str">
        <f t="shared" ca="1" si="261"/>
        <v/>
      </c>
      <c r="J2645" s="2" t="str">
        <f>IF(Prospecting!F2647="Completed", 1, "")</f>
        <v/>
      </c>
      <c r="K2645" s="2" t="str">
        <f>IF(Prospecting!G2647="Completed", 1, "")</f>
        <v/>
      </c>
      <c r="L2645" s="2" t="str">
        <f>IF(Prospecting!H2647="Completed", 1, "")</f>
        <v/>
      </c>
      <c r="M2645" s="2" t="str">
        <f>IF(Prospecting!I2647="Completed", 1, "")</f>
        <v/>
      </c>
      <c r="N2645" s="2" t="str">
        <f>IF(Prospecting!J2647="Completed", 1, "")</f>
        <v/>
      </c>
      <c r="O2645" s="2" t="str">
        <f>IF(Prospecting!K2647="Completed", 1, "")</f>
        <v/>
      </c>
      <c r="P2645" s="2" t="str">
        <f>IF(Prospecting!L2647&lt;&gt;"",Prospecting!L2647,"")</f>
        <v/>
      </c>
      <c r="Q2645" s="2" t="str">
        <f>IF(Prospecting!M2647&lt;&gt;"",Prospecting!M2647,"")</f>
        <v/>
      </c>
      <c r="R2645" s="2" t="str">
        <f t="shared" ca="1" si="262"/>
        <v/>
      </c>
      <c r="S2645" s="10" t="str">
        <f>IF(OR(Prospecting!N2647&lt;&gt;"",Prospecting!N2647&lt;&gt;0),Prospecting!N2647,"")</f>
        <v/>
      </c>
      <c r="T2645" s="11" t="str">
        <f>IF(Prospecting!O2647&lt;&gt;"",Prospecting!O2647,"")</f>
        <v/>
      </c>
      <c r="U2645" s="2" t="str">
        <f t="shared" si="263"/>
        <v/>
      </c>
      <c r="V2645" s="2" t="str">
        <f t="shared" si="264"/>
        <v/>
      </c>
      <c r="W2645" s="2" t="str" cm="1">
        <f t="array" ref="W2645">IF(V2645&lt;&gt;"",_xlfn.IFS(OR(V2645=1,V2645=2,V2645=3),1,OR(V2645=4,V2645=5,V2645=6),2,OR(V2645=7,V2645=8,V2645=9),3,OR(V2645=10,V2645=11,V2645=12),4),"")</f>
        <v/>
      </c>
      <c r="X2645" s="2" t="str">
        <f t="shared" si="265"/>
        <v/>
      </c>
      <c r="Y2645" s="2" t="str">
        <f t="shared" si="266"/>
        <v/>
      </c>
    </row>
    <row r="2646" spans="7:25" x14ac:dyDescent="0.3">
      <c r="G2646" s="2" t="str">
        <f>IF(Prospecting!D2648&lt;&gt;"", Prospecting!D2648, "")</f>
        <v/>
      </c>
      <c r="H2646" s="2" t="str">
        <f>IF(Prospecting!E2648&lt;&gt;"",Prospecting!E2648, "")</f>
        <v/>
      </c>
      <c r="I2646" s="2" t="str">
        <f t="shared" ca="1" si="261"/>
        <v/>
      </c>
      <c r="J2646" s="2" t="str">
        <f>IF(Prospecting!F2648="Completed", 1, "")</f>
        <v/>
      </c>
      <c r="K2646" s="2" t="str">
        <f>IF(Prospecting!G2648="Completed", 1, "")</f>
        <v/>
      </c>
      <c r="L2646" s="2" t="str">
        <f>IF(Prospecting!H2648="Completed", 1, "")</f>
        <v/>
      </c>
      <c r="M2646" s="2" t="str">
        <f>IF(Prospecting!I2648="Completed", 1, "")</f>
        <v/>
      </c>
      <c r="N2646" s="2" t="str">
        <f>IF(Prospecting!J2648="Completed", 1, "")</f>
        <v/>
      </c>
      <c r="O2646" s="2" t="str">
        <f>IF(Prospecting!K2648="Completed", 1, "")</f>
        <v/>
      </c>
      <c r="P2646" s="2" t="str">
        <f>IF(Prospecting!L2648&lt;&gt;"",Prospecting!L2648,"")</f>
        <v/>
      </c>
      <c r="Q2646" s="2" t="str">
        <f>IF(Prospecting!M2648&lt;&gt;"",Prospecting!M2648,"")</f>
        <v/>
      </c>
      <c r="R2646" s="2" t="str">
        <f t="shared" ca="1" si="262"/>
        <v/>
      </c>
      <c r="S2646" s="10" t="str">
        <f>IF(OR(Prospecting!N2648&lt;&gt;"",Prospecting!N2648&lt;&gt;0),Prospecting!N2648,"")</f>
        <v/>
      </c>
      <c r="T2646" s="11" t="str">
        <f>IF(Prospecting!O2648&lt;&gt;"",Prospecting!O2648,"")</f>
        <v/>
      </c>
      <c r="U2646" s="2" t="str">
        <f t="shared" si="263"/>
        <v/>
      </c>
      <c r="V2646" s="2" t="str">
        <f t="shared" si="264"/>
        <v/>
      </c>
      <c r="W2646" s="2" t="str" cm="1">
        <f t="array" ref="W2646">IF(V2646&lt;&gt;"",_xlfn.IFS(OR(V2646=1,V2646=2,V2646=3),1,OR(V2646=4,V2646=5,V2646=6),2,OR(V2646=7,V2646=8,V2646=9),3,OR(V2646=10,V2646=11,V2646=12),4),"")</f>
        <v/>
      </c>
      <c r="X2646" s="2" t="str">
        <f t="shared" si="265"/>
        <v/>
      </c>
      <c r="Y2646" s="2" t="str">
        <f t="shared" si="266"/>
        <v/>
      </c>
    </row>
    <row r="2647" spans="7:25" x14ac:dyDescent="0.3">
      <c r="G2647" s="2" t="str">
        <f>IF(Prospecting!D2649&lt;&gt;"", Prospecting!D2649, "")</f>
        <v/>
      </c>
      <c r="H2647" s="2" t="str">
        <f>IF(Prospecting!E2649&lt;&gt;"",Prospecting!E2649, "")</f>
        <v/>
      </c>
      <c r="I2647" s="2" t="str">
        <f t="shared" ca="1" si="261"/>
        <v/>
      </c>
      <c r="J2647" s="2" t="str">
        <f>IF(Prospecting!F2649="Completed", 1, "")</f>
        <v/>
      </c>
      <c r="K2647" s="2" t="str">
        <f>IF(Prospecting!G2649="Completed", 1, "")</f>
        <v/>
      </c>
      <c r="L2647" s="2" t="str">
        <f>IF(Prospecting!H2649="Completed", 1, "")</f>
        <v/>
      </c>
      <c r="M2647" s="2" t="str">
        <f>IF(Prospecting!I2649="Completed", 1, "")</f>
        <v/>
      </c>
      <c r="N2647" s="2" t="str">
        <f>IF(Prospecting!J2649="Completed", 1, "")</f>
        <v/>
      </c>
      <c r="O2647" s="2" t="str">
        <f>IF(Prospecting!K2649="Completed", 1, "")</f>
        <v/>
      </c>
      <c r="P2647" s="2" t="str">
        <f>IF(Prospecting!L2649&lt;&gt;"",Prospecting!L2649,"")</f>
        <v/>
      </c>
      <c r="Q2647" s="2" t="str">
        <f>IF(Prospecting!M2649&lt;&gt;"",Prospecting!M2649,"")</f>
        <v/>
      </c>
      <c r="R2647" s="2" t="str">
        <f t="shared" ca="1" si="262"/>
        <v/>
      </c>
      <c r="S2647" s="10" t="str">
        <f>IF(OR(Prospecting!N2649&lt;&gt;"",Prospecting!N2649&lt;&gt;0),Prospecting!N2649,"")</f>
        <v/>
      </c>
      <c r="T2647" s="11" t="str">
        <f>IF(Prospecting!O2649&lt;&gt;"",Prospecting!O2649,"")</f>
        <v/>
      </c>
      <c r="U2647" s="2" t="str">
        <f t="shared" si="263"/>
        <v/>
      </c>
      <c r="V2647" s="2" t="str">
        <f t="shared" si="264"/>
        <v/>
      </c>
      <c r="W2647" s="2" t="str" cm="1">
        <f t="array" ref="W2647">IF(V2647&lt;&gt;"",_xlfn.IFS(OR(V2647=1,V2647=2,V2647=3),1,OR(V2647=4,V2647=5,V2647=6),2,OR(V2647=7,V2647=8,V2647=9),3,OR(V2647=10,V2647=11,V2647=12),4),"")</f>
        <v/>
      </c>
      <c r="X2647" s="2" t="str">
        <f t="shared" si="265"/>
        <v/>
      </c>
      <c r="Y2647" s="2" t="str">
        <f t="shared" si="266"/>
        <v/>
      </c>
    </row>
    <row r="2648" spans="7:25" x14ac:dyDescent="0.3">
      <c r="G2648" s="2" t="str">
        <f>IF(Prospecting!D2650&lt;&gt;"", Prospecting!D2650, "")</f>
        <v/>
      </c>
      <c r="H2648" s="2" t="str">
        <f>IF(Prospecting!E2650&lt;&gt;"",Prospecting!E2650, "")</f>
        <v/>
      </c>
      <c r="I2648" s="2" t="str">
        <f t="shared" ca="1" si="261"/>
        <v/>
      </c>
      <c r="J2648" s="2" t="str">
        <f>IF(Prospecting!F2650="Completed", 1, "")</f>
        <v/>
      </c>
      <c r="K2648" s="2" t="str">
        <f>IF(Prospecting!G2650="Completed", 1, "")</f>
        <v/>
      </c>
      <c r="L2648" s="2" t="str">
        <f>IF(Prospecting!H2650="Completed", 1, "")</f>
        <v/>
      </c>
      <c r="M2648" s="2" t="str">
        <f>IF(Prospecting!I2650="Completed", 1, "")</f>
        <v/>
      </c>
      <c r="N2648" s="2" t="str">
        <f>IF(Prospecting!J2650="Completed", 1, "")</f>
        <v/>
      </c>
      <c r="O2648" s="2" t="str">
        <f>IF(Prospecting!K2650="Completed", 1, "")</f>
        <v/>
      </c>
      <c r="P2648" s="2" t="str">
        <f>IF(Prospecting!L2650&lt;&gt;"",Prospecting!L2650,"")</f>
        <v/>
      </c>
      <c r="Q2648" s="2" t="str">
        <f>IF(Prospecting!M2650&lt;&gt;"",Prospecting!M2650,"")</f>
        <v/>
      </c>
      <c r="R2648" s="2" t="str">
        <f t="shared" ca="1" si="262"/>
        <v/>
      </c>
      <c r="S2648" s="10" t="str">
        <f>IF(OR(Prospecting!N2650&lt;&gt;"",Prospecting!N2650&lt;&gt;0),Prospecting!N2650,"")</f>
        <v/>
      </c>
      <c r="T2648" s="11" t="str">
        <f>IF(Prospecting!O2650&lt;&gt;"",Prospecting!O2650,"")</f>
        <v/>
      </c>
      <c r="U2648" s="2" t="str">
        <f t="shared" si="263"/>
        <v/>
      </c>
      <c r="V2648" s="2" t="str">
        <f t="shared" si="264"/>
        <v/>
      </c>
      <c r="W2648" s="2" t="str" cm="1">
        <f t="array" ref="W2648">IF(V2648&lt;&gt;"",_xlfn.IFS(OR(V2648=1,V2648=2,V2648=3),1,OR(V2648=4,V2648=5,V2648=6),2,OR(V2648=7,V2648=8,V2648=9),3,OR(V2648=10,V2648=11,V2648=12),4),"")</f>
        <v/>
      </c>
      <c r="X2648" s="2" t="str">
        <f t="shared" si="265"/>
        <v/>
      </c>
      <c r="Y2648" s="2" t="str">
        <f t="shared" si="266"/>
        <v/>
      </c>
    </row>
    <row r="2649" spans="7:25" x14ac:dyDescent="0.3">
      <c r="G2649" s="2" t="str">
        <f>IF(Prospecting!D2651&lt;&gt;"", Prospecting!D2651, "")</f>
        <v/>
      </c>
      <c r="H2649" s="2" t="str">
        <f>IF(Prospecting!E2651&lt;&gt;"",Prospecting!E2651, "")</f>
        <v/>
      </c>
      <c r="I2649" s="2" t="str">
        <f t="shared" ca="1" si="261"/>
        <v/>
      </c>
      <c r="J2649" s="2" t="str">
        <f>IF(Prospecting!F2651="Completed", 1, "")</f>
        <v/>
      </c>
      <c r="K2649" s="2" t="str">
        <f>IF(Prospecting!G2651="Completed", 1, "")</f>
        <v/>
      </c>
      <c r="L2649" s="2" t="str">
        <f>IF(Prospecting!H2651="Completed", 1, "")</f>
        <v/>
      </c>
      <c r="M2649" s="2" t="str">
        <f>IF(Prospecting!I2651="Completed", 1, "")</f>
        <v/>
      </c>
      <c r="N2649" s="2" t="str">
        <f>IF(Prospecting!J2651="Completed", 1, "")</f>
        <v/>
      </c>
      <c r="O2649" s="2" t="str">
        <f>IF(Prospecting!K2651="Completed", 1, "")</f>
        <v/>
      </c>
      <c r="P2649" s="2" t="str">
        <f>IF(Prospecting!L2651&lt;&gt;"",Prospecting!L2651,"")</f>
        <v/>
      </c>
      <c r="Q2649" s="2" t="str">
        <f>IF(Prospecting!M2651&lt;&gt;"",Prospecting!M2651,"")</f>
        <v/>
      </c>
      <c r="R2649" s="2" t="str">
        <f t="shared" ca="1" si="262"/>
        <v/>
      </c>
      <c r="S2649" s="10" t="str">
        <f>IF(OR(Prospecting!N2651&lt;&gt;"",Prospecting!N2651&lt;&gt;0),Prospecting!N2651,"")</f>
        <v/>
      </c>
      <c r="T2649" s="11" t="str">
        <f>IF(Prospecting!O2651&lt;&gt;"",Prospecting!O2651,"")</f>
        <v/>
      </c>
      <c r="U2649" s="2" t="str">
        <f t="shared" si="263"/>
        <v/>
      </c>
      <c r="V2649" s="2" t="str">
        <f t="shared" si="264"/>
        <v/>
      </c>
      <c r="W2649" s="2" t="str" cm="1">
        <f t="array" ref="W2649">IF(V2649&lt;&gt;"",_xlfn.IFS(OR(V2649=1,V2649=2,V2649=3),1,OR(V2649=4,V2649=5,V2649=6),2,OR(V2649=7,V2649=8,V2649=9),3,OR(V2649=10,V2649=11,V2649=12),4),"")</f>
        <v/>
      </c>
      <c r="X2649" s="2" t="str">
        <f t="shared" si="265"/>
        <v/>
      </c>
      <c r="Y2649" s="2" t="str">
        <f t="shared" si="266"/>
        <v/>
      </c>
    </row>
    <row r="2650" spans="7:25" x14ac:dyDescent="0.3">
      <c r="G2650" s="2" t="str">
        <f>IF(Prospecting!D2652&lt;&gt;"", Prospecting!D2652, "")</f>
        <v/>
      </c>
      <c r="H2650" s="2" t="str">
        <f>IF(Prospecting!E2652&lt;&gt;"",Prospecting!E2652, "")</f>
        <v/>
      </c>
      <c r="I2650" s="2" t="str">
        <f t="shared" ca="1" si="261"/>
        <v/>
      </c>
      <c r="J2650" s="2" t="str">
        <f>IF(Prospecting!F2652="Completed", 1, "")</f>
        <v/>
      </c>
      <c r="K2650" s="2" t="str">
        <f>IF(Prospecting!G2652="Completed", 1, "")</f>
        <v/>
      </c>
      <c r="L2650" s="2" t="str">
        <f>IF(Prospecting!H2652="Completed", 1, "")</f>
        <v/>
      </c>
      <c r="M2650" s="2" t="str">
        <f>IF(Prospecting!I2652="Completed", 1, "")</f>
        <v/>
      </c>
      <c r="N2650" s="2" t="str">
        <f>IF(Prospecting!J2652="Completed", 1, "")</f>
        <v/>
      </c>
      <c r="O2650" s="2" t="str">
        <f>IF(Prospecting!K2652="Completed", 1, "")</f>
        <v/>
      </c>
      <c r="P2650" s="2" t="str">
        <f>IF(Prospecting!L2652&lt;&gt;"",Prospecting!L2652,"")</f>
        <v/>
      </c>
      <c r="Q2650" s="2" t="str">
        <f>IF(Prospecting!M2652&lt;&gt;"",Prospecting!M2652,"")</f>
        <v/>
      </c>
      <c r="R2650" s="2" t="str">
        <f t="shared" ca="1" si="262"/>
        <v/>
      </c>
      <c r="S2650" s="10" t="str">
        <f>IF(OR(Prospecting!N2652&lt;&gt;"",Prospecting!N2652&lt;&gt;0),Prospecting!N2652,"")</f>
        <v/>
      </c>
      <c r="T2650" s="11" t="str">
        <f>IF(Prospecting!O2652&lt;&gt;"",Prospecting!O2652,"")</f>
        <v/>
      </c>
      <c r="U2650" s="2" t="str">
        <f t="shared" si="263"/>
        <v/>
      </c>
      <c r="V2650" s="2" t="str">
        <f t="shared" si="264"/>
        <v/>
      </c>
      <c r="W2650" s="2" t="str" cm="1">
        <f t="array" ref="W2650">IF(V2650&lt;&gt;"",_xlfn.IFS(OR(V2650=1,V2650=2,V2650=3),1,OR(V2650=4,V2650=5,V2650=6),2,OR(V2650=7,V2650=8,V2650=9),3,OR(V2650=10,V2650=11,V2650=12),4),"")</f>
        <v/>
      </c>
      <c r="X2650" s="2" t="str">
        <f t="shared" si="265"/>
        <v/>
      </c>
      <c r="Y2650" s="2" t="str">
        <f t="shared" si="266"/>
        <v/>
      </c>
    </row>
    <row r="2651" spans="7:25" x14ac:dyDescent="0.3">
      <c r="G2651" s="2" t="str">
        <f>IF(Prospecting!D2653&lt;&gt;"", Prospecting!D2653, "")</f>
        <v/>
      </c>
      <c r="H2651" s="2" t="str">
        <f>IF(Prospecting!E2653&lt;&gt;"",Prospecting!E2653, "")</f>
        <v/>
      </c>
      <c r="I2651" s="2" t="str">
        <f t="shared" ca="1" si="261"/>
        <v/>
      </c>
      <c r="J2651" s="2" t="str">
        <f>IF(Prospecting!F2653="Completed", 1, "")</f>
        <v/>
      </c>
      <c r="K2651" s="2" t="str">
        <f>IF(Prospecting!G2653="Completed", 1, "")</f>
        <v/>
      </c>
      <c r="L2651" s="2" t="str">
        <f>IF(Prospecting!H2653="Completed", 1, "")</f>
        <v/>
      </c>
      <c r="M2651" s="2" t="str">
        <f>IF(Prospecting!I2653="Completed", 1, "")</f>
        <v/>
      </c>
      <c r="N2651" s="2" t="str">
        <f>IF(Prospecting!J2653="Completed", 1, "")</f>
        <v/>
      </c>
      <c r="O2651" s="2" t="str">
        <f>IF(Prospecting!K2653="Completed", 1, "")</f>
        <v/>
      </c>
      <c r="P2651" s="2" t="str">
        <f>IF(Prospecting!L2653&lt;&gt;"",Prospecting!L2653,"")</f>
        <v/>
      </c>
      <c r="Q2651" s="2" t="str">
        <f>IF(Prospecting!M2653&lt;&gt;"",Prospecting!M2653,"")</f>
        <v/>
      </c>
      <c r="R2651" s="2" t="str">
        <f t="shared" ca="1" si="262"/>
        <v/>
      </c>
      <c r="S2651" s="10" t="str">
        <f>IF(OR(Prospecting!N2653&lt;&gt;"",Prospecting!N2653&lt;&gt;0),Prospecting!N2653,"")</f>
        <v/>
      </c>
      <c r="T2651" s="11" t="str">
        <f>IF(Prospecting!O2653&lt;&gt;"",Prospecting!O2653,"")</f>
        <v/>
      </c>
      <c r="U2651" s="2" t="str">
        <f t="shared" si="263"/>
        <v/>
      </c>
      <c r="V2651" s="2" t="str">
        <f t="shared" si="264"/>
        <v/>
      </c>
      <c r="W2651" s="2" t="str" cm="1">
        <f t="array" ref="W2651">IF(V2651&lt;&gt;"",_xlfn.IFS(OR(V2651=1,V2651=2,V2651=3),1,OR(V2651=4,V2651=5,V2651=6),2,OR(V2651=7,V2651=8,V2651=9),3,OR(V2651=10,V2651=11,V2651=12),4),"")</f>
        <v/>
      </c>
      <c r="X2651" s="2" t="str">
        <f t="shared" si="265"/>
        <v/>
      </c>
      <c r="Y2651" s="2" t="str">
        <f t="shared" si="266"/>
        <v/>
      </c>
    </row>
    <row r="2652" spans="7:25" x14ac:dyDescent="0.3">
      <c r="G2652" s="2" t="str">
        <f>IF(Prospecting!D2654&lt;&gt;"", Prospecting!D2654, "")</f>
        <v/>
      </c>
      <c r="H2652" s="2" t="str">
        <f>IF(Prospecting!E2654&lt;&gt;"",Prospecting!E2654, "")</f>
        <v/>
      </c>
      <c r="I2652" s="2" t="str">
        <f t="shared" ca="1" si="261"/>
        <v/>
      </c>
      <c r="J2652" s="2" t="str">
        <f>IF(Prospecting!F2654="Completed", 1, "")</f>
        <v/>
      </c>
      <c r="K2652" s="2" t="str">
        <f>IF(Prospecting!G2654="Completed", 1, "")</f>
        <v/>
      </c>
      <c r="L2652" s="2" t="str">
        <f>IF(Prospecting!H2654="Completed", 1, "")</f>
        <v/>
      </c>
      <c r="M2652" s="2" t="str">
        <f>IF(Prospecting!I2654="Completed", 1, "")</f>
        <v/>
      </c>
      <c r="N2652" s="2" t="str">
        <f>IF(Prospecting!J2654="Completed", 1, "")</f>
        <v/>
      </c>
      <c r="O2652" s="2" t="str">
        <f>IF(Prospecting!K2654="Completed", 1, "")</f>
        <v/>
      </c>
      <c r="P2652" s="2" t="str">
        <f>IF(Prospecting!L2654&lt;&gt;"",Prospecting!L2654,"")</f>
        <v/>
      </c>
      <c r="Q2652" s="2" t="str">
        <f>IF(Prospecting!M2654&lt;&gt;"",Prospecting!M2654,"")</f>
        <v/>
      </c>
      <c r="R2652" s="2" t="str">
        <f t="shared" ca="1" si="262"/>
        <v/>
      </c>
      <c r="S2652" s="10" t="str">
        <f>IF(OR(Prospecting!N2654&lt;&gt;"",Prospecting!N2654&lt;&gt;0),Prospecting!N2654,"")</f>
        <v/>
      </c>
      <c r="T2652" s="11" t="str">
        <f>IF(Prospecting!O2654&lt;&gt;"",Prospecting!O2654,"")</f>
        <v/>
      </c>
      <c r="U2652" s="2" t="str">
        <f t="shared" si="263"/>
        <v/>
      </c>
      <c r="V2652" s="2" t="str">
        <f t="shared" si="264"/>
        <v/>
      </c>
      <c r="W2652" s="2" t="str" cm="1">
        <f t="array" ref="W2652">IF(V2652&lt;&gt;"",_xlfn.IFS(OR(V2652=1,V2652=2,V2652=3),1,OR(V2652=4,V2652=5,V2652=6),2,OR(V2652=7,V2652=8,V2652=9),3,OR(V2652=10,V2652=11,V2652=12),4),"")</f>
        <v/>
      </c>
      <c r="X2652" s="2" t="str">
        <f t="shared" si="265"/>
        <v/>
      </c>
      <c r="Y2652" s="2" t="str">
        <f t="shared" si="266"/>
        <v/>
      </c>
    </row>
    <row r="2653" spans="7:25" x14ac:dyDescent="0.3">
      <c r="G2653" s="2" t="str">
        <f>IF(Prospecting!D2655&lt;&gt;"", Prospecting!D2655, "")</f>
        <v/>
      </c>
      <c r="H2653" s="2" t="str">
        <f>IF(Prospecting!E2655&lt;&gt;"",Prospecting!E2655, "")</f>
        <v/>
      </c>
      <c r="I2653" s="2" t="str">
        <f t="shared" ca="1" si="261"/>
        <v/>
      </c>
      <c r="J2653" s="2" t="str">
        <f>IF(Prospecting!F2655="Completed", 1, "")</f>
        <v/>
      </c>
      <c r="K2653" s="2" t="str">
        <f>IF(Prospecting!G2655="Completed", 1, "")</f>
        <v/>
      </c>
      <c r="L2653" s="2" t="str">
        <f>IF(Prospecting!H2655="Completed", 1, "")</f>
        <v/>
      </c>
      <c r="M2653" s="2" t="str">
        <f>IF(Prospecting!I2655="Completed", 1, "")</f>
        <v/>
      </c>
      <c r="N2653" s="2" t="str">
        <f>IF(Prospecting!J2655="Completed", 1, "")</f>
        <v/>
      </c>
      <c r="O2653" s="2" t="str">
        <f>IF(Prospecting!K2655="Completed", 1, "")</f>
        <v/>
      </c>
      <c r="P2653" s="2" t="str">
        <f>IF(Prospecting!L2655&lt;&gt;"",Prospecting!L2655,"")</f>
        <v/>
      </c>
      <c r="Q2653" s="2" t="str">
        <f>IF(Prospecting!M2655&lt;&gt;"",Prospecting!M2655,"")</f>
        <v/>
      </c>
      <c r="R2653" s="2" t="str">
        <f t="shared" ca="1" si="262"/>
        <v/>
      </c>
      <c r="S2653" s="10" t="str">
        <f>IF(OR(Prospecting!N2655&lt;&gt;"",Prospecting!N2655&lt;&gt;0),Prospecting!N2655,"")</f>
        <v/>
      </c>
      <c r="T2653" s="11" t="str">
        <f>IF(Prospecting!O2655&lt;&gt;"",Prospecting!O2655,"")</f>
        <v/>
      </c>
      <c r="U2653" s="2" t="str">
        <f t="shared" si="263"/>
        <v/>
      </c>
      <c r="V2653" s="2" t="str">
        <f t="shared" si="264"/>
        <v/>
      </c>
      <c r="W2653" s="2" t="str" cm="1">
        <f t="array" ref="W2653">IF(V2653&lt;&gt;"",_xlfn.IFS(OR(V2653=1,V2653=2,V2653=3),1,OR(V2653=4,V2653=5,V2653=6),2,OR(V2653=7,V2653=8,V2653=9),3,OR(V2653=10,V2653=11,V2653=12),4),"")</f>
        <v/>
      </c>
      <c r="X2653" s="2" t="str">
        <f t="shared" si="265"/>
        <v/>
      </c>
      <c r="Y2653" s="2" t="str">
        <f t="shared" si="266"/>
        <v/>
      </c>
    </row>
    <row r="2654" spans="7:25" x14ac:dyDescent="0.3">
      <c r="G2654" s="2" t="str">
        <f>IF(Prospecting!D2656&lt;&gt;"", Prospecting!D2656, "")</f>
        <v/>
      </c>
      <c r="H2654" s="2" t="str">
        <f>IF(Prospecting!E2656&lt;&gt;"",Prospecting!E2656, "")</f>
        <v/>
      </c>
      <c r="I2654" s="2" t="str">
        <f t="shared" ca="1" si="261"/>
        <v/>
      </c>
      <c r="J2654" s="2" t="str">
        <f>IF(Prospecting!F2656="Completed", 1, "")</f>
        <v/>
      </c>
      <c r="K2654" s="2" t="str">
        <f>IF(Prospecting!G2656="Completed", 1, "")</f>
        <v/>
      </c>
      <c r="L2654" s="2" t="str">
        <f>IF(Prospecting!H2656="Completed", 1, "")</f>
        <v/>
      </c>
      <c r="M2654" s="2" t="str">
        <f>IF(Prospecting!I2656="Completed", 1, "")</f>
        <v/>
      </c>
      <c r="N2654" s="2" t="str">
        <f>IF(Prospecting!J2656="Completed", 1, "")</f>
        <v/>
      </c>
      <c r="O2654" s="2" t="str">
        <f>IF(Prospecting!K2656="Completed", 1, "")</f>
        <v/>
      </c>
      <c r="P2654" s="2" t="str">
        <f>IF(Prospecting!L2656&lt;&gt;"",Prospecting!L2656,"")</f>
        <v/>
      </c>
      <c r="Q2654" s="2" t="str">
        <f>IF(Prospecting!M2656&lt;&gt;"",Prospecting!M2656,"")</f>
        <v/>
      </c>
      <c r="R2654" s="2" t="str">
        <f t="shared" ca="1" si="262"/>
        <v/>
      </c>
      <c r="S2654" s="10" t="str">
        <f>IF(OR(Prospecting!N2656&lt;&gt;"",Prospecting!N2656&lt;&gt;0),Prospecting!N2656,"")</f>
        <v/>
      </c>
      <c r="T2654" s="11" t="str">
        <f>IF(Prospecting!O2656&lt;&gt;"",Prospecting!O2656,"")</f>
        <v/>
      </c>
      <c r="U2654" s="2" t="str">
        <f t="shared" si="263"/>
        <v/>
      </c>
      <c r="V2654" s="2" t="str">
        <f t="shared" si="264"/>
        <v/>
      </c>
      <c r="W2654" s="2" t="str" cm="1">
        <f t="array" ref="W2654">IF(V2654&lt;&gt;"",_xlfn.IFS(OR(V2654=1,V2654=2,V2654=3),1,OR(V2654=4,V2654=5,V2654=6),2,OR(V2654=7,V2654=8,V2654=9),3,OR(V2654=10,V2654=11,V2654=12),4),"")</f>
        <v/>
      </c>
      <c r="X2654" s="2" t="str">
        <f t="shared" si="265"/>
        <v/>
      </c>
      <c r="Y2654" s="2" t="str">
        <f t="shared" si="266"/>
        <v/>
      </c>
    </row>
    <row r="2655" spans="7:25" x14ac:dyDescent="0.3">
      <c r="G2655" s="2" t="str">
        <f>IF(Prospecting!D2657&lt;&gt;"", Prospecting!D2657, "")</f>
        <v/>
      </c>
      <c r="H2655" s="2" t="str">
        <f>IF(Prospecting!E2657&lt;&gt;"",Prospecting!E2657, "")</f>
        <v/>
      </c>
      <c r="I2655" s="2" t="str">
        <f t="shared" ca="1" si="261"/>
        <v/>
      </c>
      <c r="J2655" s="2" t="str">
        <f>IF(Prospecting!F2657="Completed", 1, "")</f>
        <v/>
      </c>
      <c r="K2655" s="2" t="str">
        <f>IF(Prospecting!G2657="Completed", 1, "")</f>
        <v/>
      </c>
      <c r="L2655" s="2" t="str">
        <f>IF(Prospecting!H2657="Completed", 1, "")</f>
        <v/>
      </c>
      <c r="M2655" s="2" t="str">
        <f>IF(Prospecting!I2657="Completed", 1, "")</f>
        <v/>
      </c>
      <c r="N2655" s="2" t="str">
        <f>IF(Prospecting!J2657="Completed", 1, "")</f>
        <v/>
      </c>
      <c r="O2655" s="2" t="str">
        <f>IF(Prospecting!K2657="Completed", 1, "")</f>
        <v/>
      </c>
      <c r="P2655" s="2" t="str">
        <f>IF(Prospecting!L2657&lt;&gt;"",Prospecting!L2657,"")</f>
        <v/>
      </c>
      <c r="Q2655" s="2" t="str">
        <f>IF(Prospecting!M2657&lt;&gt;"",Prospecting!M2657,"")</f>
        <v/>
      </c>
      <c r="R2655" s="2" t="str">
        <f t="shared" ca="1" si="262"/>
        <v/>
      </c>
      <c r="S2655" s="10" t="str">
        <f>IF(OR(Prospecting!N2657&lt;&gt;"",Prospecting!N2657&lt;&gt;0),Prospecting!N2657,"")</f>
        <v/>
      </c>
      <c r="T2655" s="11" t="str">
        <f>IF(Prospecting!O2657&lt;&gt;"",Prospecting!O2657,"")</f>
        <v/>
      </c>
      <c r="U2655" s="2" t="str">
        <f t="shared" si="263"/>
        <v/>
      </c>
      <c r="V2655" s="2" t="str">
        <f t="shared" si="264"/>
        <v/>
      </c>
      <c r="W2655" s="2" t="str" cm="1">
        <f t="array" ref="W2655">IF(V2655&lt;&gt;"",_xlfn.IFS(OR(V2655=1,V2655=2,V2655=3),1,OR(V2655=4,V2655=5,V2655=6),2,OR(V2655=7,V2655=8,V2655=9),3,OR(V2655=10,V2655=11,V2655=12),4),"")</f>
        <v/>
      </c>
      <c r="X2655" s="2" t="str">
        <f t="shared" si="265"/>
        <v/>
      </c>
      <c r="Y2655" s="2" t="str">
        <f t="shared" si="266"/>
        <v/>
      </c>
    </row>
    <row r="2656" spans="7:25" x14ac:dyDescent="0.3">
      <c r="G2656" s="2" t="str">
        <f>IF(Prospecting!D2658&lt;&gt;"", Prospecting!D2658, "")</f>
        <v/>
      </c>
      <c r="H2656" s="2" t="str">
        <f>IF(Prospecting!E2658&lt;&gt;"",Prospecting!E2658, "")</f>
        <v/>
      </c>
      <c r="I2656" s="2" t="str">
        <f t="shared" ca="1" si="261"/>
        <v/>
      </c>
      <c r="J2656" s="2" t="str">
        <f>IF(Prospecting!F2658="Completed", 1, "")</f>
        <v/>
      </c>
      <c r="K2656" s="2" t="str">
        <f>IF(Prospecting!G2658="Completed", 1, "")</f>
        <v/>
      </c>
      <c r="L2656" s="2" t="str">
        <f>IF(Prospecting!H2658="Completed", 1, "")</f>
        <v/>
      </c>
      <c r="M2656" s="2" t="str">
        <f>IF(Prospecting!I2658="Completed", 1, "")</f>
        <v/>
      </c>
      <c r="N2656" s="2" t="str">
        <f>IF(Prospecting!J2658="Completed", 1, "")</f>
        <v/>
      </c>
      <c r="O2656" s="2" t="str">
        <f>IF(Prospecting!K2658="Completed", 1, "")</f>
        <v/>
      </c>
      <c r="P2656" s="2" t="str">
        <f>IF(Prospecting!L2658&lt;&gt;"",Prospecting!L2658,"")</f>
        <v/>
      </c>
      <c r="Q2656" s="2" t="str">
        <f>IF(Prospecting!M2658&lt;&gt;"",Prospecting!M2658,"")</f>
        <v/>
      </c>
      <c r="R2656" s="2" t="str">
        <f t="shared" ca="1" si="262"/>
        <v/>
      </c>
      <c r="S2656" s="10" t="str">
        <f>IF(OR(Prospecting!N2658&lt;&gt;"",Prospecting!N2658&lt;&gt;0),Prospecting!N2658,"")</f>
        <v/>
      </c>
      <c r="T2656" s="11" t="str">
        <f>IF(Prospecting!O2658&lt;&gt;"",Prospecting!O2658,"")</f>
        <v/>
      </c>
      <c r="U2656" s="2" t="str">
        <f t="shared" si="263"/>
        <v/>
      </c>
      <c r="V2656" s="2" t="str">
        <f t="shared" si="264"/>
        <v/>
      </c>
      <c r="W2656" s="2" t="str" cm="1">
        <f t="array" ref="W2656">IF(V2656&lt;&gt;"",_xlfn.IFS(OR(V2656=1,V2656=2,V2656=3),1,OR(V2656=4,V2656=5,V2656=6),2,OR(V2656=7,V2656=8,V2656=9),3,OR(V2656=10,V2656=11,V2656=12),4),"")</f>
        <v/>
      </c>
      <c r="X2656" s="2" t="str">
        <f t="shared" si="265"/>
        <v/>
      </c>
      <c r="Y2656" s="2" t="str">
        <f t="shared" si="266"/>
        <v/>
      </c>
    </row>
    <row r="2657" spans="7:25" x14ac:dyDescent="0.3">
      <c r="G2657" s="2" t="str">
        <f>IF(Prospecting!D2659&lt;&gt;"", Prospecting!D2659, "")</f>
        <v/>
      </c>
      <c r="H2657" s="2" t="str">
        <f>IF(Prospecting!E2659&lt;&gt;"",Prospecting!E2659, "")</f>
        <v/>
      </c>
      <c r="I2657" s="2" t="str">
        <f t="shared" ca="1" si="261"/>
        <v/>
      </c>
      <c r="J2657" s="2" t="str">
        <f>IF(Prospecting!F2659="Completed", 1, "")</f>
        <v/>
      </c>
      <c r="K2657" s="2" t="str">
        <f>IF(Prospecting!G2659="Completed", 1, "")</f>
        <v/>
      </c>
      <c r="L2657" s="2" t="str">
        <f>IF(Prospecting!H2659="Completed", 1, "")</f>
        <v/>
      </c>
      <c r="M2657" s="2" t="str">
        <f>IF(Prospecting!I2659="Completed", 1, "")</f>
        <v/>
      </c>
      <c r="N2657" s="2" t="str">
        <f>IF(Prospecting!J2659="Completed", 1, "")</f>
        <v/>
      </c>
      <c r="O2657" s="2" t="str">
        <f>IF(Prospecting!K2659="Completed", 1, "")</f>
        <v/>
      </c>
      <c r="P2657" s="2" t="str">
        <f>IF(Prospecting!L2659&lt;&gt;"",Prospecting!L2659,"")</f>
        <v/>
      </c>
      <c r="Q2657" s="2" t="str">
        <f>IF(Prospecting!M2659&lt;&gt;"",Prospecting!M2659,"")</f>
        <v/>
      </c>
      <c r="R2657" s="2" t="str">
        <f t="shared" ca="1" si="262"/>
        <v/>
      </c>
      <c r="S2657" s="10" t="str">
        <f>IF(OR(Prospecting!N2659&lt;&gt;"",Prospecting!N2659&lt;&gt;0),Prospecting!N2659,"")</f>
        <v/>
      </c>
      <c r="T2657" s="11" t="str">
        <f>IF(Prospecting!O2659&lt;&gt;"",Prospecting!O2659,"")</f>
        <v/>
      </c>
      <c r="U2657" s="2" t="str">
        <f t="shared" si="263"/>
        <v/>
      </c>
      <c r="V2657" s="2" t="str">
        <f t="shared" si="264"/>
        <v/>
      </c>
      <c r="W2657" s="2" t="str" cm="1">
        <f t="array" ref="W2657">IF(V2657&lt;&gt;"",_xlfn.IFS(OR(V2657=1,V2657=2,V2657=3),1,OR(V2657=4,V2657=5,V2657=6),2,OR(V2657=7,V2657=8,V2657=9),3,OR(V2657=10,V2657=11,V2657=12),4),"")</f>
        <v/>
      </c>
      <c r="X2657" s="2" t="str">
        <f t="shared" si="265"/>
        <v/>
      </c>
      <c r="Y2657" s="2" t="str">
        <f t="shared" si="266"/>
        <v/>
      </c>
    </row>
    <row r="2658" spans="7:25" x14ac:dyDescent="0.3">
      <c r="G2658" s="2" t="str">
        <f>IF(Prospecting!D2660&lt;&gt;"", Prospecting!D2660, "")</f>
        <v/>
      </c>
      <c r="H2658" s="2" t="str">
        <f>IF(Prospecting!E2660&lt;&gt;"",Prospecting!E2660, "")</f>
        <v/>
      </c>
      <c r="I2658" s="2" t="str">
        <f t="shared" ca="1" si="261"/>
        <v/>
      </c>
      <c r="J2658" s="2" t="str">
        <f>IF(Prospecting!F2660="Completed", 1, "")</f>
        <v/>
      </c>
      <c r="K2658" s="2" t="str">
        <f>IF(Prospecting!G2660="Completed", 1, "")</f>
        <v/>
      </c>
      <c r="L2658" s="2" t="str">
        <f>IF(Prospecting!H2660="Completed", 1, "")</f>
        <v/>
      </c>
      <c r="M2658" s="2" t="str">
        <f>IF(Prospecting!I2660="Completed", 1, "")</f>
        <v/>
      </c>
      <c r="N2658" s="2" t="str">
        <f>IF(Prospecting!J2660="Completed", 1, "")</f>
        <v/>
      </c>
      <c r="O2658" s="2" t="str">
        <f>IF(Prospecting!K2660="Completed", 1, "")</f>
        <v/>
      </c>
      <c r="P2658" s="2" t="str">
        <f>IF(Prospecting!L2660&lt;&gt;"",Prospecting!L2660,"")</f>
        <v/>
      </c>
      <c r="Q2658" s="2" t="str">
        <f>IF(Prospecting!M2660&lt;&gt;"",Prospecting!M2660,"")</f>
        <v/>
      </c>
      <c r="R2658" s="2" t="str">
        <f t="shared" ca="1" si="262"/>
        <v/>
      </c>
      <c r="S2658" s="10" t="str">
        <f>IF(OR(Prospecting!N2660&lt;&gt;"",Prospecting!N2660&lt;&gt;0),Prospecting!N2660,"")</f>
        <v/>
      </c>
      <c r="T2658" s="11" t="str">
        <f>IF(Prospecting!O2660&lt;&gt;"",Prospecting!O2660,"")</f>
        <v/>
      </c>
      <c r="U2658" s="2" t="str">
        <f t="shared" si="263"/>
        <v/>
      </c>
      <c r="V2658" s="2" t="str">
        <f t="shared" si="264"/>
        <v/>
      </c>
      <c r="W2658" s="2" t="str" cm="1">
        <f t="array" ref="W2658">IF(V2658&lt;&gt;"",_xlfn.IFS(OR(V2658=1,V2658=2,V2658=3),1,OR(V2658=4,V2658=5,V2658=6),2,OR(V2658=7,V2658=8,V2658=9),3,OR(V2658=10,V2658=11,V2658=12),4),"")</f>
        <v/>
      </c>
      <c r="X2658" s="2" t="str">
        <f t="shared" si="265"/>
        <v/>
      </c>
      <c r="Y2658" s="2" t="str">
        <f t="shared" si="266"/>
        <v/>
      </c>
    </row>
    <row r="2659" spans="7:25" x14ac:dyDescent="0.3">
      <c r="G2659" s="2" t="str">
        <f>IF(Prospecting!D2661&lt;&gt;"", Prospecting!D2661, "")</f>
        <v/>
      </c>
      <c r="H2659" s="2" t="str">
        <f>IF(Prospecting!E2661&lt;&gt;"",Prospecting!E2661, "")</f>
        <v/>
      </c>
      <c r="I2659" s="2" t="str">
        <f t="shared" ca="1" si="261"/>
        <v/>
      </c>
      <c r="J2659" s="2" t="str">
        <f>IF(Prospecting!F2661="Completed", 1, "")</f>
        <v/>
      </c>
      <c r="K2659" s="2" t="str">
        <f>IF(Prospecting!G2661="Completed", 1, "")</f>
        <v/>
      </c>
      <c r="L2659" s="2" t="str">
        <f>IF(Prospecting!H2661="Completed", 1, "")</f>
        <v/>
      </c>
      <c r="M2659" s="2" t="str">
        <f>IF(Prospecting!I2661="Completed", 1, "")</f>
        <v/>
      </c>
      <c r="N2659" s="2" t="str">
        <f>IF(Prospecting!J2661="Completed", 1, "")</f>
        <v/>
      </c>
      <c r="O2659" s="2" t="str">
        <f>IF(Prospecting!K2661="Completed", 1, "")</f>
        <v/>
      </c>
      <c r="P2659" s="2" t="str">
        <f>IF(Prospecting!L2661&lt;&gt;"",Prospecting!L2661,"")</f>
        <v/>
      </c>
      <c r="Q2659" s="2" t="str">
        <f>IF(Prospecting!M2661&lt;&gt;"",Prospecting!M2661,"")</f>
        <v/>
      </c>
      <c r="R2659" s="2" t="str">
        <f t="shared" ca="1" si="262"/>
        <v/>
      </c>
      <c r="S2659" s="10" t="str">
        <f>IF(OR(Prospecting!N2661&lt;&gt;"",Prospecting!N2661&lt;&gt;0),Prospecting!N2661,"")</f>
        <v/>
      </c>
      <c r="T2659" s="11" t="str">
        <f>IF(Prospecting!O2661&lt;&gt;"",Prospecting!O2661,"")</f>
        <v/>
      </c>
      <c r="U2659" s="2" t="str">
        <f t="shared" si="263"/>
        <v/>
      </c>
      <c r="V2659" s="2" t="str">
        <f t="shared" si="264"/>
        <v/>
      </c>
      <c r="W2659" s="2" t="str" cm="1">
        <f t="array" ref="W2659">IF(V2659&lt;&gt;"",_xlfn.IFS(OR(V2659=1,V2659=2,V2659=3),1,OR(V2659=4,V2659=5,V2659=6),2,OR(V2659=7,V2659=8,V2659=9),3,OR(V2659=10,V2659=11,V2659=12),4),"")</f>
        <v/>
      </c>
      <c r="X2659" s="2" t="str">
        <f t="shared" si="265"/>
        <v/>
      </c>
      <c r="Y2659" s="2" t="str">
        <f t="shared" si="266"/>
        <v/>
      </c>
    </row>
    <row r="2660" spans="7:25" x14ac:dyDescent="0.3">
      <c r="G2660" s="2" t="str">
        <f>IF(Prospecting!D2662&lt;&gt;"", Prospecting!D2662, "")</f>
        <v/>
      </c>
      <c r="H2660" s="2" t="str">
        <f>IF(Prospecting!E2662&lt;&gt;"",Prospecting!E2662, "")</f>
        <v/>
      </c>
      <c r="I2660" s="2" t="str">
        <f t="shared" ca="1" si="261"/>
        <v/>
      </c>
      <c r="J2660" s="2" t="str">
        <f>IF(Prospecting!F2662="Completed", 1, "")</f>
        <v/>
      </c>
      <c r="K2660" s="2" t="str">
        <f>IF(Prospecting!G2662="Completed", 1, "")</f>
        <v/>
      </c>
      <c r="L2660" s="2" t="str">
        <f>IF(Prospecting!H2662="Completed", 1, "")</f>
        <v/>
      </c>
      <c r="M2660" s="2" t="str">
        <f>IF(Prospecting!I2662="Completed", 1, "")</f>
        <v/>
      </c>
      <c r="N2660" s="2" t="str">
        <f>IF(Prospecting!J2662="Completed", 1, "")</f>
        <v/>
      </c>
      <c r="O2660" s="2" t="str">
        <f>IF(Prospecting!K2662="Completed", 1, "")</f>
        <v/>
      </c>
      <c r="P2660" s="2" t="str">
        <f>IF(Prospecting!L2662&lt;&gt;"",Prospecting!L2662,"")</f>
        <v/>
      </c>
      <c r="Q2660" s="2" t="str">
        <f>IF(Prospecting!M2662&lt;&gt;"",Prospecting!M2662,"")</f>
        <v/>
      </c>
      <c r="R2660" s="2" t="str">
        <f t="shared" ca="1" si="262"/>
        <v/>
      </c>
      <c r="S2660" s="10" t="str">
        <f>IF(OR(Prospecting!N2662&lt;&gt;"",Prospecting!N2662&lt;&gt;0),Prospecting!N2662,"")</f>
        <v/>
      </c>
      <c r="T2660" s="11" t="str">
        <f>IF(Prospecting!O2662&lt;&gt;"",Prospecting!O2662,"")</f>
        <v/>
      </c>
      <c r="U2660" s="2" t="str">
        <f t="shared" si="263"/>
        <v/>
      </c>
      <c r="V2660" s="2" t="str">
        <f t="shared" si="264"/>
        <v/>
      </c>
      <c r="W2660" s="2" t="str" cm="1">
        <f t="array" ref="W2660">IF(V2660&lt;&gt;"",_xlfn.IFS(OR(V2660=1,V2660=2,V2660=3),1,OR(V2660=4,V2660=5,V2660=6),2,OR(V2660=7,V2660=8,V2660=9),3,OR(V2660=10,V2660=11,V2660=12),4),"")</f>
        <v/>
      </c>
      <c r="X2660" s="2" t="str">
        <f t="shared" si="265"/>
        <v/>
      </c>
      <c r="Y2660" s="2" t="str">
        <f t="shared" si="266"/>
        <v/>
      </c>
    </row>
    <row r="2661" spans="7:25" x14ac:dyDescent="0.3">
      <c r="G2661" s="2" t="str">
        <f>IF(Prospecting!D2663&lt;&gt;"", Prospecting!D2663, "")</f>
        <v/>
      </c>
      <c r="H2661" s="2" t="str">
        <f>IF(Prospecting!E2663&lt;&gt;"",Prospecting!E2663, "")</f>
        <v/>
      </c>
      <c r="I2661" s="2" t="str">
        <f t="shared" ca="1" si="261"/>
        <v/>
      </c>
      <c r="J2661" s="2" t="str">
        <f>IF(Prospecting!F2663="Completed", 1, "")</f>
        <v/>
      </c>
      <c r="K2661" s="2" t="str">
        <f>IF(Prospecting!G2663="Completed", 1, "")</f>
        <v/>
      </c>
      <c r="L2661" s="2" t="str">
        <f>IF(Prospecting!H2663="Completed", 1, "")</f>
        <v/>
      </c>
      <c r="M2661" s="2" t="str">
        <f>IF(Prospecting!I2663="Completed", 1, "")</f>
        <v/>
      </c>
      <c r="N2661" s="2" t="str">
        <f>IF(Prospecting!J2663="Completed", 1, "")</f>
        <v/>
      </c>
      <c r="O2661" s="2" t="str">
        <f>IF(Prospecting!K2663="Completed", 1, "")</f>
        <v/>
      </c>
      <c r="P2661" s="2" t="str">
        <f>IF(Prospecting!L2663&lt;&gt;"",Prospecting!L2663,"")</f>
        <v/>
      </c>
      <c r="Q2661" s="2" t="str">
        <f>IF(Prospecting!M2663&lt;&gt;"",Prospecting!M2663,"")</f>
        <v/>
      </c>
      <c r="R2661" s="2" t="str">
        <f t="shared" ca="1" si="262"/>
        <v/>
      </c>
      <c r="S2661" s="10" t="str">
        <f>IF(OR(Prospecting!N2663&lt;&gt;"",Prospecting!N2663&lt;&gt;0),Prospecting!N2663,"")</f>
        <v/>
      </c>
      <c r="T2661" s="11" t="str">
        <f>IF(Prospecting!O2663&lt;&gt;"",Prospecting!O2663,"")</f>
        <v/>
      </c>
      <c r="U2661" s="2" t="str">
        <f t="shared" si="263"/>
        <v/>
      </c>
      <c r="V2661" s="2" t="str">
        <f t="shared" si="264"/>
        <v/>
      </c>
      <c r="W2661" s="2" t="str" cm="1">
        <f t="array" ref="W2661">IF(V2661&lt;&gt;"",_xlfn.IFS(OR(V2661=1,V2661=2,V2661=3),1,OR(V2661=4,V2661=5,V2661=6),2,OR(V2661=7,V2661=8,V2661=9),3,OR(V2661=10,V2661=11,V2661=12),4),"")</f>
        <v/>
      </c>
      <c r="X2661" s="2" t="str">
        <f t="shared" si="265"/>
        <v/>
      </c>
      <c r="Y2661" s="2" t="str">
        <f t="shared" si="266"/>
        <v/>
      </c>
    </row>
    <row r="2662" spans="7:25" x14ac:dyDescent="0.3">
      <c r="G2662" s="2" t="str">
        <f>IF(Prospecting!D2664&lt;&gt;"", Prospecting!D2664, "")</f>
        <v/>
      </c>
      <c r="H2662" s="2" t="str">
        <f>IF(Prospecting!E2664&lt;&gt;"",Prospecting!E2664, "")</f>
        <v/>
      </c>
      <c r="I2662" s="2" t="str">
        <f t="shared" ca="1" si="261"/>
        <v/>
      </c>
      <c r="J2662" s="2" t="str">
        <f>IF(Prospecting!F2664="Completed", 1, "")</f>
        <v/>
      </c>
      <c r="K2662" s="2" t="str">
        <f>IF(Prospecting!G2664="Completed", 1, "")</f>
        <v/>
      </c>
      <c r="L2662" s="2" t="str">
        <f>IF(Prospecting!H2664="Completed", 1, "")</f>
        <v/>
      </c>
      <c r="M2662" s="2" t="str">
        <f>IF(Prospecting!I2664="Completed", 1, "")</f>
        <v/>
      </c>
      <c r="N2662" s="2" t="str">
        <f>IF(Prospecting!J2664="Completed", 1, "")</f>
        <v/>
      </c>
      <c r="O2662" s="2" t="str">
        <f>IF(Prospecting!K2664="Completed", 1, "")</f>
        <v/>
      </c>
      <c r="P2662" s="2" t="str">
        <f>IF(Prospecting!L2664&lt;&gt;"",Prospecting!L2664,"")</f>
        <v/>
      </c>
      <c r="Q2662" s="2" t="str">
        <f>IF(Prospecting!M2664&lt;&gt;"",Prospecting!M2664,"")</f>
        <v/>
      </c>
      <c r="R2662" s="2" t="str">
        <f t="shared" ca="1" si="262"/>
        <v/>
      </c>
      <c r="S2662" s="10" t="str">
        <f>IF(OR(Prospecting!N2664&lt;&gt;"",Prospecting!N2664&lt;&gt;0),Prospecting!N2664,"")</f>
        <v/>
      </c>
      <c r="T2662" s="11" t="str">
        <f>IF(Prospecting!O2664&lt;&gt;"",Prospecting!O2664,"")</f>
        <v/>
      </c>
      <c r="U2662" s="2" t="str">
        <f t="shared" si="263"/>
        <v/>
      </c>
      <c r="V2662" s="2" t="str">
        <f t="shared" si="264"/>
        <v/>
      </c>
      <c r="W2662" s="2" t="str" cm="1">
        <f t="array" ref="W2662">IF(V2662&lt;&gt;"",_xlfn.IFS(OR(V2662=1,V2662=2,V2662=3),1,OR(V2662=4,V2662=5,V2662=6),2,OR(V2662=7,V2662=8,V2662=9),3,OR(V2662=10,V2662=11,V2662=12),4),"")</f>
        <v/>
      </c>
      <c r="X2662" s="2" t="str">
        <f t="shared" si="265"/>
        <v/>
      </c>
      <c r="Y2662" s="2" t="str">
        <f t="shared" si="266"/>
        <v/>
      </c>
    </row>
    <row r="2663" spans="7:25" x14ac:dyDescent="0.3">
      <c r="G2663" s="2" t="str">
        <f>IF(Prospecting!D2665&lt;&gt;"", Prospecting!D2665, "")</f>
        <v/>
      </c>
      <c r="H2663" s="2" t="str">
        <f>IF(Prospecting!E2665&lt;&gt;"",Prospecting!E2665, "")</f>
        <v/>
      </c>
      <c r="I2663" s="2" t="str">
        <f t="shared" ca="1" si="261"/>
        <v/>
      </c>
      <c r="J2663" s="2" t="str">
        <f>IF(Prospecting!F2665="Completed", 1, "")</f>
        <v/>
      </c>
      <c r="K2663" s="2" t="str">
        <f>IF(Prospecting!G2665="Completed", 1, "")</f>
        <v/>
      </c>
      <c r="L2663" s="2" t="str">
        <f>IF(Prospecting!H2665="Completed", 1, "")</f>
        <v/>
      </c>
      <c r="M2663" s="2" t="str">
        <f>IF(Prospecting!I2665="Completed", 1, "")</f>
        <v/>
      </c>
      <c r="N2663" s="2" t="str">
        <f>IF(Prospecting!J2665="Completed", 1, "")</f>
        <v/>
      </c>
      <c r="O2663" s="2" t="str">
        <f>IF(Prospecting!K2665="Completed", 1, "")</f>
        <v/>
      </c>
      <c r="P2663" s="2" t="str">
        <f>IF(Prospecting!L2665&lt;&gt;"",Prospecting!L2665,"")</f>
        <v/>
      </c>
      <c r="Q2663" s="2" t="str">
        <f>IF(Prospecting!M2665&lt;&gt;"",Prospecting!M2665,"")</f>
        <v/>
      </c>
      <c r="R2663" s="2" t="str">
        <f t="shared" ca="1" si="262"/>
        <v/>
      </c>
      <c r="S2663" s="10" t="str">
        <f>IF(OR(Prospecting!N2665&lt;&gt;"",Prospecting!N2665&lt;&gt;0),Prospecting!N2665,"")</f>
        <v/>
      </c>
      <c r="T2663" s="11" t="str">
        <f>IF(Prospecting!O2665&lt;&gt;"",Prospecting!O2665,"")</f>
        <v/>
      </c>
      <c r="U2663" s="2" t="str">
        <f t="shared" si="263"/>
        <v/>
      </c>
      <c r="V2663" s="2" t="str">
        <f t="shared" si="264"/>
        <v/>
      </c>
      <c r="W2663" s="2" t="str" cm="1">
        <f t="array" ref="W2663">IF(V2663&lt;&gt;"",_xlfn.IFS(OR(V2663=1,V2663=2,V2663=3),1,OR(V2663=4,V2663=5,V2663=6),2,OR(V2663=7,V2663=8,V2663=9),3,OR(V2663=10,V2663=11,V2663=12),4),"")</f>
        <v/>
      </c>
      <c r="X2663" s="2" t="str">
        <f t="shared" si="265"/>
        <v/>
      </c>
      <c r="Y2663" s="2" t="str">
        <f t="shared" si="266"/>
        <v/>
      </c>
    </row>
    <row r="2664" spans="7:25" x14ac:dyDescent="0.3">
      <c r="G2664" s="2" t="str">
        <f>IF(Prospecting!D2666&lt;&gt;"", Prospecting!D2666, "")</f>
        <v/>
      </c>
      <c r="H2664" s="2" t="str">
        <f>IF(Prospecting!E2666&lt;&gt;"",Prospecting!E2666, "")</f>
        <v/>
      </c>
      <c r="I2664" s="2" t="str">
        <f t="shared" ca="1" si="261"/>
        <v/>
      </c>
      <c r="J2664" s="2" t="str">
        <f>IF(Prospecting!F2666="Completed", 1, "")</f>
        <v/>
      </c>
      <c r="K2664" s="2" t="str">
        <f>IF(Prospecting!G2666="Completed", 1, "")</f>
        <v/>
      </c>
      <c r="L2664" s="2" t="str">
        <f>IF(Prospecting!H2666="Completed", 1, "")</f>
        <v/>
      </c>
      <c r="M2664" s="2" t="str">
        <f>IF(Prospecting!I2666="Completed", 1, "")</f>
        <v/>
      </c>
      <c r="N2664" s="2" t="str">
        <f>IF(Prospecting!J2666="Completed", 1, "")</f>
        <v/>
      </c>
      <c r="O2664" s="2" t="str">
        <f>IF(Prospecting!K2666="Completed", 1, "")</f>
        <v/>
      </c>
      <c r="P2664" s="2" t="str">
        <f>IF(Prospecting!L2666&lt;&gt;"",Prospecting!L2666,"")</f>
        <v/>
      </c>
      <c r="Q2664" s="2" t="str">
        <f>IF(Prospecting!M2666&lt;&gt;"",Prospecting!M2666,"")</f>
        <v/>
      </c>
      <c r="R2664" s="2" t="str">
        <f t="shared" ca="1" si="262"/>
        <v/>
      </c>
      <c r="S2664" s="10" t="str">
        <f>IF(OR(Prospecting!N2666&lt;&gt;"",Prospecting!N2666&lt;&gt;0),Prospecting!N2666,"")</f>
        <v/>
      </c>
      <c r="T2664" s="11" t="str">
        <f>IF(Prospecting!O2666&lt;&gt;"",Prospecting!O2666,"")</f>
        <v/>
      </c>
      <c r="U2664" s="2" t="str">
        <f t="shared" si="263"/>
        <v/>
      </c>
      <c r="V2664" s="2" t="str">
        <f t="shared" si="264"/>
        <v/>
      </c>
      <c r="W2664" s="2" t="str" cm="1">
        <f t="array" ref="W2664">IF(V2664&lt;&gt;"",_xlfn.IFS(OR(V2664=1,V2664=2,V2664=3),1,OR(V2664=4,V2664=5,V2664=6),2,OR(V2664=7,V2664=8,V2664=9),3,OR(V2664=10,V2664=11,V2664=12),4),"")</f>
        <v/>
      </c>
      <c r="X2664" s="2" t="str">
        <f t="shared" si="265"/>
        <v/>
      </c>
      <c r="Y2664" s="2" t="str">
        <f t="shared" si="266"/>
        <v/>
      </c>
    </row>
    <row r="2665" spans="7:25" x14ac:dyDescent="0.3">
      <c r="G2665" s="2" t="str">
        <f>IF(Prospecting!D2667&lt;&gt;"", Prospecting!D2667, "")</f>
        <v/>
      </c>
      <c r="H2665" s="2" t="str">
        <f>IF(Prospecting!E2667&lt;&gt;"",Prospecting!E2667, "")</f>
        <v/>
      </c>
      <c r="I2665" s="2" t="str">
        <f t="shared" ca="1" si="261"/>
        <v/>
      </c>
      <c r="J2665" s="2" t="str">
        <f>IF(Prospecting!F2667="Completed", 1, "")</f>
        <v/>
      </c>
      <c r="K2665" s="2" t="str">
        <f>IF(Prospecting!G2667="Completed", 1, "")</f>
        <v/>
      </c>
      <c r="L2665" s="2" t="str">
        <f>IF(Prospecting!H2667="Completed", 1, "")</f>
        <v/>
      </c>
      <c r="M2665" s="2" t="str">
        <f>IF(Prospecting!I2667="Completed", 1, "")</f>
        <v/>
      </c>
      <c r="N2665" s="2" t="str">
        <f>IF(Prospecting!J2667="Completed", 1, "")</f>
        <v/>
      </c>
      <c r="O2665" s="2" t="str">
        <f>IF(Prospecting!K2667="Completed", 1, "")</f>
        <v/>
      </c>
      <c r="P2665" s="2" t="str">
        <f>IF(Prospecting!L2667&lt;&gt;"",Prospecting!L2667,"")</f>
        <v/>
      </c>
      <c r="Q2665" s="2" t="str">
        <f>IF(Prospecting!M2667&lt;&gt;"",Prospecting!M2667,"")</f>
        <v/>
      </c>
      <c r="R2665" s="2" t="str">
        <f t="shared" ca="1" si="262"/>
        <v/>
      </c>
      <c r="S2665" s="10" t="str">
        <f>IF(OR(Prospecting!N2667&lt;&gt;"",Prospecting!N2667&lt;&gt;0),Prospecting!N2667,"")</f>
        <v/>
      </c>
      <c r="T2665" s="11" t="str">
        <f>IF(Prospecting!O2667&lt;&gt;"",Prospecting!O2667,"")</f>
        <v/>
      </c>
      <c r="U2665" s="2" t="str">
        <f t="shared" si="263"/>
        <v/>
      </c>
      <c r="V2665" s="2" t="str">
        <f t="shared" si="264"/>
        <v/>
      </c>
      <c r="W2665" s="2" t="str" cm="1">
        <f t="array" ref="W2665">IF(V2665&lt;&gt;"",_xlfn.IFS(OR(V2665=1,V2665=2,V2665=3),1,OR(V2665=4,V2665=5,V2665=6),2,OR(V2665=7,V2665=8,V2665=9),3,OR(V2665=10,V2665=11,V2665=12),4),"")</f>
        <v/>
      </c>
      <c r="X2665" s="2" t="str">
        <f t="shared" si="265"/>
        <v/>
      </c>
      <c r="Y2665" s="2" t="str">
        <f t="shared" si="266"/>
        <v/>
      </c>
    </row>
    <row r="2666" spans="7:25" x14ac:dyDescent="0.3">
      <c r="G2666" s="2" t="str">
        <f>IF(Prospecting!D2668&lt;&gt;"", Prospecting!D2668, "")</f>
        <v/>
      </c>
      <c r="H2666" s="2" t="str">
        <f>IF(Prospecting!E2668&lt;&gt;"",Prospecting!E2668, "")</f>
        <v/>
      </c>
      <c r="I2666" s="2" t="str">
        <f t="shared" ca="1" si="261"/>
        <v/>
      </c>
      <c r="J2666" s="2" t="str">
        <f>IF(Prospecting!F2668="Completed", 1, "")</f>
        <v/>
      </c>
      <c r="K2666" s="2" t="str">
        <f>IF(Prospecting!G2668="Completed", 1, "")</f>
        <v/>
      </c>
      <c r="L2666" s="2" t="str">
        <f>IF(Prospecting!H2668="Completed", 1, "")</f>
        <v/>
      </c>
      <c r="M2666" s="2" t="str">
        <f>IF(Prospecting!I2668="Completed", 1, "")</f>
        <v/>
      </c>
      <c r="N2666" s="2" t="str">
        <f>IF(Prospecting!J2668="Completed", 1, "")</f>
        <v/>
      </c>
      <c r="O2666" s="2" t="str">
        <f>IF(Prospecting!K2668="Completed", 1, "")</f>
        <v/>
      </c>
      <c r="P2666" s="2" t="str">
        <f>IF(Prospecting!L2668&lt;&gt;"",Prospecting!L2668,"")</f>
        <v/>
      </c>
      <c r="Q2666" s="2" t="str">
        <f>IF(Prospecting!M2668&lt;&gt;"",Prospecting!M2668,"")</f>
        <v/>
      </c>
      <c r="R2666" s="2" t="str">
        <f t="shared" ca="1" si="262"/>
        <v/>
      </c>
      <c r="S2666" s="10" t="str">
        <f>IF(OR(Prospecting!N2668&lt;&gt;"",Prospecting!N2668&lt;&gt;0),Prospecting!N2668,"")</f>
        <v/>
      </c>
      <c r="T2666" s="11" t="str">
        <f>IF(Prospecting!O2668&lt;&gt;"",Prospecting!O2668,"")</f>
        <v/>
      </c>
      <c r="U2666" s="2" t="str">
        <f t="shared" si="263"/>
        <v/>
      </c>
      <c r="V2666" s="2" t="str">
        <f t="shared" si="264"/>
        <v/>
      </c>
      <c r="W2666" s="2" t="str" cm="1">
        <f t="array" ref="W2666">IF(V2666&lt;&gt;"",_xlfn.IFS(OR(V2666=1,V2666=2,V2666=3),1,OR(V2666=4,V2666=5,V2666=6),2,OR(V2666=7,V2666=8,V2666=9),3,OR(V2666=10,V2666=11,V2666=12),4),"")</f>
        <v/>
      </c>
      <c r="X2666" s="2" t="str">
        <f t="shared" si="265"/>
        <v/>
      </c>
      <c r="Y2666" s="2" t="str">
        <f t="shared" si="266"/>
        <v/>
      </c>
    </row>
    <row r="2667" spans="7:25" x14ac:dyDescent="0.3">
      <c r="G2667" s="2" t="str">
        <f>IF(Prospecting!D2669&lt;&gt;"", Prospecting!D2669, "")</f>
        <v/>
      </c>
      <c r="H2667" s="2" t="str">
        <f>IF(Prospecting!E2669&lt;&gt;"",Prospecting!E2669, "")</f>
        <v/>
      </c>
      <c r="I2667" s="2" t="str">
        <f t="shared" ca="1" si="261"/>
        <v/>
      </c>
      <c r="J2667" s="2" t="str">
        <f>IF(Prospecting!F2669="Completed", 1, "")</f>
        <v/>
      </c>
      <c r="K2667" s="2" t="str">
        <f>IF(Prospecting!G2669="Completed", 1, "")</f>
        <v/>
      </c>
      <c r="L2667" s="2" t="str">
        <f>IF(Prospecting!H2669="Completed", 1, "")</f>
        <v/>
      </c>
      <c r="M2667" s="2" t="str">
        <f>IF(Prospecting!I2669="Completed", 1, "")</f>
        <v/>
      </c>
      <c r="N2667" s="2" t="str">
        <f>IF(Prospecting!J2669="Completed", 1, "")</f>
        <v/>
      </c>
      <c r="O2667" s="2" t="str">
        <f>IF(Prospecting!K2669="Completed", 1, "")</f>
        <v/>
      </c>
      <c r="P2667" s="2" t="str">
        <f>IF(Prospecting!L2669&lt;&gt;"",Prospecting!L2669,"")</f>
        <v/>
      </c>
      <c r="Q2667" s="2" t="str">
        <f>IF(Prospecting!M2669&lt;&gt;"",Prospecting!M2669,"")</f>
        <v/>
      </c>
      <c r="R2667" s="2" t="str">
        <f t="shared" ca="1" si="262"/>
        <v/>
      </c>
      <c r="S2667" s="10" t="str">
        <f>IF(OR(Prospecting!N2669&lt;&gt;"",Prospecting!N2669&lt;&gt;0),Prospecting!N2669,"")</f>
        <v/>
      </c>
      <c r="T2667" s="11" t="str">
        <f>IF(Prospecting!O2669&lt;&gt;"",Prospecting!O2669,"")</f>
        <v/>
      </c>
      <c r="U2667" s="2" t="str">
        <f t="shared" si="263"/>
        <v/>
      </c>
      <c r="V2667" s="2" t="str">
        <f t="shared" si="264"/>
        <v/>
      </c>
      <c r="W2667" s="2" t="str" cm="1">
        <f t="array" ref="W2667">IF(V2667&lt;&gt;"",_xlfn.IFS(OR(V2667=1,V2667=2,V2667=3),1,OR(V2667=4,V2667=5,V2667=6),2,OR(V2667=7,V2667=8,V2667=9),3,OR(V2667=10,V2667=11,V2667=12),4),"")</f>
        <v/>
      </c>
      <c r="X2667" s="2" t="str">
        <f t="shared" si="265"/>
        <v/>
      </c>
      <c r="Y2667" s="2" t="str">
        <f t="shared" si="266"/>
        <v/>
      </c>
    </row>
    <row r="2668" spans="7:25" x14ac:dyDescent="0.3">
      <c r="G2668" s="2" t="str">
        <f>IF(Prospecting!D2670&lt;&gt;"", Prospecting!D2670, "")</f>
        <v/>
      </c>
      <c r="H2668" s="2" t="str">
        <f>IF(Prospecting!E2670&lt;&gt;"",Prospecting!E2670, "")</f>
        <v/>
      </c>
      <c r="I2668" s="2" t="str">
        <f t="shared" ca="1" si="261"/>
        <v/>
      </c>
      <c r="J2668" s="2" t="str">
        <f>IF(Prospecting!F2670="Completed", 1, "")</f>
        <v/>
      </c>
      <c r="K2668" s="2" t="str">
        <f>IF(Prospecting!G2670="Completed", 1, "")</f>
        <v/>
      </c>
      <c r="L2668" s="2" t="str">
        <f>IF(Prospecting!H2670="Completed", 1, "")</f>
        <v/>
      </c>
      <c r="M2668" s="2" t="str">
        <f>IF(Prospecting!I2670="Completed", 1, "")</f>
        <v/>
      </c>
      <c r="N2668" s="2" t="str">
        <f>IF(Prospecting!J2670="Completed", 1, "")</f>
        <v/>
      </c>
      <c r="O2668" s="2" t="str">
        <f>IF(Prospecting!K2670="Completed", 1, "")</f>
        <v/>
      </c>
      <c r="P2668" s="2" t="str">
        <f>IF(Prospecting!L2670&lt;&gt;"",Prospecting!L2670,"")</f>
        <v/>
      </c>
      <c r="Q2668" s="2" t="str">
        <f>IF(Prospecting!M2670&lt;&gt;"",Prospecting!M2670,"")</f>
        <v/>
      </c>
      <c r="R2668" s="2" t="str">
        <f t="shared" ca="1" si="262"/>
        <v/>
      </c>
      <c r="S2668" s="10" t="str">
        <f>IF(OR(Prospecting!N2670&lt;&gt;"",Prospecting!N2670&lt;&gt;0),Prospecting!N2670,"")</f>
        <v/>
      </c>
      <c r="T2668" s="11" t="str">
        <f>IF(Prospecting!O2670&lt;&gt;"",Prospecting!O2670,"")</f>
        <v/>
      </c>
      <c r="U2668" s="2" t="str">
        <f t="shared" si="263"/>
        <v/>
      </c>
      <c r="V2668" s="2" t="str">
        <f t="shared" si="264"/>
        <v/>
      </c>
      <c r="W2668" s="2" t="str" cm="1">
        <f t="array" ref="W2668">IF(V2668&lt;&gt;"",_xlfn.IFS(OR(V2668=1,V2668=2,V2668=3),1,OR(V2668=4,V2668=5,V2668=6),2,OR(V2668=7,V2668=8,V2668=9),3,OR(V2668=10,V2668=11,V2668=12),4),"")</f>
        <v/>
      </c>
      <c r="X2668" s="2" t="str">
        <f t="shared" si="265"/>
        <v/>
      </c>
      <c r="Y2668" s="2" t="str">
        <f t="shared" si="266"/>
        <v/>
      </c>
    </row>
    <row r="2669" spans="7:25" x14ac:dyDescent="0.3">
      <c r="G2669" s="2" t="str">
        <f>IF(Prospecting!D2671&lt;&gt;"", Prospecting!D2671, "")</f>
        <v/>
      </c>
      <c r="H2669" s="2" t="str">
        <f>IF(Prospecting!E2671&lt;&gt;"",Prospecting!E2671, "")</f>
        <v/>
      </c>
      <c r="I2669" s="2" t="str">
        <f t="shared" ca="1" si="261"/>
        <v/>
      </c>
      <c r="J2669" s="2" t="str">
        <f>IF(Prospecting!F2671="Completed", 1, "")</f>
        <v/>
      </c>
      <c r="K2669" s="2" t="str">
        <f>IF(Prospecting!G2671="Completed", 1, "")</f>
        <v/>
      </c>
      <c r="L2669" s="2" t="str">
        <f>IF(Prospecting!H2671="Completed", 1, "")</f>
        <v/>
      </c>
      <c r="M2669" s="2" t="str">
        <f>IF(Prospecting!I2671="Completed", 1, "")</f>
        <v/>
      </c>
      <c r="N2669" s="2" t="str">
        <f>IF(Prospecting!J2671="Completed", 1, "")</f>
        <v/>
      </c>
      <c r="O2669" s="2" t="str">
        <f>IF(Prospecting!K2671="Completed", 1, "")</f>
        <v/>
      </c>
      <c r="P2669" s="2" t="str">
        <f>IF(Prospecting!L2671&lt;&gt;"",Prospecting!L2671,"")</f>
        <v/>
      </c>
      <c r="Q2669" s="2" t="str">
        <f>IF(Prospecting!M2671&lt;&gt;"",Prospecting!M2671,"")</f>
        <v/>
      </c>
      <c r="R2669" s="2" t="str">
        <f t="shared" ca="1" si="262"/>
        <v/>
      </c>
      <c r="S2669" s="10" t="str">
        <f>IF(OR(Prospecting!N2671&lt;&gt;"",Prospecting!N2671&lt;&gt;0),Prospecting!N2671,"")</f>
        <v/>
      </c>
      <c r="T2669" s="11" t="str">
        <f>IF(Prospecting!O2671&lt;&gt;"",Prospecting!O2671,"")</f>
        <v/>
      </c>
      <c r="U2669" s="2" t="str">
        <f t="shared" si="263"/>
        <v/>
      </c>
      <c r="V2669" s="2" t="str">
        <f t="shared" si="264"/>
        <v/>
      </c>
      <c r="W2669" s="2" t="str" cm="1">
        <f t="array" ref="W2669">IF(V2669&lt;&gt;"",_xlfn.IFS(OR(V2669=1,V2669=2,V2669=3),1,OR(V2669=4,V2669=5,V2669=6),2,OR(V2669=7,V2669=8,V2669=9),3,OR(V2669=10,V2669=11,V2669=12),4),"")</f>
        <v/>
      </c>
      <c r="X2669" s="2" t="str">
        <f t="shared" si="265"/>
        <v/>
      </c>
      <c r="Y2669" s="2" t="str">
        <f t="shared" si="266"/>
        <v/>
      </c>
    </row>
    <row r="2670" spans="7:25" x14ac:dyDescent="0.3">
      <c r="G2670" s="2" t="str">
        <f>IF(Prospecting!D2672&lt;&gt;"", Prospecting!D2672, "")</f>
        <v/>
      </c>
      <c r="H2670" s="2" t="str">
        <f>IF(Prospecting!E2672&lt;&gt;"",Prospecting!E2672, "")</f>
        <v/>
      </c>
      <c r="I2670" s="2" t="str">
        <f t="shared" ca="1" si="261"/>
        <v/>
      </c>
      <c r="J2670" s="2" t="str">
        <f>IF(Prospecting!F2672="Completed", 1, "")</f>
        <v/>
      </c>
      <c r="K2670" s="2" t="str">
        <f>IF(Prospecting!G2672="Completed", 1, "")</f>
        <v/>
      </c>
      <c r="L2670" s="2" t="str">
        <f>IF(Prospecting!H2672="Completed", 1, "")</f>
        <v/>
      </c>
      <c r="M2670" s="2" t="str">
        <f>IF(Prospecting!I2672="Completed", 1, "")</f>
        <v/>
      </c>
      <c r="N2670" s="2" t="str">
        <f>IF(Prospecting!J2672="Completed", 1, "")</f>
        <v/>
      </c>
      <c r="O2670" s="2" t="str">
        <f>IF(Prospecting!K2672="Completed", 1, "")</f>
        <v/>
      </c>
      <c r="P2670" s="2" t="str">
        <f>IF(Prospecting!L2672&lt;&gt;"",Prospecting!L2672,"")</f>
        <v/>
      </c>
      <c r="Q2670" s="2" t="str">
        <f>IF(Prospecting!M2672&lt;&gt;"",Prospecting!M2672,"")</f>
        <v/>
      </c>
      <c r="R2670" s="2" t="str">
        <f t="shared" ca="1" si="262"/>
        <v/>
      </c>
      <c r="S2670" s="10" t="str">
        <f>IF(OR(Prospecting!N2672&lt;&gt;"",Prospecting!N2672&lt;&gt;0),Prospecting!N2672,"")</f>
        <v/>
      </c>
      <c r="T2670" s="11" t="str">
        <f>IF(Prospecting!O2672&lt;&gt;"",Prospecting!O2672,"")</f>
        <v/>
      </c>
      <c r="U2670" s="2" t="str">
        <f t="shared" si="263"/>
        <v/>
      </c>
      <c r="V2670" s="2" t="str">
        <f t="shared" si="264"/>
        <v/>
      </c>
      <c r="W2670" s="2" t="str" cm="1">
        <f t="array" ref="W2670">IF(V2670&lt;&gt;"",_xlfn.IFS(OR(V2670=1,V2670=2,V2670=3),1,OR(V2670=4,V2670=5,V2670=6),2,OR(V2670=7,V2670=8,V2670=9),3,OR(V2670=10,V2670=11,V2670=12),4),"")</f>
        <v/>
      </c>
      <c r="X2670" s="2" t="str">
        <f t="shared" si="265"/>
        <v/>
      </c>
      <c r="Y2670" s="2" t="str">
        <f t="shared" si="266"/>
        <v/>
      </c>
    </row>
    <row r="2671" spans="7:25" x14ac:dyDescent="0.3">
      <c r="G2671" s="2" t="str">
        <f>IF(Prospecting!D2673&lt;&gt;"", Prospecting!D2673, "")</f>
        <v/>
      </c>
      <c r="H2671" s="2" t="str">
        <f>IF(Prospecting!E2673&lt;&gt;"",Prospecting!E2673, "")</f>
        <v/>
      </c>
      <c r="I2671" s="2" t="str">
        <f t="shared" ca="1" si="261"/>
        <v/>
      </c>
      <c r="J2671" s="2" t="str">
        <f>IF(Prospecting!F2673="Completed", 1, "")</f>
        <v/>
      </c>
      <c r="K2671" s="2" t="str">
        <f>IF(Prospecting!G2673="Completed", 1, "")</f>
        <v/>
      </c>
      <c r="L2671" s="2" t="str">
        <f>IF(Prospecting!H2673="Completed", 1, "")</f>
        <v/>
      </c>
      <c r="M2671" s="2" t="str">
        <f>IF(Prospecting!I2673="Completed", 1, "")</f>
        <v/>
      </c>
      <c r="N2671" s="2" t="str">
        <f>IF(Prospecting!J2673="Completed", 1, "")</f>
        <v/>
      </c>
      <c r="O2671" s="2" t="str">
        <f>IF(Prospecting!K2673="Completed", 1, "")</f>
        <v/>
      </c>
      <c r="P2671" s="2" t="str">
        <f>IF(Prospecting!L2673&lt;&gt;"",Prospecting!L2673,"")</f>
        <v/>
      </c>
      <c r="Q2671" s="2" t="str">
        <f>IF(Prospecting!M2673&lt;&gt;"",Prospecting!M2673,"")</f>
        <v/>
      </c>
      <c r="R2671" s="2" t="str">
        <f t="shared" ca="1" si="262"/>
        <v/>
      </c>
      <c r="S2671" s="10" t="str">
        <f>IF(OR(Prospecting!N2673&lt;&gt;"",Prospecting!N2673&lt;&gt;0),Prospecting!N2673,"")</f>
        <v/>
      </c>
      <c r="T2671" s="11" t="str">
        <f>IF(Prospecting!O2673&lt;&gt;"",Prospecting!O2673,"")</f>
        <v/>
      </c>
      <c r="U2671" s="2" t="str">
        <f t="shared" si="263"/>
        <v/>
      </c>
      <c r="V2671" s="2" t="str">
        <f t="shared" si="264"/>
        <v/>
      </c>
      <c r="W2671" s="2" t="str" cm="1">
        <f t="array" ref="W2671">IF(V2671&lt;&gt;"",_xlfn.IFS(OR(V2671=1,V2671=2,V2671=3),1,OR(V2671=4,V2671=5,V2671=6),2,OR(V2671=7,V2671=8,V2671=9),3,OR(V2671=10,V2671=11,V2671=12),4),"")</f>
        <v/>
      </c>
      <c r="X2671" s="2" t="str">
        <f t="shared" si="265"/>
        <v/>
      </c>
      <c r="Y2671" s="2" t="str">
        <f t="shared" si="266"/>
        <v/>
      </c>
    </row>
    <row r="2672" spans="7:25" x14ac:dyDescent="0.3">
      <c r="G2672" s="2" t="str">
        <f>IF(Prospecting!D2674&lt;&gt;"", Prospecting!D2674, "")</f>
        <v/>
      </c>
      <c r="H2672" s="2" t="str">
        <f>IF(Prospecting!E2674&lt;&gt;"",Prospecting!E2674, "")</f>
        <v/>
      </c>
      <c r="I2672" s="2" t="str">
        <f t="shared" ca="1" si="261"/>
        <v/>
      </c>
      <c r="J2672" s="2" t="str">
        <f>IF(Prospecting!F2674="Completed", 1, "")</f>
        <v/>
      </c>
      <c r="K2672" s="2" t="str">
        <f>IF(Prospecting!G2674="Completed", 1, "")</f>
        <v/>
      </c>
      <c r="L2672" s="2" t="str">
        <f>IF(Prospecting!H2674="Completed", 1, "")</f>
        <v/>
      </c>
      <c r="M2672" s="2" t="str">
        <f>IF(Prospecting!I2674="Completed", 1, "")</f>
        <v/>
      </c>
      <c r="N2672" s="2" t="str">
        <f>IF(Prospecting!J2674="Completed", 1, "")</f>
        <v/>
      </c>
      <c r="O2672" s="2" t="str">
        <f>IF(Prospecting!K2674="Completed", 1, "")</f>
        <v/>
      </c>
      <c r="P2672" s="2" t="str">
        <f>IF(Prospecting!L2674&lt;&gt;"",Prospecting!L2674,"")</f>
        <v/>
      </c>
      <c r="Q2672" s="2" t="str">
        <f>IF(Prospecting!M2674&lt;&gt;"",Prospecting!M2674,"")</f>
        <v/>
      </c>
      <c r="R2672" s="2" t="str">
        <f t="shared" ca="1" si="262"/>
        <v/>
      </c>
      <c r="S2672" s="10" t="str">
        <f>IF(OR(Prospecting!N2674&lt;&gt;"",Prospecting!N2674&lt;&gt;0),Prospecting!N2674,"")</f>
        <v/>
      </c>
      <c r="T2672" s="11" t="str">
        <f>IF(Prospecting!O2674&lt;&gt;"",Prospecting!O2674,"")</f>
        <v/>
      </c>
      <c r="U2672" s="2" t="str">
        <f t="shared" si="263"/>
        <v/>
      </c>
      <c r="V2672" s="2" t="str">
        <f t="shared" si="264"/>
        <v/>
      </c>
      <c r="W2672" s="2" t="str" cm="1">
        <f t="array" ref="W2672">IF(V2672&lt;&gt;"",_xlfn.IFS(OR(V2672=1,V2672=2,V2672=3),1,OR(V2672=4,V2672=5,V2672=6),2,OR(V2672=7,V2672=8,V2672=9),3,OR(V2672=10,V2672=11,V2672=12),4),"")</f>
        <v/>
      </c>
      <c r="X2672" s="2" t="str">
        <f t="shared" si="265"/>
        <v/>
      </c>
      <c r="Y2672" s="2" t="str">
        <f t="shared" si="266"/>
        <v/>
      </c>
    </row>
    <row r="2673" spans="7:25" x14ac:dyDescent="0.3">
      <c r="G2673" s="2" t="str">
        <f>IF(Prospecting!D2675&lt;&gt;"", Prospecting!D2675, "")</f>
        <v/>
      </c>
      <c r="H2673" s="2" t="str">
        <f>IF(Prospecting!E2675&lt;&gt;"",Prospecting!E2675, "")</f>
        <v/>
      </c>
      <c r="I2673" s="2" t="str">
        <f t="shared" ca="1" si="261"/>
        <v/>
      </c>
      <c r="J2673" s="2" t="str">
        <f>IF(Prospecting!F2675="Completed", 1, "")</f>
        <v/>
      </c>
      <c r="K2673" s="2" t="str">
        <f>IF(Prospecting!G2675="Completed", 1, "")</f>
        <v/>
      </c>
      <c r="L2673" s="2" t="str">
        <f>IF(Prospecting!H2675="Completed", 1, "")</f>
        <v/>
      </c>
      <c r="M2673" s="2" t="str">
        <f>IF(Prospecting!I2675="Completed", 1, "")</f>
        <v/>
      </c>
      <c r="N2673" s="2" t="str">
        <f>IF(Prospecting!J2675="Completed", 1, "")</f>
        <v/>
      </c>
      <c r="O2673" s="2" t="str">
        <f>IF(Prospecting!K2675="Completed", 1, "")</f>
        <v/>
      </c>
      <c r="P2673" s="2" t="str">
        <f>IF(Prospecting!L2675&lt;&gt;"",Prospecting!L2675,"")</f>
        <v/>
      </c>
      <c r="Q2673" s="2" t="str">
        <f>IF(Prospecting!M2675&lt;&gt;"",Prospecting!M2675,"")</f>
        <v/>
      </c>
      <c r="R2673" s="2" t="str">
        <f t="shared" ca="1" si="262"/>
        <v/>
      </c>
      <c r="S2673" s="10" t="str">
        <f>IF(OR(Prospecting!N2675&lt;&gt;"",Prospecting!N2675&lt;&gt;0),Prospecting!N2675,"")</f>
        <v/>
      </c>
      <c r="T2673" s="11" t="str">
        <f>IF(Prospecting!O2675&lt;&gt;"",Prospecting!O2675,"")</f>
        <v/>
      </c>
      <c r="U2673" s="2" t="str">
        <f t="shared" si="263"/>
        <v/>
      </c>
      <c r="V2673" s="2" t="str">
        <f t="shared" si="264"/>
        <v/>
      </c>
      <c r="W2673" s="2" t="str" cm="1">
        <f t="array" ref="W2673">IF(V2673&lt;&gt;"",_xlfn.IFS(OR(V2673=1,V2673=2,V2673=3),1,OR(V2673=4,V2673=5,V2673=6),2,OR(V2673=7,V2673=8,V2673=9),3,OR(V2673=10,V2673=11,V2673=12),4),"")</f>
        <v/>
      </c>
      <c r="X2673" s="2" t="str">
        <f t="shared" si="265"/>
        <v/>
      </c>
      <c r="Y2673" s="2" t="str">
        <f t="shared" si="266"/>
        <v/>
      </c>
    </row>
    <row r="2674" spans="7:25" x14ac:dyDescent="0.3">
      <c r="G2674" s="2" t="str">
        <f>IF(Prospecting!D2676&lt;&gt;"", Prospecting!D2676, "")</f>
        <v/>
      </c>
      <c r="H2674" s="2" t="str">
        <f>IF(Prospecting!E2676&lt;&gt;"",Prospecting!E2676, "")</f>
        <v/>
      </c>
      <c r="I2674" s="2" t="str">
        <f t="shared" ca="1" si="261"/>
        <v/>
      </c>
      <c r="J2674" s="2" t="str">
        <f>IF(Prospecting!F2676="Completed", 1, "")</f>
        <v/>
      </c>
      <c r="K2674" s="2" t="str">
        <f>IF(Prospecting!G2676="Completed", 1, "")</f>
        <v/>
      </c>
      <c r="L2674" s="2" t="str">
        <f>IF(Prospecting!H2676="Completed", 1, "")</f>
        <v/>
      </c>
      <c r="M2674" s="2" t="str">
        <f>IF(Prospecting!I2676="Completed", 1, "")</f>
        <v/>
      </c>
      <c r="N2674" s="2" t="str">
        <f>IF(Prospecting!J2676="Completed", 1, "")</f>
        <v/>
      </c>
      <c r="O2674" s="2" t="str">
        <f>IF(Prospecting!K2676="Completed", 1, "")</f>
        <v/>
      </c>
      <c r="P2674" s="2" t="str">
        <f>IF(Prospecting!L2676&lt;&gt;"",Prospecting!L2676,"")</f>
        <v/>
      </c>
      <c r="Q2674" s="2" t="str">
        <f>IF(Prospecting!M2676&lt;&gt;"",Prospecting!M2676,"")</f>
        <v/>
      </c>
      <c r="R2674" s="2" t="str">
        <f t="shared" ca="1" si="262"/>
        <v/>
      </c>
      <c r="S2674" s="10" t="str">
        <f>IF(OR(Prospecting!N2676&lt;&gt;"",Prospecting!N2676&lt;&gt;0),Prospecting!N2676,"")</f>
        <v/>
      </c>
      <c r="T2674" s="11" t="str">
        <f>IF(Prospecting!O2676&lt;&gt;"",Prospecting!O2676,"")</f>
        <v/>
      </c>
      <c r="U2674" s="2" t="str">
        <f t="shared" si="263"/>
        <v/>
      </c>
      <c r="V2674" s="2" t="str">
        <f t="shared" si="264"/>
        <v/>
      </c>
      <c r="W2674" s="2" t="str" cm="1">
        <f t="array" ref="W2674">IF(V2674&lt;&gt;"",_xlfn.IFS(OR(V2674=1,V2674=2,V2674=3),1,OR(V2674=4,V2674=5,V2674=6),2,OR(V2674=7,V2674=8,V2674=9),3,OR(V2674=10,V2674=11,V2674=12),4),"")</f>
        <v/>
      </c>
      <c r="X2674" s="2" t="str">
        <f t="shared" si="265"/>
        <v/>
      </c>
      <c r="Y2674" s="2" t="str">
        <f t="shared" si="266"/>
        <v/>
      </c>
    </row>
    <row r="2675" spans="7:25" x14ac:dyDescent="0.3">
      <c r="G2675" s="2" t="str">
        <f>IF(Prospecting!D2677&lt;&gt;"", Prospecting!D2677, "")</f>
        <v/>
      </c>
      <c r="H2675" s="2" t="str">
        <f>IF(Prospecting!E2677&lt;&gt;"",Prospecting!E2677, "")</f>
        <v/>
      </c>
      <c r="I2675" s="2" t="str">
        <f t="shared" ca="1" si="261"/>
        <v/>
      </c>
      <c r="J2675" s="2" t="str">
        <f>IF(Prospecting!F2677="Completed", 1, "")</f>
        <v/>
      </c>
      <c r="K2675" s="2" t="str">
        <f>IF(Prospecting!G2677="Completed", 1, "")</f>
        <v/>
      </c>
      <c r="L2675" s="2" t="str">
        <f>IF(Prospecting!H2677="Completed", 1, "")</f>
        <v/>
      </c>
      <c r="M2675" s="2" t="str">
        <f>IF(Prospecting!I2677="Completed", 1, "")</f>
        <v/>
      </c>
      <c r="N2675" s="2" t="str">
        <f>IF(Prospecting!J2677="Completed", 1, "")</f>
        <v/>
      </c>
      <c r="O2675" s="2" t="str">
        <f>IF(Prospecting!K2677="Completed", 1, "")</f>
        <v/>
      </c>
      <c r="P2675" s="2" t="str">
        <f>IF(Prospecting!L2677&lt;&gt;"",Prospecting!L2677,"")</f>
        <v/>
      </c>
      <c r="Q2675" s="2" t="str">
        <f>IF(Prospecting!M2677&lt;&gt;"",Prospecting!M2677,"")</f>
        <v/>
      </c>
      <c r="R2675" s="2" t="str">
        <f t="shared" ca="1" si="262"/>
        <v/>
      </c>
      <c r="S2675" s="10" t="str">
        <f>IF(OR(Prospecting!N2677&lt;&gt;"",Prospecting!N2677&lt;&gt;0),Prospecting!N2677,"")</f>
        <v/>
      </c>
      <c r="T2675" s="11" t="str">
        <f>IF(Prospecting!O2677&lt;&gt;"",Prospecting!O2677,"")</f>
        <v/>
      </c>
      <c r="U2675" s="2" t="str">
        <f t="shared" si="263"/>
        <v/>
      </c>
      <c r="V2675" s="2" t="str">
        <f t="shared" si="264"/>
        <v/>
      </c>
      <c r="W2675" s="2" t="str" cm="1">
        <f t="array" ref="W2675">IF(V2675&lt;&gt;"",_xlfn.IFS(OR(V2675=1,V2675=2,V2675=3),1,OR(V2675=4,V2675=5,V2675=6),2,OR(V2675=7,V2675=8,V2675=9),3,OR(V2675=10,V2675=11,V2675=12),4),"")</f>
        <v/>
      </c>
      <c r="X2675" s="2" t="str">
        <f t="shared" si="265"/>
        <v/>
      </c>
      <c r="Y2675" s="2" t="str">
        <f t="shared" si="266"/>
        <v/>
      </c>
    </row>
    <row r="2676" spans="7:25" x14ac:dyDescent="0.3">
      <c r="G2676" s="2" t="str">
        <f>IF(Prospecting!D2678&lt;&gt;"", Prospecting!D2678, "")</f>
        <v/>
      </c>
      <c r="H2676" s="2" t="str">
        <f>IF(Prospecting!E2678&lt;&gt;"",Prospecting!E2678, "")</f>
        <v/>
      </c>
      <c r="I2676" s="2" t="str">
        <f t="shared" ca="1" si="261"/>
        <v/>
      </c>
      <c r="J2676" s="2" t="str">
        <f>IF(Prospecting!F2678="Completed", 1, "")</f>
        <v/>
      </c>
      <c r="K2676" s="2" t="str">
        <f>IF(Prospecting!G2678="Completed", 1, "")</f>
        <v/>
      </c>
      <c r="L2676" s="2" t="str">
        <f>IF(Prospecting!H2678="Completed", 1, "")</f>
        <v/>
      </c>
      <c r="M2676" s="2" t="str">
        <f>IF(Prospecting!I2678="Completed", 1, "")</f>
        <v/>
      </c>
      <c r="N2676" s="2" t="str">
        <f>IF(Prospecting!J2678="Completed", 1, "")</f>
        <v/>
      </c>
      <c r="O2676" s="2" t="str">
        <f>IF(Prospecting!K2678="Completed", 1, "")</f>
        <v/>
      </c>
      <c r="P2676" s="2" t="str">
        <f>IF(Prospecting!L2678&lt;&gt;"",Prospecting!L2678,"")</f>
        <v/>
      </c>
      <c r="Q2676" s="2" t="str">
        <f>IF(Prospecting!M2678&lt;&gt;"",Prospecting!M2678,"")</f>
        <v/>
      </c>
      <c r="R2676" s="2" t="str">
        <f t="shared" ca="1" si="262"/>
        <v/>
      </c>
      <c r="S2676" s="10" t="str">
        <f>IF(OR(Prospecting!N2678&lt;&gt;"",Prospecting!N2678&lt;&gt;0),Prospecting!N2678,"")</f>
        <v/>
      </c>
      <c r="T2676" s="11" t="str">
        <f>IF(Prospecting!O2678&lt;&gt;"",Prospecting!O2678,"")</f>
        <v/>
      </c>
      <c r="U2676" s="2" t="str">
        <f t="shared" si="263"/>
        <v/>
      </c>
      <c r="V2676" s="2" t="str">
        <f t="shared" si="264"/>
        <v/>
      </c>
      <c r="W2676" s="2" t="str" cm="1">
        <f t="array" ref="W2676">IF(V2676&lt;&gt;"",_xlfn.IFS(OR(V2676=1,V2676=2,V2676=3),1,OR(V2676=4,V2676=5,V2676=6),2,OR(V2676=7,V2676=8,V2676=9),3,OR(V2676=10,V2676=11,V2676=12),4),"")</f>
        <v/>
      </c>
      <c r="X2676" s="2" t="str">
        <f t="shared" si="265"/>
        <v/>
      </c>
      <c r="Y2676" s="2" t="str">
        <f t="shared" si="266"/>
        <v/>
      </c>
    </row>
    <row r="2677" spans="7:25" x14ac:dyDescent="0.3">
      <c r="G2677" s="2" t="str">
        <f>IF(Prospecting!D2679&lt;&gt;"", Prospecting!D2679, "")</f>
        <v/>
      </c>
      <c r="H2677" s="2" t="str">
        <f>IF(Prospecting!E2679&lt;&gt;"",Prospecting!E2679, "")</f>
        <v/>
      </c>
      <c r="I2677" s="2" t="str">
        <f t="shared" ca="1" si="261"/>
        <v/>
      </c>
      <c r="J2677" s="2" t="str">
        <f>IF(Prospecting!F2679="Completed", 1, "")</f>
        <v/>
      </c>
      <c r="K2677" s="2" t="str">
        <f>IF(Prospecting!G2679="Completed", 1, "")</f>
        <v/>
      </c>
      <c r="L2677" s="2" t="str">
        <f>IF(Prospecting!H2679="Completed", 1, "")</f>
        <v/>
      </c>
      <c r="M2677" s="2" t="str">
        <f>IF(Prospecting!I2679="Completed", 1, "")</f>
        <v/>
      </c>
      <c r="N2677" s="2" t="str">
        <f>IF(Prospecting!J2679="Completed", 1, "")</f>
        <v/>
      </c>
      <c r="O2677" s="2" t="str">
        <f>IF(Prospecting!K2679="Completed", 1, "")</f>
        <v/>
      </c>
      <c r="P2677" s="2" t="str">
        <f>IF(Prospecting!L2679&lt;&gt;"",Prospecting!L2679,"")</f>
        <v/>
      </c>
      <c r="Q2677" s="2" t="str">
        <f>IF(Prospecting!M2679&lt;&gt;"",Prospecting!M2679,"")</f>
        <v/>
      </c>
      <c r="R2677" s="2" t="str">
        <f t="shared" ca="1" si="262"/>
        <v/>
      </c>
      <c r="S2677" s="10" t="str">
        <f>IF(OR(Prospecting!N2679&lt;&gt;"",Prospecting!N2679&lt;&gt;0),Prospecting!N2679,"")</f>
        <v/>
      </c>
      <c r="T2677" s="11" t="str">
        <f>IF(Prospecting!O2679&lt;&gt;"",Prospecting!O2679,"")</f>
        <v/>
      </c>
      <c r="U2677" s="2" t="str">
        <f t="shared" si="263"/>
        <v/>
      </c>
      <c r="V2677" s="2" t="str">
        <f t="shared" si="264"/>
        <v/>
      </c>
      <c r="W2677" s="2" t="str" cm="1">
        <f t="array" ref="W2677">IF(V2677&lt;&gt;"",_xlfn.IFS(OR(V2677=1,V2677=2,V2677=3),1,OR(V2677=4,V2677=5,V2677=6),2,OR(V2677=7,V2677=8,V2677=9),3,OR(V2677=10,V2677=11,V2677=12),4),"")</f>
        <v/>
      </c>
      <c r="X2677" s="2" t="str">
        <f t="shared" si="265"/>
        <v/>
      </c>
      <c r="Y2677" s="2" t="str">
        <f t="shared" si="266"/>
        <v/>
      </c>
    </row>
    <row r="2678" spans="7:25" x14ac:dyDescent="0.3">
      <c r="G2678" s="2" t="str">
        <f>IF(Prospecting!D2680&lt;&gt;"", Prospecting!D2680, "")</f>
        <v/>
      </c>
      <c r="H2678" s="2" t="str">
        <f>IF(Prospecting!E2680&lt;&gt;"",Prospecting!E2680, "")</f>
        <v/>
      </c>
      <c r="I2678" s="2" t="str">
        <f t="shared" ca="1" si="261"/>
        <v/>
      </c>
      <c r="J2678" s="2" t="str">
        <f>IF(Prospecting!F2680="Completed", 1, "")</f>
        <v/>
      </c>
      <c r="K2678" s="2" t="str">
        <f>IF(Prospecting!G2680="Completed", 1, "")</f>
        <v/>
      </c>
      <c r="L2678" s="2" t="str">
        <f>IF(Prospecting!H2680="Completed", 1, "")</f>
        <v/>
      </c>
      <c r="M2678" s="2" t="str">
        <f>IF(Prospecting!I2680="Completed", 1, "")</f>
        <v/>
      </c>
      <c r="N2678" s="2" t="str">
        <f>IF(Prospecting!J2680="Completed", 1, "")</f>
        <v/>
      </c>
      <c r="O2678" s="2" t="str">
        <f>IF(Prospecting!K2680="Completed", 1, "")</f>
        <v/>
      </c>
      <c r="P2678" s="2" t="str">
        <f>IF(Prospecting!L2680&lt;&gt;"",Prospecting!L2680,"")</f>
        <v/>
      </c>
      <c r="Q2678" s="2" t="str">
        <f>IF(Prospecting!M2680&lt;&gt;"",Prospecting!M2680,"")</f>
        <v/>
      </c>
      <c r="R2678" s="2" t="str">
        <f t="shared" ca="1" si="262"/>
        <v/>
      </c>
      <c r="S2678" s="10" t="str">
        <f>IF(OR(Prospecting!N2680&lt;&gt;"",Prospecting!N2680&lt;&gt;0),Prospecting!N2680,"")</f>
        <v/>
      </c>
      <c r="T2678" s="11" t="str">
        <f>IF(Prospecting!O2680&lt;&gt;"",Prospecting!O2680,"")</f>
        <v/>
      </c>
      <c r="U2678" s="2" t="str">
        <f t="shared" si="263"/>
        <v/>
      </c>
      <c r="V2678" s="2" t="str">
        <f t="shared" si="264"/>
        <v/>
      </c>
      <c r="W2678" s="2" t="str" cm="1">
        <f t="array" ref="W2678">IF(V2678&lt;&gt;"",_xlfn.IFS(OR(V2678=1,V2678=2,V2678=3),1,OR(V2678=4,V2678=5,V2678=6),2,OR(V2678=7,V2678=8,V2678=9),3,OR(V2678=10,V2678=11,V2678=12),4),"")</f>
        <v/>
      </c>
      <c r="X2678" s="2" t="str">
        <f t="shared" si="265"/>
        <v/>
      </c>
      <c r="Y2678" s="2" t="str">
        <f t="shared" si="266"/>
        <v/>
      </c>
    </row>
    <row r="2679" spans="7:25" x14ac:dyDescent="0.3">
      <c r="G2679" s="2" t="str">
        <f>IF(Prospecting!D2681&lt;&gt;"", Prospecting!D2681, "")</f>
        <v/>
      </c>
      <c r="H2679" s="2" t="str">
        <f>IF(Prospecting!E2681&lt;&gt;"",Prospecting!E2681, "")</f>
        <v/>
      </c>
      <c r="I2679" s="2" t="str">
        <f t="shared" ca="1" si="261"/>
        <v/>
      </c>
      <c r="J2679" s="2" t="str">
        <f>IF(Prospecting!F2681="Completed", 1, "")</f>
        <v/>
      </c>
      <c r="K2679" s="2" t="str">
        <f>IF(Prospecting!G2681="Completed", 1, "")</f>
        <v/>
      </c>
      <c r="L2679" s="2" t="str">
        <f>IF(Prospecting!H2681="Completed", 1, "")</f>
        <v/>
      </c>
      <c r="M2679" s="2" t="str">
        <f>IF(Prospecting!I2681="Completed", 1, "")</f>
        <v/>
      </c>
      <c r="N2679" s="2" t="str">
        <f>IF(Prospecting!J2681="Completed", 1, "")</f>
        <v/>
      </c>
      <c r="O2679" s="2" t="str">
        <f>IF(Prospecting!K2681="Completed", 1, "")</f>
        <v/>
      </c>
      <c r="P2679" s="2" t="str">
        <f>IF(Prospecting!L2681&lt;&gt;"",Prospecting!L2681,"")</f>
        <v/>
      </c>
      <c r="Q2679" s="2" t="str">
        <f>IF(Prospecting!M2681&lt;&gt;"",Prospecting!M2681,"")</f>
        <v/>
      </c>
      <c r="R2679" s="2" t="str">
        <f t="shared" ca="1" si="262"/>
        <v/>
      </c>
      <c r="S2679" s="10" t="str">
        <f>IF(OR(Prospecting!N2681&lt;&gt;"",Prospecting!N2681&lt;&gt;0),Prospecting!N2681,"")</f>
        <v/>
      </c>
      <c r="T2679" s="11" t="str">
        <f>IF(Prospecting!O2681&lt;&gt;"",Prospecting!O2681,"")</f>
        <v/>
      </c>
      <c r="U2679" s="2" t="str">
        <f t="shared" si="263"/>
        <v/>
      </c>
      <c r="V2679" s="2" t="str">
        <f t="shared" si="264"/>
        <v/>
      </c>
      <c r="W2679" s="2" t="str" cm="1">
        <f t="array" ref="W2679">IF(V2679&lt;&gt;"",_xlfn.IFS(OR(V2679=1,V2679=2,V2679=3),1,OR(V2679=4,V2679=5,V2679=6),2,OR(V2679=7,V2679=8,V2679=9),3,OR(V2679=10,V2679=11,V2679=12),4),"")</f>
        <v/>
      </c>
      <c r="X2679" s="2" t="str">
        <f t="shared" si="265"/>
        <v/>
      </c>
      <c r="Y2679" s="2" t="str">
        <f t="shared" si="266"/>
        <v/>
      </c>
    </row>
    <row r="2680" spans="7:25" x14ac:dyDescent="0.3">
      <c r="G2680" s="2" t="str">
        <f>IF(Prospecting!D2682&lt;&gt;"", Prospecting!D2682, "")</f>
        <v/>
      </c>
      <c r="H2680" s="2" t="str">
        <f>IF(Prospecting!E2682&lt;&gt;"",Prospecting!E2682, "")</f>
        <v/>
      </c>
      <c r="I2680" s="2" t="str">
        <f t="shared" ca="1" si="261"/>
        <v/>
      </c>
      <c r="J2680" s="2" t="str">
        <f>IF(Prospecting!F2682="Completed", 1, "")</f>
        <v/>
      </c>
      <c r="K2680" s="2" t="str">
        <f>IF(Prospecting!G2682="Completed", 1, "")</f>
        <v/>
      </c>
      <c r="L2680" s="2" t="str">
        <f>IF(Prospecting!H2682="Completed", 1, "")</f>
        <v/>
      </c>
      <c r="M2680" s="2" t="str">
        <f>IF(Prospecting!I2682="Completed", 1, "")</f>
        <v/>
      </c>
      <c r="N2680" s="2" t="str">
        <f>IF(Prospecting!J2682="Completed", 1, "")</f>
        <v/>
      </c>
      <c r="O2680" s="2" t="str">
        <f>IF(Prospecting!K2682="Completed", 1, "")</f>
        <v/>
      </c>
      <c r="P2680" s="2" t="str">
        <f>IF(Prospecting!L2682&lt;&gt;"",Prospecting!L2682,"")</f>
        <v/>
      </c>
      <c r="Q2680" s="2" t="str">
        <f>IF(Prospecting!M2682&lt;&gt;"",Prospecting!M2682,"")</f>
        <v/>
      </c>
      <c r="R2680" s="2" t="str">
        <f t="shared" ca="1" si="262"/>
        <v/>
      </c>
      <c r="S2680" s="10" t="str">
        <f>IF(OR(Prospecting!N2682&lt;&gt;"",Prospecting!N2682&lt;&gt;0),Prospecting!N2682,"")</f>
        <v/>
      </c>
      <c r="T2680" s="11" t="str">
        <f>IF(Prospecting!O2682&lt;&gt;"",Prospecting!O2682,"")</f>
        <v/>
      </c>
      <c r="U2680" s="2" t="str">
        <f t="shared" si="263"/>
        <v/>
      </c>
      <c r="V2680" s="2" t="str">
        <f t="shared" si="264"/>
        <v/>
      </c>
      <c r="W2680" s="2" t="str" cm="1">
        <f t="array" ref="W2680">IF(V2680&lt;&gt;"",_xlfn.IFS(OR(V2680=1,V2680=2,V2680=3),1,OR(V2680=4,V2680=5,V2680=6),2,OR(V2680=7,V2680=8,V2680=9),3,OR(V2680=10,V2680=11,V2680=12),4),"")</f>
        <v/>
      </c>
      <c r="X2680" s="2" t="str">
        <f t="shared" si="265"/>
        <v/>
      </c>
      <c r="Y2680" s="2" t="str">
        <f t="shared" si="266"/>
        <v/>
      </c>
    </row>
    <row r="2681" spans="7:25" x14ac:dyDescent="0.3">
      <c r="G2681" s="2" t="str">
        <f>IF(Prospecting!D2683&lt;&gt;"", Prospecting!D2683, "")</f>
        <v/>
      </c>
      <c r="H2681" s="2" t="str">
        <f>IF(Prospecting!E2683&lt;&gt;"",Prospecting!E2683, "")</f>
        <v/>
      </c>
      <c r="I2681" s="2" t="str">
        <f t="shared" ca="1" si="261"/>
        <v/>
      </c>
      <c r="J2681" s="2" t="str">
        <f>IF(Prospecting!F2683="Completed", 1, "")</f>
        <v/>
      </c>
      <c r="K2681" s="2" t="str">
        <f>IF(Prospecting!G2683="Completed", 1, "")</f>
        <v/>
      </c>
      <c r="L2681" s="2" t="str">
        <f>IF(Prospecting!H2683="Completed", 1, "")</f>
        <v/>
      </c>
      <c r="M2681" s="2" t="str">
        <f>IF(Prospecting!I2683="Completed", 1, "")</f>
        <v/>
      </c>
      <c r="N2681" s="2" t="str">
        <f>IF(Prospecting!J2683="Completed", 1, "")</f>
        <v/>
      </c>
      <c r="O2681" s="2" t="str">
        <f>IF(Prospecting!K2683="Completed", 1, "")</f>
        <v/>
      </c>
      <c r="P2681" s="2" t="str">
        <f>IF(Prospecting!L2683&lt;&gt;"",Prospecting!L2683,"")</f>
        <v/>
      </c>
      <c r="Q2681" s="2" t="str">
        <f>IF(Prospecting!M2683&lt;&gt;"",Prospecting!M2683,"")</f>
        <v/>
      </c>
      <c r="R2681" s="2" t="str">
        <f t="shared" ca="1" si="262"/>
        <v/>
      </c>
      <c r="S2681" s="10" t="str">
        <f>IF(OR(Prospecting!N2683&lt;&gt;"",Prospecting!N2683&lt;&gt;0),Prospecting!N2683,"")</f>
        <v/>
      </c>
      <c r="T2681" s="11" t="str">
        <f>IF(Prospecting!O2683&lt;&gt;"",Prospecting!O2683,"")</f>
        <v/>
      </c>
      <c r="U2681" s="2" t="str">
        <f t="shared" si="263"/>
        <v/>
      </c>
      <c r="V2681" s="2" t="str">
        <f t="shared" si="264"/>
        <v/>
      </c>
      <c r="W2681" s="2" t="str" cm="1">
        <f t="array" ref="W2681">IF(V2681&lt;&gt;"",_xlfn.IFS(OR(V2681=1,V2681=2,V2681=3),1,OR(V2681=4,V2681=5,V2681=6),2,OR(V2681=7,V2681=8,V2681=9),3,OR(V2681=10,V2681=11,V2681=12),4),"")</f>
        <v/>
      </c>
      <c r="X2681" s="2" t="str">
        <f t="shared" si="265"/>
        <v/>
      </c>
      <c r="Y2681" s="2" t="str">
        <f t="shared" si="266"/>
        <v/>
      </c>
    </row>
    <row r="2682" spans="7:25" x14ac:dyDescent="0.3">
      <c r="G2682" s="2" t="str">
        <f>IF(Prospecting!D2684&lt;&gt;"", Prospecting!D2684, "")</f>
        <v/>
      </c>
      <c r="H2682" s="2" t="str">
        <f>IF(Prospecting!E2684&lt;&gt;"",Prospecting!E2684, "")</f>
        <v/>
      </c>
      <c r="I2682" s="2" t="str">
        <f t="shared" ca="1" si="261"/>
        <v/>
      </c>
      <c r="J2682" s="2" t="str">
        <f>IF(Prospecting!F2684="Completed", 1, "")</f>
        <v/>
      </c>
      <c r="K2682" s="2" t="str">
        <f>IF(Prospecting!G2684="Completed", 1, "")</f>
        <v/>
      </c>
      <c r="L2682" s="2" t="str">
        <f>IF(Prospecting!H2684="Completed", 1, "")</f>
        <v/>
      </c>
      <c r="M2682" s="2" t="str">
        <f>IF(Prospecting!I2684="Completed", 1, "")</f>
        <v/>
      </c>
      <c r="N2682" s="2" t="str">
        <f>IF(Prospecting!J2684="Completed", 1, "")</f>
        <v/>
      </c>
      <c r="O2682" s="2" t="str">
        <f>IF(Prospecting!K2684="Completed", 1, "")</f>
        <v/>
      </c>
      <c r="P2682" s="2" t="str">
        <f>IF(Prospecting!L2684&lt;&gt;"",Prospecting!L2684,"")</f>
        <v/>
      </c>
      <c r="Q2682" s="2" t="str">
        <f>IF(Prospecting!M2684&lt;&gt;"",Prospecting!M2684,"")</f>
        <v/>
      </c>
      <c r="R2682" s="2" t="str">
        <f t="shared" ca="1" si="262"/>
        <v/>
      </c>
      <c r="S2682" s="10" t="str">
        <f>IF(OR(Prospecting!N2684&lt;&gt;"",Prospecting!N2684&lt;&gt;0),Prospecting!N2684,"")</f>
        <v/>
      </c>
      <c r="T2682" s="11" t="str">
        <f>IF(Prospecting!O2684&lt;&gt;"",Prospecting!O2684,"")</f>
        <v/>
      </c>
      <c r="U2682" s="2" t="str">
        <f t="shared" si="263"/>
        <v/>
      </c>
      <c r="V2682" s="2" t="str">
        <f t="shared" si="264"/>
        <v/>
      </c>
      <c r="W2682" s="2" t="str" cm="1">
        <f t="array" ref="W2682">IF(V2682&lt;&gt;"",_xlfn.IFS(OR(V2682=1,V2682=2,V2682=3),1,OR(V2682=4,V2682=5,V2682=6),2,OR(V2682=7,V2682=8,V2682=9),3,OR(V2682=10,V2682=11,V2682=12),4),"")</f>
        <v/>
      </c>
      <c r="X2682" s="2" t="str">
        <f t="shared" si="265"/>
        <v/>
      </c>
      <c r="Y2682" s="2" t="str">
        <f t="shared" si="266"/>
        <v/>
      </c>
    </row>
    <row r="2683" spans="7:25" x14ac:dyDescent="0.3">
      <c r="G2683" s="2" t="str">
        <f>IF(Prospecting!D2685&lt;&gt;"", Prospecting!D2685, "")</f>
        <v/>
      </c>
      <c r="H2683" s="2" t="str">
        <f>IF(Prospecting!E2685&lt;&gt;"",Prospecting!E2685, "")</f>
        <v/>
      </c>
      <c r="I2683" s="2" t="str">
        <f t="shared" ca="1" si="261"/>
        <v/>
      </c>
      <c r="J2683" s="2" t="str">
        <f>IF(Prospecting!F2685="Completed", 1, "")</f>
        <v/>
      </c>
      <c r="K2683" s="2" t="str">
        <f>IF(Prospecting!G2685="Completed", 1, "")</f>
        <v/>
      </c>
      <c r="L2683" s="2" t="str">
        <f>IF(Prospecting!H2685="Completed", 1, "")</f>
        <v/>
      </c>
      <c r="M2683" s="2" t="str">
        <f>IF(Prospecting!I2685="Completed", 1, "")</f>
        <v/>
      </c>
      <c r="N2683" s="2" t="str">
        <f>IF(Prospecting!J2685="Completed", 1, "")</f>
        <v/>
      </c>
      <c r="O2683" s="2" t="str">
        <f>IF(Prospecting!K2685="Completed", 1, "")</f>
        <v/>
      </c>
      <c r="P2683" s="2" t="str">
        <f>IF(Prospecting!L2685&lt;&gt;"",Prospecting!L2685,"")</f>
        <v/>
      </c>
      <c r="Q2683" s="2" t="str">
        <f>IF(Prospecting!M2685&lt;&gt;"",Prospecting!M2685,"")</f>
        <v/>
      </c>
      <c r="R2683" s="2" t="str">
        <f t="shared" ca="1" si="262"/>
        <v/>
      </c>
      <c r="S2683" s="10" t="str">
        <f>IF(OR(Prospecting!N2685&lt;&gt;"",Prospecting!N2685&lt;&gt;0),Prospecting!N2685,"")</f>
        <v/>
      </c>
      <c r="T2683" s="11" t="str">
        <f>IF(Prospecting!O2685&lt;&gt;"",Prospecting!O2685,"")</f>
        <v/>
      </c>
      <c r="U2683" s="2" t="str">
        <f t="shared" si="263"/>
        <v/>
      </c>
      <c r="V2683" s="2" t="str">
        <f t="shared" si="264"/>
        <v/>
      </c>
      <c r="W2683" s="2" t="str" cm="1">
        <f t="array" ref="W2683">IF(V2683&lt;&gt;"",_xlfn.IFS(OR(V2683=1,V2683=2,V2683=3),1,OR(V2683=4,V2683=5,V2683=6),2,OR(V2683=7,V2683=8,V2683=9),3,OR(V2683=10,V2683=11,V2683=12),4),"")</f>
        <v/>
      </c>
      <c r="X2683" s="2" t="str">
        <f t="shared" si="265"/>
        <v/>
      </c>
      <c r="Y2683" s="2" t="str">
        <f t="shared" si="266"/>
        <v/>
      </c>
    </row>
    <row r="2684" spans="7:25" x14ac:dyDescent="0.3">
      <c r="G2684" s="2" t="str">
        <f>IF(Prospecting!D2686&lt;&gt;"", Prospecting!D2686, "")</f>
        <v/>
      </c>
      <c r="H2684" s="2" t="str">
        <f>IF(Prospecting!E2686&lt;&gt;"",Prospecting!E2686, "")</f>
        <v/>
      </c>
      <c r="I2684" s="2" t="str">
        <f t="shared" ca="1" si="261"/>
        <v/>
      </c>
      <c r="J2684" s="2" t="str">
        <f>IF(Prospecting!F2686="Completed", 1, "")</f>
        <v/>
      </c>
      <c r="K2684" s="2" t="str">
        <f>IF(Prospecting!G2686="Completed", 1, "")</f>
        <v/>
      </c>
      <c r="L2684" s="2" t="str">
        <f>IF(Prospecting!H2686="Completed", 1, "")</f>
        <v/>
      </c>
      <c r="M2684" s="2" t="str">
        <f>IF(Prospecting!I2686="Completed", 1, "")</f>
        <v/>
      </c>
      <c r="N2684" s="2" t="str">
        <f>IF(Prospecting!J2686="Completed", 1, "")</f>
        <v/>
      </c>
      <c r="O2684" s="2" t="str">
        <f>IF(Prospecting!K2686="Completed", 1, "")</f>
        <v/>
      </c>
      <c r="P2684" s="2" t="str">
        <f>IF(Prospecting!L2686&lt;&gt;"",Prospecting!L2686,"")</f>
        <v/>
      </c>
      <c r="Q2684" s="2" t="str">
        <f>IF(Prospecting!M2686&lt;&gt;"",Prospecting!M2686,"")</f>
        <v/>
      </c>
      <c r="R2684" s="2" t="str">
        <f t="shared" ca="1" si="262"/>
        <v/>
      </c>
      <c r="S2684" s="10" t="str">
        <f>IF(OR(Prospecting!N2686&lt;&gt;"",Prospecting!N2686&lt;&gt;0),Prospecting!N2686,"")</f>
        <v/>
      </c>
      <c r="T2684" s="11" t="str">
        <f>IF(Prospecting!O2686&lt;&gt;"",Prospecting!O2686,"")</f>
        <v/>
      </c>
      <c r="U2684" s="2" t="str">
        <f t="shared" si="263"/>
        <v/>
      </c>
      <c r="V2684" s="2" t="str">
        <f t="shared" si="264"/>
        <v/>
      </c>
      <c r="W2684" s="2" t="str" cm="1">
        <f t="array" ref="W2684">IF(V2684&lt;&gt;"",_xlfn.IFS(OR(V2684=1,V2684=2,V2684=3),1,OR(V2684=4,V2684=5,V2684=6),2,OR(V2684=7,V2684=8,V2684=9),3,OR(V2684=10,V2684=11,V2684=12),4),"")</f>
        <v/>
      </c>
      <c r="X2684" s="2" t="str">
        <f t="shared" si="265"/>
        <v/>
      </c>
      <c r="Y2684" s="2" t="str">
        <f t="shared" si="266"/>
        <v/>
      </c>
    </row>
    <row r="2685" spans="7:25" x14ac:dyDescent="0.3">
      <c r="G2685" s="2" t="str">
        <f>IF(Prospecting!D2687&lt;&gt;"", Prospecting!D2687, "")</f>
        <v/>
      </c>
      <c r="H2685" s="2" t="str">
        <f>IF(Prospecting!E2687&lt;&gt;"",Prospecting!E2687, "")</f>
        <v/>
      </c>
      <c r="I2685" s="2" t="str">
        <f t="shared" ca="1" si="261"/>
        <v/>
      </c>
      <c r="J2685" s="2" t="str">
        <f>IF(Prospecting!F2687="Completed", 1, "")</f>
        <v/>
      </c>
      <c r="K2685" s="2" t="str">
        <f>IF(Prospecting!G2687="Completed", 1, "")</f>
        <v/>
      </c>
      <c r="L2685" s="2" t="str">
        <f>IF(Prospecting!H2687="Completed", 1, "")</f>
        <v/>
      </c>
      <c r="M2685" s="2" t="str">
        <f>IF(Prospecting!I2687="Completed", 1, "")</f>
        <v/>
      </c>
      <c r="N2685" s="2" t="str">
        <f>IF(Prospecting!J2687="Completed", 1, "")</f>
        <v/>
      </c>
      <c r="O2685" s="2" t="str">
        <f>IF(Prospecting!K2687="Completed", 1, "")</f>
        <v/>
      </c>
      <c r="P2685" s="2" t="str">
        <f>IF(Prospecting!L2687&lt;&gt;"",Prospecting!L2687,"")</f>
        <v/>
      </c>
      <c r="Q2685" s="2" t="str">
        <f>IF(Prospecting!M2687&lt;&gt;"",Prospecting!M2687,"")</f>
        <v/>
      </c>
      <c r="R2685" s="2" t="str">
        <f t="shared" ca="1" si="262"/>
        <v/>
      </c>
      <c r="S2685" s="10" t="str">
        <f>IF(OR(Prospecting!N2687&lt;&gt;"",Prospecting!N2687&lt;&gt;0),Prospecting!N2687,"")</f>
        <v/>
      </c>
      <c r="T2685" s="11" t="str">
        <f>IF(Prospecting!O2687&lt;&gt;"",Prospecting!O2687,"")</f>
        <v/>
      </c>
      <c r="U2685" s="2" t="str">
        <f t="shared" si="263"/>
        <v/>
      </c>
      <c r="V2685" s="2" t="str">
        <f t="shared" si="264"/>
        <v/>
      </c>
      <c r="W2685" s="2" t="str" cm="1">
        <f t="array" ref="W2685">IF(V2685&lt;&gt;"",_xlfn.IFS(OR(V2685=1,V2685=2,V2685=3),1,OR(V2685=4,V2685=5,V2685=6),2,OR(V2685=7,V2685=8,V2685=9),3,OR(V2685=10,V2685=11,V2685=12),4),"")</f>
        <v/>
      </c>
      <c r="X2685" s="2" t="str">
        <f t="shared" si="265"/>
        <v/>
      </c>
      <c r="Y2685" s="2" t="str">
        <f t="shared" si="266"/>
        <v/>
      </c>
    </row>
    <row r="2686" spans="7:25" x14ac:dyDescent="0.3">
      <c r="G2686" s="2" t="str">
        <f>IF(Prospecting!D2688&lt;&gt;"", Prospecting!D2688, "")</f>
        <v/>
      </c>
      <c r="H2686" s="2" t="str">
        <f>IF(Prospecting!E2688&lt;&gt;"",Prospecting!E2688, "")</f>
        <v/>
      </c>
      <c r="I2686" s="2" t="str">
        <f t="shared" ca="1" si="261"/>
        <v/>
      </c>
      <c r="J2686" s="2" t="str">
        <f>IF(Prospecting!F2688="Completed", 1, "")</f>
        <v/>
      </c>
      <c r="K2686" s="2" t="str">
        <f>IF(Prospecting!G2688="Completed", 1, "")</f>
        <v/>
      </c>
      <c r="L2686" s="2" t="str">
        <f>IF(Prospecting!H2688="Completed", 1, "")</f>
        <v/>
      </c>
      <c r="M2686" s="2" t="str">
        <f>IF(Prospecting!I2688="Completed", 1, "")</f>
        <v/>
      </c>
      <c r="N2686" s="2" t="str">
        <f>IF(Prospecting!J2688="Completed", 1, "")</f>
        <v/>
      </c>
      <c r="O2686" s="2" t="str">
        <f>IF(Prospecting!K2688="Completed", 1, "")</f>
        <v/>
      </c>
      <c r="P2686" s="2" t="str">
        <f>IF(Prospecting!L2688&lt;&gt;"",Prospecting!L2688,"")</f>
        <v/>
      </c>
      <c r="Q2686" s="2" t="str">
        <f>IF(Prospecting!M2688&lt;&gt;"",Prospecting!M2688,"")</f>
        <v/>
      </c>
      <c r="R2686" s="2" t="str">
        <f t="shared" ca="1" si="262"/>
        <v/>
      </c>
      <c r="S2686" s="10" t="str">
        <f>IF(OR(Prospecting!N2688&lt;&gt;"",Prospecting!N2688&lt;&gt;0),Prospecting!N2688,"")</f>
        <v/>
      </c>
      <c r="T2686" s="11" t="str">
        <f>IF(Prospecting!O2688&lt;&gt;"",Prospecting!O2688,"")</f>
        <v/>
      </c>
      <c r="U2686" s="2" t="str">
        <f t="shared" si="263"/>
        <v/>
      </c>
      <c r="V2686" s="2" t="str">
        <f t="shared" si="264"/>
        <v/>
      </c>
      <c r="W2686" s="2" t="str" cm="1">
        <f t="array" ref="W2686">IF(V2686&lt;&gt;"",_xlfn.IFS(OR(V2686=1,V2686=2,V2686=3),1,OR(V2686=4,V2686=5,V2686=6),2,OR(V2686=7,V2686=8,V2686=9),3,OR(V2686=10,V2686=11,V2686=12),4),"")</f>
        <v/>
      </c>
      <c r="X2686" s="2" t="str">
        <f t="shared" si="265"/>
        <v/>
      </c>
      <c r="Y2686" s="2" t="str">
        <f t="shared" si="266"/>
        <v/>
      </c>
    </row>
    <row r="2687" spans="7:25" x14ac:dyDescent="0.3">
      <c r="G2687" s="2" t="str">
        <f>IF(Prospecting!D2689&lt;&gt;"", Prospecting!D2689, "")</f>
        <v/>
      </c>
      <c r="H2687" s="2" t="str">
        <f>IF(Prospecting!E2689&lt;&gt;"",Prospecting!E2689, "")</f>
        <v/>
      </c>
      <c r="I2687" s="2" t="str">
        <f t="shared" ca="1" si="261"/>
        <v/>
      </c>
      <c r="J2687" s="2" t="str">
        <f>IF(Prospecting!F2689="Completed", 1, "")</f>
        <v/>
      </c>
      <c r="K2687" s="2" t="str">
        <f>IF(Prospecting!G2689="Completed", 1, "")</f>
        <v/>
      </c>
      <c r="L2687" s="2" t="str">
        <f>IF(Prospecting!H2689="Completed", 1, "")</f>
        <v/>
      </c>
      <c r="M2687" s="2" t="str">
        <f>IF(Prospecting!I2689="Completed", 1, "")</f>
        <v/>
      </c>
      <c r="N2687" s="2" t="str">
        <f>IF(Prospecting!J2689="Completed", 1, "")</f>
        <v/>
      </c>
      <c r="O2687" s="2" t="str">
        <f>IF(Prospecting!K2689="Completed", 1, "")</f>
        <v/>
      </c>
      <c r="P2687" s="2" t="str">
        <f>IF(Prospecting!L2689&lt;&gt;"",Prospecting!L2689,"")</f>
        <v/>
      </c>
      <c r="Q2687" s="2" t="str">
        <f>IF(Prospecting!M2689&lt;&gt;"",Prospecting!M2689,"")</f>
        <v/>
      </c>
      <c r="R2687" s="2" t="str">
        <f t="shared" ca="1" si="262"/>
        <v/>
      </c>
      <c r="S2687" s="10" t="str">
        <f>IF(OR(Prospecting!N2689&lt;&gt;"",Prospecting!N2689&lt;&gt;0),Prospecting!N2689,"")</f>
        <v/>
      </c>
      <c r="T2687" s="11" t="str">
        <f>IF(Prospecting!O2689&lt;&gt;"",Prospecting!O2689,"")</f>
        <v/>
      </c>
      <c r="U2687" s="2" t="str">
        <f t="shared" si="263"/>
        <v/>
      </c>
      <c r="V2687" s="2" t="str">
        <f t="shared" si="264"/>
        <v/>
      </c>
      <c r="W2687" s="2" t="str" cm="1">
        <f t="array" ref="W2687">IF(V2687&lt;&gt;"",_xlfn.IFS(OR(V2687=1,V2687=2,V2687=3),1,OR(V2687=4,V2687=5,V2687=6),2,OR(V2687=7,V2687=8,V2687=9),3,OR(V2687=10,V2687=11,V2687=12),4),"")</f>
        <v/>
      </c>
      <c r="X2687" s="2" t="str">
        <f t="shared" si="265"/>
        <v/>
      </c>
      <c r="Y2687" s="2" t="str">
        <f t="shared" si="266"/>
        <v/>
      </c>
    </row>
    <row r="2688" spans="7:25" x14ac:dyDescent="0.3">
      <c r="G2688" s="2" t="str">
        <f>IF(Prospecting!D2690&lt;&gt;"", Prospecting!D2690, "")</f>
        <v/>
      </c>
      <c r="H2688" s="2" t="str">
        <f>IF(Prospecting!E2690&lt;&gt;"",Prospecting!E2690, "")</f>
        <v/>
      </c>
      <c r="I2688" s="2" t="str">
        <f t="shared" ca="1" si="261"/>
        <v/>
      </c>
      <c r="J2688" s="2" t="str">
        <f>IF(Prospecting!F2690="Completed", 1, "")</f>
        <v/>
      </c>
      <c r="K2688" s="2" t="str">
        <f>IF(Prospecting!G2690="Completed", 1, "")</f>
        <v/>
      </c>
      <c r="L2688" s="2" t="str">
        <f>IF(Prospecting!H2690="Completed", 1, "")</f>
        <v/>
      </c>
      <c r="M2688" s="2" t="str">
        <f>IF(Prospecting!I2690="Completed", 1, "")</f>
        <v/>
      </c>
      <c r="N2688" s="2" t="str">
        <f>IF(Prospecting!J2690="Completed", 1, "")</f>
        <v/>
      </c>
      <c r="O2688" s="2" t="str">
        <f>IF(Prospecting!K2690="Completed", 1, "")</f>
        <v/>
      </c>
      <c r="P2688" s="2" t="str">
        <f>IF(Prospecting!L2690&lt;&gt;"",Prospecting!L2690,"")</f>
        <v/>
      </c>
      <c r="Q2688" s="2" t="str">
        <f>IF(Prospecting!M2690&lt;&gt;"",Prospecting!M2690,"")</f>
        <v/>
      </c>
      <c r="R2688" s="2" t="str">
        <f t="shared" ca="1" si="262"/>
        <v/>
      </c>
      <c r="S2688" s="10" t="str">
        <f>IF(OR(Prospecting!N2690&lt;&gt;"",Prospecting!N2690&lt;&gt;0),Prospecting!N2690,"")</f>
        <v/>
      </c>
      <c r="T2688" s="11" t="str">
        <f>IF(Prospecting!O2690&lt;&gt;"",Prospecting!O2690,"")</f>
        <v/>
      </c>
      <c r="U2688" s="2" t="str">
        <f t="shared" si="263"/>
        <v/>
      </c>
      <c r="V2688" s="2" t="str">
        <f t="shared" si="264"/>
        <v/>
      </c>
      <c r="W2688" s="2" t="str" cm="1">
        <f t="array" ref="W2688">IF(V2688&lt;&gt;"",_xlfn.IFS(OR(V2688=1,V2688=2,V2688=3),1,OR(V2688=4,V2688=5,V2688=6),2,OR(V2688=7,V2688=8,V2688=9),3,OR(V2688=10,V2688=11,V2688=12),4),"")</f>
        <v/>
      </c>
      <c r="X2688" s="2" t="str">
        <f t="shared" si="265"/>
        <v/>
      </c>
      <c r="Y2688" s="2" t="str">
        <f t="shared" si="266"/>
        <v/>
      </c>
    </row>
    <row r="2689" spans="7:25" x14ac:dyDescent="0.3">
      <c r="G2689" s="2" t="str">
        <f>IF(Prospecting!D2691&lt;&gt;"", Prospecting!D2691, "")</f>
        <v/>
      </c>
      <c r="H2689" s="2" t="str">
        <f>IF(Prospecting!E2691&lt;&gt;"",Prospecting!E2691, "")</f>
        <v/>
      </c>
      <c r="I2689" s="2" t="str">
        <f t="shared" ca="1" si="261"/>
        <v/>
      </c>
      <c r="J2689" s="2" t="str">
        <f>IF(Prospecting!F2691="Completed", 1, "")</f>
        <v/>
      </c>
      <c r="K2689" s="2" t="str">
        <f>IF(Prospecting!G2691="Completed", 1, "")</f>
        <v/>
      </c>
      <c r="L2689" s="2" t="str">
        <f>IF(Prospecting!H2691="Completed", 1, "")</f>
        <v/>
      </c>
      <c r="M2689" s="2" t="str">
        <f>IF(Prospecting!I2691="Completed", 1, "")</f>
        <v/>
      </c>
      <c r="N2689" s="2" t="str">
        <f>IF(Prospecting!J2691="Completed", 1, "")</f>
        <v/>
      </c>
      <c r="O2689" s="2" t="str">
        <f>IF(Prospecting!K2691="Completed", 1, "")</f>
        <v/>
      </c>
      <c r="P2689" s="2" t="str">
        <f>IF(Prospecting!L2691&lt;&gt;"",Prospecting!L2691,"")</f>
        <v/>
      </c>
      <c r="Q2689" s="2" t="str">
        <f>IF(Prospecting!M2691&lt;&gt;"",Prospecting!M2691,"")</f>
        <v/>
      </c>
      <c r="R2689" s="2" t="str">
        <f t="shared" ca="1" si="262"/>
        <v/>
      </c>
      <c r="S2689" s="10" t="str">
        <f>IF(OR(Prospecting!N2691&lt;&gt;"",Prospecting!N2691&lt;&gt;0),Prospecting!N2691,"")</f>
        <v/>
      </c>
      <c r="T2689" s="11" t="str">
        <f>IF(Prospecting!O2691&lt;&gt;"",Prospecting!O2691,"")</f>
        <v/>
      </c>
      <c r="U2689" s="2" t="str">
        <f t="shared" si="263"/>
        <v/>
      </c>
      <c r="V2689" s="2" t="str">
        <f t="shared" si="264"/>
        <v/>
      </c>
      <c r="W2689" s="2" t="str" cm="1">
        <f t="array" ref="W2689">IF(V2689&lt;&gt;"",_xlfn.IFS(OR(V2689=1,V2689=2,V2689=3),1,OR(V2689=4,V2689=5,V2689=6),2,OR(V2689=7,V2689=8,V2689=9),3,OR(V2689=10,V2689=11,V2689=12),4),"")</f>
        <v/>
      </c>
      <c r="X2689" s="2" t="str">
        <f t="shared" si="265"/>
        <v/>
      </c>
      <c r="Y2689" s="2" t="str">
        <f t="shared" si="266"/>
        <v/>
      </c>
    </row>
    <row r="2690" spans="7:25" x14ac:dyDescent="0.3">
      <c r="G2690" s="2" t="str">
        <f>IF(Prospecting!D2692&lt;&gt;"", Prospecting!D2692, "")</f>
        <v/>
      </c>
      <c r="H2690" s="2" t="str">
        <f>IF(Prospecting!E2692&lt;&gt;"",Prospecting!E2692, "")</f>
        <v/>
      </c>
      <c r="I2690" s="2" t="str">
        <f t="shared" ca="1" si="261"/>
        <v/>
      </c>
      <c r="J2690" s="2" t="str">
        <f>IF(Prospecting!F2692="Completed", 1, "")</f>
        <v/>
      </c>
      <c r="K2690" s="2" t="str">
        <f>IF(Prospecting!G2692="Completed", 1, "")</f>
        <v/>
      </c>
      <c r="L2690" s="2" t="str">
        <f>IF(Prospecting!H2692="Completed", 1, "")</f>
        <v/>
      </c>
      <c r="M2690" s="2" t="str">
        <f>IF(Prospecting!I2692="Completed", 1, "")</f>
        <v/>
      </c>
      <c r="N2690" s="2" t="str">
        <f>IF(Prospecting!J2692="Completed", 1, "")</f>
        <v/>
      </c>
      <c r="O2690" s="2" t="str">
        <f>IF(Prospecting!K2692="Completed", 1, "")</f>
        <v/>
      </c>
      <c r="P2690" s="2" t="str">
        <f>IF(Prospecting!L2692&lt;&gt;"",Prospecting!L2692,"")</f>
        <v/>
      </c>
      <c r="Q2690" s="2" t="str">
        <f>IF(Prospecting!M2692&lt;&gt;"",Prospecting!M2692,"")</f>
        <v/>
      </c>
      <c r="R2690" s="2" t="str">
        <f t="shared" ca="1" si="262"/>
        <v/>
      </c>
      <c r="S2690" s="10" t="str">
        <f>IF(OR(Prospecting!N2692&lt;&gt;"",Prospecting!N2692&lt;&gt;0),Prospecting!N2692,"")</f>
        <v/>
      </c>
      <c r="T2690" s="11" t="str">
        <f>IF(Prospecting!O2692&lt;&gt;"",Prospecting!O2692,"")</f>
        <v/>
      </c>
      <c r="U2690" s="2" t="str">
        <f t="shared" si="263"/>
        <v/>
      </c>
      <c r="V2690" s="2" t="str">
        <f t="shared" si="264"/>
        <v/>
      </c>
      <c r="W2690" s="2" t="str" cm="1">
        <f t="array" ref="W2690">IF(V2690&lt;&gt;"",_xlfn.IFS(OR(V2690=1,V2690=2,V2690=3),1,OR(V2690=4,V2690=5,V2690=6),2,OR(V2690=7,V2690=8,V2690=9),3,OR(V2690=10,V2690=11,V2690=12),4),"")</f>
        <v/>
      </c>
      <c r="X2690" s="2" t="str">
        <f t="shared" si="265"/>
        <v/>
      </c>
      <c r="Y2690" s="2" t="str">
        <f t="shared" si="266"/>
        <v/>
      </c>
    </row>
    <row r="2691" spans="7:25" x14ac:dyDescent="0.3">
      <c r="G2691" s="2" t="str">
        <f>IF(Prospecting!D2693&lt;&gt;"", Prospecting!D2693, "")</f>
        <v/>
      </c>
      <c r="H2691" s="2" t="str">
        <f>IF(Prospecting!E2693&lt;&gt;"",Prospecting!E2693, "")</f>
        <v/>
      </c>
      <c r="I2691" s="2" t="str">
        <f t="shared" ca="1" si="261"/>
        <v/>
      </c>
      <c r="J2691" s="2" t="str">
        <f>IF(Prospecting!F2693="Completed", 1, "")</f>
        <v/>
      </c>
      <c r="K2691" s="2" t="str">
        <f>IF(Prospecting!G2693="Completed", 1, "")</f>
        <v/>
      </c>
      <c r="L2691" s="2" t="str">
        <f>IF(Prospecting!H2693="Completed", 1, "")</f>
        <v/>
      </c>
      <c r="M2691" s="2" t="str">
        <f>IF(Prospecting!I2693="Completed", 1, "")</f>
        <v/>
      </c>
      <c r="N2691" s="2" t="str">
        <f>IF(Prospecting!J2693="Completed", 1, "")</f>
        <v/>
      </c>
      <c r="O2691" s="2" t="str">
        <f>IF(Prospecting!K2693="Completed", 1, "")</f>
        <v/>
      </c>
      <c r="P2691" s="2" t="str">
        <f>IF(Prospecting!L2693&lt;&gt;"",Prospecting!L2693,"")</f>
        <v/>
      </c>
      <c r="Q2691" s="2" t="str">
        <f>IF(Prospecting!M2693&lt;&gt;"",Prospecting!M2693,"")</f>
        <v/>
      </c>
      <c r="R2691" s="2" t="str">
        <f t="shared" ca="1" si="262"/>
        <v/>
      </c>
      <c r="S2691" s="10" t="str">
        <f>IF(OR(Prospecting!N2693&lt;&gt;"",Prospecting!N2693&lt;&gt;0),Prospecting!N2693,"")</f>
        <v/>
      </c>
      <c r="T2691" s="11" t="str">
        <f>IF(Prospecting!O2693&lt;&gt;"",Prospecting!O2693,"")</f>
        <v/>
      </c>
      <c r="U2691" s="2" t="str">
        <f t="shared" si="263"/>
        <v/>
      </c>
      <c r="V2691" s="2" t="str">
        <f t="shared" si="264"/>
        <v/>
      </c>
      <c r="W2691" s="2" t="str" cm="1">
        <f t="array" ref="W2691">IF(V2691&lt;&gt;"",_xlfn.IFS(OR(V2691=1,V2691=2,V2691=3),1,OR(V2691=4,V2691=5,V2691=6),2,OR(V2691=7,V2691=8,V2691=9),3,OR(V2691=10,V2691=11,V2691=12),4),"")</f>
        <v/>
      </c>
      <c r="X2691" s="2" t="str">
        <f t="shared" si="265"/>
        <v/>
      </c>
      <c r="Y2691" s="2" t="str">
        <f t="shared" si="266"/>
        <v/>
      </c>
    </row>
    <row r="2692" spans="7:25" x14ac:dyDescent="0.3">
      <c r="G2692" s="2" t="str">
        <f>IF(Prospecting!D2694&lt;&gt;"", Prospecting!D2694, "")</f>
        <v/>
      </c>
      <c r="H2692" s="2" t="str">
        <f>IF(Prospecting!E2694&lt;&gt;"",Prospecting!E2694, "")</f>
        <v/>
      </c>
      <c r="I2692" s="2" t="str">
        <f t="shared" ref="I2692:I2755" ca="1" si="267">IF(AND($B$9&gt;$B$10,S2692&lt;&gt;"",S2692&lt;&gt;0,V2692&lt;&gt;"",O2692=1),"Client",IF(V2692&lt;$B$6,"Lead",IF(AND(H2692&lt;&gt;"",S2692&lt;&gt;"",S2692&lt;&gt;0,V2692&lt;=$B$3,O2692=1),"Client",IF(OR(AND(H2692&lt;&gt;"",O2692&lt;&gt;1),AND(H2692&lt;&gt;"",S2692=""),AND(H2692&lt;&gt;"",S2692&lt;&gt;"",V2692&gt;$B$3), AND(H2692&lt;&gt;"",S2692&lt;=0)),"Lead",""))))</f>
        <v/>
      </c>
      <c r="J2692" s="2" t="str">
        <f>IF(Prospecting!F2694="Completed", 1, "")</f>
        <v/>
      </c>
      <c r="K2692" s="2" t="str">
        <f>IF(Prospecting!G2694="Completed", 1, "")</f>
        <v/>
      </c>
      <c r="L2692" s="2" t="str">
        <f>IF(Prospecting!H2694="Completed", 1, "")</f>
        <v/>
      </c>
      <c r="M2692" s="2" t="str">
        <f>IF(Prospecting!I2694="Completed", 1, "")</f>
        <v/>
      </c>
      <c r="N2692" s="2" t="str">
        <f>IF(Prospecting!J2694="Completed", 1, "")</f>
        <v/>
      </c>
      <c r="O2692" s="2" t="str">
        <f>IF(Prospecting!K2694="Completed", 1, "")</f>
        <v/>
      </c>
      <c r="P2692" s="2" t="str">
        <f>IF(Prospecting!L2694&lt;&gt;"",Prospecting!L2694,"")</f>
        <v/>
      </c>
      <c r="Q2692" s="2" t="str">
        <f>IF(Prospecting!M2694&lt;&gt;"",Prospecting!M2694,"")</f>
        <v/>
      </c>
      <c r="R2692" s="2" t="str">
        <f t="shared" ref="R2692:R2755" ca="1" si="268">IF(AND(Q2692&lt;&gt;"",V2692&gt;=$B$6,V2692&lt;=$B$3,Y2692=$B$10),"Valid","")</f>
        <v/>
      </c>
      <c r="S2692" s="10" t="str">
        <f>IF(OR(Prospecting!N2694&lt;&gt;"",Prospecting!N2694&lt;&gt;0),Prospecting!N2694,"")</f>
        <v/>
      </c>
      <c r="T2692" s="11" t="str">
        <f>IF(Prospecting!O2694&lt;&gt;"",Prospecting!O2694,"")</f>
        <v/>
      </c>
      <c r="U2692" s="2" t="str">
        <f t="shared" ref="U2692:U2755" si="269">IF(V2692&lt;&gt;"",CHOOSE(V2692,"January","February","March","April","May","June","July","August","September","October","November","December"),"")</f>
        <v/>
      </c>
      <c r="V2692" s="2" t="str">
        <f t="shared" ref="V2692:V2755" si="270">IF(AND(T2692&lt;&gt;"",Y2692=$B$10),MONTH(T2692),"")</f>
        <v/>
      </c>
      <c r="W2692" s="2" t="str" cm="1">
        <f t="array" ref="W2692">IF(V2692&lt;&gt;"",_xlfn.IFS(OR(V2692=1,V2692=2,V2692=3),1,OR(V2692=4,V2692=5,V2692=6),2,OR(V2692=7,V2692=8,V2692=9),3,OR(V2692=10,V2692=11,V2692=12),4),"")</f>
        <v/>
      </c>
      <c r="X2692" s="2" t="str">
        <f t="shared" ref="X2692:X2755" si="271">IF(AND(Q2692&lt;&gt;"",S2692&lt;&gt;"",S2692&lt;&gt;0,O2692=1),IF(OR(Q2692="AnugerahPlus",Q2692="Anggun"), (S2692-5)*12,S2692*12), "")</f>
        <v/>
      </c>
      <c r="Y2692" s="2" t="str">
        <f t="shared" ref="Y2692:Y2755" si="272">IF(T2692&lt;&gt;"",YEAR(T2692),"")</f>
        <v/>
      </c>
    </row>
    <row r="2693" spans="7:25" x14ac:dyDescent="0.3">
      <c r="G2693" s="2" t="str">
        <f>IF(Prospecting!D2695&lt;&gt;"", Prospecting!D2695, "")</f>
        <v/>
      </c>
      <c r="H2693" s="2" t="str">
        <f>IF(Prospecting!E2695&lt;&gt;"",Prospecting!E2695, "")</f>
        <v/>
      </c>
      <c r="I2693" s="2" t="str">
        <f t="shared" ca="1" si="267"/>
        <v/>
      </c>
      <c r="J2693" s="2" t="str">
        <f>IF(Prospecting!F2695="Completed", 1, "")</f>
        <v/>
      </c>
      <c r="K2693" s="2" t="str">
        <f>IF(Prospecting!G2695="Completed", 1, "")</f>
        <v/>
      </c>
      <c r="L2693" s="2" t="str">
        <f>IF(Prospecting!H2695="Completed", 1, "")</f>
        <v/>
      </c>
      <c r="M2693" s="2" t="str">
        <f>IF(Prospecting!I2695="Completed", 1, "")</f>
        <v/>
      </c>
      <c r="N2693" s="2" t="str">
        <f>IF(Prospecting!J2695="Completed", 1, "")</f>
        <v/>
      </c>
      <c r="O2693" s="2" t="str">
        <f>IF(Prospecting!K2695="Completed", 1, "")</f>
        <v/>
      </c>
      <c r="P2693" s="2" t="str">
        <f>IF(Prospecting!L2695&lt;&gt;"",Prospecting!L2695,"")</f>
        <v/>
      </c>
      <c r="Q2693" s="2" t="str">
        <f>IF(Prospecting!M2695&lt;&gt;"",Prospecting!M2695,"")</f>
        <v/>
      </c>
      <c r="R2693" s="2" t="str">
        <f t="shared" ca="1" si="268"/>
        <v/>
      </c>
      <c r="S2693" s="10" t="str">
        <f>IF(OR(Prospecting!N2695&lt;&gt;"",Prospecting!N2695&lt;&gt;0),Prospecting!N2695,"")</f>
        <v/>
      </c>
      <c r="T2693" s="11" t="str">
        <f>IF(Prospecting!O2695&lt;&gt;"",Prospecting!O2695,"")</f>
        <v/>
      </c>
      <c r="U2693" s="2" t="str">
        <f t="shared" si="269"/>
        <v/>
      </c>
      <c r="V2693" s="2" t="str">
        <f t="shared" si="270"/>
        <v/>
      </c>
      <c r="W2693" s="2" t="str" cm="1">
        <f t="array" ref="W2693">IF(V2693&lt;&gt;"",_xlfn.IFS(OR(V2693=1,V2693=2,V2693=3),1,OR(V2693=4,V2693=5,V2693=6),2,OR(V2693=7,V2693=8,V2693=9),3,OR(V2693=10,V2693=11,V2693=12),4),"")</f>
        <v/>
      </c>
      <c r="X2693" s="2" t="str">
        <f t="shared" si="271"/>
        <v/>
      </c>
      <c r="Y2693" s="2" t="str">
        <f t="shared" si="272"/>
        <v/>
      </c>
    </row>
    <row r="2694" spans="7:25" x14ac:dyDescent="0.3">
      <c r="G2694" s="2" t="str">
        <f>IF(Prospecting!D2696&lt;&gt;"", Prospecting!D2696, "")</f>
        <v/>
      </c>
      <c r="H2694" s="2" t="str">
        <f>IF(Prospecting!E2696&lt;&gt;"",Prospecting!E2696, "")</f>
        <v/>
      </c>
      <c r="I2694" s="2" t="str">
        <f t="shared" ca="1" si="267"/>
        <v/>
      </c>
      <c r="J2694" s="2" t="str">
        <f>IF(Prospecting!F2696="Completed", 1, "")</f>
        <v/>
      </c>
      <c r="K2694" s="2" t="str">
        <f>IF(Prospecting!G2696="Completed", 1, "")</f>
        <v/>
      </c>
      <c r="L2694" s="2" t="str">
        <f>IF(Prospecting!H2696="Completed", 1, "")</f>
        <v/>
      </c>
      <c r="M2694" s="2" t="str">
        <f>IF(Prospecting!I2696="Completed", 1, "")</f>
        <v/>
      </c>
      <c r="N2694" s="2" t="str">
        <f>IF(Prospecting!J2696="Completed", 1, "")</f>
        <v/>
      </c>
      <c r="O2694" s="2" t="str">
        <f>IF(Prospecting!K2696="Completed", 1, "")</f>
        <v/>
      </c>
      <c r="P2694" s="2" t="str">
        <f>IF(Prospecting!L2696&lt;&gt;"",Prospecting!L2696,"")</f>
        <v/>
      </c>
      <c r="Q2694" s="2" t="str">
        <f>IF(Prospecting!M2696&lt;&gt;"",Prospecting!M2696,"")</f>
        <v/>
      </c>
      <c r="R2694" s="2" t="str">
        <f t="shared" ca="1" si="268"/>
        <v/>
      </c>
      <c r="S2694" s="10" t="str">
        <f>IF(OR(Prospecting!N2696&lt;&gt;"",Prospecting!N2696&lt;&gt;0),Prospecting!N2696,"")</f>
        <v/>
      </c>
      <c r="T2694" s="11" t="str">
        <f>IF(Prospecting!O2696&lt;&gt;"",Prospecting!O2696,"")</f>
        <v/>
      </c>
      <c r="U2694" s="2" t="str">
        <f t="shared" si="269"/>
        <v/>
      </c>
      <c r="V2694" s="2" t="str">
        <f t="shared" si="270"/>
        <v/>
      </c>
      <c r="W2694" s="2" t="str" cm="1">
        <f t="array" ref="W2694">IF(V2694&lt;&gt;"",_xlfn.IFS(OR(V2694=1,V2694=2,V2694=3),1,OR(V2694=4,V2694=5,V2694=6),2,OR(V2694=7,V2694=8,V2694=9),3,OR(V2694=10,V2694=11,V2694=12),4),"")</f>
        <v/>
      </c>
      <c r="X2694" s="2" t="str">
        <f t="shared" si="271"/>
        <v/>
      </c>
      <c r="Y2694" s="2" t="str">
        <f t="shared" si="272"/>
        <v/>
      </c>
    </row>
    <row r="2695" spans="7:25" x14ac:dyDescent="0.3">
      <c r="G2695" s="2" t="str">
        <f>IF(Prospecting!D2697&lt;&gt;"", Prospecting!D2697, "")</f>
        <v/>
      </c>
      <c r="H2695" s="2" t="str">
        <f>IF(Prospecting!E2697&lt;&gt;"",Prospecting!E2697, "")</f>
        <v/>
      </c>
      <c r="I2695" s="2" t="str">
        <f t="shared" ca="1" si="267"/>
        <v/>
      </c>
      <c r="J2695" s="2" t="str">
        <f>IF(Prospecting!F2697="Completed", 1, "")</f>
        <v/>
      </c>
      <c r="K2695" s="2" t="str">
        <f>IF(Prospecting!G2697="Completed", 1, "")</f>
        <v/>
      </c>
      <c r="L2695" s="2" t="str">
        <f>IF(Prospecting!H2697="Completed", 1, "")</f>
        <v/>
      </c>
      <c r="M2695" s="2" t="str">
        <f>IF(Prospecting!I2697="Completed", 1, "")</f>
        <v/>
      </c>
      <c r="N2695" s="2" t="str">
        <f>IF(Prospecting!J2697="Completed", 1, "")</f>
        <v/>
      </c>
      <c r="O2695" s="2" t="str">
        <f>IF(Prospecting!K2697="Completed", 1, "")</f>
        <v/>
      </c>
      <c r="P2695" s="2" t="str">
        <f>IF(Prospecting!L2697&lt;&gt;"",Prospecting!L2697,"")</f>
        <v/>
      </c>
      <c r="Q2695" s="2" t="str">
        <f>IF(Prospecting!M2697&lt;&gt;"",Prospecting!M2697,"")</f>
        <v/>
      </c>
      <c r="R2695" s="2" t="str">
        <f t="shared" ca="1" si="268"/>
        <v/>
      </c>
      <c r="S2695" s="10" t="str">
        <f>IF(OR(Prospecting!N2697&lt;&gt;"",Prospecting!N2697&lt;&gt;0),Prospecting!N2697,"")</f>
        <v/>
      </c>
      <c r="T2695" s="11" t="str">
        <f>IF(Prospecting!O2697&lt;&gt;"",Prospecting!O2697,"")</f>
        <v/>
      </c>
      <c r="U2695" s="2" t="str">
        <f t="shared" si="269"/>
        <v/>
      </c>
      <c r="V2695" s="2" t="str">
        <f t="shared" si="270"/>
        <v/>
      </c>
      <c r="W2695" s="2" t="str" cm="1">
        <f t="array" ref="W2695">IF(V2695&lt;&gt;"",_xlfn.IFS(OR(V2695=1,V2695=2,V2695=3),1,OR(V2695=4,V2695=5,V2695=6),2,OR(V2695=7,V2695=8,V2695=9),3,OR(V2695=10,V2695=11,V2695=12),4),"")</f>
        <v/>
      </c>
      <c r="X2695" s="2" t="str">
        <f t="shared" si="271"/>
        <v/>
      </c>
      <c r="Y2695" s="2" t="str">
        <f t="shared" si="272"/>
        <v/>
      </c>
    </row>
    <row r="2696" spans="7:25" x14ac:dyDescent="0.3">
      <c r="G2696" s="2" t="str">
        <f>IF(Prospecting!D2698&lt;&gt;"", Prospecting!D2698, "")</f>
        <v/>
      </c>
      <c r="H2696" s="2" t="str">
        <f>IF(Prospecting!E2698&lt;&gt;"",Prospecting!E2698, "")</f>
        <v/>
      </c>
      <c r="I2696" s="2" t="str">
        <f t="shared" ca="1" si="267"/>
        <v/>
      </c>
      <c r="J2696" s="2" t="str">
        <f>IF(Prospecting!F2698="Completed", 1, "")</f>
        <v/>
      </c>
      <c r="K2696" s="2" t="str">
        <f>IF(Prospecting!G2698="Completed", 1, "")</f>
        <v/>
      </c>
      <c r="L2696" s="2" t="str">
        <f>IF(Prospecting!H2698="Completed", 1, "")</f>
        <v/>
      </c>
      <c r="M2696" s="2" t="str">
        <f>IF(Prospecting!I2698="Completed", 1, "")</f>
        <v/>
      </c>
      <c r="N2696" s="2" t="str">
        <f>IF(Prospecting!J2698="Completed", 1, "")</f>
        <v/>
      </c>
      <c r="O2696" s="2" t="str">
        <f>IF(Prospecting!K2698="Completed", 1, "")</f>
        <v/>
      </c>
      <c r="P2696" s="2" t="str">
        <f>IF(Prospecting!L2698&lt;&gt;"",Prospecting!L2698,"")</f>
        <v/>
      </c>
      <c r="Q2696" s="2" t="str">
        <f>IF(Prospecting!M2698&lt;&gt;"",Prospecting!M2698,"")</f>
        <v/>
      </c>
      <c r="R2696" s="2" t="str">
        <f t="shared" ca="1" si="268"/>
        <v/>
      </c>
      <c r="S2696" s="10" t="str">
        <f>IF(OR(Prospecting!N2698&lt;&gt;"",Prospecting!N2698&lt;&gt;0),Prospecting!N2698,"")</f>
        <v/>
      </c>
      <c r="T2696" s="11" t="str">
        <f>IF(Prospecting!O2698&lt;&gt;"",Prospecting!O2698,"")</f>
        <v/>
      </c>
      <c r="U2696" s="2" t="str">
        <f t="shared" si="269"/>
        <v/>
      </c>
      <c r="V2696" s="2" t="str">
        <f t="shared" si="270"/>
        <v/>
      </c>
      <c r="W2696" s="2" t="str" cm="1">
        <f t="array" ref="W2696">IF(V2696&lt;&gt;"",_xlfn.IFS(OR(V2696=1,V2696=2,V2696=3),1,OR(V2696=4,V2696=5,V2696=6),2,OR(V2696=7,V2696=8,V2696=9),3,OR(V2696=10,V2696=11,V2696=12),4),"")</f>
        <v/>
      </c>
      <c r="X2696" s="2" t="str">
        <f t="shared" si="271"/>
        <v/>
      </c>
      <c r="Y2696" s="2" t="str">
        <f t="shared" si="272"/>
        <v/>
      </c>
    </row>
    <row r="2697" spans="7:25" x14ac:dyDescent="0.3">
      <c r="G2697" s="2" t="str">
        <f>IF(Prospecting!D2699&lt;&gt;"", Prospecting!D2699, "")</f>
        <v/>
      </c>
      <c r="H2697" s="2" t="str">
        <f>IF(Prospecting!E2699&lt;&gt;"",Prospecting!E2699, "")</f>
        <v/>
      </c>
      <c r="I2697" s="2" t="str">
        <f t="shared" ca="1" si="267"/>
        <v/>
      </c>
      <c r="J2697" s="2" t="str">
        <f>IF(Prospecting!F2699="Completed", 1, "")</f>
        <v/>
      </c>
      <c r="K2697" s="2" t="str">
        <f>IF(Prospecting!G2699="Completed", 1, "")</f>
        <v/>
      </c>
      <c r="L2697" s="2" t="str">
        <f>IF(Prospecting!H2699="Completed", 1, "")</f>
        <v/>
      </c>
      <c r="M2697" s="2" t="str">
        <f>IF(Prospecting!I2699="Completed", 1, "")</f>
        <v/>
      </c>
      <c r="N2697" s="2" t="str">
        <f>IF(Prospecting!J2699="Completed", 1, "")</f>
        <v/>
      </c>
      <c r="O2697" s="2" t="str">
        <f>IF(Prospecting!K2699="Completed", 1, "")</f>
        <v/>
      </c>
      <c r="P2697" s="2" t="str">
        <f>IF(Prospecting!L2699&lt;&gt;"",Prospecting!L2699,"")</f>
        <v/>
      </c>
      <c r="Q2697" s="2" t="str">
        <f>IF(Prospecting!M2699&lt;&gt;"",Prospecting!M2699,"")</f>
        <v/>
      </c>
      <c r="R2697" s="2" t="str">
        <f t="shared" ca="1" si="268"/>
        <v/>
      </c>
      <c r="S2697" s="10" t="str">
        <f>IF(OR(Prospecting!N2699&lt;&gt;"",Prospecting!N2699&lt;&gt;0),Prospecting!N2699,"")</f>
        <v/>
      </c>
      <c r="T2697" s="11" t="str">
        <f>IF(Prospecting!O2699&lt;&gt;"",Prospecting!O2699,"")</f>
        <v/>
      </c>
      <c r="U2697" s="2" t="str">
        <f t="shared" si="269"/>
        <v/>
      </c>
      <c r="V2697" s="2" t="str">
        <f t="shared" si="270"/>
        <v/>
      </c>
      <c r="W2697" s="2" t="str" cm="1">
        <f t="array" ref="W2697">IF(V2697&lt;&gt;"",_xlfn.IFS(OR(V2697=1,V2697=2,V2697=3),1,OR(V2697=4,V2697=5,V2697=6),2,OR(V2697=7,V2697=8,V2697=9),3,OR(V2697=10,V2697=11,V2697=12),4),"")</f>
        <v/>
      </c>
      <c r="X2697" s="2" t="str">
        <f t="shared" si="271"/>
        <v/>
      </c>
      <c r="Y2697" s="2" t="str">
        <f t="shared" si="272"/>
        <v/>
      </c>
    </row>
    <row r="2698" spans="7:25" x14ac:dyDescent="0.3">
      <c r="G2698" s="2" t="str">
        <f>IF(Prospecting!D2700&lt;&gt;"", Prospecting!D2700, "")</f>
        <v/>
      </c>
      <c r="H2698" s="2" t="str">
        <f>IF(Prospecting!E2700&lt;&gt;"",Prospecting!E2700, "")</f>
        <v/>
      </c>
      <c r="I2698" s="2" t="str">
        <f t="shared" ca="1" si="267"/>
        <v/>
      </c>
      <c r="J2698" s="2" t="str">
        <f>IF(Prospecting!F2700="Completed", 1, "")</f>
        <v/>
      </c>
      <c r="K2698" s="2" t="str">
        <f>IF(Prospecting!G2700="Completed", 1, "")</f>
        <v/>
      </c>
      <c r="L2698" s="2" t="str">
        <f>IF(Prospecting!H2700="Completed", 1, "")</f>
        <v/>
      </c>
      <c r="M2698" s="2" t="str">
        <f>IF(Prospecting!I2700="Completed", 1, "")</f>
        <v/>
      </c>
      <c r="N2698" s="2" t="str">
        <f>IF(Prospecting!J2700="Completed", 1, "")</f>
        <v/>
      </c>
      <c r="O2698" s="2" t="str">
        <f>IF(Prospecting!K2700="Completed", 1, "")</f>
        <v/>
      </c>
      <c r="P2698" s="2" t="str">
        <f>IF(Prospecting!L2700&lt;&gt;"",Prospecting!L2700,"")</f>
        <v/>
      </c>
      <c r="Q2698" s="2" t="str">
        <f>IF(Prospecting!M2700&lt;&gt;"",Prospecting!M2700,"")</f>
        <v/>
      </c>
      <c r="R2698" s="2" t="str">
        <f t="shared" ca="1" si="268"/>
        <v/>
      </c>
      <c r="S2698" s="10" t="str">
        <f>IF(OR(Prospecting!N2700&lt;&gt;"",Prospecting!N2700&lt;&gt;0),Prospecting!N2700,"")</f>
        <v/>
      </c>
      <c r="T2698" s="11" t="str">
        <f>IF(Prospecting!O2700&lt;&gt;"",Prospecting!O2700,"")</f>
        <v/>
      </c>
      <c r="U2698" s="2" t="str">
        <f t="shared" si="269"/>
        <v/>
      </c>
      <c r="V2698" s="2" t="str">
        <f t="shared" si="270"/>
        <v/>
      </c>
      <c r="W2698" s="2" t="str" cm="1">
        <f t="array" ref="W2698">IF(V2698&lt;&gt;"",_xlfn.IFS(OR(V2698=1,V2698=2,V2698=3),1,OR(V2698=4,V2698=5,V2698=6),2,OR(V2698=7,V2698=8,V2698=9),3,OR(V2698=10,V2698=11,V2698=12),4),"")</f>
        <v/>
      </c>
      <c r="X2698" s="2" t="str">
        <f t="shared" si="271"/>
        <v/>
      </c>
      <c r="Y2698" s="2" t="str">
        <f t="shared" si="272"/>
        <v/>
      </c>
    </row>
    <row r="2699" spans="7:25" x14ac:dyDescent="0.3">
      <c r="G2699" s="2" t="str">
        <f>IF(Prospecting!D2701&lt;&gt;"", Prospecting!D2701, "")</f>
        <v/>
      </c>
      <c r="H2699" s="2" t="str">
        <f>IF(Prospecting!E2701&lt;&gt;"",Prospecting!E2701, "")</f>
        <v/>
      </c>
      <c r="I2699" s="2" t="str">
        <f t="shared" ca="1" si="267"/>
        <v/>
      </c>
      <c r="J2699" s="2" t="str">
        <f>IF(Prospecting!F2701="Completed", 1, "")</f>
        <v/>
      </c>
      <c r="K2699" s="2" t="str">
        <f>IF(Prospecting!G2701="Completed", 1, "")</f>
        <v/>
      </c>
      <c r="L2699" s="2" t="str">
        <f>IF(Prospecting!H2701="Completed", 1, "")</f>
        <v/>
      </c>
      <c r="M2699" s="2" t="str">
        <f>IF(Prospecting!I2701="Completed", 1, "")</f>
        <v/>
      </c>
      <c r="N2699" s="2" t="str">
        <f>IF(Prospecting!J2701="Completed", 1, "")</f>
        <v/>
      </c>
      <c r="O2699" s="2" t="str">
        <f>IF(Prospecting!K2701="Completed", 1, "")</f>
        <v/>
      </c>
      <c r="P2699" s="2" t="str">
        <f>IF(Prospecting!L2701&lt;&gt;"",Prospecting!L2701,"")</f>
        <v/>
      </c>
      <c r="Q2699" s="2" t="str">
        <f>IF(Prospecting!M2701&lt;&gt;"",Prospecting!M2701,"")</f>
        <v/>
      </c>
      <c r="R2699" s="2" t="str">
        <f t="shared" ca="1" si="268"/>
        <v/>
      </c>
      <c r="S2699" s="10" t="str">
        <f>IF(OR(Prospecting!N2701&lt;&gt;"",Prospecting!N2701&lt;&gt;0),Prospecting!N2701,"")</f>
        <v/>
      </c>
      <c r="T2699" s="11" t="str">
        <f>IF(Prospecting!O2701&lt;&gt;"",Prospecting!O2701,"")</f>
        <v/>
      </c>
      <c r="U2699" s="2" t="str">
        <f t="shared" si="269"/>
        <v/>
      </c>
      <c r="V2699" s="2" t="str">
        <f t="shared" si="270"/>
        <v/>
      </c>
      <c r="W2699" s="2" t="str" cm="1">
        <f t="array" ref="W2699">IF(V2699&lt;&gt;"",_xlfn.IFS(OR(V2699=1,V2699=2,V2699=3),1,OR(V2699=4,V2699=5,V2699=6),2,OR(V2699=7,V2699=8,V2699=9),3,OR(V2699=10,V2699=11,V2699=12),4),"")</f>
        <v/>
      </c>
      <c r="X2699" s="2" t="str">
        <f t="shared" si="271"/>
        <v/>
      </c>
      <c r="Y2699" s="2" t="str">
        <f t="shared" si="272"/>
        <v/>
      </c>
    </row>
    <row r="2700" spans="7:25" x14ac:dyDescent="0.3">
      <c r="G2700" s="2" t="str">
        <f>IF(Prospecting!D2702&lt;&gt;"", Prospecting!D2702, "")</f>
        <v/>
      </c>
      <c r="H2700" s="2" t="str">
        <f>IF(Prospecting!E2702&lt;&gt;"",Prospecting!E2702, "")</f>
        <v/>
      </c>
      <c r="I2700" s="2" t="str">
        <f t="shared" ca="1" si="267"/>
        <v/>
      </c>
      <c r="J2700" s="2" t="str">
        <f>IF(Prospecting!F2702="Completed", 1, "")</f>
        <v/>
      </c>
      <c r="K2700" s="2" t="str">
        <f>IF(Prospecting!G2702="Completed", 1, "")</f>
        <v/>
      </c>
      <c r="L2700" s="2" t="str">
        <f>IF(Prospecting!H2702="Completed", 1, "")</f>
        <v/>
      </c>
      <c r="M2700" s="2" t="str">
        <f>IF(Prospecting!I2702="Completed", 1, "")</f>
        <v/>
      </c>
      <c r="N2700" s="2" t="str">
        <f>IF(Prospecting!J2702="Completed", 1, "")</f>
        <v/>
      </c>
      <c r="O2700" s="2" t="str">
        <f>IF(Prospecting!K2702="Completed", 1, "")</f>
        <v/>
      </c>
      <c r="P2700" s="2" t="str">
        <f>IF(Prospecting!L2702&lt;&gt;"",Prospecting!L2702,"")</f>
        <v/>
      </c>
      <c r="Q2700" s="2" t="str">
        <f>IF(Prospecting!M2702&lt;&gt;"",Prospecting!M2702,"")</f>
        <v/>
      </c>
      <c r="R2700" s="2" t="str">
        <f t="shared" ca="1" si="268"/>
        <v/>
      </c>
      <c r="S2700" s="10" t="str">
        <f>IF(OR(Prospecting!N2702&lt;&gt;"",Prospecting!N2702&lt;&gt;0),Prospecting!N2702,"")</f>
        <v/>
      </c>
      <c r="T2700" s="11" t="str">
        <f>IF(Prospecting!O2702&lt;&gt;"",Prospecting!O2702,"")</f>
        <v/>
      </c>
      <c r="U2700" s="2" t="str">
        <f t="shared" si="269"/>
        <v/>
      </c>
      <c r="V2700" s="2" t="str">
        <f t="shared" si="270"/>
        <v/>
      </c>
      <c r="W2700" s="2" t="str" cm="1">
        <f t="array" ref="W2700">IF(V2700&lt;&gt;"",_xlfn.IFS(OR(V2700=1,V2700=2,V2700=3),1,OR(V2700=4,V2700=5,V2700=6),2,OR(V2700=7,V2700=8,V2700=9),3,OR(V2700=10,V2700=11,V2700=12),4),"")</f>
        <v/>
      </c>
      <c r="X2700" s="2" t="str">
        <f t="shared" si="271"/>
        <v/>
      </c>
      <c r="Y2700" s="2" t="str">
        <f t="shared" si="272"/>
        <v/>
      </c>
    </row>
    <row r="2701" spans="7:25" x14ac:dyDescent="0.3">
      <c r="G2701" s="2" t="str">
        <f>IF(Prospecting!D2703&lt;&gt;"", Prospecting!D2703, "")</f>
        <v/>
      </c>
      <c r="H2701" s="2" t="str">
        <f>IF(Prospecting!E2703&lt;&gt;"",Prospecting!E2703, "")</f>
        <v/>
      </c>
      <c r="I2701" s="2" t="str">
        <f t="shared" ca="1" si="267"/>
        <v/>
      </c>
      <c r="J2701" s="2" t="str">
        <f>IF(Prospecting!F2703="Completed", 1, "")</f>
        <v/>
      </c>
      <c r="K2701" s="2" t="str">
        <f>IF(Prospecting!G2703="Completed", 1, "")</f>
        <v/>
      </c>
      <c r="L2701" s="2" t="str">
        <f>IF(Prospecting!H2703="Completed", 1, "")</f>
        <v/>
      </c>
      <c r="M2701" s="2" t="str">
        <f>IF(Prospecting!I2703="Completed", 1, "")</f>
        <v/>
      </c>
      <c r="N2701" s="2" t="str">
        <f>IF(Prospecting!J2703="Completed", 1, "")</f>
        <v/>
      </c>
      <c r="O2701" s="2" t="str">
        <f>IF(Prospecting!K2703="Completed", 1, "")</f>
        <v/>
      </c>
      <c r="P2701" s="2" t="str">
        <f>IF(Prospecting!L2703&lt;&gt;"",Prospecting!L2703,"")</f>
        <v/>
      </c>
      <c r="Q2701" s="2" t="str">
        <f>IF(Prospecting!M2703&lt;&gt;"",Prospecting!M2703,"")</f>
        <v/>
      </c>
      <c r="R2701" s="2" t="str">
        <f t="shared" ca="1" si="268"/>
        <v/>
      </c>
      <c r="S2701" s="10" t="str">
        <f>IF(OR(Prospecting!N2703&lt;&gt;"",Prospecting!N2703&lt;&gt;0),Prospecting!N2703,"")</f>
        <v/>
      </c>
      <c r="T2701" s="11" t="str">
        <f>IF(Prospecting!O2703&lt;&gt;"",Prospecting!O2703,"")</f>
        <v/>
      </c>
      <c r="U2701" s="2" t="str">
        <f t="shared" si="269"/>
        <v/>
      </c>
      <c r="V2701" s="2" t="str">
        <f t="shared" si="270"/>
        <v/>
      </c>
      <c r="W2701" s="2" t="str" cm="1">
        <f t="array" ref="W2701">IF(V2701&lt;&gt;"",_xlfn.IFS(OR(V2701=1,V2701=2,V2701=3),1,OR(V2701=4,V2701=5,V2701=6),2,OR(V2701=7,V2701=8,V2701=9),3,OR(V2701=10,V2701=11,V2701=12),4),"")</f>
        <v/>
      </c>
      <c r="X2701" s="2" t="str">
        <f t="shared" si="271"/>
        <v/>
      </c>
      <c r="Y2701" s="2" t="str">
        <f t="shared" si="272"/>
        <v/>
      </c>
    </row>
    <row r="2702" spans="7:25" x14ac:dyDescent="0.3">
      <c r="G2702" s="2" t="str">
        <f>IF(Prospecting!D2704&lt;&gt;"", Prospecting!D2704, "")</f>
        <v/>
      </c>
      <c r="H2702" s="2" t="str">
        <f>IF(Prospecting!E2704&lt;&gt;"",Prospecting!E2704, "")</f>
        <v/>
      </c>
      <c r="I2702" s="2" t="str">
        <f t="shared" ca="1" si="267"/>
        <v/>
      </c>
      <c r="J2702" s="2" t="str">
        <f>IF(Prospecting!F2704="Completed", 1, "")</f>
        <v/>
      </c>
      <c r="K2702" s="2" t="str">
        <f>IF(Prospecting!G2704="Completed", 1, "")</f>
        <v/>
      </c>
      <c r="L2702" s="2" t="str">
        <f>IF(Prospecting!H2704="Completed", 1, "")</f>
        <v/>
      </c>
      <c r="M2702" s="2" t="str">
        <f>IF(Prospecting!I2704="Completed", 1, "")</f>
        <v/>
      </c>
      <c r="N2702" s="2" t="str">
        <f>IF(Prospecting!J2704="Completed", 1, "")</f>
        <v/>
      </c>
      <c r="O2702" s="2" t="str">
        <f>IF(Prospecting!K2704="Completed", 1, "")</f>
        <v/>
      </c>
      <c r="P2702" s="2" t="str">
        <f>IF(Prospecting!L2704&lt;&gt;"",Prospecting!L2704,"")</f>
        <v/>
      </c>
      <c r="Q2702" s="2" t="str">
        <f>IF(Prospecting!M2704&lt;&gt;"",Prospecting!M2704,"")</f>
        <v/>
      </c>
      <c r="R2702" s="2" t="str">
        <f t="shared" ca="1" si="268"/>
        <v/>
      </c>
      <c r="S2702" s="10" t="str">
        <f>IF(OR(Prospecting!N2704&lt;&gt;"",Prospecting!N2704&lt;&gt;0),Prospecting!N2704,"")</f>
        <v/>
      </c>
      <c r="T2702" s="11" t="str">
        <f>IF(Prospecting!O2704&lt;&gt;"",Prospecting!O2704,"")</f>
        <v/>
      </c>
      <c r="U2702" s="2" t="str">
        <f t="shared" si="269"/>
        <v/>
      </c>
      <c r="V2702" s="2" t="str">
        <f t="shared" si="270"/>
        <v/>
      </c>
      <c r="W2702" s="2" t="str" cm="1">
        <f t="array" ref="W2702">IF(V2702&lt;&gt;"",_xlfn.IFS(OR(V2702=1,V2702=2,V2702=3),1,OR(V2702=4,V2702=5,V2702=6),2,OR(V2702=7,V2702=8,V2702=9),3,OR(V2702=10,V2702=11,V2702=12),4),"")</f>
        <v/>
      </c>
      <c r="X2702" s="2" t="str">
        <f t="shared" si="271"/>
        <v/>
      </c>
      <c r="Y2702" s="2" t="str">
        <f t="shared" si="272"/>
        <v/>
      </c>
    </row>
    <row r="2703" spans="7:25" x14ac:dyDescent="0.3">
      <c r="G2703" s="2" t="str">
        <f>IF(Prospecting!D2705&lt;&gt;"", Prospecting!D2705, "")</f>
        <v/>
      </c>
      <c r="H2703" s="2" t="str">
        <f>IF(Prospecting!E2705&lt;&gt;"",Prospecting!E2705, "")</f>
        <v/>
      </c>
      <c r="I2703" s="2" t="str">
        <f t="shared" ca="1" si="267"/>
        <v/>
      </c>
      <c r="J2703" s="2" t="str">
        <f>IF(Prospecting!F2705="Completed", 1, "")</f>
        <v/>
      </c>
      <c r="K2703" s="2" t="str">
        <f>IF(Prospecting!G2705="Completed", 1, "")</f>
        <v/>
      </c>
      <c r="L2703" s="2" t="str">
        <f>IF(Prospecting!H2705="Completed", 1, "")</f>
        <v/>
      </c>
      <c r="M2703" s="2" t="str">
        <f>IF(Prospecting!I2705="Completed", 1, "")</f>
        <v/>
      </c>
      <c r="N2703" s="2" t="str">
        <f>IF(Prospecting!J2705="Completed", 1, "")</f>
        <v/>
      </c>
      <c r="O2703" s="2" t="str">
        <f>IF(Prospecting!K2705="Completed", 1, "")</f>
        <v/>
      </c>
      <c r="P2703" s="2" t="str">
        <f>IF(Prospecting!L2705&lt;&gt;"",Prospecting!L2705,"")</f>
        <v/>
      </c>
      <c r="Q2703" s="2" t="str">
        <f>IF(Prospecting!M2705&lt;&gt;"",Prospecting!M2705,"")</f>
        <v/>
      </c>
      <c r="R2703" s="2" t="str">
        <f t="shared" ca="1" si="268"/>
        <v/>
      </c>
      <c r="S2703" s="10" t="str">
        <f>IF(OR(Prospecting!N2705&lt;&gt;"",Prospecting!N2705&lt;&gt;0),Prospecting!N2705,"")</f>
        <v/>
      </c>
      <c r="T2703" s="11" t="str">
        <f>IF(Prospecting!O2705&lt;&gt;"",Prospecting!O2705,"")</f>
        <v/>
      </c>
      <c r="U2703" s="2" t="str">
        <f t="shared" si="269"/>
        <v/>
      </c>
      <c r="V2703" s="2" t="str">
        <f t="shared" si="270"/>
        <v/>
      </c>
      <c r="W2703" s="2" t="str" cm="1">
        <f t="array" ref="W2703">IF(V2703&lt;&gt;"",_xlfn.IFS(OR(V2703=1,V2703=2,V2703=3),1,OR(V2703=4,V2703=5,V2703=6),2,OR(V2703=7,V2703=8,V2703=9),3,OR(V2703=10,V2703=11,V2703=12),4),"")</f>
        <v/>
      </c>
      <c r="X2703" s="2" t="str">
        <f t="shared" si="271"/>
        <v/>
      </c>
      <c r="Y2703" s="2" t="str">
        <f t="shared" si="272"/>
        <v/>
      </c>
    </row>
    <row r="2704" spans="7:25" x14ac:dyDescent="0.3">
      <c r="G2704" s="2" t="str">
        <f>IF(Prospecting!D2706&lt;&gt;"", Prospecting!D2706, "")</f>
        <v/>
      </c>
      <c r="H2704" s="2" t="str">
        <f>IF(Prospecting!E2706&lt;&gt;"",Prospecting!E2706, "")</f>
        <v/>
      </c>
      <c r="I2704" s="2" t="str">
        <f t="shared" ca="1" si="267"/>
        <v/>
      </c>
      <c r="J2704" s="2" t="str">
        <f>IF(Prospecting!F2706="Completed", 1, "")</f>
        <v/>
      </c>
      <c r="K2704" s="2" t="str">
        <f>IF(Prospecting!G2706="Completed", 1, "")</f>
        <v/>
      </c>
      <c r="L2704" s="2" t="str">
        <f>IF(Prospecting!H2706="Completed", 1, "")</f>
        <v/>
      </c>
      <c r="M2704" s="2" t="str">
        <f>IF(Prospecting!I2706="Completed", 1, "")</f>
        <v/>
      </c>
      <c r="N2704" s="2" t="str">
        <f>IF(Prospecting!J2706="Completed", 1, "")</f>
        <v/>
      </c>
      <c r="O2704" s="2" t="str">
        <f>IF(Prospecting!K2706="Completed", 1, "")</f>
        <v/>
      </c>
      <c r="P2704" s="2" t="str">
        <f>IF(Prospecting!L2706&lt;&gt;"",Prospecting!L2706,"")</f>
        <v/>
      </c>
      <c r="Q2704" s="2" t="str">
        <f>IF(Prospecting!M2706&lt;&gt;"",Prospecting!M2706,"")</f>
        <v/>
      </c>
      <c r="R2704" s="2" t="str">
        <f t="shared" ca="1" si="268"/>
        <v/>
      </c>
      <c r="S2704" s="10" t="str">
        <f>IF(OR(Prospecting!N2706&lt;&gt;"",Prospecting!N2706&lt;&gt;0),Prospecting!N2706,"")</f>
        <v/>
      </c>
      <c r="T2704" s="11" t="str">
        <f>IF(Prospecting!O2706&lt;&gt;"",Prospecting!O2706,"")</f>
        <v/>
      </c>
      <c r="U2704" s="2" t="str">
        <f t="shared" si="269"/>
        <v/>
      </c>
      <c r="V2704" s="2" t="str">
        <f t="shared" si="270"/>
        <v/>
      </c>
      <c r="W2704" s="2" t="str" cm="1">
        <f t="array" ref="W2704">IF(V2704&lt;&gt;"",_xlfn.IFS(OR(V2704=1,V2704=2,V2704=3),1,OR(V2704=4,V2704=5,V2704=6),2,OR(V2704=7,V2704=8,V2704=9),3,OR(V2704=10,V2704=11,V2704=12),4),"")</f>
        <v/>
      </c>
      <c r="X2704" s="2" t="str">
        <f t="shared" si="271"/>
        <v/>
      </c>
      <c r="Y2704" s="2" t="str">
        <f t="shared" si="272"/>
        <v/>
      </c>
    </row>
    <row r="2705" spans="7:25" x14ac:dyDescent="0.3">
      <c r="G2705" s="2" t="str">
        <f>IF(Prospecting!D2707&lt;&gt;"", Prospecting!D2707, "")</f>
        <v/>
      </c>
      <c r="H2705" s="2" t="str">
        <f>IF(Prospecting!E2707&lt;&gt;"",Prospecting!E2707, "")</f>
        <v/>
      </c>
      <c r="I2705" s="2" t="str">
        <f t="shared" ca="1" si="267"/>
        <v/>
      </c>
      <c r="J2705" s="2" t="str">
        <f>IF(Prospecting!F2707="Completed", 1, "")</f>
        <v/>
      </c>
      <c r="K2705" s="2" t="str">
        <f>IF(Prospecting!G2707="Completed", 1, "")</f>
        <v/>
      </c>
      <c r="L2705" s="2" t="str">
        <f>IF(Prospecting!H2707="Completed", 1, "")</f>
        <v/>
      </c>
      <c r="M2705" s="2" t="str">
        <f>IF(Prospecting!I2707="Completed", 1, "")</f>
        <v/>
      </c>
      <c r="N2705" s="2" t="str">
        <f>IF(Prospecting!J2707="Completed", 1, "")</f>
        <v/>
      </c>
      <c r="O2705" s="2" t="str">
        <f>IF(Prospecting!K2707="Completed", 1, "")</f>
        <v/>
      </c>
      <c r="P2705" s="2" t="str">
        <f>IF(Prospecting!L2707&lt;&gt;"",Prospecting!L2707,"")</f>
        <v/>
      </c>
      <c r="Q2705" s="2" t="str">
        <f>IF(Prospecting!M2707&lt;&gt;"",Prospecting!M2707,"")</f>
        <v/>
      </c>
      <c r="R2705" s="2" t="str">
        <f t="shared" ca="1" si="268"/>
        <v/>
      </c>
      <c r="S2705" s="10" t="str">
        <f>IF(OR(Prospecting!N2707&lt;&gt;"",Prospecting!N2707&lt;&gt;0),Prospecting!N2707,"")</f>
        <v/>
      </c>
      <c r="T2705" s="11" t="str">
        <f>IF(Prospecting!O2707&lt;&gt;"",Prospecting!O2707,"")</f>
        <v/>
      </c>
      <c r="U2705" s="2" t="str">
        <f t="shared" si="269"/>
        <v/>
      </c>
      <c r="V2705" s="2" t="str">
        <f t="shared" si="270"/>
        <v/>
      </c>
      <c r="W2705" s="2" t="str" cm="1">
        <f t="array" ref="W2705">IF(V2705&lt;&gt;"",_xlfn.IFS(OR(V2705=1,V2705=2,V2705=3),1,OR(V2705=4,V2705=5,V2705=6),2,OR(V2705=7,V2705=8,V2705=9),3,OR(V2705=10,V2705=11,V2705=12),4),"")</f>
        <v/>
      </c>
      <c r="X2705" s="2" t="str">
        <f t="shared" si="271"/>
        <v/>
      </c>
      <c r="Y2705" s="2" t="str">
        <f t="shared" si="272"/>
        <v/>
      </c>
    </row>
    <row r="2706" spans="7:25" x14ac:dyDescent="0.3">
      <c r="G2706" s="2" t="str">
        <f>IF(Prospecting!D2708&lt;&gt;"", Prospecting!D2708, "")</f>
        <v/>
      </c>
      <c r="H2706" s="2" t="str">
        <f>IF(Prospecting!E2708&lt;&gt;"",Prospecting!E2708, "")</f>
        <v/>
      </c>
      <c r="I2706" s="2" t="str">
        <f t="shared" ca="1" si="267"/>
        <v/>
      </c>
      <c r="J2706" s="2" t="str">
        <f>IF(Prospecting!F2708="Completed", 1, "")</f>
        <v/>
      </c>
      <c r="K2706" s="2" t="str">
        <f>IF(Prospecting!G2708="Completed", 1, "")</f>
        <v/>
      </c>
      <c r="L2706" s="2" t="str">
        <f>IF(Prospecting!H2708="Completed", 1, "")</f>
        <v/>
      </c>
      <c r="M2706" s="2" t="str">
        <f>IF(Prospecting!I2708="Completed", 1, "")</f>
        <v/>
      </c>
      <c r="N2706" s="2" t="str">
        <f>IF(Prospecting!J2708="Completed", 1, "")</f>
        <v/>
      </c>
      <c r="O2706" s="2" t="str">
        <f>IF(Prospecting!K2708="Completed", 1, "")</f>
        <v/>
      </c>
      <c r="P2706" s="2" t="str">
        <f>IF(Prospecting!L2708&lt;&gt;"",Prospecting!L2708,"")</f>
        <v/>
      </c>
      <c r="Q2706" s="2" t="str">
        <f>IF(Prospecting!M2708&lt;&gt;"",Prospecting!M2708,"")</f>
        <v/>
      </c>
      <c r="R2706" s="2" t="str">
        <f t="shared" ca="1" si="268"/>
        <v/>
      </c>
      <c r="S2706" s="10" t="str">
        <f>IF(OR(Prospecting!N2708&lt;&gt;"",Prospecting!N2708&lt;&gt;0),Prospecting!N2708,"")</f>
        <v/>
      </c>
      <c r="T2706" s="11" t="str">
        <f>IF(Prospecting!O2708&lt;&gt;"",Prospecting!O2708,"")</f>
        <v/>
      </c>
      <c r="U2706" s="2" t="str">
        <f t="shared" si="269"/>
        <v/>
      </c>
      <c r="V2706" s="2" t="str">
        <f t="shared" si="270"/>
        <v/>
      </c>
      <c r="W2706" s="2" t="str" cm="1">
        <f t="array" ref="W2706">IF(V2706&lt;&gt;"",_xlfn.IFS(OR(V2706=1,V2706=2,V2706=3),1,OR(V2706=4,V2706=5,V2706=6),2,OR(V2706=7,V2706=8,V2706=9),3,OR(V2706=10,V2706=11,V2706=12),4),"")</f>
        <v/>
      </c>
      <c r="X2706" s="2" t="str">
        <f t="shared" si="271"/>
        <v/>
      </c>
      <c r="Y2706" s="2" t="str">
        <f t="shared" si="272"/>
        <v/>
      </c>
    </row>
    <row r="2707" spans="7:25" x14ac:dyDescent="0.3">
      <c r="G2707" s="2" t="str">
        <f>IF(Prospecting!D2709&lt;&gt;"", Prospecting!D2709, "")</f>
        <v/>
      </c>
      <c r="H2707" s="2" t="str">
        <f>IF(Prospecting!E2709&lt;&gt;"",Prospecting!E2709, "")</f>
        <v/>
      </c>
      <c r="I2707" s="2" t="str">
        <f t="shared" ca="1" si="267"/>
        <v/>
      </c>
      <c r="J2707" s="2" t="str">
        <f>IF(Prospecting!F2709="Completed", 1, "")</f>
        <v/>
      </c>
      <c r="K2707" s="2" t="str">
        <f>IF(Prospecting!G2709="Completed", 1, "")</f>
        <v/>
      </c>
      <c r="L2707" s="2" t="str">
        <f>IF(Prospecting!H2709="Completed", 1, "")</f>
        <v/>
      </c>
      <c r="M2707" s="2" t="str">
        <f>IF(Prospecting!I2709="Completed", 1, "")</f>
        <v/>
      </c>
      <c r="N2707" s="2" t="str">
        <f>IF(Prospecting!J2709="Completed", 1, "")</f>
        <v/>
      </c>
      <c r="O2707" s="2" t="str">
        <f>IF(Prospecting!K2709="Completed", 1, "")</f>
        <v/>
      </c>
      <c r="P2707" s="2" t="str">
        <f>IF(Prospecting!L2709&lt;&gt;"",Prospecting!L2709,"")</f>
        <v/>
      </c>
      <c r="Q2707" s="2" t="str">
        <f>IF(Prospecting!M2709&lt;&gt;"",Prospecting!M2709,"")</f>
        <v/>
      </c>
      <c r="R2707" s="2" t="str">
        <f t="shared" ca="1" si="268"/>
        <v/>
      </c>
      <c r="S2707" s="10" t="str">
        <f>IF(OR(Prospecting!N2709&lt;&gt;"",Prospecting!N2709&lt;&gt;0),Prospecting!N2709,"")</f>
        <v/>
      </c>
      <c r="T2707" s="11" t="str">
        <f>IF(Prospecting!O2709&lt;&gt;"",Prospecting!O2709,"")</f>
        <v/>
      </c>
      <c r="U2707" s="2" t="str">
        <f t="shared" si="269"/>
        <v/>
      </c>
      <c r="V2707" s="2" t="str">
        <f t="shared" si="270"/>
        <v/>
      </c>
      <c r="W2707" s="2" t="str" cm="1">
        <f t="array" ref="W2707">IF(V2707&lt;&gt;"",_xlfn.IFS(OR(V2707=1,V2707=2,V2707=3),1,OR(V2707=4,V2707=5,V2707=6),2,OR(V2707=7,V2707=8,V2707=9),3,OR(V2707=10,V2707=11,V2707=12),4),"")</f>
        <v/>
      </c>
      <c r="X2707" s="2" t="str">
        <f t="shared" si="271"/>
        <v/>
      </c>
      <c r="Y2707" s="2" t="str">
        <f t="shared" si="272"/>
        <v/>
      </c>
    </row>
    <row r="2708" spans="7:25" x14ac:dyDescent="0.3">
      <c r="G2708" s="2" t="str">
        <f>IF(Prospecting!D2710&lt;&gt;"", Prospecting!D2710, "")</f>
        <v/>
      </c>
      <c r="H2708" s="2" t="str">
        <f>IF(Prospecting!E2710&lt;&gt;"",Prospecting!E2710, "")</f>
        <v/>
      </c>
      <c r="I2708" s="2" t="str">
        <f t="shared" ca="1" si="267"/>
        <v/>
      </c>
      <c r="J2708" s="2" t="str">
        <f>IF(Prospecting!F2710="Completed", 1, "")</f>
        <v/>
      </c>
      <c r="K2708" s="2" t="str">
        <f>IF(Prospecting!G2710="Completed", 1, "")</f>
        <v/>
      </c>
      <c r="L2708" s="2" t="str">
        <f>IF(Prospecting!H2710="Completed", 1, "")</f>
        <v/>
      </c>
      <c r="M2708" s="2" t="str">
        <f>IF(Prospecting!I2710="Completed", 1, "")</f>
        <v/>
      </c>
      <c r="N2708" s="2" t="str">
        <f>IF(Prospecting!J2710="Completed", 1, "")</f>
        <v/>
      </c>
      <c r="O2708" s="2" t="str">
        <f>IF(Prospecting!K2710="Completed", 1, "")</f>
        <v/>
      </c>
      <c r="P2708" s="2" t="str">
        <f>IF(Prospecting!L2710&lt;&gt;"",Prospecting!L2710,"")</f>
        <v/>
      </c>
      <c r="Q2708" s="2" t="str">
        <f>IF(Prospecting!M2710&lt;&gt;"",Prospecting!M2710,"")</f>
        <v/>
      </c>
      <c r="R2708" s="2" t="str">
        <f t="shared" ca="1" si="268"/>
        <v/>
      </c>
      <c r="S2708" s="10" t="str">
        <f>IF(OR(Prospecting!N2710&lt;&gt;"",Prospecting!N2710&lt;&gt;0),Prospecting!N2710,"")</f>
        <v/>
      </c>
      <c r="T2708" s="11" t="str">
        <f>IF(Prospecting!O2710&lt;&gt;"",Prospecting!O2710,"")</f>
        <v/>
      </c>
      <c r="U2708" s="2" t="str">
        <f t="shared" si="269"/>
        <v/>
      </c>
      <c r="V2708" s="2" t="str">
        <f t="shared" si="270"/>
        <v/>
      </c>
      <c r="W2708" s="2" t="str" cm="1">
        <f t="array" ref="W2708">IF(V2708&lt;&gt;"",_xlfn.IFS(OR(V2708=1,V2708=2,V2708=3),1,OR(V2708=4,V2708=5,V2708=6),2,OR(V2708=7,V2708=8,V2708=9),3,OR(V2708=10,V2708=11,V2708=12),4),"")</f>
        <v/>
      </c>
      <c r="X2708" s="2" t="str">
        <f t="shared" si="271"/>
        <v/>
      </c>
      <c r="Y2708" s="2" t="str">
        <f t="shared" si="272"/>
        <v/>
      </c>
    </row>
    <row r="2709" spans="7:25" x14ac:dyDescent="0.3">
      <c r="G2709" s="2" t="str">
        <f>IF(Prospecting!D2711&lt;&gt;"", Prospecting!D2711, "")</f>
        <v/>
      </c>
      <c r="H2709" s="2" t="str">
        <f>IF(Prospecting!E2711&lt;&gt;"",Prospecting!E2711, "")</f>
        <v/>
      </c>
      <c r="I2709" s="2" t="str">
        <f t="shared" ca="1" si="267"/>
        <v/>
      </c>
      <c r="J2709" s="2" t="str">
        <f>IF(Prospecting!F2711="Completed", 1, "")</f>
        <v/>
      </c>
      <c r="K2709" s="2" t="str">
        <f>IF(Prospecting!G2711="Completed", 1, "")</f>
        <v/>
      </c>
      <c r="L2709" s="2" t="str">
        <f>IF(Prospecting!H2711="Completed", 1, "")</f>
        <v/>
      </c>
      <c r="M2709" s="2" t="str">
        <f>IF(Prospecting!I2711="Completed", 1, "")</f>
        <v/>
      </c>
      <c r="N2709" s="2" t="str">
        <f>IF(Prospecting!J2711="Completed", 1, "")</f>
        <v/>
      </c>
      <c r="O2709" s="2" t="str">
        <f>IF(Prospecting!K2711="Completed", 1, "")</f>
        <v/>
      </c>
      <c r="P2709" s="2" t="str">
        <f>IF(Prospecting!L2711&lt;&gt;"",Prospecting!L2711,"")</f>
        <v/>
      </c>
      <c r="Q2709" s="2" t="str">
        <f>IF(Prospecting!M2711&lt;&gt;"",Prospecting!M2711,"")</f>
        <v/>
      </c>
      <c r="R2709" s="2" t="str">
        <f t="shared" ca="1" si="268"/>
        <v/>
      </c>
      <c r="S2709" s="10" t="str">
        <f>IF(OR(Prospecting!N2711&lt;&gt;"",Prospecting!N2711&lt;&gt;0),Prospecting!N2711,"")</f>
        <v/>
      </c>
      <c r="T2709" s="11" t="str">
        <f>IF(Prospecting!O2711&lt;&gt;"",Prospecting!O2711,"")</f>
        <v/>
      </c>
      <c r="U2709" s="2" t="str">
        <f t="shared" si="269"/>
        <v/>
      </c>
      <c r="V2709" s="2" t="str">
        <f t="shared" si="270"/>
        <v/>
      </c>
      <c r="W2709" s="2" t="str" cm="1">
        <f t="array" ref="W2709">IF(V2709&lt;&gt;"",_xlfn.IFS(OR(V2709=1,V2709=2,V2709=3),1,OR(V2709=4,V2709=5,V2709=6),2,OR(V2709=7,V2709=8,V2709=9),3,OR(V2709=10,V2709=11,V2709=12),4),"")</f>
        <v/>
      </c>
      <c r="X2709" s="2" t="str">
        <f t="shared" si="271"/>
        <v/>
      </c>
      <c r="Y2709" s="2" t="str">
        <f t="shared" si="272"/>
        <v/>
      </c>
    </row>
    <row r="2710" spans="7:25" x14ac:dyDescent="0.3">
      <c r="G2710" s="2" t="str">
        <f>IF(Prospecting!D2712&lt;&gt;"", Prospecting!D2712, "")</f>
        <v/>
      </c>
      <c r="H2710" s="2" t="str">
        <f>IF(Prospecting!E2712&lt;&gt;"",Prospecting!E2712, "")</f>
        <v/>
      </c>
      <c r="I2710" s="2" t="str">
        <f t="shared" ca="1" si="267"/>
        <v/>
      </c>
      <c r="J2710" s="2" t="str">
        <f>IF(Prospecting!F2712="Completed", 1, "")</f>
        <v/>
      </c>
      <c r="K2710" s="2" t="str">
        <f>IF(Prospecting!G2712="Completed", 1, "")</f>
        <v/>
      </c>
      <c r="L2710" s="2" t="str">
        <f>IF(Prospecting!H2712="Completed", 1, "")</f>
        <v/>
      </c>
      <c r="M2710" s="2" t="str">
        <f>IF(Prospecting!I2712="Completed", 1, "")</f>
        <v/>
      </c>
      <c r="N2710" s="2" t="str">
        <f>IF(Prospecting!J2712="Completed", 1, "")</f>
        <v/>
      </c>
      <c r="O2710" s="2" t="str">
        <f>IF(Prospecting!K2712="Completed", 1, "")</f>
        <v/>
      </c>
      <c r="P2710" s="2" t="str">
        <f>IF(Prospecting!L2712&lt;&gt;"",Prospecting!L2712,"")</f>
        <v/>
      </c>
      <c r="Q2710" s="2" t="str">
        <f>IF(Prospecting!M2712&lt;&gt;"",Prospecting!M2712,"")</f>
        <v/>
      </c>
      <c r="R2710" s="2" t="str">
        <f t="shared" ca="1" si="268"/>
        <v/>
      </c>
      <c r="S2710" s="10" t="str">
        <f>IF(OR(Prospecting!N2712&lt;&gt;"",Prospecting!N2712&lt;&gt;0),Prospecting!N2712,"")</f>
        <v/>
      </c>
      <c r="T2710" s="11" t="str">
        <f>IF(Prospecting!O2712&lt;&gt;"",Prospecting!O2712,"")</f>
        <v/>
      </c>
      <c r="U2710" s="2" t="str">
        <f t="shared" si="269"/>
        <v/>
      </c>
      <c r="V2710" s="2" t="str">
        <f t="shared" si="270"/>
        <v/>
      </c>
      <c r="W2710" s="2" t="str" cm="1">
        <f t="array" ref="W2710">IF(V2710&lt;&gt;"",_xlfn.IFS(OR(V2710=1,V2710=2,V2710=3),1,OR(V2710=4,V2710=5,V2710=6),2,OR(V2710=7,V2710=8,V2710=9),3,OR(V2710=10,V2710=11,V2710=12),4),"")</f>
        <v/>
      </c>
      <c r="X2710" s="2" t="str">
        <f t="shared" si="271"/>
        <v/>
      </c>
      <c r="Y2710" s="2" t="str">
        <f t="shared" si="272"/>
        <v/>
      </c>
    </row>
    <row r="2711" spans="7:25" x14ac:dyDescent="0.3">
      <c r="G2711" s="2" t="str">
        <f>IF(Prospecting!D2713&lt;&gt;"", Prospecting!D2713, "")</f>
        <v/>
      </c>
      <c r="H2711" s="2" t="str">
        <f>IF(Prospecting!E2713&lt;&gt;"",Prospecting!E2713, "")</f>
        <v/>
      </c>
      <c r="I2711" s="2" t="str">
        <f t="shared" ca="1" si="267"/>
        <v/>
      </c>
      <c r="J2711" s="2" t="str">
        <f>IF(Prospecting!F2713="Completed", 1, "")</f>
        <v/>
      </c>
      <c r="K2711" s="2" t="str">
        <f>IF(Prospecting!G2713="Completed", 1, "")</f>
        <v/>
      </c>
      <c r="L2711" s="2" t="str">
        <f>IF(Prospecting!H2713="Completed", 1, "")</f>
        <v/>
      </c>
      <c r="M2711" s="2" t="str">
        <f>IF(Prospecting!I2713="Completed", 1, "")</f>
        <v/>
      </c>
      <c r="N2711" s="2" t="str">
        <f>IF(Prospecting!J2713="Completed", 1, "")</f>
        <v/>
      </c>
      <c r="O2711" s="2" t="str">
        <f>IF(Prospecting!K2713="Completed", 1, "")</f>
        <v/>
      </c>
      <c r="P2711" s="2" t="str">
        <f>IF(Prospecting!L2713&lt;&gt;"",Prospecting!L2713,"")</f>
        <v/>
      </c>
      <c r="Q2711" s="2" t="str">
        <f>IF(Prospecting!M2713&lt;&gt;"",Prospecting!M2713,"")</f>
        <v/>
      </c>
      <c r="R2711" s="2" t="str">
        <f t="shared" ca="1" si="268"/>
        <v/>
      </c>
      <c r="S2711" s="10" t="str">
        <f>IF(OR(Prospecting!N2713&lt;&gt;"",Prospecting!N2713&lt;&gt;0),Prospecting!N2713,"")</f>
        <v/>
      </c>
      <c r="T2711" s="11" t="str">
        <f>IF(Prospecting!O2713&lt;&gt;"",Prospecting!O2713,"")</f>
        <v/>
      </c>
      <c r="U2711" s="2" t="str">
        <f t="shared" si="269"/>
        <v/>
      </c>
      <c r="V2711" s="2" t="str">
        <f t="shared" si="270"/>
        <v/>
      </c>
      <c r="W2711" s="2" t="str" cm="1">
        <f t="array" ref="W2711">IF(V2711&lt;&gt;"",_xlfn.IFS(OR(V2711=1,V2711=2,V2711=3),1,OR(V2711=4,V2711=5,V2711=6),2,OR(V2711=7,V2711=8,V2711=9),3,OR(V2711=10,V2711=11,V2711=12),4),"")</f>
        <v/>
      </c>
      <c r="X2711" s="2" t="str">
        <f t="shared" si="271"/>
        <v/>
      </c>
      <c r="Y2711" s="2" t="str">
        <f t="shared" si="272"/>
        <v/>
      </c>
    </row>
    <row r="2712" spans="7:25" x14ac:dyDescent="0.3">
      <c r="G2712" s="2" t="str">
        <f>IF(Prospecting!D2714&lt;&gt;"", Prospecting!D2714, "")</f>
        <v/>
      </c>
      <c r="H2712" s="2" t="str">
        <f>IF(Prospecting!E2714&lt;&gt;"",Prospecting!E2714, "")</f>
        <v/>
      </c>
      <c r="I2712" s="2" t="str">
        <f t="shared" ca="1" si="267"/>
        <v/>
      </c>
      <c r="J2712" s="2" t="str">
        <f>IF(Prospecting!F2714="Completed", 1, "")</f>
        <v/>
      </c>
      <c r="K2712" s="2" t="str">
        <f>IF(Prospecting!G2714="Completed", 1, "")</f>
        <v/>
      </c>
      <c r="L2712" s="2" t="str">
        <f>IF(Prospecting!H2714="Completed", 1, "")</f>
        <v/>
      </c>
      <c r="M2712" s="2" t="str">
        <f>IF(Prospecting!I2714="Completed", 1, "")</f>
        <v/>
      </c>
      <c r="N2712" s="2" t="str">
        <f>IF(Prospecting!J2714="Completed", 1, "")</f>
        <v/>
      </c>
      <c r="O2712" s="2" t="str">
        <f>IF(Prospecting!K2714="Completed", 1, "")</f>
        <v/>
      </c>
      <c r="P2712" s="2" t="str">
        <f>IF(Prospecting!L2714&lt;&gt;"",Prospecting!L2714,"")</f>
        <v/>
      </c>
      <c r="Q2712" s="2" t="str">
        <f>IF(Prospecting!M2714&lt;&gt;"",Prospecting!M2714,"")</f>
        <v/>
      </c>
      <c r="R2712" s="2" t="str">
        <f t="shared" ca="1" si="268"/>
        <v/>
      </c>
      <c r="S2712" s="10" t="str">
        <f>IF(OR(Prospecting!N2714&lt;&gt;"",Prospecting!N2714&lt;&gt;0),Prospecting!N2714,"")</f>
        <v/>
      </c>
      <c r="T2712" s="11" t="str">
        <f>IF(Prospecting!O2714&lt;&gt;"",Prospecting!O2714,"")</f>
        <v/>
      </c>
      <c r="U2712" s="2" t="str">
        <f t="shared" si="269"/>
        <v/>
      </c>
      <c r="V2712" s="2" t="str">
        <f t="shared" si="270"/>
        <v/>
      </c>
      <c r="W2712" s="2" t="str" cm="1">
        <f t="array" ref="W2712">IF(V2712&lt;&gt;"",_xlfn.IFS(OR(V2712=1,V2712=2,V2712=3),1,OR(V2712=4,V2712=5,V2712=6),2,OR(V2712=7,V2712=8,V2712=9),3,OR(V2712=10,V2712=11,V2712=12),4),"")</f>
        <v/>
      </c>
      <c r="X2712" s="2" t="str">
        <f t="shared" si="271"/>
        <v/>
      </c>
      <c r="Y2712" s="2" t="str">
        <f t="shared" si="272"/>
        <v/>
      </c>
    </row>
    <row r="2713" spans="7:25" x14ac:dyDescent="0.3">
      <c r="G2713" s="2" t="str">
        <f>IF(Prospecting!D2715&lt;&gt;"", Prospecting!D2715, "")</f>
        <v/>
      </c>
      <c r="H2713" s="2" t="str">
        <f>IF(Prospecting!E2715&lt;&gt;"",Prospecting!E2715, "")</f>
        <v/>
      </c>
      <c r="I2713" s="2" t="str">
        <f t="shared" ca="1" si="267"/>
        <v/>
      </c>
      <c r="J2713" s="2" t="str">
        <f>IF(Prospecting!F2715="Completed", 1, "")</f>
        <v/>
      </c>
      <c r="K2713" s="2" t="str">
        <f>IF(Prospecting!G2715="Completed", 1, "")</f>
        <v/>
      </c>
      <c r="L2713" s="2" t="str">
        <f>IF(Prospecting!H2715="Completed", 1, "")</f>
        <v/>
      </c>
      <c r="M2713" s="2" t="str">
        <f>IF(Prospecting!I2715="Completed", 1, "")</f>
        <v/>
      </c>
      <c r="N2713" s="2" t="str">
        <f>IF(Prospecting!J2715="Completed", 1, "")</f>
        <v/>
      </c>
      <c r="O2713" s="2" t="str">
        <f>IF(Prospecting!K2715="Completed", 1, "")</f>
        <v/>
      </c>
      <c r="P2713" s="2" t="str">
        <f>IF(Prospecting!L2715&lt;&gt;"",Prospecting!L2715,"")</f>
        <v/>
      </c>
      <c r="Q2713" s="2" t="str">
        <f>IF(Prospecting!M2715&lt;&gt;"",Prospecting!M2715,"")</f>
        <v/>
      </c>
      <c r="R2713" s="2" t="str">
        <f t="shared" ca="1" si="268"/>
        <v/>
      </c>
      <c r="S2713" s="10" t="str">
        <f>IF(OR(Prospecting!N2715&lt;&gt;"",Prospecting!N2715&lt;&gt;0),Prospecting!N2715,"")</f>
        <v/>
      </c>
      <c r="T2713" s="11" t="str">
        <f>IF(Prospecting!O2715&lt;&gt;"",Prospecting!O2715,"")</f>
        <v/>
      </c>
      <c r="U2713" s="2" t="str">
        <f t="shared" si="269"/>
        <v/>
      </c>
      <c r="V2713" s="2" t="str">
        <f t="shared" si="270"/>
        <v/>
      </c>
      <c r="W2713" s="2" t="str" cm="1">
        <f t="array" ref="W2713">IF(V2713&lt;&gt;"",_xlfn.IFS(OR(V2713=1,V2713=2,V2713=3),1,OR(V2713=4,V2713=5,V2713=6),2,OR(V2713=7,V2713=8,V2713=9),3,OR(V2713=10,V2713=11,V2713=12),4),"")</f>
        <v/>
      </c>
      <c r="X2713" s="2" t="str">
        <f t="shared" si="271"/>
        <v/>
      </c>
      <c r="Y2713" s="2" t="str">
        <f t="shared" si="272"/>
        <v/>
      </c>
    </row>
    <row r="2714" spans="7:25" x14ac:dyDescent="0.3">
      <c r="G2714" s="2" t="str">
        <f>IF(Prospecting!D2716&lt;&gt;"", Prospecting!D2716, "")</f>
        <v/>
      </c>
      <c r="H2714" s="2" t="str">
        <f>IF(Prospecting!E2716&lt;&gt;"",Prospecting!E2716, "")</f>
        <v/>
      </c>
      <c r="I2714" s="2" t="str">
        <f t="shared" ca="1" si="267"/>
        <v/>
      </c>
      <c r="J2714" s="2" t="str">
        <f>IF(Prospecting!F2716="Completed", 1, "")</f>
        <v/>
      </c>
      <c r="K2714" s="2" t="str">
        <f>IF(Prospecting!G2716="Completed", 1, "")</f>
        <v/>
      </c>
      <c r="L2714" s="2" t="str">
        <f>IF(Prospecting!H2716="Completed", 1, "")</f>
        <v/>
      </c>
      <c r="M2714" s="2" t="str">
        <f>IF(Prospecting!I2716="Completed", 1, "")</f>
        <v/>
      </c>
      <c r="N2714" s="2" t="str">
        <f>IF(Prospecting!J2716="Completed", 1, "")</f>
        <v/>
      </c>
      <c r="O2714" s="2" t="str">
        <f>IF(Prospecting!K2716="Completed", 1, "")</f>
        <v/>
      </c>
      <c r="P2714" s="2" t="str">
        <f>IF(Prospecting!L2716&lt;&gt;"",Prospecting!L2716,"")</f>
        <v/>
      </c>
      <c r="Q2714" s="2" t="str">
        <f>IF(Prospecting!M2716&lt;&gt;"",Prospecting!M2716,"")</f>
        <v/>
      </c>
      <c r="R2714" s="2" t="str">
        <f t="shared" ca="1" si="268"/>
        <v/>
      </c>
      <c r="S2714" s="10" t="str">
        <f>IF(OR(Prospecting!N2716&lt;&gt;"",Prospecting!N2716&lt;&gt;0),Prospecting!N2716,"")</f>
        <v/>
      </c>
      <c r="T2714" s="11" t="str">
        <f>IF(Prospecting!O2716&lt;&gt;"",Prospecting!O2716,"")</f>
        <v/>
      </c>
      <c r="U2714" s="2" t="str">
        <f t="shared" si="269"/>
        <v/>
      </c>
      <c r="V2714" s="2" t="str">
        <f t="shared" si="270"/>
        <v/>
      </c>
      <c r="W2714" s="2" t="str" cm="1">
        <f t="array" ref="W2714">IF(V2714&lt;&gt;"",_xlfn.IFS(OR(V2714=1,V2714=2,V2714=3),1,OR(V2714=4,V2714=5,V2714=6),2,OR(V2714=7,V2714=8,V2714=9),3,OR(V2714=10,V2714=11,V2714=12),4),"")</f>
        <v/>
      </c>
      <c r="X2714" s="2" t="str">
        <f t="shared" si="271"/>
        <v/>
      </c>
      <c r="Y2714" s="2" t="str">
        <f t="shared" si="272"/>
        <v/>
      </c>
    </row>
    <row r="2715" spans="7:25" x14ac:dyDescent="0.3">
      <c r="G2715" s="2" t="str">
        <f>IF(Prospecting!D2717&lt;&gt;"", Prospecting!D2717, "")</f>
        <v/>
      </c>
      <c r="H2715" s="2" t="str">
        <f>IF(Prospecting!E2717&lt;&gt;"",Prospecting!E2717, "")</f>
        <v/>
      </c>
      <c r="I2715" s="2" t="str">
        <f t="shared" ca="1" si="267"/>
        <v/>
      </c>
      <c r="J2715" s="2" t="str">
        <f>IF(Prospecting!F2717="Completed", 1, "")</f>
        <v/>
      </c>
      <c r="K2715" s="2" t="str">
        <f>IF(Prospecting!G2717="Completed", 1, "")</f>
        <v/>
      </c>
      <c r="L2715" s="2" t="str">
        <f>IF(Prospecting!H2717="Completed", 1, "")</f>
        <v/>
      </c>
      <c r="M2715" s="2" t="str">
        <f>IF(Prospecting!I2717="Completed", 1, "")</f>
        <v/>
      </c>
      <c r="N2715" s="2" t="str">
        <f>IF(Prospecting!J2717="Completed", 1, "")</f>
        <v/>
      </c>
      <c r="O2715" s="2" t="str">
        <f>IF(Prospecting!K2717="Completed", 1, "")</f>
        <v/>
      </c>
      <c r="P2715" s="2" t="str">
        <f>IF(Prospecting!L2717&lt;&gt;"",Prospecting!L2717,"")</f>
        <v/>
      </c>
      <c r="Q2715" s="2" t="str">
        <f>IF(Prospecting!M2717&lt;&gt;"",Prospecting!M2717,"")</f>
        <v/>
      </c>
      <c r="R2715" s="2" t="str">
        <f t="shared" ca="1" si="268"/>
        <v/>
      </c>
      <c r="S2715" s="10" t="str">
        <f>IF(OR(Prospecting!N2717&lt;&gt;"",Prospecting!N2717&lt;&gt;0),Prospecting!N2717,"")</f>
        <v/>
      </c>
      <c r="T2715" s="11" t="str">
        <f>IF(Prospecting!O2717&lt;&gt;"",Prospecting!O2717,"")</f>
        <v/>
      </c>
      <c r="U2715" s="2" t="str">
        <f t="shared" si="269"/>
        <v/>
      </c>
      <c r="V2715" s="2" t="str">
        <f t="shared" si="270"/>
        <v/>
      </c>
      <c r="W2715" s="2" t="str" cm="1">
        <f t="array" ref="W2715">IF(V2715&lt;&gt;"",_xlfn.IFS(OR(V2715=1,V2715=2,V2715=3),1,OR(V2715=4,V2715=5,V2715=6),2,OR(V2715=7,V2715=8,V2715=9),3,OR(V2715=10,V2715=11,V2715=12),4),"")</f>
        <v/>
      </c>
      <c r="X2715" s="2" t="str">
        <f t="shared" si="271"/>
        <v/>
      </c>
      <c r="Y2715" s="2" t="str">
        <f t="shared" si="272"/>
        <v/>
      </c>
    </row>
    <row r="2716" spans="7:25" x14ac:dyDescent="0.3">
      <c r="G2716" s="2" t="str">
        <f>IF(Prospecting!D2718&lt;&gt;"", Prospecting!D2718, "")</f>
        <v/>
      </c>
      <c r="H2716" s="2" t="str">
        <f>IF(Prospecting!E2718&lt;&gt;"",Prospecting!E2718, "")</f>
        <v/>
      </c>
      <c r="I2716" s="2" t="str">
        <f t="shared" ca="1" si="267"/>
        <v/>
      </c>
      <c r="J2716" s="2" t="str">
        <f>IF(Prospecting!F2718="Completed", 1, "")</f>
        <v/>
      </c>
      <c r="K2716" s="2" t="str">
        <f>IF(Prospecting!G2718="Completed", 1, "")</f>
        <v/>
      </c>
      <c r="L2716" s="2" t="str">
        <f>IF(Prospecting!H2718="Completed", 1, "")</f>
        <v/>
      </c>
      <c r="M2716" s="2" t="str">
        <f>IF(Prospecting!I2718="Completed", 1, "")</f>
        <v/>
      </c>
      <c r="N2716" s="2" t="str">
        <f>IF(Prospecting!J2718="Completed", 1, "")</f>
        <v/>
      </c>
      <c r="O2716" s="2" t="str">
        <f>IF(Prospecting!K2718="Completed", 1, "")</f>
        <v/>
      </c>
      <c r="P2716" s="2" t="str">
        <f>IF(Prospecting!L2718&lt;&gt;"",Prospecting!L2718,"")</f>
        <v/>
      </c>
      <c r="Q2716" s="2" t="str">
        <f>IF(Prospecting!M2718&lt;&gt;"",Prospecting!M2718,"")</f>
        <v/>
      </c>
      <c r="R2716" s="2" t="str">
        <f t="shared" ca="1" si="268"/>
        <v/>
      </c>
      <c r="S2716" s="10" t="str">
        <f>IF(OR(Prospecting!N2718&lt;&gt;"",Prospecting!N2718&lt;&gt;0),Prospecting!N2718,"")</f>
        <v/>
      </c>
      <c r="T2716" s="11" t="str">
        <f>IF(Prospecting!O2718&lt;&gt;"",Prospecting!O2718,"")</f>
        <v/>
      </c>
      <c r="U2716" s="2" t="str">
        <f t="shared" si="269"/>
        <v/>
      </c>
      <c r="V2716" s="2" t="str">
        <f t="shared" si="270"/>
        <v/>
      </c>
      <c r="W2716" s="2" t="str" cm="1">
        <f t="array" ref="W2716">IF(V2716&lt;&gt;"",_xlfn.IFS(OR(V2716=1,V2716=2,V2716=3),1,OR(V2716=4,V2716=5,V2716=6),2,OR(V2716=7,V2716=8,V2716=9),3,OR(V2716=10,V2716=11,V2716=12),4),"")</f>
        <v/>
      </c>
      <c r="X2716" s="2" t="str">
        <f t="shared" si="271"/>
        <v/>
      </c>
      <c r="Y2716" s="2" t="str">
        <f t="shared" si="272"/>
        <v/>
      </c>
    </row>
    <row r="2717" spans="7:25" x14ac:dyDescent="0.3">
      <c r="G2717" s="2" t="str">
        <f>IF(Prospecting!D2719&lt;&gt;"", Prospecting!D2719, "")</f>
        <v/>
      </c>
      <c r="H2717" s="2" t="str">
        <f>IF(Prospecting!E2719&lt;&gt;"",Prospecting!E2719, "")</f>
        <v/>
      </c>
      <c r="I2717" s="2" t="str">
        <f t="shared" ca="1" si="267"/>
        <v/>
      </c>
      <c r="J2717" s="2" t="str">
        <f>IF(Prospecting!F2719="Completed", 1, "")</f>
        <v/>
      </c>
      <c r="K2717" s="2" t="str">
        <f>IF(Prospecting!G2719="Completed", 1, "")</f>
        <v/>
      </c>
      <c r="L2717" s="2" t="str">
        <f>IF(Prospecting!H2719="Completed", 1, "")</f>
        <v/>
      </c>
      <c r="M2717" s="2" t="str">
        <f>IF(Prospecting!I2719="Completed", 1, "")</f>
        <v/>
      </c>
      <c r="N2717" s="2" t="str">
        <f>IF(Prospecting!J2719="Completed", 1, "")</f>
        <v/>
      </c>
      <c r="O2717" s="2" t="str">
        <f>IF(Prospecting!K2719="Completed", 1, "")</f>
        <v/>
      </c>
      <c r="P2717" s="2" t="str">
        <f>IF(Prospecting!L2719&lt;&gt;"",Prospecting!L2719,"")</f>
        <v/>
      </c>
      <c r="Q2717" s="2" t="str">
        <f>IF(Prospecting!M2719&lt;&gt;"",Prospecting!M2719,"")</f>
        <v/>
      </c>
      <c r="R2717" s="2" t="str">
        <f t="shared" ca="1" si="268"/>
        <v/>
      </c>
      <c r="S2717" s="10" t="str">
        <f>IF(OR(Prospecting!N2719&lt;&gt;"",Prospecting!N2719&lt;&gt;0),Prospecting!N2719,"")</f>
        <v/>
      </c>
      <c r="T2717" s="11" t="str">
        <f>IF(Prospecting!O2719&lt;&gt;"",Prospecting!O2719,"")</f>
        <v/>
      </c>
      <c r="U2717" s="2" t="str">
        <f t="shared" si="269"/>
        <v/>
      </c>
      <c r="V2717" s="2" t="str">
        <f t="shared" si="270"/>
        <v/>
      </c>
      <c r="W2717" s="2" t="str" cm="1">
        <f t="array" ref="W2717">IF(V2717&lt;&gt;"",_xlfn.IFS(OR(V2717=1,V2717=2,V2717=3),1,OR(V2717=4,V2717=5,V2717=6),2,OR(V2717=7,V2717=8,V2717=9),3,OR(V2717=10,V2717=11,V2717=12),4),"")</f>
        <v/>
      </c>
      <c r="X2717" s="2" t="str">
        <f t="shared" si="271"/>
        <v/>
      </c>
      <c r="Y2717" s="2" t="str">
        <f t="shared" si="272"/>
        <v/>
      </c>
    </row>
    <row r="2718" spans="7:25" x14ac:dyDescent="0.3">
      <c r="G2718" s="2" t="str">
        <f>IF(Prospecting!D2720&lt;&gt;"", Prospecting!D2720, "")</f>
        <v/>
      </c>
      <c r="H2718" s="2" t="str">
        <f>IF(Prospecting!E2720&lt;&gt;"",Prospecting!E2720, "")</f>
        <v/>
      </c>
      <c r="I2718" s="2" t="str">
        <f t="shared" ca="1" si="267"/>
        <v/>
      </c>
      <c r="J2718" s="2" t="str">
        <f>IF(Prospecting!F2720="Completed", 1, "")</f>
        <v/>
      </c>
      <c r="K2718" s="2" t="str">
        <f>IF(Prospecting!G2720="Completed", 1, "")</f>
        <v/>
      </c>
      <c r="L2718" s="2" t="str">
        <f>IF(Prospecting!H2720="Completed", 1, "")</f>
        <v/>
      </c>
      <c r="M2718" s="2" t="str">
        <f>IF(Prospecting!I2720="Completed", 1, "")</f>
        <v/>
      </c>
      <c r="N2718" s="2" t="str">
        <f>IF(Prospecting!J2720="Completed", 1, "")</f>
        <v/>
      </c>
      <c r="O2718" s="2" t="str">
        <f>IF(Prospecting!K2720="Completed", 1, "")</f>
        <v/>
      </c>
      <c r="P2718" s="2" t="str">
        <f>IF(Prospecting!L2720&lt;&gt;"",Prospecting!L2720,"")</f>
        <v/>
      </c>
      <c r="Q2718" s="2" t="str">
        <f>IF(Prospecting!M2720&lt;&gt;"",Prospecting!M2720,"")</f>
        <v/>
      </c>
      <c r="R2718" s="2" t="str">
        <f t="shared" ca="1" si="268"/>
        <v/>
      </c>
      <c r="S2718" s="10" t="str">
        <f>IF(OR(Prospecting!N2720&lt;&gt;"",Prospecting!N2720&lt;&gt;0),Prospecting!N2720,"")</f>
        <v/>
      </c>
      <c r="T2718" s="11" t="str">
        <f>IF(Prospecting!O2720&lt;&gt;"",Prospecting!O2720,"")</f>
        <v/>
      </c>
      <c r="U2718" s="2" t="str">
        <f t="shared" si="269"/>
        <v/>
      </c>
      <c r="V2718" s="2" t="str">
        <f t="shared" si="270"/>
        <v/>
      </c>
      <c r="W2718" s="2" t="str" cm="1">
        <f t="array" ref="W2718">IF(V2718&lt;&gt;"",_xlfn.IFS(OR(V2718=1,V2718=2,V2718=3),1,OR(V2718=4,V2718=5,V2718=6),2,OR(V2718=7,V2718=8,V2718=9),3,OR(V2718=10,V2718=11,V2718=12),4),"")</f>
        <v/>
      </c>
      <c r="X2718" s="2" t="str">
        <f t="shared" si="271"/>
        <v/>
      </c>
      <c r="Y2718" s="2" t="str">
        <f t="shared" si="272"/>
        <v/>
      </c>
    </row>
    <row r="2719" spans="7:25" x14ac:dyDescent="0.3">
      <c r="G2719" s="2" t="str">
        <f>IF(Prospecting!D2721&lt;&gt;"", Prospecting!D2721, "")</f>
        <v/>
      </c>
      <c r="H2719" s="2" t="str">
        <f>IF(Prospecting!E2721&lt;&gt;"",Prospecting!E2721, "")</f>
        <v/>
      </c>
      <c r="I2719" s="2" t="str">
        <f t="shared" ca="1" si="267"/>
        <v/>
      </c>
      <c r="J2719" s="2" t="str">
        <f>IF(Prospecting!F2721="Completed", 1, "")</f>
        <v/>
      </c>
      <c r="K2719" s="2" t="str">
        <f>IF(Prospecting!G2721="Completed", 1, "")</f>
        <v/>
      </c>
      <c r="L2719" s="2" t="str">
        <f>IF(Prospecting!H2721="Completed", 1, "")</f>
        <v/>
      </c>
      <c r="M2719" s="2" t="str">
        <f>IF(Prospecting!I2721="Completed", 1, "")</f>
        <v/>
      </c>
      <c r="N2719" s="2" t="str">
        <f>IF(Prospecting!J2721="Completed", 1, "")</f>
        <v/>
      </c>
      <c r="O2719" s="2" t="str">
        <f>IF(Prospecting!K2721="Completed", 1, "")</f>
        <v/>
      </c>
      <c r="P2719" s="2" t="str">
        <f>IF(Prospecting!L2721&lt;&gt;"",Prospecting!L2721,"")</f>
        <v/>
      </c>
      <c r="Q2719" s="2" t="str">
        <f>IF(Prospecting!M2721&lt;&gt;"",Prospecting!M2721,"")</f>
        <v/>
      </c>
      <c r="R2719" s="2" t="str">
        <f t="shared" ca="1" si="268"/>
        <v/>
      </c>
      <c r="S2719" s="10" t="str">
        <f>IF(OR(Prospecting!N2721&lt;&gt;"",Prospecting!N2721&lt;&gt;0),Prospecting!N2721,"")</f>
        <v/>
      </c>
      <c r="T2719" s="11" t="str">
        <f>IF(Prospecting!O2721&lt;&gt;"",Prospecting!O2721,"")</f>
        <v/>
      </c>
      <c r="U2719" s="2" t="str">
        <f t="shared" si="269"/>
        <v/>
      </c>
      <c r="V2719" s="2" t="str">
        <f t="shared" si="270"/>
        <v/>
      </c>
      <c r="W2719" s="2" t="str" cm="1">
        <f t="array" ref="W2719">IF(V2719&lt;&gt;"",_xlfn.IFS(OR(V2719=1,V2719=2,V2719=3),1,OR(V2719=4,V2719=5,V2719=6),2,OR(V2719=7,V2719=8,V2719=9),3,OR(V2719=10,V2719=11,V2719=12),4),"")</f>
        <v/>
      </c>
      <c r="X2719" s="2" t="str">
        <f t="shared" si="271"/>
        <v/>
      </c>
      <c r="Y2719" s="2" t="str">
        <f t="shared" si="272"/>
        <v/>
      </c>
    </row>
    <row r="2720" spans="7:25" x14ac:dyDescent="0.3">
      <c r="G2720" s="2" t="str">
        <f>IF(Prospecting!D2722&lt;&gt;"", Prospecting!D2722, "")</f>
        <v/>
      </c>
      <c r="H2720" s="2" t="str">
        <f>IF(Prospecting!E2722&lt;&gt;"",Prospecting!E2722, "")</f>
        <v/>
      </c>
      <c r="I2720" s="2" t="str">
        <f t="shared" ca="1" si="267"/>
        <v/>
      </c>
      <c r="J2720" s="2" t="str">
        <f>IF(Prospecting!F2722="Completed", 1, "")</f>
        <v/>
      </c>
      <c r="K2720" s="2" t="str">
        <f>IF(Prospecting!G2722="Completed", 1, "")</f>
        <v/>
      </c>
      <c r="L2720" s="2" t="str">
        <f>IF(Prospecting!H2722="Completed", 1, "")</f>
        <v/>
      </c>
      <c r="M2720" s="2" t="str">
        <f>IF(Prospecting!I2722="Completed", 1, "")</f>
        <v/>
      </c>
      <c r="N2720" s="2" t="str">
        <f>IF(Prospecting!J2722="Completed", 1, "")</f>
        <v/>
      </c>
      <c r="O2720" s="2" t="str">
        <f>IF(Prospecting!K2722="Completed", 1, "")</f>
        <v/>
      </c>
      <c r="P2720" s="2" t="str">
        <f>IF(Prospecting!L2722&lt;&gt;"",Prospecting!L2722,"")</f>
        <v/>
      </c>
      <c r="Q2720" s="2" t="str">
        <f>IF(Prospecting!M2722&lt;&gt;"",Prospecting!M2722,"")</f>
        <v/>
      </c>
      <c r="R2720" s="2" t="str">
        <f t="shared" ca="1" si="268"/>
        <v/>
      </c>
      <c r="S2720" s="10" t="str">
        <f>IF(OR(Prospecting!N2722&lt;&gt;"",Prospecting!N2722&lt;&gt;0),Prospecting!N2722,"")</f>
        <v/>
      </c>
      <c r="T2720" s="11" t="str">
        <f>IF(Prospecting!O2722&lt;&gt;"",Prospecting!O2722,"")</f>
        <v/>
      </c>
      <c r="U2720" s="2" t="str">
        <f t="shared" si="269"/>
        <v/>
      </c>
      <c r="V2720" s="2" t="str">
        <f t="shared" si="270"/>
        <v/>
      </c>
      <c r="W2720" s="2" t="str" cm="1">
        <f t="array" ref="W2720">IF(V2720&lt;&gt;"",_xlfn.IFS(OR(V2720=1,V2720=2,V2720=3),1,OR(V2720=4,V2720=5,V2720=6),2,OR(V2720=7,V2720=8,V2720=9),3,OR(V2720=10,V2720=11,V2720=12),4),"")</f>
        <v/>
      </c>
      <c r="X2720" s="2" t="str">
        <f t="shared" si="271"/>
        <v/>
      </c>
      <c r="Y2720" s="2" t="str">
        <f t="shared" si="272"/>
        <v/>
      </c>
    </row>
    <row r="2721" spans="7:25" x14ac:dyDescent="0.3">
      <c r="G2721" s="2" t="str">
        <f>IF(Prospecting!D2723&lt;&gt;"", Prospecting!D2723, "")</f>
        <v/>
      </c>
      <c r="H2721" s="2" t="str">
        <f>IF(Prospecting!E2723&lt;&gt;"",Prospecting!E2723, "")</f>
        <v/>
      </c>
      <c r="I2721" s="2" t="str">
        <f t="shared" ca="1" si="267"/>
        <v/>
      </c>
      <c r="J2721" s="2" t="str">
        <f>IF(Prospecting!F2723="Completed", 1, "")</f>
        <v/>
      </c>
      <c r="K2721" s="2" t="str">
        <f>IF(Prospecting!G2723="Completed", 1, "")</f>
        <v/>
      </c>
      <c r="L2721" s="2" t="str">
        <f>IF(Prospecting!H2723="Completed", 1, "")</f>
        <v/>
      </c>
      <c r="M2721" s="2" t="str">
        <f>IF(Prospecting!I2723="Completed", 1, "")</f>
        <v/>
      </c>
      <c r="N2721" s="2" t="str">
        <f>IF(Prospecting!J2723="Completed", 1, "")</f>
        <v/>
      </c>
      <c r="O2721" s="2" t="str">
        <f>IF(Prospecting!K2723="Completed", 1, "")</f>
        <v/>
      </c>
      <c r="P2721" s="2" t="str">
        <f>IF(Prospecting!L2723&lt;&gt;"",Prospecting!L2723,"")</f>
        <v/>
      </c>
      <c r="Q2721" s="2" t="str">
        <f>IF(Prospecting!M2723&lt;&gt;"",Prospecting!M2723,"")</f>
        <v/>
      </c>
      <c r="R2721" s="2" t="str">
        <f t="shared" ca="1" si="268"/>
        <v/>
      </c>
      <c r="S2721" s="10" t="str">
        <f>IF(OR(Prospecting!N2723&lt;&gt;"",Prospecting!N2723&lt;&gt;0),Prospecting!N2723,"")</f>
        <v/>
      </c>
      <c r="T2721" s="11" t="str">
        <f>IF(Prospecting!O2723&lt;&gt;"",Prospecting!O2723,"")</f>
        <v/>
      </c>
      <c r="U2721" s="2" t="str">
        <f t="shared" si="269"/>
        <v/>
      </c>
      <c r="V2721" s="2" t="str">
        <f t="shared" si="270"/>
        <v/>
      </c>
      <c r="W2721" s="2" t="str" cm="1">
        <f t="array" ref="W2721">IF(V2721&lt;&gt;"",_xlfn.IFS(OR(V2721=1,V2721=2,V2721=3),1,OR(V2721=4,V2721=5,V2721=6),2,OR(V2721=7,V2721=8,V2721=9),3,OR(V2721=10,V2721=11,V2721=12),4),"")</f>
        <v/>
      </c>
      <c r="X2721" s="2" t="str">
        <f t="shared" si="271"/>
        <v/>
      </c>
      <c r="Y2721" s="2" t="str">
        <f t="shared" si="272"/>
        <v/>
      </c>
    </row>
    <row r="2722" spans="7:25" x14ac:dyDescent="0.3">
      <c r="G2722" s="2" t="str">
        <f>IF(Prospecting!D2724&lt;&gt;"", Prospecting!D2724, "")</f>
        <v/>
      </c>
      <c r="H2722" s="2" t="str">
        <f>IF(Prospecting!E2724&lt;&gt;"",Prospecting!E2724, "")</f>
        <v/>
      </c>
      <c r="I2722" s="2" t="str">
        <f t="shared" ca="1" si="267"/>
        <v/>
      </c>
      <c r="J2722" s="2" t="str">
        <f>IF(Prospecting!F2724="Completed", 1, "")</f>
        <v/>
      </c>
      <c r="K2722" s="2" t="str">
        <f>IF(Prospecting!G2724="Completed", 1, "")</f>
        <v/>
      </c>
      <c r="L2722" s="2" t="str">
        <f>IF(Prospecting!H2724="Completed", 1, "")</f>
        <v/>
      </c>
      <c r="M2722" s="2" t="str">
        <f>IF(Prospecting!I2724="Completed", 1, "")</f>
        <v/>
      </c>
      <c r="N2722" s="2" t="str">
        <f>IF(Prospecting!J2724="Completed", 1, "")</f>
        <v/>
      </c>
      <c r="O2722" s="2" t="str">
        <f>IF(Prospecting!K2724="Completed", 1, "")</f>
        <v/>
      </c>
      <c r="P2722" s="2" t="str">
        <f>IF(Prospecting!L2724&lt;&gt;"",Prospecting!L2724,"")</f>
        <v/>
      </c>
      <c r="Q2722" s="2" t="str">
        <f>IF(Prospecting!M2724&lt;&gt;"",Prospecting!M2724,"")</f>
        <v/>
      </c>
      <c r="R2722" s="2" t="str">
        <f t="shared" ca="1" si="268"/>
        <v/>
      </c>
      <c r="S2722" s="10" t="str">
        <f>IF(OR(Prospecting!N2724&lt;&gt;"",Prospecting!N2724&lt;&gt;0),Prospecting!N2724,"")</f>
        <v/>
      </c>
      <c r="T2722" s="11" t="str">
        <f>IF(Prospecting!O2724&lt;&gt;"",Prospecting!O2724,"")</f>
        <v/>
      </c>
      <c r="U2722" s="2" t="str">
        <f t="shared" si="269"/>
        <v/>
      </c>
      <c r="V2722" s="2" t="str">
        <f t="shared" si="270"/>
        <v/>
      </c>
      <c r="W2722" s="2" t="str" cm="1">
        <f t="array" ref="W2722">IF(V2722&lt;&gt;"",_xlfn.IFS(OR(V2722=1,V2722=2,V2722=3),1,OR(V2722=4,V2722=5,V2722=6),2,OR(V2722=7,V2722=8,V2722=9),3,OR(V2722=10,V2722=11,V2722=12),4),"")</f>
        <v/>
      </c>
      <c r="X2722" s="2" t="str">
        <f t="shared" si="271"/>
        <v/>
      </c>
      <c r="Y2722" s="2" t="str">
        <f t="shared" si="272"/>
        <v/>
      </c>
    </row>
    <row r="2723" spans="7:25" x14ac:dyDescent="0.3">
      <c r="G2723" s="2" t="str">
        <f>IF(Prospecting!D2725&lt;&gt;"", Prospecting!D2725, "")</f>
        <v/>
      </c>
      <c r="H2723" s="2" t="str">
        <f>IF(Prospecting!E2725&lt;&gt;"",Prospecting!E2725, "")</f>
        <v/>
      </c>
      <c r="I2723" s="2" t="str">
        <f t="shared" ca="1" si="267"/>
        <v/>
      </c>
      <c r="J2723" s="2" t="str">
        <f>IF(Prospecting!F2725="Completed", 1, "")</f>
        <v/>
      </c>
      <c r="K2723" s="2" t="str">
        <f>IF(Prospecting!G2725="Completed", 1, "")</f>
        <v/>
      </c>
      <c r="L2723" s="2" t="str">
        <f>IF(Prospecting!H2725="Completed", 1, "")</f>
        <v/>
      </c>
      <c r="M2723" s="2" t="str">
        <f>IF(Prospecting!I2725="Completed", 1, "")</f>
        <v/>
      </c>
      <c r="N2723" s="2" t="str">
        <f>IF(Prospecting!J2725="Completed", 1, "")</f>
        <v/>
      </c>
      <c r="O2723" s="2" t="str">
        <f>IF(Prospecting!K2725="Completed", 1, "")</f>
        <v/>
      </c>
      <c r="P2723" s="2" t="str">
        <f>IF(Prospecting!L2725&lt;&gt;"",Prospecting!L2725,"")</f>
        <v/>
      </c>
      <c r="Q2723" s="2" t="str">
        <f>IF(Prospecting!M2725&lt;&gt;"",Prospecting!M2725,"")</f>
        <v/>
      </c>
      <c r="R2723" s="2" t="str">
        <f t="shared" ca="1" si="268"/>
        <v/>
      </c>
      <c r="S2723" s="10" t="str">
        <f>IF(OR(Prospecting!N2725&lt;&gt;"",Prospecting!N2725&lt;&gt;0),Prospecting!N2725,"")</f>
        <v/>
      </c>
      <c r="T2723" s="11" t="str">
        <f>IF(Prospecting!O2725&lt;&gt;"",Prospecting!O2725,"")</f>
        <v/>
      </c>
      <c r="U2723" s="2" t="str">
        <f t="shared" si="269"/>
        <v/>
      </c>
      <c r="V2723" s="2" t="str">
        <f t="shared" si="270"/>
        <v/>
      </c>
      <c r="W2723" s="2" t="str" cm="1">
        <f t="array" ref="W2723">IF(V2723&lt;&gt;"",_xlfn.IFS(OR(V2723=1,V2723=2,V2723=3),1,OR(V2723=4,V2723=5,V2723=6),2,OR(V2723=7,V2723=8,V2723=9),3,OR(V2723=10,V2723=11,V2723=12),4),"")</f>
        <v/>
      </c>
      <c r="X2723" s="2" t="str">
        <f t="shared" si="271"/>
        <v/>
      </c>
      <c r="Y2723" s="2" t="str">
        <f t="shared" si="272"/>
        <v/>
      </c>
    </row>
    <row r="2724" spans="7:25" x14ac:dyDescent="0.3">
      <c r="G2724" s="2" t="str">
        <f>IF(Prospecting!D2726&lt;&gt;"", Prospecting!D2726, "")</f>
        <v/>
      </c>
      <c r="H2724" s="2" t="str">
        <f>IF(Prospecting!E2726&lt;&gt;"",Prospecting!E2726, "")</f>
        <v/>
      </c>
      <c r="I2724" s="2" t="str">
        <f t="shared" ca="1" si="267"/>
        <v/>
      </c>
      <c r="J2724" s="2" t="str">
        <f>IF(Prospecting!F2726="Completed", 1, "")</f>
        <v/>
      </c>
      <c r="K2724" s="2" t="str">
        <f>IF(Prospecting!G2726="Completed", 1, "")</f>
        <v/>
      </c>
      <c r="L2724" s="2" t="str">
        <f>IF(Prospecting!H2726="Completed", 1, "")</f>
        <v/>
      </c>
      <c r="M2724" s="2" t="str">
        <f>IF(Prospecting!I2726="Completed", 1, "")</f>
        <v/>
      </c>
      <c r="N2724" s="2" t="str">
        <f>IF(Prospecting!J2726="Completed", 1, "")</f>
        <v/>
      </c>
      <c r="O2724" s="2" t="str">
        <f>IF(Prospecting!K2726="Completed", 1, "")</f>
        <v/>
      </c>
      <c r="P2724" s="2" t="str">
        <f>IF(Prospecting!L2726&lt;&gt;"",Prospecting!L2726,"")</f>
        <v/>
      </c>
      <c r="Q2724" s="2" t="str">
        <f>IF(Prospecting!M2726&lt;&gt;"",Prospecting!M2726,"")</f>
        <v/>
      </c>
      <c r="R2724" s="2" t="str">
        <f t="shared" ca="1" si="268"/>
        <v/>
      </c>
      <c r="S2724" s="10" t="str">
        <f>IF(OR(Prospecting!N2726&lt;&gt;"",Prospecting!N2726&lt;&gt;0),Prospecting!N2726,"")</f>
        <v/>
      </c>
      <c r="T2724" s="11" t="str">
        <f>IF(Prospecting!O2726&lt;&gt;"",Prospecting!O2726,"")</f>
        <v/>
      </c>
      <c r="U2724" s="2" t="str">
        <f t="shared" si="269"/>
        <v/>
      </c>
      <c r="V2724" s="2" t="str">
        <f t="shared" si="270"/>
        <v/>
      </c>
      <c r="W2724" s="2" t="str" cm="1">
        <f t="array" ref="W2724">IF(V2724&lt;&gt;"",_xlfn.IFS(OR(V2724=1,V2724=2,V2724=3),1,OR(V2724=4,V2724=5,V2724=6),2,OR(V2724=7,V2724=8,V2724=9),3,OR(V2724=10,V2724=11,V2724=12),4),"")</f>
        <v/>
      </c>
      <c r="X2724" s="2" t="str">
        <f t="shared" si="271"/>
        <v/>
      </c>
      <c r="Y2724" s="2" t="str">
        <f t="shared" si="272"/>
        <v/>
      </c>
    </row>
    <row r="2725" spans="7:25" x14ac:dyDescent="0.3">
      <c r="G2725" s="2" t="str">
        <f>IF(Prospecting!D2727&lt;&gt;"", Prospecting!D2727, "")</f>
        <v/>
      </c>
      <c r="H2725" s="2" t="str">
        <f>IF(Prospecting!E2727&lt;&gt;"",Prospecting!E2727, "")</f>
        <v/>
      </c>
      <c r="I2725" s="2" t="str">
        <f t="shared" ca="1" si="267"/>
        <v/>
      </c>
      <c r="J2725" s="2" t="str">
        <f>IF(Prospecting!F2727="Completed", 1, "")</f>
        <v/>
      </c>
      <c r="K2725" s="2" t="str">
        <f>IF(Prospecting!G2727="Completed", 1, "")</f>
        <v/>
      </c>
      <c r="L2725" s="2" t="str">
        <f>IF(Prospecting!H2727="Completed", 1, "")</f>
        <v/>
      </c>
      <c r="M2725" s="2" t="str">
        <f>IF(Prospecting!I2727="Completed", 1, "")</f>
        <v/>
      </c>
      <c r="N2725" s="2" t="str">
        <f>IF(Prospecting!J2727="Completed", 1, "")</f>
        <v/>
      </c>
      <c r="O2725" s="2" t="str">
        <f>IF(Prospecting!K2727="Completed", 1, "")</f>
        <v/>
      </c>
      <c r="P2725" s="2" t="str">
        <f>IF(Prospecting!L2727&lt;&gt;"",Prospecting!L2727,"")</f>
        <v/>
      </c>
      <c r="Q2725" s="2" t="str">
        <f>IF(Prospecting!M2727&lt;&gt;"",Prospecting!M2727,"")</f>
        <v/>
      </c>
      <c r="R2725" s="2" t="str">
        <f t="shared" ca="1" si="268"/>
        <v/>
      </c>
      <c r="S2725" s="10" t="str">
        <f>IF(OR(Prospecting!N2727&lt;&gt;"",Prospecting!N2727&lt;&gt;0),Prospecting!N2727,"")</f>
        <v/>
      </c>
      <c r="T2725" s="11" t="str">
        <f>IF(Prospecting!O2727&lt;&gt;"",Prospecting!O2727,"")</f>
        <v/>
      </c>
      <c r="U2725" s="2" t="str">
        <f t="shared" si="269"/>
        <v/>
      </c>
      <c r="V2725" s="2" t="str">
        <f t="shared" si="270"/>
        <v/>
      </c>
      <c r="W2725" s="2" t="str" cm="1">
        <f t="array" ref="W2725">IF(V2725&lt;&gt;"",_xlfn.IFS(OR(V2725=1,V2725=2,V2725=3),1,OR(V2725=4,V2725=5,V2725=6),2,OR(V2725=7,V2725=8,V2725=9),3,OR(V2725=10,V2725=11,V2725=12),4),"")</f>
        <v/>
      </c>
      <c r="X2725" s="2" t="str">
        <f t="shared" si="271"/>
        <v/>
      </c>
      <c r="Y2725" s="2" t="str">
        <f t="shared" si="272"/>
        <v/>
      </c>
    </row>
    <row r="2726" spans="7:25" x14ac:dyDescent="0.3">
      <c r="G2726" s="2" t="str">
        <f>IF(Prospecting!D2728&lt;&gt;"", Prospecting!D2728, "")</f>
        <v/>
      </c>
      <c r="H2726" s="2" t="str">
        <f>IF(Prospecting!E2728&lt;&gt;"",Prospecting!E2728, "")</f>
        <v/>
      </c>
      <c r="I2726" s="2" t="str">
        <f t="shared" ca="1" si="267"/>
        <v/>
      </c>
      <c r="J2726" s="2" t="str">
        <f>IF(Prospecting!F2728="Completed", 1, "")</f>
        <v/>
      </c>
      <c r="K2726" s="2" t="str">
        <f>IF(Prospecting!G2728="Completed", 1, "")</f>
        <v/>
      </c>
      <c r="L2726" s="2" t="str">
        <f>IF(Prospecting!H2728="Completed", 1, "")</f>
        <v/>
      </c>
      <c r="M2726" s="2" t="str">
        <f>IF(Prospecting!I2728="Completed", 1, "")</f>
        <v/>
      </c>
      <c r="N2726" s="2" t="str">
        <f>IF(Prospecting!J2728="Completed", 1, "")</f>
        <v/>
      </c>
      <c r="O2726" s="2" t="str">
        <f>IF(Prospecting!K2728="Completed", 1, "")</f>
        <v/>
      </c>
      <c r="P2726" s="2" t="str">
        <f>IF(Prospecting!L2728&lt;&gt;"",Prospecting!L2728,"")</f>
        <v/>
      </c>
      <c r="Q2726" s="2" t="str">
        <f>IF(Prospecting!M2728&lt;&gt;"",Prospecting!M2728,"")</f>
        <v/>
      </c>
      <c r="R2726" s="2" t="str">
        <f t="shared" ca="1" si="268"/>
        <v/>
      </c>
      <c r="S2726" s="10" t="str">
        <f>IF(OR(Prospecting!N2728&lt;&gt;"",Prospecting!N2728&lt;&gt;0),Prospecting!N2728,"")</f>
        <v/>
      </c>
      <c r="T2726" s="11" t="str">
        <f>IF(Prospecting!O2728&lt;&gt;"",Prospecting!O2728,"")</f>
        <v/>
      </c>
      <c r="U2726" s="2" t="str">
        <f t="shared" si="269"/>
        <v/>
      </c>
      <c r="V2726" s="2" t="str">
        <f t="shared" si="270"/>
        <v/>
      </c>
      <c r="W2726" s="2" t="str" cm="1">
        <f t="array" ref="W2726">IF(V2726&lt;&gt;"",_xlfn.IFS(OR(V2726=1,V2726=2,V2726=3),1,OR(V2726=4,V2726=5,V2726=6),2,OR(V2726=7,V2726=8,V2726=9),3,OR(V2726=10,V2726=11,V2726=12),4),"")</f>
        <v/>
      </c>
      <c r="X2726" s="2" t="str">
        <f t="shared" si="271"/>
        <v/>
      </c>
      <c r="Y2726" s="2" t="str">
        <f t="shared" si="272"/>
        <v/>
      </c>
    </row>
    <row r="2727" spans="7:25" x14ac:dyDescent="0.3">
      <c r="G2727" s="2" t="str">
        <f>IF(Prospecting!D2729&lt;&gt;"", Prospecting!D2729, "")</f>
        <v/>
      </c>
      <c r="H2727" s="2" t="str">
        <f>IF(Prospecting!E2729&lt;&gt;"",Prospecting!E2729, "")</f>
        <v/>
      </c>
      <c r="I2727" s="2" t="str">
        <f t="shared" ca="1" si="267"/>
        <v/>
      </c>
      <c r="J2727" s="2" t="str">
        <f>IF(Prospecting!F2729="Completed", 1, "")</f>
        <v/>
      </c>
      <c r="K2727" s="2" t="str">
        <f>IF(Prospecting!G2729="Completed", 1, "")</f>
        <v/>
      </c>
      <c r="L2727" s="2" t="str">
        <f>IF(Prospecting!H2729="Completed", 1, "")</f>
        <v/>
      </c>
      <c r="M2727" s="2" t="str">
        <f>IF(Prospecting!I2729="Completed", 1, "")</f>
        <v/>
      </c>
      <c r="N2727" s="2" t="str">
        <f>IF(Prospecting!J2729="Completed", 1, "")</f>
        <v/>
      </c>
      <c r="O2727" s="2" t="str">
        <f>IF(Prospecting!K2729="Completed", 1, "")</f>
        <v/>
      </c>
      <c r="P2727" s="2" t="str">
        <f>IF(Prospecting!L2729&lt;&gt;"",Prospecting!L2729,"")</f>
        <v/>
      </c>
      <c r="Q2727" s="2" t="str">
        <f>IF(Prospecting!M2729&lt;&gt;"",Prospecting!M2729,"")</f>
        <v/>
      </c>
      <c r="R2727" s="2" t="str">
        <f t="shared" ca="1" si="268"/>
        <v/>
      </c>
      <c r="S2727" s="10" t="str">
        <f>IF(OR(Prospecting!N2729&lt;&gt;"",Prospecting!N2729&lt;&gt;0),Prospecting!N2729,"")</f>
        <v/>
      </c>
      <c r="T2727" s="11" t="str">
        <f>IF(Prospecting!O2729&lt;&gt;"",Prospecting!O2729,"")</f>
        <v/>
      </c>
      <c r="U2727" s="2" t="str">
        <f t="shared" si="269"/>
        <v/>
      </c>
      <c r="V2727" s="2" t="str">
        <f t="shared" si="270"/>
        <v/>
      </c>
      <c r="W2727" s="2" t="str" cm="1">
        <f t="array" ref="W2727">IF(V2727&lt;&gt;"",_xlfn.IFS(OR(V2727=1,V2727=2,V2727=3),1,OR(V2727=4,V2727=5,V2727=6),2,OR(V2727=7,V2727=8,V2727=9),3,OR(V2727=10,V2727=11,V2727=12),4),"")</f>
        <v/>
      </c>
      <c r="X2727" s="2" t="str">
        <f t="shared" si="271"/>
        <v/>
      </c>
      <c r="Y2727" s="2" t="str">
        <f t="shared" si="272"/>
        <v/>
      </c>
    </row>
    <row r="2728" spans="7:25" x14ac:dyDescent="0.3">
      <c r="G2728" s="2" t="str">
        <f>IF(Prospecting!D2730&lt;&gt;"", Prospecting!D2730, "")</f>
        <v/>
      </c>
      <c r="H2728" s="2" t="str">
        <f>IF(Prospecting!E2730&lt;&gt;"",Prospecting!E2730, "")</f>
        <v/>
      </c>
      <c r="I2728" s="2" t="str">
        <f t="shared" ca="1" si="267"/>
        <v/>
      </c>
      <c r="J2728" s="2" t="str">
        <f>IF(Prospecting!F2730="Completed", 1, "")</f>
        <v/>
      </c>
      <c r="K2728" s="2" t="str">
        <f>IF(Prospecting!G2730="Completed", 1, "")</f>
        <v/>
      </c>
      <c r="L2728" s="2" t="str">
        <f>IF(Prospecting!H2730="Completed", 1, "")</f>
        <v/>
      </c>
      <c r="M2728" s="2" t="str">
        <f>IF(Prospecting!I2730="Completed", 1, "")</f>
        <v/>
      </c>
      <c r="N2728" s="2" t="str">
        <f>IF(Prospecting!J2730="Completed", 1, "")</f>
        <v/>
      </c>
      <c r="O2728" s="2" t="str">
        <f>IF(Prospecting!K2730="Completed", 1, "")</f>
        <v/>
      </c>
      <c r="P2728" s="2" t="str">
        <f>IF(Prospecting!L2730&lt;&gt;"",Prospecting!L2730,"")</f>
        <v/>
      </c>
      <c r="Q2728" s="2" t="str">
        <f>IF(Prospecting!M2730&lt;&gt;"",Prospecting!M2730,"")</f>
        <v/>
      </c>
      <c r="R2728" s="2" t="str">
        <f t="shared" ca="1" si="268"/>
        <v/>
      </c>
      <c r="S2728" s="10" t="str">
        <f>IF(OR(Prospecting!N2730&lt;&gt;"",Prospecting!N2730&lt;&gt;0),Prospecting!N2730,"")</f>
        <v/>
      </c>
      <c r="T2728" s="11" t="str">
        <f>IF(Prospecting!O2730&lt;&gt;"",Prospecting!O2730,"")</f>
        <v/>
      </c>
      <c r="U2728" s="2" t="str">
        <f t="shared" si="269"/>
        <v/>
      </c>
      <c r="V2728" s="2" t="str">
        <f t="shared" si="270"/>
        <v/>
      </c>
      <c r="W2728" s="2" t="str" cm="1">
        <f t="array" ref="W2728">IF(V2728&lt;&gt;"",_xlfn.IFS(OR(V2728=1,V2728=2,V2728=3),1,OR(V2728=4,V2728=5,V2728=6),2,OR(V2728=7,V2728=8,V2728=9),3,OR(V2728=10,V2728=11,V2728=12),4),"")</f>
        <v/>
      </c>
      <c r="X2728" s="2" t="str">
        <f t="shared" si="271"/>
        <v/>
      </c>
      <c r="Y2728" s="2" t="str">
        <f t="shared" si="272"/>
        <v/>
      </c>
    </row>
    <row r="2729" spans="7:25" x14ac:dyDescent="0.3">
      <c r="G2729" s="2" t="str">
        <f>IF(Prospecting!D2731&lt;&gt;"", Prospecting!D2731, "")</f>
        <v/>
      </c>
      <c r="H2729" s="2" t="str">
        <f>IF(Prospecting!E2731&lt;&gt;"",Prospecting!E2731, "")</f>
        <v/>
      </c>
      <c r="I2729" s="2" t="str">
        <f t="shared" ca="1" si="267"/>
        <v/>
      </c>
      <c r="J2729" s="2" t="str">
        <f>IF(Prospecting!F2731="Completed", 1, "")</f>
        <v/>
      </c>
      <c r="K2729" s="2" t="str">
        <f>IF(Prospecting!G2731="Completed", 1, "")</f>
        <v/>
      </c>
      <c r="L2729" s="2" t="str">
        <f>IF(Prospecting!H2731="Completed", 1, "")</f>
        <v/>
      </c>
      <c r="M2729" s="2" t="str">
        <f>IF(Prospecting!I2731="Completed", 1, "")</f>
        <v/>
      </c>
      <c r="N2729" s="2" t="str">
        <f>IF(Prospecting!J2731="Completed", 1, "")</f>
        <v/>
      </c>
      <c r="O2729" s="2" t="str">
        <f>IF(Prospecting!K2731="Completed", 1, "")</f>
        <v/>
      </c>
      <c r="P2729" s="2" t="str">
        <f>IF(Prospecting!L2731&lt;&gt;"",Prospecting!L2731,"")</f>
        <v/>
      </c>
      <c r="Q2729" s="2" t="str">
        <f>IF(Prospecting!M2731&lt;&gt;"",Prospecting!M2731,"")</f>
        <v/>
      </c>
      <c r="R2729" s="2" t="str">
        <f t="shared" ca="1" si="268"/>
        <v/>
      </c>
      <c r="S2729" s="10" t="str">
        <f>IF(OR(Prospecting!N2731&lt;&gt;"",Prospecting!N2731&lt;&gt;0),Prospecting!N2731,"")</f>
        <v/>
      </c>
      <c r="T2729" s="11" t="str">
        <f>IF(Prospecting!O2731&lt;&gt;"",Prospecting!O2731,"")</f>
        <v/>
      </c>
      <c r="U2729" s="2" t="str">
        <f t="shared" si="269"/>
        <v/>
      </c>
      <c r="V2729" s="2" t="str">
        <f t="shared" si="270"/>
        <v/>
      </c>
      <c r="W2729" s="2" t="str" cm="1">
        <f t="array" ref="W2729">IF(V2729&lt;&gt;"",_xlfn.IFS(OR(V2729=1,V2729=2,V2729=3),1,OR(V2729=4,V2729=5,V2729=6),2,OR(V2729=7,V2729=8,V2729=9),3,OR(V2729=10,V2729=11,V2729=12),4),"")</f>
        <v/>
      </c>
      <c r="X2729" s="2" t="str">
        <f t="shared" si="271"/>
        <v/>
      </c>
      <c r="Y2729" s="2" t="str">
        <f t="shared" si="272"/>
        <v/>
      </c>
    </row>
    <row r="2730" spans="7:25" x14ac:dyDescent="0.3">
      <c r="G2730" s="2" t="str">
        <f>IF(Prospecting!D2732&lt;&gt;"", Prospecting!D2732, "")</f>
        <v/>
      </c>
      <c r="H2730" s="2" t="str">
        <f>IF(Prospecting!E2732&lt;&gt;"",Prospecting!E2732, "")</f>
        <v/>
      </c>
      <c r="I2730" s="2" t="str">
        <f t="shared" ca="1" si="267"/>
        <v/>
      </c>
      <c r="J2730" s="2" t="str">
        <f>IF(Prospecting!F2732="Completed", 1, "")</f>
        <v/>
      </c>
      <c r="K2730" s="2" t="str">
        <f>IF(Prospecting!G2732="Completed", 1, "")</f>
        <v/>
      </c>
      <c r="L2730" s="2" t="str">
        <f>IF(Prospecting!H2732="Completed", 1, "")</f>
        <v/>
      </c>
      <c r="M2730" s="2" t="str">
        <f>IF(Prospecting!I2732="Completed", 1, "")</f>
        <v/>
      </c>
      <c r="N2730" s="2" t="str">
        <f>IF(Prospecting!J2732="Completed", 1, "")</f>
        <v/>
      </c>
      <c r="O2730" s="2" t="str">
        <f>IF(Prospecting!K2732="Completed", 1, "")</f>
        <v/>
      </c>
      <c r="P2730" s="2" t="str">
        <f>IF(Prospecting!L2732&lt;&gt;"",Prospecting!L2732,"")</f>
        <v/>
      </c>
      <c r="Q2730" s="2" t="str">
        <f>IF(Prospecting!M2732&lt;&gt;"",Prospecting!M2732,"")</f>
        <v/>
      </c>
      <c r="R2730" s="2" t="str">
        <f t="shared" ca="1" si="268"/>
        <v/>
      </c>
      <c r="S2730" s="10" t="str">
        <f>IF(OR(Prospecting!N2732&lt;&gt;"",Prospecting!N2732&lt;&gt;0),Prospecting!N2732,"")</f>
        <v/>
      </c>
      <c r="T2730" s="11" t="str">
        <f>IF(Prospecting!O2732&lt;&gt;"",Prospecting!O2732,"")</f>
        <v/>
      </c>
      <c r="U2730" s="2" t="str">
        <f t="shared" si="269"/>
        <v/>
      </c>
      <c r="V2730" s="2" t="str">
        <f t="shared" si="270"/>
        <v/>
      </c>
      <c r="W2730" s="2" t="str" cm="1">
        <f t="array" ref="W2730">IF(V2730&lt;&gt;"",_xlfn.IFS(OR(V2730=1,V2730=2,V2730=3),1,OR(V2730=4,V2730=5,V2730=6),2,OR(V2730=7,V2730=8,V2730=9),3,OR(V2730=10,V2730=11,V2730=12),4),"")</f>
        <v/>
      </c>
      <c r="X2730" s="2" t="str">
        <f t="shared" si="271"/>
        <v/>
      </c>
      <c r="Y2730" s="2" t="str">
        <f t="shared" si="272"/>
        <v/>
      </c>
    </row>
    <row r="2731" spans="7:25" x14ac:dyDescent="0.3">
      <c r="G2731" s="2" t="str">
        <f>IF(Prospecting!D2733&lt;&gt;"", Prospecting!D2733, "")</f>
        <v/>
      </c>
      <c r="H2731" s="2" t="str">
        <f>IF(Prospecting!E2733&lt;&gt;"",Prospecting!E2733, "")</f>
        <v/>
      </c>
      <c r="I2731" s="2" t="str">
        <f t="shared" ca="1" si="267"/>
        <v/>
      </c>
      <c r="J2731" s="2" t="str">
        <f>IF(Prospecting!F2733="Completed", 1, "")</f>
        <v/>
      </c>
      <c r="K2731" s="2" t="str">
        <f>IF(Prospecting!G2733="Completed", 1, "")</f>
        <v/>
      </c>
      <c r="L2731" s="2" t="str">
        <f>IF(Prospecting!H2733="Completed", 1, "")</f>
        <v/>
      </c>
      <c r="M2731" s="2" t="str">
        <f>IF(Prospecting!I2733="Completed", 1, "")</f>
        <v/>
      </c>
      <c r="N2731" s="2" t="str">
        <f>IF(Prospecting!J2733="Completed", 1, "")</f>
        <v/>
      </c>
      <c r="O2731" s="2" t="str">
        <f>IF(Prospecting!K2733="Completed", 1, "")</f>
        <v/>
      </c>
      <c r="P2731" s="2" t="str">
        <f>IF(Prospecting!L2733&lt;&gt;"",Prospecting!L2733,"")</f>
        <v/>
      </c>
      <c r="Q2731" s="2" t="str">
        <f>IF(Prospecting!M2733&lt;&gt;"",Prospecting!M2733,"")</f>
        <v/>
      </c>
      <c r="R2731" s="2" t="str">
        <f t="shared" ca="1" si="268"/>
        <v/>
      </c>
      <c r="S2731" s="10" t="str">
        <f>IF(OR(Prospecting!N2733&lt;&gt;"",Prospecting!N2733&lt;&gt;0),Prospecting!N2733,"")</f>
        <v/>
      </c>
      <c r="T2731" s="11" t="str">
        <f>IF(Prospecting!O2733&lt;&gt;"",Prospecting!O2733,"")</f>
        <v/>
      </c>
      <c r="U2731" s="2" t="str">
        <f t="shared" si="269"/>
        <v/>
      </c>
      <c r="V2731" s="2" t="str">
        <f t="shared" si="270"/>
        <v/>
      </c>
      <c r="W2731" s="2" t="str" cm="1">
        <f t="array" ref="W2731">IF(V2731&lt;&gt;"",_xlfn.IFS(OR(V2731=1,V2731=2,V2731=3),1,OR(V2731=4,V2731=5,V2731=6),2,OR(V2731=7,V2731=8,V2731=9),3,OR(V2731=10,V2731=11,V2731=12),4),"")</f>
        <v/>
      </c>
      <c r="X2731" s="2" t="str">
        <f t="shared" si="271"/>
        <v/>
      </c>
      <c r="Y2731" s="2" t="str">
        <f t="shared" si="272"/>
        <v/>
      </c>
    </row>
    <row r="2732" spans="7:25" x14ac:dyDescent="0.3">
      <c r="G2732" s="2" t="str">
        <f>IF(Prospecting!D2734&lt;&gt;"", Prospecting!D2734, "")</f>
        <v/>
      </c>
      <c r="H2732" s="2" t="str">
        <f>IF(Prospecting!E2734&lt;&gt;"",Prospecting!E2734, "")</f>
        <v/>
      </c>
      <c r="I2732" s="2" t="str">
        <f t="shared" ca="1" si="267"/>
        <v/>
      </c>
      <c r="J2732" s="2" t="str">
        <f>IF(Prospecting!F2734="Completed", 1, "")</f>
        <v/>
      </c>
      <c r="K2732" s="2" t="str">
        <f>IF(Prospecting!G2734="Completed", 1, "")</f>
        <v/>
      </c>
      <c r="L2732" s="2" t="str">
        <f>IF(Prospecting!H2734="Completed", 1, "")</f>
        <v/>
      </c>
      <c r="M2732" s="2" t="str">
        <f>IF(Prospecting!I2734="Completed", 1, "")</f>
        <v/>
      </c>
      <c r="N2732" s="2" t="str">
        <f>IF(Prospecting!J2734="Completed", 1, "")</f>
        <v/>
      </c>
      <c r="O2732" s="2" t="str">
        <f>IF(Prospecting!K2734="Completed", 1, "")</f>
        <v/>
      </c>
      <c r="P2732" s="2" t="str">
        <f>IF(Prospecting!L2734&lt;&gt;"",Prospecting!L2734,"")</f>
        <v/>
      </c>
      <c r="Q2732" s="2" t="str">
        <f>IF(Prospecting!M2734&lt;&gt;"",Prospecting!M2734,"")</f>
        <v/>
      </c>
      <c r="R2732" s="2" t="str">
        <f t="shared" ca="1" si="268"/>
        <v/>
      </c>
      <c r="S2732" s="10" t="str">
        <f>IF(OR(Prospecting!N2734&lt;&gt;"",Prospecting!N2734&lt;&gt;0),Prospecting!N2734,"")</f>
        <v/>
      </c>
      <c r="T2732" s="11" t="str">
        <f>IF(Prospecting!O2734&lt;&gt;"",Prospecting!O2734,"")</f>
        <v/>
      </c>
      <c r="U2732" s="2" t="str">
        <f t="shared" si="269"/>
        <v/>
      </c>
      <c r="V2732" s="2" t="str">
        <f t="shared" si="270"/>
        <v/>
      </c>
      <c r="W2732" s="2" t="str" cm="1">
        <f t="array" ref="W2732">IF(V2732&lt;&gt;"",_xlfn.IFS(OR(V2732=1,V2732=2,V2732=3),1,OR(V2732=4,V2732=5,V2732=6),2,OR(V2732=7,V2732=8,V2732=9),3,OR(V2732=10,V2732=11,V2732=12),4),"")</f>
        <v/>
      </c>
      <c r="X2732" s="2" t="str">
        <f t="shared" si="271"/>
        <v/>
      </c>
      <c r="Y2732" s="2" t="str">
        <f t="shared" si="272"/>
        <v/>
      </c>
    </row>
    <row r="2733" spans="7:25" x14ac:dyDescent="0.3">
      <c r="G2733" s="2" t="str">
        <f>IF(Prospecting!D2735&lt;&gt;"", Prospecting!D2735, "")</f>
        <v/>
      </c>
      <c r="H2733" s="2" t="str">
        <f>IF(Prospecting!E2735&lt;&gt;"",Prospecting!E2735, "")</f>
        <v/>
      </c>
      <c r="I2733" s="2" t="str">
        <f t="shared" ca="1" si="267"/>
        <v/>
      </c>
      <c r="J2733" s="2" t="str">
        <f>IF(Prospecting!F2735="Completed", 1, "")</f>
        <v/>
      </c>
      <c r="K2733" s="2" t="str">
        <f>IF(Prospecting!G2735="Completed", 1, "")</f>
        <v/>
      </c>
      <c r="L2733" s="2" t="str">
        <f>IF(Prospecting!H2735="Completed", 1, "")</f>
        <v/>
      </c>
      <c r="M2733" s="2" t="str">
        <f>IF(Prospecting!I2735="Completed", 1, "")</f>
        <v/>
      </c>
      <c r="N2733" s="2" t="str">
        <f>IF(Prospecting!J2735="Completed", 1, "")</f>
        <v/>
      </c>
      <c r="O2733" s="2" t="str">
        <f>IF(Prospecting!K2735="Completed", 1, "")</f>
        <v/>
      </c>
      <c r="P2733" s="2" t="str">
        <f>IF(Prospecting!L2735&lt;&gt;"",Prospecting!L2735,"")</f>
        <v/>
      </c>
      <c r="Q2733" s="2" t="str">
        <f>IF(Prospecting!M2735&lt;&gt;"",Prospecting!M2735,"")</f>
        <v/>
      </c>
      <c r="R2733" s="2" t="str">
        <f t="shared" ca="1" si="268"/>
        <v/>
      </c>
      <c r="S2733" s="10" t="str">
        <f>IF(OR(Prospecting!N2735&lt;&gt;"",Prospecting!N2735&lt;&gt;0),Prospecting!N2735,"")</f>
        <v/>
      </c>
      <c r="T2733" s="11" t="str">
        <f>IF(Prospecting!O2735&lt;&gt;"",Prospecting!O2735,"")</f>
        <v/>
      </c>
      <c r="U2733" s="2" t="str">
        <f t="shared" si="269"/>
        <v/>
      </c>
      <c r="V2733" s="2" t="str">
        <f t="shared" si="270"/>
        <v/>
      </c>
      <c r="W2733" s="2" t="str" cm="1">
        <f t="array" ref="W2733">IF(V2733&lt;&gt;"",_xlfn.IFS(OR(V2733=1,V2733=2,V2733=3),1,OR(V2733=4,V2733=5,V2733=6),2,OR(V2733=7,V2733=8,V2733=9),3,OR(V2733=10,V2733=11,V2733=12),4),"")</f>
        <v/>
      </c>
      <c r="X2733" s="2" t="str">
        <f t="shared" si="271"/>
        <v/>
      </c>
      <c r="Y2733" s="2" t="str">
        <f t="shared" si="272"/>
        <v/>
      </c>
    </row>
    <row r="2734" spans="7:25" x14ac:dyDescent="0.3">
      <c r="G2734" s="2" t="str">
        <f>IF(Prospecting!D2736&lt;&gt;"", Prospecting!D2736, "")</f>
        <v/>
      </c>
      <c r="H2734" s="2" t="str">
        <f>IF(Prospecting!E2736&lt;&gt;"",Prospecting!E2736, "")</f>
        <v/>
      </c>
      <c r="I2734" s="2" t="str">
        <f t="shared" ca="1" si="267"/>
        <v/>
      </c>
      <c r="J2734" s="2" t="str">
        <f>IF(Prospecting!F2736="Completed", 1, "")</f>
        <v/>
      </c>
      <c r="K2734" s="2" t="str">
        <f>IF(Prospecting!G2736="Completed", 1, "")</f>
        <v/>
      </c>
      <c r="L2734" s="2" t="str">
        <f>IF(Prospecting!H2736="Completed", 1, "")</f>
        <v/>
      </c>
      <c r="M2734" s="2" t="str">
        <f>IF(Prospecting!I2736="Completed", 1, "")</f>
        <v/>
      </c>
      <c r="N2734" s="2" t="str">
        <f>IF(Prospecting!J2736="Completed", 1, "")</f>
        <v/>
      </c>
      <c r="O2734" s="2" t="str">
        <f>IF(Prospecting!K2736="Completed", 1, "")</f>
        <v/>
      </c>
      <c r="P2734" s="2" t="str">
        <f>IF(Prospecting!L2736&lt;&gt;"",Prospecting!L2736,"")</f>
        <v/>
      </c>
      <c r="Q2734" s="2" t="str">
        <f>IF(Prospecting!M2736&lt;&gt;"",Prospecting!M2736,"")</f>
        <v/>
      </c>
      <c r="R2734" s="2" t="str">
        <f t="shared" ca="1" si="268"/>
        <v/>
      </c>
      <c r="S2734" s="10" t="str">
        <f>IF(OR(Prospecting!N2736&lt;&gt;"",Prospecting!N2736&lt;&gt;0),Prospecting!N2736,"")</f>
        <v/>
      </c>
      <c r="T2734" s="11" t="str">
        <f>IF(Prospecting!O2736&lt;&gt;"",Prospecting!O2736,"")</f>
        <v/>
      </c>
      <c r="U2734" s="2" t="str">
        <f t="shared" si="269"/>
        <v/>
      </c>
      <c r="V2734" s="2" t="str">
        <f t="shared" si="270"/>
        <v/>
      </c>
      <c r="W2734" s="2" t="str" cm="1">
        <f t="array" ref="W2734">IF(V2734&lt;&gt;"",_xlfn.IFS(OR(V2734=1,V2734=2,V2734=3),1,OR(V2734=4,V2734=5,V2734=6),2,OR(V2734=7,V2734=8,V2734=9),3,OR(V2734=10,V2734=11,V2734=12),4),"")</f>
        <v/>
      </c>
      <c r="X2734" s="2" t="str">
        <f t="shared" si="271"/>
        <v/>
      </c>
      <c r="Y2734" s="2" t="str">
        <f t="shared" si="272"/>
        <v/>
      </c>
    </row>
    <row r="2735" spans="7:25" x14ac:dyDescent="0.3">
      <c r="G2735" s="2" t="str">
        <f>IF(Prospecting!D2737&lt;&gt;"", Prospecting!D2737, "")</f>
        <v/>
      </c>
      <c r="H2735" s="2" t="str">
        <f>IF(Prospecting!E2737&lt;&gt;"",Prospecting!E2737, "")</f>
        <v/>
      </c>
      <c r="I2735" s="2" t="str">
        <f t="shared" ca="1" si="267"/>
        <v/>
      </c>
      <c r="J2735" s="2" t="str">
        <f>IF(Prospecting!F2737="Completed", 1, "")</f>
        <v/>
      </c>
      <c r="K2735" s="2" t="str">
        <f>IF(Prospecting!G2737="Completed", 1, "")</f>
        <v/>
      </c>
      <c r="L2735" s="2" t="str">
        <f>IF(Prospecting!H2737="Completed", 1, "")</f>
        <v/>
      </c>
      <c r="M2735" s="2" t="str">
        <f>IF(Prospecting!I2737="Completed", 1, "")</f>
        <v/>
      </c>
      <c r="N2735" s="2" t="str">
        <f>IF(Prospecting!J2737="Completed", 1, "")</f>
        <v/>
      </c>
      <c r="O2735" s="2" t="str">
        <f>IF(Prospecting!K2737="Completed", 1, "")</f>
        <v/>
      </c>
      <c r="P2735" s="2" t="str">
        <f>IF(Prospecting!L2737&lt;&gt;"",Prospecting!L2737,"")</f>
        <v/>
      </c>
      <c r="Q2735" s="2" t="str">
        <f>IF(Prospecting!M2737&lt;&gt;"",Prospecting!M2737,"")</f>
        <v/>
      </c>
      <c r="R2735" s="2" t="str">
        <f t="shared" ca="1" si="268"/>
        <v/>
      </c>
      <c r="S2735" s="10" t="str">
        <f>IF(OR(Prospecting!N2737&lt;&gt;"",Prospecting!N2737&lt;&gt;0),Prospecting!N2737,"")</f>
        <v/>
      </c>
      <c r="T2735" s="11" t="str">
        <f>IF(Prospecting!O2737&lt;&gt;"",Prospecting!O2737,"")</f>
        <v/>
      </c>
      <c r="U2735" s="2" t="str">
        <f t="shared" si="269"/>
        <v/>
      </c>
      <c r="V2735" s="2" t="str">
        <f t="shared" si="270"/>
        <v/>
      </c>
      <c r="W2735" s="2" t="str" cm="1">
        <f t="array" ref="W2735">IF(V2735&lt;&gt;"",_xlfn.IFS(OR(V2735=1,V2735=2,V2735=3),1,OR(V2735=4,V2735=5,V2735=6),2,OR(V2735=7,V2735=8,V2735=9),3,OR(V2735=10,V2735=11,V2735=12),4),"")</f>
        <v/>
      </c>
      <c r="X2735" s="2" t="str">
        <f t="shared" si="271"/>
        <v/>
      </c>
      <c r="Y2735" s="2" t="str">
        <f t="shared" si="272"/>
        <v/>
      </c>
    </row>
    <row r="2736" spans="7:25" x14ac:dyDescent="0.3">
      <c r="G2736" s="2" t="str">
        <f>IF(Prospecting!D2738&lt;&gt;"", Prospecting!D2738, "")</f>
        <v/>
      </c>
      <c r="H2736" s="2" t="str">
        <f>IF(Prospecting!E2738&lt;&gt;"",Prospecting!E2738, "")</f>
        <v/>
      </c>
      <c r="I2736" s="2" t="str">
        <f t="shared" ca="1" si="267"/>
        <v/>
      </c>
      <c r="J2736" s="2" t="str">
        <f>IF(Prospecting!F2738="Completed", 1, "")</f>
        <v/>
      </c>
      <c r="K2736" s="2" t="str">
        <f>IF(Prospecting!G2738="Completed", 1, "")</f>
        <v/>
      </c>
      <c r="L2736" s="2" t="str">
        <f>IF(Prospecting!H2738="Completed", 1, "")</f>
        <v/>
      </c>
      <c r="M2736" s="2" t="str">
        <f>IF(Prospecting!I2738="Completed", 1, "")</f>
        <v/>
      </c>
      <c r="N2736" s="2" t="str">
        <f>IF(Prospecting!J2738="Completed", 1, "")</f>
        <v/>
      </c>
      <c r="O2736" s="2" t="str">
        <f>IF(Prospecting!K2738="Completed", 1, "")</f>
        <v/>
      </c>
      <c r="P2736" s="2" t="str">
        <f>IF(Prospecting!L2738&lt;&gt;"",Prospecting!L2738,"")</f>
        <v/>
      </c>
      <c r="Q2736" s="2" t="str">
        <f>IF(Prospecting!M2738&lt;&gt;"",Prospecting!M2738,"")</f>
        <v/>
      </c>
      <c r="R2736" s="2" t="str">
        <f t="shared" ca="1" si="268"/>
        <v/>
      </c>
      <c r="S2736" s="10" t="str">
        <f>IF(OR(Prospecting!N2738&lt;&gt;"",Prospecting!N2738&lt;&gt;0),Prospecting!N2738,"")</f>
        <v/>
      </c>
      <c r="T2736" s="11" t="str">
        <f>IF(Prospecting!O2738&lt;&gt;"",Prospecting!O2738,"")</f>
        <v/>
      </c>
      <c r="U2736" s="2" t="str">
        <f t="shared" si="269"/>
        <v/>
      </c>
      <c r="V2736" s="2" t="str">
        <f t="shared" si="270"/>
        <v/>
      </c>
      <c r="W2736" s="2" t="str" cm="1">
        <f t="array" ref="W2736">IF(V2736&lt;&gt;"",_xlfn.IFS(OR(V2736=1,V2736=2,V2736=3),1,OR(V2736=4,V2736=5,V2736=6),2,OR(V2736=7,V2736=8,V2736=9),3,OR(V2736=10,V2736=11,V2736=12),4),"")</f>
        <v/>
      </c>
      <c r="X2736" s="2" t="str">
        <f t="shared" si="271"/>
        <v/>
      </c>
      <c r="Y2736" s="2" t="str">
        <f t="shared" si="272"/>
        <v/>
      </c>
    </row>
    <row r="2737" spans="7:25" x14ac:dyDescent="0.3">
      <c r="G2737" s="2" t="str">
        <f>IF(Prospecting!D2739&lt;&gt;"", Prospecting!D2739, "")</f>
        <v/>
      </c>
      <c r="H2737" s="2" t="str">
        <f>IF(Prospecting!E2739&lt;&gt;"",Prospecting!E2739, "")</f>
        <v/>
      </c>
      <c r="I2737" s="2" t="str">
        <f t="shared" ca="1" si="267"/>
        <v/>
      </c>
      <c r="J2737" s="2" t="str">
        <f>IF(Prospecting!F2739="Completed", 1, "")</f>
        <v/>
      </c>
      <c r="K2737" s="2" t="str">
        <f>IF(Prospecting!G2739="Completed", 1, "")</f>
        <v/>
      </c>
      <c r="L2737" s="2" t="str">
        <f>IF(Prospecting!H2739="Completed", 1, "")</f>
        <v/>
      </c>
      <c r="M2737" s="2" t="str">
        <f>IF(Prospecting!I2739="Completed", 1, "")</f>
        <v/>
      </c>
      <c r="N2737" s="2" t="str">
        <f>IF(Prospecting!J2739="Completed", 1, "")</f>
        <v/>
      </c>
      <c r="O2737" s="2" t="str">
        <f>IF(Prospecting!K2739="Completed", 1, "")</f>
        <v/>
      </c>
      <c r="P2737" s="2" t="str">
        <f>IF(Prospecting!L2739&lt;&gt;"",Prospecting!L2739,"")</f>
        <v/>
      </c>
      <c r="Q2737" s="2" t="str">
        <f>IF(Prospecting!M2739&lt;&gt;"",Prospecting!M2739,"")</f>
        <v/>
      </c>
      <c r="R2737" s="2" t="str">
        <f t="shared" ca="1" si="268"/>
        <v/>
      </c>
      <c r="S2737" s="10" t="str">
        <f>IF(OR(Prospecting!N2739&lt;&gt;"",Prospecting!N2739&lt;&gt;0),Prospecting!N2739,"")</f>
        <v/>
      </c>
      <c r="T2737" s="11" t="str">
        <f>IF(Prospecting!O2739&lt;&gt;"",Prospecting!O2739,"")</f>
        <v/>
      </c>
      <c r="U2737" s="2" t="str">
        <f t="shared" si="269"/>
        <v/>
      </c>
      <c r="V2737" s="2" t="str">
        <f t="shared" si="270"/>
        <v/>
      </c>
      <c r="W2737" s="2" t="str" cm="1">
        <f t="array" ref="W2737">IF(V2737&lt;&gt;"",_xlfn.IFS(OR(V2737=1,V2737=2,V2737=3),1,OR(V2737=4,V2737=5,V2737=6),2,OR(V2737=7,V2737=8,V2737=9),3,OR(V2737=10,V2737=11,V2737=12),4),"")</f>
        <v/>
      </c>
      <c r="X2737" s="2" t="str">
        <f t="shared" si="271"/>
        <v/>
      </c>
      <c r="Y2737" s="2" t="str">
        <f t="shared" si="272"/>
        <v/>
      </c>
    </row>
    <row r="2738" spans="7:25" x14ac:dyDescent="0.3">
      <c r="G2738" s="2" t="str">
        <f>IF(Prospecting!D2740&lt;&gt;"", Prospecting!D2740, "")</f>
        <v/>
      </c>
      <c r="H2738" s="2" t="str">
        <f>IF(Prospecting!E2740&lt;&gt;"",Prospecting!E2740, "")</f>
        <v/>
      </c>
      <c r="I2738" s="2" t="str">
        <f t="shared" ca="1" si="267"/>
        <v/>
      </c>
      <c r="J2738" s="2" t="str">
        <f>IF(Prospecting!F2740="Completed", 1, "")</f>
        <v/>
      </c>
      <c r="K2738" s="2" t="str">
        <f>IF(Prospecting!G2740="Completed", 1, "")</f>
        <v/>
      </c>
      <c r="L2738" s="2" t="str">
        <f>IF(Prospecting!H2740="Completed", 1, "")</f>
        <v/>
      </c>
      <c r="M2738" s="2" t="str">
        <f>IF(Prospecting!I2740="Completed", 1, "")</f>
        <v/>
      </c>
      <c r="N2738" s="2" t="str">
        <f>IF(Prospecting!J2740="Completed", 1, "")</f>
        <v/>
      </c>
      <c r="O2738" s="2" t="str">
        <f>IF(Prospecting!K2740="Completed", 1, "")</f>
        <v/>
      </c>
      <c r="P2738" s="2" t="str">
        <f>IF(Prospecting!L2740&lt;&gt;"",Prospecting!L2740,"")</f>
        <v/>
      </c>
      <c r="Q2738" s="2" t="str">
        <f>IF(Prospecting!M2740&lt;&gt;"",Prospecting!M2740,"")</f>
        <v/>
      </c>
      <c r="R2738" s="2" t="str">
        <f t="shared" ca="1" si="268"/>
        <v/>
      </c>
      <c r="S2738" s="10" t="str">
        <f>IF(OR(Prospecting!N2740&lt;&gt;"",Prospecting!N2740&lt;&gt;0),Prospecting!N2740,"")</f>
        <v/>
      </c>
      <c r="T2738" s="11" t="str">
        <f>IF(Prospecting!O2740&lt;&gt;"",Prospecting!O2740,"")</f>
        <v/>
      </c>
      <c r="U2738" s="2" t="str">
        <f t="shared" si="269"/>
        <v/>
      </c>
      <c r="V2738" s="2" t="str">
        <f t="shared" si="270"/>
        <v/>
      </c>
      <c r="W2738" s="2" t="str" cm="1">
        <f t="array" ref="W2738">IF(V2738&lt;&gt;"",_xlfn.IFS(OR(V2738=1,V2738=2,V2738=3),1,OR(V2738=4,V2738=5,V2738=6),2,OR(V2738=7,V2738=8,V2738=9),3,OR(V2738=10,V2738=11,V2738=12),4),"")</f>
        <v/>
      </c>
      <c r="X2738" s="2" t="str">
        <f t="shared" si="271"/>
        <v/>
      </c>
      <c r="Y2738" s="2" t="str">
        <f t="shared" si="272"/>
        <v/>
      </c>
    </row>
    <row r="2739" spans="7:25" x14ac:dyDescent="0.3">
      <c r="G2739" s="2" t="str">
        <f>IF(Prospecting!D2741&lt;&gt;"", Prospecting!D2741, "")</f>
        <v/>
      </c>
      <c r="H2739" s="2" t="str">
        <f>IF(Prospecting!E2741&lt;&gt;"",Prospecting!E2741, "")</f>
        <v/>
      </c>
      <c r="I2739" s="2" t="str">
        <f t="shared" ca="1" si="267"/>
        <v/>
      </c>
      <c r="J2739" s="2" t="str">
        <f>IF(Prospecting!F2741="Completed", 1, "")</f>
        <v/>
      </c>
      <c r="K2739" s="2" t="str">
        <f>IF(Prospecting!G2741="Completed", 1, "")</f>
        <v/>
      </c>
      <c r="L2739" s="2" t="str">
        <f>IF(Prospecting!H2741="Completed", 1, "")</f>
        <v/>
      </c>
      <c r="M2739" s="2" t="str">
        <f>IF(Prospecting!I2741="Completed", 1, "")</f>
        <v/>
      </c>
      <c r="N2739" s="2" t="str">
        <f>IF(Prospecting!J2741="Completed", 1, "")</f>
        <v/>
      </c>
      <c r="O2739" s="2" t="str">
        <f>IF(Prospecting!K2741="Completed", 1, "")</f>
        <v/>
      </c>
      <c r="P2739" s="2" t="str">
        <f>IF(Prospecting!L2741&lt;&gt;"",Prospecting!L2741,"")</f>
        <v/>
      </c>
      <c r="Q2739" s="2" t="str">
        <f>IF(Prospecting!M2741&lt;&gt;"",Prospecting!M2741,"")</f>
        <v/>
      </c>
      <c r="R2739" s="2" t="str">
        <f t="shared" ca="1" si="268"/>
        <v/>
      </c>
      <c r="S2739" s="10" t="str">
        <f>IF(OR(Prospecting!N2741&lt;&gt;"",Prospecting!N2741&lt;&gt;0),Prospecting!N2741,"")</f>
        <v/>
      </c>
      <c r="T2739" s="11" t="str">
        <f>IF(Prospecting!O2741&lt;&gt;"",Prospecting!O2741,"")</f>
        <v/>
      </c>
      <c r="U2739" s="2" t="str">
        <f t="shared" si="269"/>
        <v/>
      </c>
      <c r="V2739" s="2" t="str">
        <f t="shared" si="270"/>
        <v/>
      </c>
      <c r="W2739" s="2" t="str" cm="1">
        <f t="array" ref="W2739">IF(V2739&lt;&gt;"",_xlfn.IFS(OR(V2739=1,V2739=2,V2739=3),1,OR(V2739=4,V2739=5,V2739=6),2,OR(V2739=7,V2739=8,V2739=9),3,OR(V2739=10,V2739=11,V2739=12),4),"")</f>
        <v/>
      </c>
      <c r="X2739" s="2" t="str">
        <f t="shared" si="271"/>
        <v/>
      </c>
      <c r="Y2739" s="2" t="str">
        <f t="shared" si="272"/>
        <v/>
      </c>
    </row>
    <row r="2740" spans="7:25" x14ac:dyDescent="0.3">
      <c r="G2740" s="2" t="str">
        <f>IF(Prospecting!D2742&lt;&gt;"", Prospecting!D2742, "")</f>
        <v/>
      </c>
      <c r="H2740" s="2" t="str">
        <f>IF(Prospecting!E2742&lt;&gt;"",Prospecting!E2742, "")</f>
        <v/>
      </c>
      <c r="I2740" s="2" t="str">
        <f t="shared" ca="1" si="267"/>
        <v/>
      </c>
      <c r="J2740" s="2" t="str">
        <f>IF(Prospecting!F2742="Completed", 1, "")</f>
        <v/>
      </c>
      <c r="K2740" s="2" t="str">
        <f>IF(Prospecting!G2742="Completed", 1, "")</f>
        <v/>
      </c>
      <c r="L2740" s="2" t="str">
        <f>IF(Prospecting!H2742="Completed", 1, "")</f>
        <v/>
      </c>
      <c r="M2740" s="2" t="str">
        <f>IF(Prospecting!I2742="Completed", 1, "")</f>
        <v/>
      </c>
      <c r="N2740" s="2" t="str">
        <f>IF(Prospecting!J2742="Completed", 1, "")</f>
        <v/>
      </c>
      <c r="O2740" s="2" t="str">
        <f>IF(Prospecting!K2742="Completed", 1, "")</f>
        <v/>
      </c>
      <c r="P2740" s="2" t="str">
        <f>IF(Prospecting!L2742&lt;&gt;"",Prospecting!L2742,"")</f>
        <v/>
      </c>
      <c r="Q2740" s="2" t="str">
        <f>IF(Prospecting!M2742&lt;&gt;"",Prospecting!M2742,"")</f>
        <v/>
      </c>
      <c r="R2740" s="2" t="str">
        <f t="shared" ca="1" si="268"/>
        <v/>
      </c>
      <c r="S2740" s="10" t="str">
        <f>IF(OR(Prospecting!N2742&lt;&gt;"",Prospecting!N2742&lt;&gt;0),Prospecting!N2742,"")</f>
        <v/>
      </c>
      <c r="T2740" s="11" t="str">
        <f>IF(Prospecting!O2742&lt;&gt;"",Prospecting!O2742,"")</f>
        <v/>
      </c>
      <c r="U2740" s="2" t="str">
        <f t="shared" si="269"/>
        <v/>
      </c>
      <c r="V2740" s="2" t="str">
        <f t="shared" si="270"/>
        <v/>
      </c>
      <c r="W2740" s="2" t="str" cm="1">
        <f t="array" ref="W2740">IF(V2740&lt;&gt;"",_xlfn.IFS(OR(V2740=1,V2740=2,V2740=3),1,OR(V2740=4,V2740=5,V2740=6),2,OR(V2740=7,V2740=8,V2740=9),3,OR(V2740=10,V2740=11,V2740=12),4),"")</f>
        <v/>
      </c>
      <c r="X2740" s="2" t="str">
        <f t="shared" si="271"/>
        <v/>
      </c>
      <c r="Y2740" s="2" t="str">
        <f t="shared" si="272"/>
        <v/>
      </c>
    </row>
    <row r="2741" spans="7:25" x14ac:dyDescent="0.3">
      <c r="G2741" s="2" t="str">
        <f>IF(Prospecting!D2743&lt;&gt;"", Prospecting!D2743, "")</f>
        <v/>
      </c>
      <c r="H2741" s="2" t="str">
        <f>IF(Prospecting!E2743&lt;&gt;"",Prospecting!E2743, "")</f>
        <v/>
      </c>
      <c r="I2741" s="2" t="str">
        <f t="shared" ca="1" si="267"/>
        <v/>
      </c>
      <c r="J2741" s="2" t="str">
        <f>IF(Prospecting!F2743="Completed", 1, "")</f>
        <v/>
      </c>
      <c r="K2741" s="2" t="str">
        <f>IF(Prospecting!G2743="Completed", 1, "")</f>
        <v/>
      </c>
      <c r="L2741" s="2" t="str">
        <f>IF(Prospecting!H2743="Completed", 1, "")</f>
        <v/>
      </c>
      <c r="M2741" s="2" t="str">
        <f>IF(Prospecting!I2743="Completed", 1, "")</f>
        <v/>
      </c>
      <c r="N2741" s="2" t="str">
        <f>IF(Prospecting!J2743="Completed", 1, "")</f>
        <v/>
      </c>
      <c r="O2741" s="2" t="str">
        <f>IF(Prospecting!K2743="Completed", 1, "")</f>
        <v/>
      </c>
      <c r="P2741" s="2" t="str">
        <f>IF(Prospecting!L2743&lt;&gt;"",Prospecting!L2743,"")</f>
        <v/>
      </c>
      <c r="Q2741" s="2" t="str">
        <f>IF(Prospecting!M2743&lt;&gt;"",Prospecting!M2743,"")</f>
        <v/>
      </c>
      <c r="R2741" s="2" t="str">
        <f t="shared" ca="1" si="268"/>
        <v/>
      </c>
      <c r="S2741" s="10" t="str">
        <f>IF(OR(Prospecting!N2743&lt;&gt;"",Prospecting!N2743&lt;&gt;0),Prospecting!N2743,"")</f>
        <v/>
      </c>
      <c r="T2741" s="11" t="str">
        <f>IF(Prospecting!O2743&lt;&gt;"",Prospecting!O2743,"")</f>
        <v/>
      </c>
      <c r="U2741" s="2" t="str">
        <f t="shared" si="269"/>
        <v/>
      </c>
      <c r="V2741" s="2" t="str">
        <f t="shared" si="270"/>
        <v/>
      </c>
      <c r="W2741" s="2" t="str" cm="1">
        <f t="array" ref="W2741">IF(V2741&lt;&gt;"",_xlfn.IFS(OR(V2741=1,V2741=2,V2741=3),1,OR(V2741=4,V2741=5,V2741=6),2,OR(V2741=7,V2741=8,V2741=9),3,OR(V2741=10,V2741=11,V2741=12),4),"")</f>
        <v/>
      </c>
      <c r="X2741" s="2" t="str">
        <f t="shared" si="271"/>
        <v/>
      </c>
      <c r="Y2741" s="2" t="str">
        <f t="shared" si="272"/>
        <v/>
      </c>
    </row>
    <row r="2742" spans="7:25" x14ac:dyDescent="0.3">
      <c r="G2742" s="2" t="str">
        <f>IF(Prospecting!D2744&lt;&gt;"", Prospecting!D2744, "")</f>
        <v/>
      </c>
      <c r="H2742" s="2" t="str">
        <f>IF(Prospecting!E2744&lt;&gt;"",Prospecting!E2744, "")</f>
        <v/>
      </c>
      <c r="I2742" s="2" t="str">
        <f t="shared" ca="1" si="267"/>
        <v/>
      </c>
      <c r="J2742" s="2" t="str">
        <f>IF(Prospecting!F2744="Completed", 1, "")</f>
        <v/>
      </c>
      <c r="K2742" s="2" t="str">
        <f>IF(Prospecting!G2744="Completed", 1, "")</f>
        <v/>
      </c>
      <c r="L2742" s="2" t="str">
        <f>IF(Prospecting!H2744="Completed", 1, "")</f>
        <v/>
      </c>
      <c r="M2742" s="2" t="str">
        <f>IF(Prospecting!I2744="Completed", 1, "")</f>
        <v/>
      </c>
      <c r="N2742" s="2" t="str">
        <f>IF(Prospecting!J2744="Completed", 1, "")</f>
        <v/>
      </c>
      <c r="O2742" s="2" t="str">
        <f>IF(Prospecting!K2744="Completed", 1, "")</f>
        <v/>
      </c>
      <c r="P2742" s="2" t="str">
        <f>IF(Prospecting!L2744&lt;&gt;"",Prospecting!L2744,"")</f>
        <v/>
      </c>
      <c r="Q2742" s="2" t="str">
        <f>IF(Prospecting!M2744&lt;&gt;"",Prospecting!M2744,"")</f>
        <v/>
      </c>
      <c r="R2742" s="2" t="str">
        <f t="shared" ca="1" si="268"/>
        <v/>
      </c>
      <c r="S2742" s="10" t="str">
        <f>IF(OR(Prospecting!N2744&lt;&gt;"",Prospecting!N2744&lt;&gt;0),Prospecting!N2744,"")</f>
        <v/>
      </c>
      <c r="T2742" s="11" t="str">
        <f>IF(Prospecting!O2744&lt;&gt;"",Prospecting!O2744,"")</f>
        <v/>
      </c>
      <c r="U2742" s="2" t="str">
        <f t="shared" si="269"/>
        <v/>
      </c>
      <c r="V2742" s="2" t="str">
        <f t="shared" si="270"/>
        <v/>
      </c>
      <c r="W2742" s="2" t="str" cm="1">
        <f t="array" ref="W2742">IF(V2742&lt;&gt;"",_xlfn.IFS(OR(V2742=1,V2742=2,V2742=3),1,OR(V2742=4,V2742=5,V2742=6),2,OR(V2742=7,V2742=8,V2742=9),3,OR(V2742=10,V2742=11,V2742=12),4),"")</f>
        <v/>
      </c>
      <c r="X2742" s="2" t="str">
        <f t="shared" si="271"/>
        <v/>
      </c>
      <c r="Y2742" s="2" t="str">
        <f t="shared" si="272"/>
        <v/>
      </c>
    </row>
    <row r="2743" spans="7:25" x14ac:dyDescent="0.3">
      <c r="G2743" s="2" t="str">
        <f>IF(Prospecting!D2745&lt;&gt;"", Prospecting!D2745, "")</f>
        <v/>
      </c>
      <c r="H2743" s="2" t="str">
        <f>IF(Prospecting!E2745&lt;&gt;"",Prospecting!E2745, "")</f>
        <v/>
      </c>
      <c r="I2743" s="2" t="str">
        <f t="shared" ca="1" si="267"/>
        <v/>
      </c>
      <c r="J2743" s="2" t="str">
        <f>IF(Prospecting!F2745="Completed", 1, "")</f>
        <v/>
      </c>
      <c r="K2743" s="2" t="str">
        <f>IF(Prospecting!G2745="Completed", 1, "")</f>
        <v/>
      </c>
      <c r="L2743" s="2" t="str">
        <f>IF(Prospecting!H2745="Completed", 1, "")</f>
        <v/>
      </c>
      <c r="M2743" s="2" t="str">
        <f>IF(Prospecting!I2745="Completed", 1, "")</f>
        <v/>
      </c>
      <c r="N2743" s="2" t="str">
        <f>IF(Prospecting!J2745="Completed", 1, "")</f>
        <v/>
      </c>
      <c r="O2743" s="2" t="str">
        <f>IF(Prospecting!K2745="Completed", 1, "")</f>
        <v/>
      </c>
      <c r="P2743" s="2" t="str">
        <f>IF(Prospecting!L2745&lt;&gt;"",Prospecting!L2745,"")</f>
        <v/>
      </c>
      <c r="Q2743" s="2" t="str">
        <f>IF(Prospecting!M2745&lt;&gt;"",Prospecting!M2745,"")</f>
        <v/>
      </c>
      <c r="R2743" s="2" t="str">
        <f t="shared" ca="1" si="268"/>
        <v/>
      </c>
      <c r="S2743" s="10" t="str">
        <f>IF(OR(Prospecting!N2745&lt;&gt;"",Prospecting!N2745&lt;&gt;0),Prospecting!N2745,"")</f>
        <v/>
      </c>
      <c r="T2743" s="11" t="str">
        <f>IF(Prospecting!O2745&lt;&gt;"",Prospecting!O2745,"")</f>
        <v/>
      </c>
      <c r="U2743" s="2" t="str">
        <f t="shared" si="269"/>
        <v/>
      </c>
      <c r="V2743" s="2" t="str">
        <f t="shared" si="270"/>
        <v/>
      </c>
      <c r="W2743" s="2" t="str" cm="1">
        <f t="array" ref="W2743">IF(V2743&lt;&gt;"",_xlfn.IFS(OR(V2743=1,V2743=2,V2743=3),1,OR(V2743=4,V2743=5,V2743=6),2,OR(V2743=7,V2743=8,V2743=9),3,OR(V2743=10,V2743=11,V2743=12),4),"")</f>
        <v/>
      </c>
      <c r="X2743" s="2" t="str">
        <f t="shared" si="271"/>
        <v/>
      </c>
      <c r="Y2743" s="2" t="str">
        <f t="shared" si="272"/>
        <v/>
      </c>
    </row>
    <row r="2744" spans="7:25" x14ac:dyDescent="0.3">
      <c r="G2744" s="2" t="str">
        <f>IF(Prospecting!D2746&lt;&gt;"", Prospecting!D2746, "")</f>
        <v/>
      </c>
      <c r="H2744" s="2" t="str">
        <f>IF(Prospecting!E2746&lt;&gt;"",Prospecting!E2746, "")</f>
        <v/>
      </c>
      <c r="I2744" s="2" t="str">
        <f t="shared" ca="1" si="267"/>
        <v/>
      </c>
      <c r="J2744" s="2" t="str">
        <f>IF(Prospecting!F2746="Completed", 1, "")</f>
        <v/>
      </c>
      <c r="K2744" s="2" t="str">
        <f>IF(Prospecting!G2746="Completed", 1, "")</f>
        <v/>
      </c>
      <c r="L2744" s="2" t="str">
        <f>IF(Prospecting!H2746="Completed", 1, "")</f>
        <v/>
      </c>
      <c r="M2744" s="2" t="str">
        <f>IF(Prospecting!I2746="Completed", 1, "")</f>
        <v/>
      </c>
      <c r="N2744" s="2" t="str">
        <f>IF(Prospecting!J2746="Completed", 1, "")</f>
        <v/>
      </c>
      <c r="O2744" s="2" t="str">
        <f>IF(Prospecting!K2746="Completed", 1, "")</f>
        <v/>
      </c>
      <c r="P2744" s="2" t="str">
        <f>IF(Prospecting!L2746&lt;&gt;"",Prospecting!L2746,"")</f>
        <v/>
      </c>
      <c r="Q2744" s="2" t="str">
        <f>IF(Prospecting!M2746&lt;&gt;"",Prospecting!M2746,"")</f>
        <v/>
      </c>
      <c r="R2744" s="2" t="str">
        <f t="shared" ca="1" si="268"/>
        <v/>
      </c>
      <c r="S2744" s="10" t="str">
        <f>IF(OR(Prospecting!N2746&lt;&gt;"",Prospecting!N2746&lt;&gt;0),Prospecting!N2746,"")</f>
        <v/>
      </c>
      <c r="T2744" s="11" t="str">
        <f>IF(Prospecting!O2746&lt;&gt;"",Prospecting!O2746,"")</f>
        <v/>
      </c>
      <c r="U2744" s="2" t="str">
        <f t="shared" si="269"/>
        <v/>
      </c>
      <c r="V2744" s="2" t="str">
        <f t="shared" si="270"/>
        <v/>
      </c>
      <c r="W2744" s="2" t="str" cm="1">
        <f t="array" ref="W2744">IF(V2744&lt;&gt;"",_xlfn.IFS(OR(V2744=1,V2744=2,V2744=3),1,OR(V2744=4,V2744=5,V2744=6),2,OR(V2744=7,V2744=8,V2744=9),3,OR(V2744=10,V2744=11,V2744=12),4),"")</f>
        <v/>
      </c>
      <c r="X2744" s="2" t="str">
        <f t="shared" si="271"/>
        <v/>
      </c>
      <c r="Y2744" s="2" t="str">
        <f t="shared" si="272"/>
        <v/>
      </c>
    </row>
    <row r="2745" spans="7:25" x14ac:dyDescent="0.3">
      <c r="G2745" s="2" t="str">
        <f>IF(Prospecting!D2747&lt;&gt;"", Prospecting!D2747, "")</f>
        <v/>
      </c>
      <c r="H2745" s="2" t="str">
        <f>IF(Prospecting!E2747&lt;&gt;"",Prospecting!E2747, "")</f>
        <v/>
      </c>
      <c r="I2745" s="2" t="str">
        <f t="shared" ca="1" si="267"/>
        <v/>
      </c>
      <c r="J2745" s="2" t="str">
        <f>IF(Prospecting!F2747="Completed", 1, "")</f>
        <v/>
      </c>
      <c r="K2745" s="2" t="str">
        <f>IF(Prospecting!G2747="Completed", 1, "")</f>
        <v/>
      </c>
      <c r="L2745" s="2" t="str">
        <f>IF(Prospecting!H2747="Completed", 1, "")</f>
        <v/>
      </c>
      <c r="M2745" s="2" t="str">
        <f>IF(Prospecting!I2747="Completed", 1, "")</f>
        <v/>
      </c>
      <c r="N2745" s="2" t="str">
        <f>IF(Prospecting!J2747="Completed", 1, "")</f>
        <v/>
      </c>
      <c r="O2745" s="2" t="str">
        <f>IF(Prospecting!K2747="Completed", 1, "")</f>
        <v/>
      </c>
      <c r="P2745" s="2" t="str">
        <f>IF(Prospecting!L2747&lt;&gt;"",Prospecting!L2747,"")</f>
        <v/>
      </c>
      <c r="Q2745" s="2" t="str">
        <f>IF(Prospecting!M2747&lt;&gt;"",Prospecting!M2747,"")</f>
        <v/>
      </c>
      <c r="R2745" s="2" t="str">
        <f t="shared" ca="1" si="268"/>
        <v/>
      </c>
      <c r="S2745" s="10" t="str">
        <f>IF(OR(Prospecting!N2747&lt;&gt;"",Prospecting!N2747&lt;&gt;0),Prospecting!N2747,"")</f>
        <v/>
      </c>
      <c r="T2745" s="11" t="str">
        <f>IF(Prospecting!O2747&lt;&gt;"",Prospecting!O2747,"")</f>
        <v/>
      </c>
      <c r="U2745" s="2" t="str">
        <f t="shared" si="269"/>
        <v/>
      </c>
      <c r="V2745" s="2" t="str">
        <f t="shared" si="270"/>
        <v/>
      </c>
      <c r="W2745" s="2" t="str" cm="1">
        <f t="array" ref="W2745">IF(V2745&lt;&gt;"",_xlfn.IFS(OR(V2745=1,V2745=2,V2745=3),1,OR(V2745=4,V2745=5,V2745=6),2,OR(V2745=7,V2745=8,V2745=9),3,OR(V2745=10,V2745=11,V2745=12),4),"")</f>
        <v/>
      </c>
      <c r="X2745" s="2" t="str">
        <f t="shared" si="271"/>
        <v/>
      </c>
      <c r="Y2745" s="2" t="str">
        <f t="shared" si="272"/>
        <v/>
      </c>
    </row>
    <row r="2746" spans="7:25" x14ac:dyDescent="0.3">
      <c r="G2746" s="2" t="str">
        <f>IF(Prospecting!D2748&lt;&gt;"", Prospecting!D2748, "")</f>
        <v/>
      </c>
      <c r="H2746" s="2" t="str">
        <f>IF(Prospecting!E2748&lt;&gt;"",Prospecting!E2748, "")</f>
        <v/>
      </c>
      <c r="I2746" s="2" t="str">
        <f t="shared" ca="1" si="267"/>
        <v/>
      </c>
      <c r="J2746" s="2" t="str">
        <f>IF(Prospecting!F2748="Completed", 1, "")</f>
        <v/>
      </c>
      <c r="K2746" s="2" t="str">
        <f>IF(Prospecting!G2748="Completed", 1, "")</f>
        <v/>
      </c>
      <c r="L2746" s="2" t="str">
        <f>IF(Prospecting!H2748="Completed", 1, "")</f>
        <v/>
      </c>
      <c r="M2746" s="2" t="str">
        <f>IF(Prospecting!I2748="Completed", 1, "")</f>
        <v/>
      </c>
      <c r="N2746" s="2" t="str">
        <f>IF(Prospecting!J2748="Completed", 1, "")</f>
        <v/>
      </c>
      <c r="O2746" s="2" t="str">
        <f>IF(Prospecting!K2748="Completed", 1, "")</f>
        <v/>
      </c>
      <c r="P2746" s="2" t="str">
        <f>IF(Prospecting!L2748&lt;&gt;"",Prospecting!L2748,"")</f>
        <v/>
      </c>
      <c r="Q2746" s="2" t="str">
        <f>IF(Prospecting!M2748&lt;&gt;"",Prospecting!M2748,"")</f>
        <v/>
      </c>
      <c r="R2746" s="2" t="str">
        <f t="shared" ca="1" si="268"/>
        <v/>
      </c>
      <c r="S2746" s="10" t="str">
        <f>IF(OR(Prospecting!N2748&lt;&gt;"",Prospecting!N2748&lt;&gt;0),Prospecting!N2748,"")</f>
        <v/>
      </c>
      <c r="T2746" s="11" t="str">
        <f>IF(Prospecting!O2748&lt;&gt;"",Prospecting!O2748,"")</f>
        <v/>
      </c>
      <c r="U2746" s="2" t="str">
        <f t="shared" si="269"/>
        <v/>
      </c>
      <c r="V2746" s="2" t="str">
        <f t="shared" si="270"/>
        <v/>
      </c>
      <c r="W2746" s="2" t="str" cm="1">
        <f t="array" ref="W2746">IF(V2746&lt;&gt;"",_xlfn.IFS(OR(V2746=1,V2746=2,V2746=3),1,OR(V2746=4,V2746=5,V2746=6),2,OR(V2746=7,V2746=8,V2746=9),3,OR(V2746=10,V2746=11,V2746=12),4),"")</f>
        <v/>
      </c>
      <c r="X2746" s="2" t="str">
        <f t="shared" si="271"/>
        <v/>
      </c>
      <c r="Y2746" s="2" t="str">
        <f t="shared" si="272"/>
        <v/>
      </c>
    </row>
    <row r="2747" spans="7:25" x14ac:dyDescent="0.3">
      <c r="G2747" s="2" t="str">
        <f>IF(Prospecting!D2749&lt;&gt;"", Prospecting!D2749, "")</f>
        <v/>
      </c>
      <c r="H2747" s="2" t="str">
        <f>IF(Prospecting!E2749&lt;&gt;"",Prospecting!E2749, "")</f>
        <v/>
      </c>
      <c r="I2747" s="2" t="str">
        <f t="shared" ca="1" si="267"/>
        <v/>
      </c>
      <c r="J2747" s="2" t="str">
        <f>IF(Prospecting!F2749="Completed", 1, "")</f>
        <v/>
      </c>
      <c r="K2747" s="2" t="str">
        <f>IF(Prospecting!G2749="Completed", 1, "")</f>
        <v/>
      </c>
      <c r="L2747" s="2" t="str">
        <f>IF(Prospecting!H2749="Completed", 1, "")</f>
        <v/>
      </c>
      <c r="M2747" s="2" t="str">
        <f>IF(Prospecting!I2749="Completed", 1, "")</f>
        <v/>
      </c>
      <c r="N2747" s="2" t="str">
        <f>IF(Prospecting!J2749="Completed", 1, "")</f>
        <v/>
      </c>
      <c r="O2747" s="2" t="str">
        <f>IF(Prospecting!K2749="Completed", 1, "")</f>
        <v/>
      </c>
      <c r="P2747" s="2" t="str">
        <f>IF(Prospecting!L2749&lt;&gt;"",Prospecting!L2749,"")</f>
        <v/>
      </c>
      <c r="Q2747" s="2" t="str">
        <f>IF(Prospecting!M2749&lt;&gt;"",Prospecting!M2749,"")</f>
        <v/>
      </c>
      <c r="R2747" s="2" t="str">
        <f t="shared" ca="1" si="268"/>
        <v/>
      </c>
      <c r="S2747" s="10" t="str">
        <f>IF(OR(Prospecting!N2749&lt;&gt;"",Prospecting!N2749&lt;&gt;0),Prospecting!N2749,"")</f>
        <v/>
      </c>
      <c r="T2747" s="11" t="str">
        <f>IF(Prospecting!O2749&lt;&gt;"",Prospecting!O2749,"")</f>
        <v/>
      </c>
      <c r="U2747" s="2" t="str">
        <f t="shared" si="269"/>
        <v/>
      </c>
      <c r="V2747" s="2" t="str">
        <f t="shared" si="270"/>
        <v/>
      </c>
      <c r="W2747" s="2" t="str" cm="1">
        <f t="array" ref="W2747">IF(V2747&lt;&gt;"",_xlfn.IFS(OR(V2747=1,V2747=2,V2747=3),1,OR(V2747=4,V2747=5,V2747=6),2,OR(V2747=7,V2747=8,V2747=9),3,OR(V2747=10,V2747=11,V2747=12),4),"")</f>
        <v/>
      </c>
      <c r="X2747" s="2" t="str">
        <f t="shared" si="271"/>
        <v/>
      </c>
      <c r="Y2747" s="2" t="str">
        <f t="shared" si="272"/>
        <v/>
      </c>
    </row>
    <row r="2748" spans="7:25" x14ac:dyDescent="0.3">
      <c r="G2748" s="2" t="str">
        <f>IF(Prospecting!D2750&lt;&gt;"", Prospecting!D2750, "")</f>
        <v/>
      </c>
      <c r="H2748" s="2" t="str">
        <f>IF(Prospecting!E2750&lt;&gt;"",Prospecting!E2750, "")</f>
        <v/>
      </c>
      <c r="I2748" s="2" t="str">
        <f t="shared" ca="1" si="267"/>
        <v/>
      </c>
      <c r="J2748" s="2" t="str">
        <f>IF(Prospecting!F2750="Completed", 1, "")</f>
        <v/>
      </c>
      <c r="K2748" s="2" t="str">
        <f>IF(Prospecting!G2750="Completed", 1, "")</f>
        <v/>
      </c>
      <c r="L2748" s="2" t="str">
        <f>IF(Prospecting!H2750="Completed", 1, "")</f>
        <v/>
      </c>
      <c r="M2748" s="2" t="str">
        <f>IF(Prospecting!I2750="Completed", 1, "")</f>
        <v/>
      </c>
      <c r="N2748" s="2" t="str">
        <f>IF(Prospecting!J2750="Completed", 1, "")</f>
        <v/>
      </c>
      <c r="O2748" s="2" t="str">
        <f>IF(Prospecting!K2750="Completed", 1, "")</f>
        <v/>
      </c>
      <c r="P2748" s="2" t="str">
        <f>IF(Prospecting!L2750&lt;&gt;"",Prospecting!L2750,"")</f>
        <v/>
      </c>
      <c r="Q2748" s="2" t="str">
        <f>IF(Prospecting!M2750&lt;&gt;"",Prospecting!M2750,"")</f>
        <v/>
      </c>
      <c r="R2748" s="2" t="str">
        <f t="shared" ca="1" si="268"/>
        <v/>
      </c>
      <c r="S2748" s="10" t="str">
        <f>IF(OR(Prospecting!N2750&lt;&gt;"",Prospecting!N2750&lt;&gt;0),Prospecting!N2750,"")</f>
        <v/>
      </c>
      <c r="T2748" s="11" t="str">
        <f>IF(Prospecting!O2750&lt;&gt;"",Prospecting!O2750,"")</f>
        <v/>
      </c>
      <c r="U2748" s="2" t="str">
        <f t="shared" si="269"/>
        <v/>
      </c>
      <c r="V2748" s="2" t="str">
        <f t="shared" si="270"/>
        <v/>
      </c>
      <c r="W2748" s="2" t="str" cm="1">
        <f t="array" ref="W2748">IF(V2748&lt;&gt;"",_xlfn.IFS(OR(V2748=1,V2748=2,V2748=3),1,OR(V2748=4,V2748=5,V2748=6),2,OR(V2748=7,V2748=8,V2748=9),3,OR(V2748=10,V2748=11,V2748=12),4),"")</f>
        <v/>
      </c>
      <c r="X2748" s="2" t="str">
        <f t="shared" si="271"/>
        <v/>
      </c>
      <c r="Y2748" s="2" t="str">
        <f t="shared" si="272"/>
        <v/>
      </c>
    </row>
    <row r="2749" spans="7:25" x14ac:dyDescent="0.3">
      <c r="G2749" s="2" t="str">
        <f>IF(Prospecting!D2751&lt;&gt;"", Prospecting!D2751, "")</f>
        <v/>
      </c>
      <c r="H2749" s="2" t="str">
        <f>IF(Prospecting!E2751&lt;&gt;"",Prospecting!E2751, "")</f>
        <v/>
      </c>
      <c r="I2749" s="2" t="str">
        <f t="shared" ca="1" si="267"/>
        <v/>
      </c>
      <c r="J2749" s="2" t="str">
        <f>IF(Prospecting!F2751="Completed", 1, "")</f>
        <v/>
      </c>
      <c r="K2749" s="2" t="str">
        <f>IF(Prospecting!G2751="Completed", 1, "")</f>
        <v/>
      </c>
      <c r="L2749" s="2" t="str">
        <f>IF(Prospecting!H2751="Completed", 1, "")</f>
        <v/>
      </c>
      <c r="M2749" s="2" t="str">
        <f>IF(Prospecting!I2751="Completed", 1, "")</f>
        <v/>
      </c>
      <c r="N2749" s="2" t="str">
        <f>IF(Prospecting!J2751="Completed", 1, "")</f>
        <v/>
      </c>
      <c r="O2749" s="2" t="str">
        <f>IF(Prospecting!K2751="Completed", 1, "")</f>
        <v/>
      </c>
      <c r="P2749" s="2" t="str">
        <f>IF(Prospecting!L2751&lt;&gt;"",Prospecting!L2751,"")</f>
        <v/>
      </c>
      <c r="Q2749" s="2" t="str">
        <f>IF(Prospecting!M2751&lt;&gt;"",Prospecting!M2751,"")</f>
        <v/>
      </c>
      <c r="R2749" s="2" t="str">
        <f t="shared" ca="1" si="268"/>
        <v/>
      </c>
      <c r="S2749" s="10" t="str">
        <f>IF(OR(Prospecting!N2751&lt;&gt;"",Prospecting!N2751&lt;&gt;0),Prospecting!N2751,"")</f>
        <v/>
      </c>
      <c r="T2749" s="11" t="str">
        <f>IF(Prospecting!O2751&lt;&gt;"",Prospecting!O2751,"")</f>
        <v/>
      </c>
      <c r="U2749" s="2" t="str">
        <f t="shared" si="269"/>
        <v/>
      </c>
      <c r="V2749" s="2" t="str">
        <f t="shared" si="270"/>
        <v/>
      </c>
      <c r="W2749" s="2" t="str" cm="1">
        <f t="array" ref="W2749">IF(V2749&lt;&gt;"",_xlfn.IFS(OR(V2749=1,V2749=2,V2749=3),1,OR(V2749=4,V2749=5,V2749=6),2,OR(V2749=7,V2749=8,V2749=9),3,OR(V2749=10,V2749=11,V2749=12),4),"")</f>
        <v/>
      </c>
      <c r="X2749" s="2" t="str">
        <f t="shared" si="271"/>
        <v/>
      </c>
      <c r="Y2749" s="2" t="str">
        <f t="shared" si="272"/>
        <v/>
      </c>
    </row>
    <row r="2750" spans="7:25" x14ac:dyDescent="0.3">
      <c r="G2750" s="2" t="str">
        <f>IF(Prospecting!D2752&lt;&gt;"", Prospecting!D2752, "")</f>
        <v/>
      </c>
      <c r="H2750" s="2" t="str">
        <f>IF(Prospecting!E2752&lt;&gt;"",Prospecting!E2752, "")</f>
        <v/>
      </c>
      <c r="I2750" s="2" t="str">
        <f t="shared" ca="1" si="267"/>
        <v/>
      </c>
      <c r="J2750" s="2" t="str">
        <f>IF(Prospecting!F2752="Completed", 1, "")</f>
        <v/>
      </c>
      <c r="K2750" s="2" t="str">
        <f>IF(Prospecting!G2752="Completed", 1, "")</f>
        <v/>
      </c>
      <c r="L2750" s="2" t="str">
        <f>IF(Prospecting!H2752="Completed", 1, "")</f>
        <v/>
      </c>
      <c r="M2750" s="2" t="str">
        <f>IF(Prospecting!I2752="Completed", 1, "")</f>
        <v/>
      </c>
      <c r="N2750" s="2" t="str">
        <f>IF(Prospecting!J2752="Completed", 1, "")</f>
        <v/>
      </c>
      <c r="O2750" s="2" t="str">
        <f>IF(Prospecting!K2752="Completed", 1, "")</f>
        <v/>
      </c>
      <c r="P2750" s="2" t="str">
        <f>IF(Prospecting!L2752&lt;&gt;"",Prospecting!L2752,"")</f>
        <v/>
      </c>
      <c r="Q2750" s="2" t="str">
        <f>IF(Prospecting!M2752&lt;&gt;"",Prospecting!M2752,"")</f>
        <v/>
      </c>
      <c r="R2750" s="2" t="str">
        <f t="shared" ca="1" si="268"/>
        <v/>
      </c>
      <c r="S2750" s="10" t="str">
        <f>IF(OR(Prospecting!N2752&lt;&gt;"",Prospecting!N2752&lt;&gt;0),Prospecting!N2752,"")</f>
        <v/>
      </c>
      <c r="T2750" s="11" t="str">
        <f>IF(Prospecting!O2752&lt;&gt;"",Prospecting!O2752,"")</f>
        <v/>
      </c>
      <c r="U2750" s="2" t="str">
        <f t="shared" si="269"/>
        <v/>
      </c>
      <c r="V2750" s="2" t="str">
        <f t="shared" si="270"/>
        <v/>
      </c>
      <c r="W2750" s="2" t="str" cm="1">
        <f t="array" ref="W2750">IF(V2750&lt;&gt;"",_xlfn.IFS(OR(V2750=1,V2750=2,V2750=3),1,OR(V2750=4,V2750=5,V2750=6),2,OR(V2750=7,V2750=8,V2750=9),3,OR(V2750=10,V2750=11,V2750=12),4),"")</f>
        <v/>
      </c>
      <c r="X2750" s="2" t="str">
        <f t="shared" si="271"/>
        <v/>
      </c>
      <c r="Y2750" s="2" t="str">
        <f t="shared" si="272"/>
        <v/>
      </c>
    </row>
    <row r="2751" spans="7:25" x14ac:dyDescent="0.3">
      <c r="G2751" s="2" t="str">
        <f>IF(Prospecting!D2753&lt;&gt;"", Prospecting!D2753, "")</f>
        <v/>
      </c>
      <c r="H2751" s="2" t="str">
        <f>IF(Prospecting!E2753&lt;&gt;"",Prospecting!E2753, "")</f>
        <v/>
      </c>
      <c r="I2751" s="2" t="str">
        <f t="shared" ca="1" si="267"/>
        <v/>
      </c>
      <c r="J2751" s="2" t="str">
        <f>IF(Prospecting!F2753="Completed", 1, "")</f>
        <v/>
      </c>
      <c r="K2751" s="2" t="str">
        <f>IF(Prospecting!G2753="Completed", 1, "")</f>
        <v/>
      </c>
      <c r="L2751" s="2" t="str">
        <f>IF(Prospecting!H2753="Completed", 1, "")</f>
        <v/>
      </c>
      <c r="M2751" s="2" t="str">
        <f>IF(Prospecting!I2753="Completed", 1, "")</f>
        <v/>
      </c>
      <c r="N2751" s="2" t="str">
        <f>IF(Prospecting!J2753="Completed", 1, "")</f>
        <v/>
      </c>
      <c r="O2751" s="2" t="str">
        <f>IF(Prospecting!K2753="Completed", 1, "")</f>
        <v/>
      </c>
      <c r="P2751" s="2" t="str">
        <f>IF(Prospecting!L2753&lt;&gt;"",Prospecting!L2753,"")</f>
        <v/>
      </c>
      <c r="Q2751" s="2" t="str">
        <f>IF(Prospecting!M2753&lt;&gt;"",Prospecting!M2753,"")</f>
        <v/>
      </c>
      <c r="R2751" s="2" t="str">
        <f t="shared" ca="1" si="268"/>
        <v/>
      </c>
      <c r="S2751" s="10" t="str">
        <f>IF(OR(Prospecting!N2753&lt;&gt;"",Prospecting!N2753&lt;&gt;0),Prospecting!N2753,"")</f>
        <v/>
      </c>
      <c r="T2751" s="11" t="str">
        <f>IF(Prospecting!O2753&lt;&gt;"",Prospecting!O2753,"")</f>
        <v/>
      </c>
      <c r="U2751" s="2" t="str">
        <f t="shared" si="269"/>
        <v/>
      </c>
      <c r="V2751" s="2" t="str">
        <f t="shared" si="270"/>
        <v/>
      </c>
      <c r="W2751" s="2" t="str" cm="1">
        <f t="array" ref="W2751">IF(V2751&lt;&gt;"",_xlfn.IFS(OR(V2751=1,V2751=2,V2751=3),1,OR(V2751=4,V2751=5,V2751=6),2,OR(V2751=7,V2751=8,V2751=9),3,OR(V2751=10,V2751=11,V2751=12),4),"")</f>
        <v/>
      </c>
      <c r="X2751" s="2" t="str">
        <f t="shared" si="271"/>
        <v/>
      </c>
      <c r="Y2751" s="2" t="str">
        <f t="shared" si="272"/>
        <v/>
      </c>
    </row>
    <row r="2752" spans="7:25" x14ac:dyDescent="0.3">
      <c r="G2752" s="2" t="str">
        <f>IF(Prospecting!D2754&lt;&gt;"", Prospecting!D2754, "")</f>
        <v/>
      </c>
      <c r="H2752" s="2" t="str">
        <f>IF(Prospecting!E2754&lt;&gt;"",Prospecting!E2754, "")</f>
        <v/>
      </c>
      <c r="I2752" s="2" t="str">
        <f t="shared" ca="1" si="267"/>
        <v/>
      </c>
      <c r="J2752" s="2" t="str">
        <f>IF(Prospecting!F2754="Completed", 1, "")</f>
        <v/>
      </c>
      <c r="K2752" s="2" t="str">
        <f>IF(Prospecting!G2754="Completed", 1, "")</f>
        <v/>
      </c>
      <c r="L2752" s="2" t="str">
        <f>IF(Prospecting!H2754="Completed", 1, "")</f>
        <v/>
      </c>
      <c r="M2752" s="2" t="str">
        <f>IF(Prospecting!I2754="Completed", 1, "")</f>
        <v/>
      </c>
      <c r="N2752" s="2" t="str">
        <f>IF(Prospecting!J2754="Completed", 1, "")</f>
        <v/>
      </c>
      <c r="O2752" s="2" t="str">
        <f>IF(Prospecting!K2754="Completed", 1, "")</f>
        <v/>
      </c>
      <c r="P2752" s="2" t="str">
        <f>IF(Prospecting!L2754&lt;&gt;"",Prospecting!L2754,"")</f>
        <v/>
      </c>
      <c r="Q2752" s="2" t="str">
        <f>IF(Prospecting!M2754&lt;&gt;"",Prospecting!M2754,"")</f>
        <v/>
      </c>
      <c r="R2752" s="2" t="str">
        <f t="shared" ca="1" si="268"/>
        <v/>
      </c>
      <c r="S2752" s="10" t="str">
        <f>IF(OR(Prospecting!N2754&lt;&gt;"",Prospecting!N2754&lt;&gt;0),Prospecting!N2754,"")</f>
        <v/>
      </c>
      <c r="T2752" s="11" t="str">
        <f>IF(Prospecting!O2754&lt;&gt;"",Prospecting!O2754,"")</f>
        <v/>
      </c>
      <c r="U2752" s="2" t="str">
        <f t="shared" si="269"/>
        <v/>
      </c>
      <c r="V2752" s="2" t="str">
        <f t="shared" si="270"/>
        <v/>
      </c>
      <c r="W2752" s="2" t="str" cm="1">
        <f t="array" ref="W2752">IF(V2752&lt;&gt;"",_xlfn.IFS(OR(V2752=1,V2752=2,V2752=3),1,OR(V2752=4,V2752=5,V2752=6),2,OR(V2752=7,V2752=8,V2752=9),3,OR(V2752=10,V2752=11,V2752=12),4),"")</f>
        <v/>
      </c>
      <c r="X2752" s="2" t="str">
        <f t="shared" si="271"/>
        <v/>
      </c>
      <c r="Y2752" s="2" t="str">
        <f t="shared" si="272"/>
        <v/>
      </c>
    </row>
    <row r="2753" spans="7:25" x14ac:dyDescent="0.3">
      <c r="G2753" s="2" t="str">
        <f>IF(Prospecting!D2755&lt;&gt;"", Prospecting!D2755, "")</f>
        <v/>
      </c>
      <c r="H2753" s="2" t="str">
        <f>IF(Prospecting!E2755&lt;&gt;"",Prospecting!E2755, "")</f>
        <v/>
      </c>
      <c r="I2753" s="2" t="str">
        <f t="shared" ca="1" si="267"/>
        <v/>
      </c>
      <c r="J2753" s="2" t="str">
        <f>IF(Prospecting!F2755="Completed", 1, "")</f>
        <v/>
      </c>
      <c r="K2753" s="2" t="str">
        <f>IF(Prospecting!G2755="Completed", 1, "")</f>
        <v/>
      </c>
      <c r="L2753" s="2" t="str">
        <f>IF(Prospecting!H2755="Completed", 1, "")</f>
        <v/>
      </c>
      <c r="M2753" s="2" t="str">
        <f>IF(Prospecting!I2755="Completed", 1, "")</f>
        <v/>
      </c>
      <c r="N2753" s="2" t="str">
        <f>IF(Prospecting!J2755="Completed", 1, "")</f>
        <v/>
      </c>
      <c r="O2753" s="2" t="str">
        <f>IF(Prospecting!K2755="Completed", 1, "")</f>
        <v/>
      </c>
      <c r="P2753" s="2" t="str">
        <f>IF(Prospecting!L2755&lt;&gt;"",Prospecting!L2755,"")</f>
        <v/>
      </c>
      <c r="Q2753" s="2" t="str">
        <f>IF(Prospecting!M2755&lt;&gt;"",Prospecting!M2755,"")</f>
        <v/>
      </c>
      <c r="R2753" s="2" t="str">
        <f t="shared" ca="1" si="268"/>
        <v/>
      </c>
      <c r="S2753" s="10" t="str">
        <f>IF(OR(Prospecting!N2755&lt;&gt;"",Prospecting!N2755&lt;&gt;0),Prospecting!N2755,"")</f>
        <v/>
      </c>
      <c r="T2753" s="11" t="str">
        <f>IF(Prospecting!O2755&lt;&gt;"",Prospecting!O2755,"")</f>
        <v/>
      </c>
      <c r="U2753" s="2" t="str">
        <f t="shared" si="269"/>
        <v/>
      </c>
      <c r="V2753" s="2" t="str">
        <f t="shared" si="270"/>
        <v/>
      </c>
      <c r="W2753" s="2" t="str" cm="1">
        <f t="array" ref="W2753">IF(V2753&lt;&gt;"",_xlfn.IFS(OR(V2753=1,V2753=2,V2753=3),1,OR(V2753=4,V2753=5,V2753=6),2,OR(V2753=7,V2753=8,V2753=9),3,OR(V2753=10,V2753=11,V2753=12),4),"")</f>
        <v/>
      </c>
      <c r="X2753" s="2" t="str">
        <f t="shared" si="271"/>
        <v/>
      </c>
      <c r="Y2753" s="2" t="str">
        <f t="shared" si="272"/>
        <v/>
      </c>
    </row>
    <row r="2754" spans="7:25" x14ac:dyDescent="0.3">
      <c r="G2754" s="2" t="str">
        <f>IF(Prospecting!D2756&lt;&gt;"", Prospecting!D2756, "")</f>
        <v/>
      </c>
      <c r="H2754" s="2" t="str">
        <f>IF(Prospecting!E2756&lt;&gt;"",Prospecting!E2756, "")</f>
        <v/>
      </c>
      <c r="I2754" s="2" t="str">
        <f t="shared" ca="1" si="267"/>
        <v/>
      </c>
      <c r="J2754" s="2" t="str">
        <f>IF(Prospecting!F2756="Completed", 1, "")</f>
        <v/>
      </c>
      <c r="K2754" s="2" t="str">
        <f>IF(Prospecting!G2756="Completed", 1, "")</f>
        <v/>
      </c>
      <c r="L2754" s="2" t="str">
        <f>IF(Prospecting!H2756="Completed", 1, "")</f>
        <v/>
      </c>
      <c r="M2754" s="2" t="str">
        <f>IF(Prospecting!I2756="Completed", 1, "")</f>
        <v/>
      </c>
      <c r="N2754" s="2" t="str">
        <f>IF(Prospecting!J2756="Completed", 1, "")</f>
        <v/>
      </c>
      <c r="O2754" s="2" t="str">
        <f>IF(Prospecting!K2756="Completed", 1, "")</f>
        <v/>
      </c>
      <c r="P2754" s="2" t="str">
        <f>IF(Prospecting!L2756&lt;&gt;"",Prospecting!L2756,"")</f>
        <v/>
      </c>
      <c r="Q2754" s="2" t="str">
        <f>IF(Prospecting!M2756&lt;&gt;"",Prospecting!M2756,"")</f>
        <v/>
      </c>
      <c r="R2754" s="2" t="str">
        <f t="shared" ca="1" si="268"/>
        <v/>
      </c>
      <c r="S2754" s="10" t="str">
        <f>IF(OR(Prospecting!N2756&lt;&gt;"",Prospecting!N2756&lt;&gt;0),Prospecting!N2756,"")</f>
        <v/>
      </c>
      <c r="T2754" s="11" t="str">
        <f>IF(Prospecting!O2756&lt;&gt;"",Prospecting!O2756,"")</f>
        <v/>
      </c>
      <c r="U2754" s="2" t="str">
        <f t="shared" si="269"/>
        <v/>
      </c>
      <c r="V2754" s="2" t="str">
        <f t="shared" si="270"/>
        <v/>
      </c>
      <c r="W2754" s="2" t="str" cm="1">
        <f t="array" ref="W2754">IF(V2754&lt;&gt;"",_xlfn.IFS(OR(V2754=1,V2754=2,V2754=3),1,OR(V2754=4,V2754=5,V2754=6),2,OR(V2754=7,V2754=8,V2754=9),3,OR(V2754=10,V2754=11,V2754=12),4),"")</f>
        <v/>
      </c>
      <c r="X2754" s="2" t="str">
        <f t="shared" si="271"/>
        <v/>
      </c>
      <c r="Y2754" s="2" t="str">
        <f t="shared" si="272"/>
        <v/>
      </c>
    </row>
    <row r="2755" spans="7:25" x14ac:dyDescent="0.3">
      <c r="G2755" s="2" t="str">
        <f>IF(Prospecting!D2757&lt;&gt;"", Prospecting!D2757, "")</f>
        <v/>
      </c>
      <c r="H2755" s="2" t="str">
        <f>IF(Prospecting!E2757&lt;&gt;"",Prospecting!E2757, "")</f>
        <v/>
      </c>
      <c r="I2755" s="2" t="str">
        <f t="shared" ca="1" si="267"/>
        <v/>
      </c>
      <c r="J2755" s="2" t="str">
        <f>IF(Prospecting!F2757="Completed", 1, "")</f>
        <v/>
      </c>
      <c r="K2755" s="2" t="str">
        <f>IF(Prospecting!G2757="Completed", 1, "")</f>
        <v/>
      </c>
      <c r="L2755" s="2" t="str">
        <f>IF(Prospecting!H2757="Completed", 1, "")</f>
        <v/>
      </c>
      <c r="M2755" s="2" t="str">
        <f>IF(Prospecting!I2757="Completed", 1, "")</f>
        <v/>
      </c>
      <c r="N2755" s="2" t="str">
        <f>IF(Prospecting!J2757="Completed", 1, "")</f>
        <v/>
      </c>
      <c r="O2755" s="2" t="str">
        <f>IF(Prospecting!K2757="Completed", 1, "")</f>
        <v/>
      </c>
      <c r="P2755" s="2" t="str">
        <f>IF(Prospecting!L2757&lt;&gt;"",Prospecting!L2757,"")</f>
        <v/>
      </c>
      <c r="Q2755" s="2" t="str">
        <f>IF(Prospecting!M2757&lt;&gt;"",Prospecting!M2757,"")</f>
        <v/>
      </c>
      <c r="R2755" s="2" t="str">
        <f t="shared" ca="1" si="268"/>
        <v/>
      </c>
      <c r="S2755" s="10" t="str">
        <f>IF(OR(Prospecting!N2757&lt;&gt;"",Prospecting!N2757&lt;&gt;0),Prospecting!N2757,"")</f>
        <v/>
      </c>
      <c r="T2755" s="11" t="str">
        <f>IF(Prospecting!O2757&lt;&gt;"",Prospecting!O2757,"")</f>
        <v/>
      </c>
      <c r="U2755" s="2" t="str">
        <f t="shared" si="269"/>
        <v/>
      </c>
      <c r="V2755" s="2" t="str">
        <f t="shared" si="270"/>
        <v/>
      </c>
      <c r="W2755" s="2" t="str" cm="1">
        <f t="array" ref="W2755">IF(V2755&lt;&gt;"",_xlfn.IFS(OR(V2755=1,V2755=2,V2755=3),1,OR(V2755=4,V2755=5,V2755=6),2,OR(V2755=7,V2755=8,V2755=9),3,OR(V2755=10,V2755=11,V2755=12),4),"")</f>
        <v/>
      </c>
      <c r="X2755" s="2" t="str">
        <f t="shared" si="271"/>
        <v/>
      </c>
      <c r="Y2755" s="2" t="str">
        <f t="shared" si="272"/>
        <v/>
      </c>
    </row>
    <row r="2756" spans="7:25" x14ac:dyDescent="0.3">
      <c r="G2756" s="2" t="str">
        <f>IF(Prospecting!D2758&lt;&gt;"", Prospecting!D2758, "")</f>
        <v/>
      </c>
      <c r="H2756" s="2" t="str">
        <f>IF(Prospecting!E2758&lt;&gt;"",Prospecting!E2758, "")</f>
        <v/>
      </c>
      <c r="I2756" s="2" t="str">
        <f t="shared" ref="I2756:I2819" ca="1" si="273">IF(AND($B$9&gt;$B$10,S2756&lt;&gt;"",S2756&lt;&gt;0,V2756&lt;&gt;"",O2756=1),"Client",IF(V2756&lt;$B$6,"Lead",IF(AND(H2756&lt;&gt;"",S2756&lt;&gt;"",S2756&lt;&gt;0,V2756&lt;=$B$3,O2756=1),"Client",IF(OR(AND(H2756&lt;&gt;"",O2756&lt;&gt;1),AND(H2756&lt;&gt;"",S2756=""),AND(H2756&lt;&gt;"",S2756&lt;&gt;"",V2756&gt;$B$3), AND(H2756&lt;&gt;"",S2756&lt;=0)),"Lead",""))))</f>
        <v/>
      </c>
      <c r="J2756" s="2" t="str">
        <f>IF(Prospecting!F2758="Completed", 1, "")</f>
        <v/>
      </c>
      <c r="K2756" s="2" t="str">
        <f>IF(Prospecting!G2758="Completed", 1, "")</f>
        <v/>
      </c>
      <c r="L2756" s="2" t="str">
        <f>IF(Prospecting!H2758="Completed", 1, "")</f>
        <v/>
      </c>
      <c r="M2756" s="2" t="str">
        <f>IF(Prospecting!I2758="Completed", 1, "")</f>
        <v/>
      </c>
      <c r="N2756" s="2" t="str">
        <f>IF(Prospecting!J2758="Completed", 1, "")</f>
        <v/>
      </c>
      <c r="O2756" s="2" t="str">
        <f>IF(Prospecting!K2758="Completed", 1, "")</f>
        <v/>
      </c>
      <c r="P2756" s="2" t="str">
        <f>IF(Prospecting!L2758&lt;&gt;"",Prospecting!L2758,"")</f>
        <v/>
      </c>
      <c r="Q2756" s="2" t="str">
        <f>IF(Prospecting!M2758&lt;&gt;"",Prospecting!M2758,"")</f>
        <v/>
      </c>
      <c r="R2756" s="2" t="str">
        <f t="shared" ref="R2756:R2819" ca="1" si="274">IF(AND(Q2756&lt;&gt;"",V2756&gt;=$B$6,V2756&lt;=$B$3,Y2756=$B$10),"Valid","")</f>
        <v/>
      </c>
      <c r="S2756" s="10" t="str">
        <f>IF(OR(Prospecting!N2758&lt;&gt;"",Prospecting!N2758&lt;&gt;0),Prospecting!N2758,"")</f>
        <v/>
      </c>
      <c r="T2756" s="11" t="str">
        <f>IF(Prospecting!O2758&lt;&gt;"",Prospecting!O2758,"")</f>
        <v/>
      </c>
      <c r="U2756" s="2" t="str">
        <f t="shared" ref="U2756:U2819" si="275">IF(V2756&lt;&gt;"",CHOOSE(V2756,"January","February","March","April","May","June","July","August","September","October","November","December"),"")</f>
        <v/>
      </c>
      <c r="V2756" s="2" t="str">
        <f t="shared" ref="V2756:V2819" si="276">IF(AND(T2756&lt;&gt;"",Y2756=$B$10),MONTH(T2756),"")</f>
        <v/>
      </c>
      <c r="W2756" s="2" t="str" cm="1">
        <f t="array" ref="W2756">IF(V2756&lt;&gt;"",_xlfn.IFS(OR(V2756=1,V2756=2,V2756=3),1,OR(V2756=4,V2756=5,V2756=6),2,OR(V2756=7,V2756=8,V2756=9),3,OR(V2756=10,V2756=11,V2756=12),4),"")</f>
        <v/>
      </c>
      <c r="X2756" s="2" t="str">
        <f t="shared" ref="X2756:X2819" si="277">IF(AND(Q2756&lt;&gt;"",S2756&lt;&gt;"",S2756&lt;&gt;0,O2756=1),IF(OR(Q2756="AnugerahPlus",Q2756="Anggun"), (S2756-5)*12,S2756*12), "")</f>
        <v/>
      </c>
      <c r="Y2756" s="2" t="str">
        <f t="shared" ref="Y2756:Y2819" si="278">IF(T2756&lt;&gt;"",YEAR(T2756),"")</f>
        <v/>
      </c>
    </row>
    <row r="2757" spans="7:25" x14ac:dyDescent="0.3">
      <c r="G2757" s="2" t="str">
        <f>IF(Prospecting!D2759&lt;&gt;"", Prospecting!D2759, "")</f>
        <v/>
      </c>
      <c r="H2757" s="2" t="str">
        <f>IF(Prospecting!E2759&lt;&gt;"",Prospecting!E2759, "")</f>
        <v/>
      </c>
      <c r="I2757" s="2" t="str">
        <f t="shared" ca="1" si="273"/>
        <v/>
      </c>
      <c r="J2757" s="2" t="str">
        <f>IF(Prospecting!F2759="Completed", 1, "")</f>
        <v/>
      </c>
      <c r="K2757" s="2" t="str">
        <f>IF(Prospecting!G2759="Completed", 1, "")</f>
        <v/>
      </c>
      <c r="L2757" s="2" t="str">
        <f>IF(Prospecting!H2759="Completed", 1, "")</f>
        <v/>
      </c>
      <c r="M2757" s="2" t="str">
        <f>IF(Prospecting!I2759="Completed", 1, "")</f>
        <v/>
      </c>
      <c r="N2757" s="2" t="str">
        <f>IF(Prospecting!J2759="Completed", 1, "")</f>
        <v/>
      </c>
      <c r="O2757" s="2" t="str">
        <f>IF(Prospecting!K2759="Completed", 1, "")</f>
        <v/>
      </c>
      <c r="P2757" s="2" t="str">
        <f>IF(Prospecting!L2759&lt;&gt;"",Prospecting!L2759,"")</f>
        <v/>
      </c>
      <c r="Q2757" s="2" t="str">
        <f>IF(Prospecting!M2759&lt;&gt;"",Prospecting!M2759,"")</f>
        <v/>
      </c>
      <c r="R2757" s="2" t="str">
        <f t="shared" ca="1" si="274"/>
        <v/>
      </c>
      <c r="S2757" s="10" t="str">
        <f>IF(OR(Prospecting!N2759&lt;&gt;"",Prospecting!N2759&lt;&gt;0),Prospecting!N2759,"")</f>
        <v/>
      </c>
      <c r="T2757" s="11" t="str">
        <f>IF(Prospecting!O2759&lt;&gt;"",Prospecting!O2759,"")</f>
        <v/>
      </c>
      <c r="U2757" s="2" t="str">
        <f t="shared" si="275"/>
        <v/>
      </c>
      <c r="V2757" s="2" t="str">
        <f t="shared" si="276"/>
        <v/>
      </c>
      <c r="W2757" s="2" t="str" cm="1">
        <f t="array" ref="W2757">IF(V2757&lt;&gt;"",_xlfn.IFS(OR(V2757=1,V2757=2,V2757=3),1,OR(V2757=4,V2757=5,V2757=6),2,OR(V2757=7,V2757=8,V2757=9),3,OR(V2757=10,V2757=11,V2757=12),4),"")</f>
        <v/>
      </c>
      <c r="X2757" s="2" t="str">
        <f t="shared" si="277"/>
        <v/>
      </c>
      <c r="Y2757" s="2" t="str">
        <f t="shared" si="278"/>
        <v/>
      </c>
    </row>
    <row r="2758" spans="7:25" x14ac:dyDescent="0.3">
      <c r="G2758" s="2" t="str">
        <f>IF(Prospecting!D2760&lt;&gt;"", Prospecting!D2760, "")</f>
        <v/>
      </c>
      <c r="H2758" s="2" t="str">
        <f>IF(Prospecting!E2760&lt;&gt;"",Prospecting!E2760, "")</f>
        <v/>
      </c>
      <c r="I2758" s="2" t="str">
        <f t="shared" ca="1" si="273"/>
        <v/>
      </c>
      <c r="J2758" s="2" t="str">
        <f>IF(Prospecting!F2760="Completed", 1, "")</f>
        <v/>
      </c>
      <c r="K2758" s="2" t="str">
        <f>IF(Prospecting!G2760="Completed", 1, "")</f>
        <v/>
      </c>
      <c r="L2758" s="2" t="str">
        <f>IF(Prospecting!H2760="Completed", 1, "")</f>
        <v/>
      </c>
      <c r="M2758" s="2" t="str">
        <f>IF(Prospecting!I2760="Completed", 1, "")</f>
        <v/>
      </c>
      <c r="N2758" s="2" t="str">
        <f>IF(Prospecting!J2760="Completed", 1, "")</f>
        <v/>
      </c>
      <c r="O2758" s="2" t="str">
        <f>IF(Prospecting!K2760="Completed", 1, "")</f>
        <v/>
      </c>
      <c r="P2758" s="2" t="str">
        <f>IF(Prospecting!L2760&lt;&gt;"",Prospecting!L2760,"")</f>
        <v/>
      </c>
      <c r="Q2758" s="2" t="str">
        <f>IF(Prospecting!M2760&lt;&gt;"",Prospecting!M2760,"")</f>
        <v/>
      </c>
      <c r="R2758" s="2" t="str">
        <f t="shared" ca="1" si="274"/>
        <v/>
      </c>
      <c r="S2758" s="10" t="str">
        <f>IF(OR(Prospecting!N2760&lt;&gt;"",Prospecting!N2760&lt;&gt;0),Prospecting!N2760,"")</f>
        <v/>
      </c>
      <c r="T2758" s="11" t="str">
        <f>IF(Prospecting!O2760&lt;&gt;"",Prospecting!O2760,"")</f>
        <v/>
      </c>
      <c r="U2758" s="2" t="str">
        <f t="shared" si="275"/>
        <v/>
      </c>
      <c r="V2758" s="2" t="str">
        <f t="shared" si="276"/>
        <v/>
      </c>
      <c r="W2758" s="2" t="str" cm="1">
        <f t="array" ref="W2758">IF(V2758&lt;&gt;"",_xlfn.IFS(OR(V2758=1,V2758=2,V2758=3),1,OR(V2758=4,V2758=5,V2758=6),2,OR(V2758=7,V2758=8,V2758=9),3,OR(V2758=10,V2758=11,V2758=12),4),"")</f>
        <v/>
      </c>
      <c r="X2758" s="2" t="str">
        <f t="shared" si="277"/>
        <v/>
      </c>
      <c r="Y2758" s="2" t="str">
        <f t="shared" si="278"/>
        <v/>
      </c>
    </row>
    <row r="2759" spans="7:25" x14ac:dyDescent="0.3">
      <c r="G2759" s="2" t="str">
        <f>IF(Prospecting!D2761&lt;&gt;"", Prospecting!D2761, "")</f>
        <v/>
      </c>
      <c r="H2759" s="2" t="str">
        <f>IF(Prospecting!E2761&lt;&gt;"",Prospecting!E2761, "")</f>
        <v/>
      </c>
      <c r="I2759" s="2" t="str">
        <f t="shared" ca="1" si="273"/>
        <v/>
      </c>
      <c r="J2759" s="2" t="str">
        <f>IF(Prospecting!F2761="Completed", 1, "")</f>
        <v/>
      </c>
      <c r="K2759" s="2" t="str">
        <f>IF(Prospecting!G2761="Completed", 1, "")</f>
        <v/>
      </c>
      <c r="L2759" s="2" t="str">
        <f>IF(Prospecting!H2761="Completed", 1, "")</f>
        <v/>
      </c>
      <c r="M2759" s="2" t="str">
        <f>IF(Prospecting!I2761="Completed", 1, "")</f>
        <v/>
      </c>
      <c r="N2759" s="2" t="str">
        <f>IF(Prospecting!J2761="Completed", 1, "")</f>
        <v/>
      </c>
      <c r="O2759" s="2" t="str">
        <f>IF(Prospecting!K2761="Completed", 1, "")</f>
        <v/>
      </c>
      <c r="P2759" s="2" t="str">
        <f>IF(Prospecting!L2761&lt;&gt;"",Prospecting!L2761,"")</f>
        <v/>
      </c>
      <c r="Q2759" s="2" t="str">
        <f>IF(Prospecting!M2761&lt;&gt;"",Prospecting!M2761,"")</f>
        <v/>
      </c>
      <c r="R2759" s="2" t="str">
        <f t="shared" ca="1" si="274"/>
        <v/>
      </c>
      <c r="S2759" s="10" t="str">
        <f>IF(OR(Prospecting!N2761&lt;&gt;"",Prospecting!N2761&lt;&gt;0),Prospecting!N2761,"")</f>
        <v/>
      </c>
      <c r="T2759" s="11" t="str">
        <f>IF(Prospecting!O2761&lt;&gt;"",Prospecting!O2761,"")</f>
        <v/>
      </c>
      <c r="U2759" s="2" t="str">
        <f t="shared" si="275"/>
        <v/>
      </c>
      <c r="V2759" s="2" t="str">
        <f t="shared" si="276"/>
        <v/>
      </c>
      <c r="W2759" s="2" t="str" cm="1">
        <f t="array" ref="W2759">IF(V2759&lt;&gt;"",_xlfn.IFS(OR(V2759=1,V2759=2,V2759=3),1,OR(V2759=4,V2759=5,V2759=6),2,OR(V2759=7,V2759=8,V2759=9),3,OR(V2759=10,V2759=11,V2759=12),4),"")</f>
        <v/>
      </c>
      <c r="X2759" s="2" t="str">
        <f t="shared" si="277"/>
        <v/>
      </c>
      <c r="Y2759" s="2" t="str">
        <f t="shared" si="278"/>
        <v/>
      </c>
    </row>
    <row r="2760" spans="7:25" x14ac:dyDescent="0.3">
      <c r="G2760" s="2" t="str">
        <f>IF(Prospecting!D2762&lt;&gt;"", Prospecting!D2762, "")</f>
        <v/>
      </c>
      <c r="H2760" s="2" t="str">
        <f>IF(Prospecting!E2762&lt;&gt;"",Prospecting!E2762, "")</f>
        <v/>
      </c>
      <c r="I2760" s="2" t="str">
        <f t="shared" ca="1" si="273"/>
        <v/>
      </c>
      <c r="J2760" s="2" t="str">
        <f>IF(Prospecting!F2762="Completed", 1, "")</f>
        <v/>
      </c>
      <c r="K2760" s="2" t="str">
        <f>IF(Prospecting!G2762="Completed", 1, "")</f>
        <v/>
      </c>
      <c r="L2760" s="2" t="str">
        <f>IF(Prospecting!H2762="Completed", 1, "")</f>
        <v/>
      </c>
      <c r="M2760" s="2" t="str">
        <f>IF(Prospecting!I2762="Completed", 1, "")</f>
        <v/>
      </c>
      <c r="N2760" s="2" t="str">
        <f>IF(Prospecting!J2762="Completed", 1, "")</f>
        <v/>
      </c>
      <c r="O2760" s="2" t="str">
        <f>IF(Prospecting!K2762="Completed", 1, "")</f>
        <v/>
      </c>
      <c r="P2760" s="2" t="str">
        <f>IF(Prospecting!L2762&lt;&gt;"",Prospecting!L2762,"")</f>
        <v/>
      </c>
      <c r="Q2760" s="2" t="str">
        <f>IF(Prospecting!M2762&lt;&gt;"",Prospecting!M2762,"")</f>
        <v/>
      </c>
      <c r="R2760" s="2" t="str">
        <f t="shared" ca="1" si="274"/>
        <v/>
      </c>
      <c r="S2760" s="10" t="str">
        <f>IF(OR(Prospecting!N2762&lt;&gt;"",Prospecting!N2762&lt;&gt;0),Prospecting!N2762,"")</f>
        <v/>
      </c>
      <c r="T2760" s="11" t="str">
        <f>IF(Prospecting!O2762&lt;&gt;"",Prospecting!O2762,"")</f>
        <v/>
      </c>
      <c r="U2760" s="2" t="str">
        <f t="shared" si="275"/>
        <v/>
      </c>
      <c r="V2760" s="2" t="str">
        <f t="shared" si="276"/>
        <v/>
      </c>
      <c r="W2760" s="2" t="str" cm="1">
        <f t="array" ref="W2760">IF(V2760&lt;&gt;"",_xlfn.IFS(OR(V2760=1,V2760=2,V2760=3),1,OR(V2760=4,V2760=5,V2760=6),2,OR(V2760=7,V2760=8,V2760=9),3,OR(V2760=10,V2760=11,V2760=12),4),"")</f>
        <v/>
      </c>
      <c r="X2760" s="2" t="str">
        <f t="shared" si="277"/>
        <v/>
      </c>
      <c r="Y2760" s="2" t="str">
        <f t="shared" si="278"/>
        <v/>
      </c>
    </row>
    <row r="2761" spans="7:25" x14ac:dyDescent="0.3">
      <c r="G2761" s="2" t="str">
        <f>IF(Prospecting!D2763&lt;&gt;"", Prospecting!D2763, "")</f>
        <v/>
      </c>
      <c r="H2761" s="2" t="str">
        <f>IF(Prospecting!E2763&lt;&gt;"",Prospecting!E2763, "")</f>
        <v/>
      </c>
      <c r="I2761" s="2" t="str">
        <f t="shared" ca="1" si="273"/>
        <v/>
      </c>
      <c r="J2761" s="2" t="str">
        <f>IF(Prospecting!F2763="Completed", 1, "")</f>
        <v/>
      </c>
      <c r="K2761" s="2" t="str">
        <f>IF(Prospecting!G2763="Completed", 1, "")</f>
        <v/>
      </c>
      <c r="L2761" s="2" t="str">
        <f>IF(Prospecting!H2763="Completed", 1, "")</f>
        <v/>
      </c>
      <c r="M2761" s="2" t="str">
        <f>IF(Prospecting!I2763="Completed", 1, "")</f>
        <v/>
      </c>
      <c r="N2761" s="2" t="str">
        <f>IF(Prospecting!J2763="Completed", 1, "")</f>
        <v/>
      </c>
      <c r="O2761" s="2" t="str">
        <f>IF(Prospecting!K2763="Completed", 1, "")</f>
        <v/>
      </c>
      <c r="P2761" s="2" t="str">
        <f>IF(Prospecting!L2763&lt;&gt;"",Prospecting!L2763,"")</f>
        <v/>
      </c>
      <c r="Q2761" s="2" t="str">
        <f>IF(Prospecting!M2763&lt;&gt;"",Prospecting!M2763,"")</f>
        <v/>
      </c>
      <c r="R2761" s="2" t="str">
        <f t="shared" ca="1" si="274"/>
        <v/>
      </c>
      <c r="S2761" s="10" t="str">
        <f>IF(OR(Prospecting!N2763&lt;&gt;"",Prospecting!N2763&lt;&gt;0),Prospecting!N2763,"")</f>
        <v/>
      </c>
      <c r="T2761" s="11" t="str">
        <f>IF(Prospecting!O2763&lt;&gt;"",Prospecting!O2763,"")</f>
        <v/>
      </c>
      <c r="U2761" s="2" t="str">
        <f t="shared" si="275"/>
        <v/>
      </c>
      <c r="V2761" s="2" t="str">
        <f t="shared" si="276"/>
        <v/>
      </c>
      <c r="W2761" s="2" t="str" cm="1">
        <f t="array" ref="W2761">IF(V2761&lt;&gt;"",_xlfn.IFS(OR(V2761=1,V2761=2,V2761=3),1,OR(V2761=4,V2761=5,V2761=6),2,OR(V2761=7,V2761=8,V2761=9),3,OR(V2761=10,V2761=11,V2761=12),4),"")</f>
        <v/>
      </c>
      <c r="X2761" s="2" t="str">
        <f t="shared" si="277"/>
        <v/>
      </c>
      <c r="Y2761" s="2" t="str">
        <f t="shared" si="278"/>
        <v/>
      </c>
    </row>
    <row r="2762" spans="7:25" x14ac:dyDescent="0.3">
      <c r="G2762" s="2" t="str">
        <f>IF(Prospecting!D2764&lt;&gt;"", Prospecting!D2764, "")</f>
        <v/>
      </c>
      <c r="H2762" s="2" t="str">
        <f>IF(Prospecting!E2764&lt;&gt;"",Prospecting!E2764, "")</f>
        <v/>
      </c>
      <c r="I2762" s="2" t="str">
        <f t="shared" ca="1" si="273"/>
        <v/>
      </c>
      <c r="J2762" s="2" t="str">
        <f>IF(Prospecting!F2764="Completed", 1, "")</f>
        <v/>
      </c>
      <c r="K2762" s="2" t="str">
        <f>IF(Prospecting!G2764="Completed", 1, "")</f>
        <v/>
      </c>
      <c r="L2762" s="2" t="str">
        <f>IF(Prospecting!H2764="Completed", 1, "")</f>
        <v/>
      </c>
      <c r="M2762" s="2" t="str">
        <f>IF(Prospecting!I2764="Completed", 1, "")</f>
        <v/>
      </c>
      <c r="N2762" s="2" t="str">
        <f>IF(Prospecting!J2764="Completed", 1, "")</f>
        <v/>
      </c>
      <c r="O2762" s="2" t="str">
        <f>IF(Prospecting!K2764="Completed", 1, "")</f>
        <v/>
      </c>
      <c r="P2762" s="2" t="str">
        <f>IF(Prospecting!L2764&lt;&gt;"",Prospecting!L2764,"")</f>
        <v/>
      </c>
      <c r="Q2762" s="2" t="str">
        <f>IF(Prospecting!M2764&lt;&gt;"",Prospecting!M2764,"")</f>
        <v/>
      </c>
      <c r="R2762" s="2" t="str">
        <f t="shared" ca="1" si="274"/>
        <v/>
      </c>
      <c r="S2762" s="10" t="str">
        <f>IF(OR(Prospecting!N2764&lt;&gt;"",Prospecting!N2764&lt;&gt;0),Prospecting!N2764,"")</f>
        <v/>
      </c>
      <c r="T2762" s="11" t="str">
        <f>IF(Prospecting!O2764&lt;&gt;"",Prospecting!O2764,"")</f>
        <v/>
      </c>
      <c r="U2762" s="2" t="str">
        <f t="shared" si="275"/>
        <v/>
      </c>
      <c r="V2762" s="2" t="str">
        <f t="shared" si="276"/>
        <v/>
      </c>
      <c r="W2762" s="2" t="str" cm="1">
        <f t="array" ref="W2762">IF(V2762&lt;&gt;"",_xlfn.IFS(OR(V2762=1,V2762=2,V2762=3),1,OR(V2762=4,V2762=5,V2762=6),2,OR(V2762=7,V2762=8,V2762=9),3,OR(V2762=10,V2762=11,V2762=12),4),"")</f>
        <v/>
      </c>
      <c r="X2762" s="2" t="str">
        <f t="shared" si="277"/>
        <v/>
      </c>
      <c r="Y2762" s="2" t="str">
        <f t="shared" si="278"/>
        <v/>
      </c>
    </row>
    <row r="2763" spans="7:25" x14ac:dyDescent="0.3">
      <c r="G2763" s="2" t="str">
        <f>IF(Prospecting!D2765&lt;&gt;"", Prospecting!D2765, "")</f>
        <v/>
      </c>
      <c r="H2763" s="2" t="str">
        <f>IF(Prospecting!E2765&lt;&gt;"",Prospecting!E2765, "")</f>
        <v/>
      </c>
      <c r="I2763" s="2" t="str">
        <f t="shared" ca="1" si="273"/>
        <v/>
      </c>
      <c r="J2763" s="2" t="str">
        <f>IF(Prospecting!F2765="Completed", 1, "")</f>
        <v/>
      </c>
      <c r="K2763" s="2" t="str">
        <f>IF(Prospecting!G2765="Completed", 1, "")</f>
        <v/>
      </c>
      <c r="L2763" s="2" t="str">
        <f>IF(Prospecting!H2765="Completed", 1, "")</f>
        <v/>
      </c>
      <c r="M2763" s="2" t="str">
        <f>IF(Prospecting!I2765="Completed", 1, "")</f>
        <v/>
      </c>
      <c r="N2763" s="2" t="str">
        <f>IF(Prospecting!J2765="Completed", 1, "")</f>
        <v/>
      </c>
      <c r="O2763" s="2" t="str">
        <f>IF(Prospecting!K2765="Completed", 1, "")</f>
        <v/>
      </c>
      <c r="P2763" s="2" t="str">
        <f>IF(Prospecting!L2765&lt;&gt;"",Prospecting!L2765,"")</f>
        <v/>
      </c>
      <c r="Q2763" s="2" t="str">
        <f>IF(Prospecting!M2765&lt;&gt;"",Prospecting!M2765,"")</f>
        <v/>
      </c>
      <c r="R2763" s="2" t="str">
        <f t="shared" ca="1" si="274"/>
        <v/>
      </c>
      <c r="S2763" s="10" t="str">
        <f>IF(OR(Prospecting!N2765&lt;&gt;"",Prospecting!N2765&lt;&gt;0),Prospecting!N2765,"")</f>
        <v/>
      </c>
      <c r="T2763" s="11" t="str">
        <f>IF(Prospecting!O2765&lt;&gt;"",Prospecting!O2765,"")</f>
        <v/>
      </c>
      <c r="U2763" s="2" t="str">
        <f t="shared" si="275"/>
        <v/>
      </c>
      <c r="V2763" s="2" t="str">
        <f t="shared" si="276"/>
        <v/>
      </c>
      <c r="W2763" s="2" t="str" cm="1">
        <f t="array" ref="W2763">IF(V2763&lt;&gt;"",_xlfn.IFS(OR(V2763=1,V2763=2,V2763=3),1,OR(V2763=4,V2763=5,V2763=6),2,OR(V2763=7,V2763=8,V2763=9),3,OR(V2763=10,V2763=11,V2763=12),4),"")</f>
        <v/>
      </c>
      <c r="X2763" s="2" t="str">
        <f t="shared" si="277"/>
        <v/>
      </c>
      <c r="Y2763" s="2" t="str">
        <f t="shared" si="278"/>
        <v/>
      </c>
    </row>
    <row r="2764" spans="7:25" x14ac:dyDescent="0.3">
      <c r="G2764" s="2" t="str">
        <f>IF(Prospecting!D2766&lt;&gt;"", Prospecting!D2766, "")</f>
        <v/>
      </c>
      <c r="H2764" s="2" t="str">
        <f>IF(Prospecting!E2766&lt;&gt;"",Prospecting!E2766, "")</f>
        <v/>
      </c>
      <c r="I2764" s="2" t="str">
        <f t="shared" ca="1" si="273"/>
        <v/>
      </c>
      <c r="J2764" s="2" t="str">
        <f>IF(Prospecting!F2766="Completed", 1, "")</f>
        <v/>
      </c>
      <c r="K2764" s="2" t="str">
        <f>IF(Prospecting!G2766="Completed", 1, "")</f>
        <v/>
      </c>
      <c r="L2764" s="2" t="str">
        <f>IF(Prospecting!H2766="Completed", 1, "")</f>
        <v/>
      </c>
      <c r="M2764" s="2" t="str">
        <f>IF(Prospecting!I2766="Completed", 1, "")</f>
        <v/>
      </c>
      <c r="N2764" s="2" t="str">
        <f>IF(Prospecting!J2766="Completed", 1, "")</f>
        <v/>
      </c>
      <c r="O2764" s="2" t="str">
        <f>IF(Prospecting!K2766="Completed", 1, "")</f>
        <v/>
      </c>
      <c r="P2764" s="2" t="str">
        <f>IF(Prospecting!L2766&lt;&gt;"",Prospecting!L2766,"")</f>
        <v/>
      </c>
      <c r="Q2764" s="2" t="str">
        <f>IF(Prospecting!M2766&lt;&gt;"",Prospecting!M2766,"")</f>
        <v/>
      </c>
      <c r="R2764" s="2" t="str">
        <f t="shared" ca="1" si="274"/>
        <v/>
      </c>
      <c r="S2764" s="10" t="str">
        <f>IF(OR(Prospecting!N2766&lt;&gt;"",Prospecting!N2766&lt;&gt;0),Prospecting!N2766,"")</f>
        <v/>
      </c>
      <c r="T2764" s="11" t="str">
        <f>IF(Prospecting!O2766&lt;&gt;"",Prospecting!O2766,"")</f>
        <v/>
      </c>
      <c r="U2764" s="2" t="str">
        <f t="shared" si="275"/>
        <v/>
      </c>
      <c r="V2764" s="2" t="str">
        <f t="shared" si="276"/>
        <v/>
      </c>
      <c r="W2764" s="2" t="str" cm="1">
        <f t="array" ref="W2764">IF(V2764&lt;&gt;"",_xlfn.IFS(OR(V2764=1,V2764=2,V2764=3),1,OR(V2764=4,V2764=5,V2764=6),2,OR(V2764=7,V2764=8,V2764=9),3,OR(V2764=10,V2764=11,V2764=12),4),"")</f>
        <v/>
      </c>
      <c r="X2764" s="2" t="str">
        <f t="shared" si="277"/>
        <v/>
      </c>
      <c r="Y2764" s="2" t="str">
        <f t="shared" si="278"/>
        <v/>
      </c>
    </row>
    <row r="2765" spans="7:25" x14ac:dyDescent="0.3">
      <c r="G2765" s="2" t="str">
        <f>IF(Prospecting!D2767&lt;&gt;"", Prospecting!D2767, "")</f>
        <v/>
      </c>
      <c r="H2765" s="2" t="str">
        <f>IF(Prospecting!E2767&lt;&gt;"",Prospecting!E2767, "")</f>
        <v/>
      </c>
      <c r="I2765" s="2" t="str">
        <f t="shared" ca="1" si="273"/>
        <v/>
      </c>
      <c r="J2765" s="2" t="str">
        <f>IF(Prospecting!F2767="Completed", 1, "")</f>
        <v/>
      </c>
      <c r="K2765" s="2" t="str">
        <f>IF(Prospecting!G2767="Completed", 1, "")</f>
        <v/>
      </c>
      <c r="L2765" s="2" t="str">
        <f>IF(Prospecting!H2767="Completed", 1, "")</f>
        <v/>
      </c>
      <c r="M2765" s="2" t="str">
        <f>IF(Prospecting!I2767="Completed", 1, "")</f>
        <v/>
      </c>
      <c r="N2765" s="2" t="str">
        <f>IF(Prospecting!J2767="Completed", 1, "")</f>
        <v/>
      </c>
      <c r="O2765" s="2" t="str">
        <f>IF(Prospecting!K2767="Completed", 1, "")</f>
        <v/>
      </c>
      <c r="P2765" s="2" t="str">
        <f>IF(Prospecting!L2767&lt;&gt;"",Prospecting!L2767,"")</f>
        <v/>
      </c>
      <c r="Q2765" s="2" t="str">
        <f>IF(Prospecting!M2767&lt;&gt;"",Prospecting!M2767,"")</f>
        <v/>
      </c>
      <c r="R2765" s="2" t="str">
        <f t="shared" ca="1" si="274"/>
        <v/>
      </c>
      <c r="S2765" s="10" t="str">
        <f>IF(OR(Prospecting!N2767&lt;&gt;"",Prospecting!N2767&lt;&gt;0),Prospecting!N2767,"")</f>
        <v/>
      </c>
      <c r="T2765" s="11" t="str">
        <f>IF(Prospecting!O2767&lt;&gt;"",Prospecting!O2767,"")</f>
        <v/>
      </c>
      <c r="U2765" s="2" t="str">
        <f t="shared" si="275"/>
        <v/>
      </c>
      <c r="V2765" s="2" t="str">
        <f t="shared" si="276"/>
        <v/>
      </c>
      <c r="W2765" s="2" t="str" cm="1">
        <f t="array" ref="W2765">IF(V2765&lt;&gt;"",_xlfn.IFS(OR(V2765=1,V2765=2,V2765=3),1,OR(V2765=4,V2765=5,V2765=6),2,OR(V2765=7,V2765=8,V2765=9),3,OR(V2765=10,V2765=11,V2765=12),4),"")</f>
        <v/>
      </c>
      <c r="X2765" s="2" t="str">
        <f t="shared" si="277"/>
        <v/>
      </c>
      <c r="Y2765" s="2" t="str">
        <f t="shared" si="278"/>
        <v/>
      </c>
    </row>
    <row r="2766" spans="7:25" x14ac:dyDescent="0.3">
      <c r="G2766" s="2" t="str">
        <f>IF(Prospecting!D2768&lt;&gt;"", Prospecting!D2768, "")</f>
        <v/>
      </c>
      <c r="H2766" s="2" t="str">
        <f>IF(Prospecting!E2768&lt;&gt;"",Prospecting!E2768, "")</f>
        <v/>
      </c>
      <c r="I2766" s="2" t="str">
        <f t="shared" ca="1" si="273"/>
        <v/>
      </c>
      <c r="J2766" s="2" t="str">
        <f>IF(Prospecting!F2768="Completed", 1, "")</f>
        <v/>
      </c>
      <c r="K2766" s="2" t="str">
        <f>IF(Prospecting!G2768="Completed", 1, "")</f>
        <v/>
      </c>
      <c r="L2766" s="2" t="str">
        <f>IF(Prospecting!H2768="Completed", 1, "")</f>
        <v/>
      </c>
      <c r="M2766" s="2" t="str">
        <f>IF(Prospecting!I2768="Completed", 1, "")</f>
        <v/>
      </c>
      <c r="N2766" s="2" t="str">
        <f>IF(Prospecting!J2768="Completed", 1, "")</f>
        <v/>
      </c>
      <c r="O2766" s="2" t="str">
        <f>IF(Prospecting!K2768="Completed", 1, "")</f>
        <v/>
      </c>
      <c r="P2766" s="2" t="str">
        <f>IF(Prospecting!L2768&lt;&gt;"",Prospecting!L2768,"")</f>
        <v/>
      </c>
      <c r="Q2766" s="2" t="str">
        <f>IF(Prospecting!M2768&lt;&gt;"",Prospecting!M2768,"")</f>
        <v/>
      </c>
      <c r="R2766" s="2" t="str">
        <f t="shared" ca="1" si="274"/>
        <v/>
      </c>
      <c r="S2766" s="10" t="str">
        <f>IF(OR(Prospecting!N2768&lt;&gt;"",Prospecting!N2768&lt;&gt;0),Prospecting!N2768,"")</f>
        <v/>
      </c>
      <c r="T2766" s="11" t="str">
        <f>IF(Prospecting!O2768&lt;&gt;"",Prospecting!O2768,"")</f>
        <v/>
      </c>
      <c r="U2766" s="2" t="str">
        <f t="shared" si="275"/>
        <v/>
      </c>
      <c r="V2766" s="2" t="str">
        <f t="shared" si="276"/>
        <v/>
      </c>
      <c r="W2766" s="2" t="str" cm="1">
        <f t="array" ref="W2766">IF(V2766&lt;&gt;"",_xlfn.IFS(OR(V2766=1,V2766=2,V2766=3),1,OR(V2766=4,V2766=5,V2766=6),2,OR(V2766=7,V2766=8,V2766=9),3,OR(V2766=10,V2766=11,V2766=12),4),"")</f>
        <v/>
      </c>
      <c r="X2766" s="2" t="str">
        <f t="shared" si="277"/>
        <v/>
      </c>
      <c r="Y2766" s="2" t="str">
        <f t="shared" si="278"/>
        <v/>
      </c>
    </row>
    <row r="2767" spans="7:25" x14ac:dyDescent="0.3">
      <c r="G2767" s="2" t="str">
        <f>IF(Prospecting!D2769&lt;&gt;"", Prospecting!D2769, "")</f>
        <v/>
      </c>
      <c r="H2767" s="2" t="str">
        <f>IF(Prospecting!E2769&lt;&gt;"",Prospecting!E2769, "")</f>
        <v/>
      </c>
      <c r="I2767" s="2" t="str">
        <f t="shared" ca="1" si="273"/>
        <v/>
      </c>
      <c r="J2767" s="2" t="str">
        <f>IF(Prospecting!F2769="Completed", 1, "")</f>
        <v/>
      </c>
      <c r="K2767" s="2" t="str">
        <f>IF(Prospecting!G2769="Completed", 1, "")</f>
        <v/>
      </c>
      <c r="L2767" s="2" t="str">
        <f>IF(Prospecting!H2769="Completed", 1, "")</f>
        <v/>
      </c>
      <c r="M2767" s="2" t="str">
        <f>IF(Prospecting!I2769="Completed", 1, "")</f>
        <v/>
      </c>
      <c r="N2767" s="2" t="str">
        <f>IF(Prospecting!J2769="Completed", 1, "")</f>
        <v/>
      </c>
      <c r="O2767" s="2" t="str">
        <f>IF(Prospecting!K2769="Completed", 1, "")</f>
        <v/>
      </c>
      <c r="P2767" s="2" t="str">
        <f>IF(Prospecting!L2769&lt;&gt;"",Prospecting!L2769,"")</f>
        <v/>
      </c>
      <c r="Q2767" s="2" t="str">
        <f>IF(Prospecting!M2769&lt;&gt;"",Prospecting!M2769,"")</f>
        <v/>
      </c>
      <c r="R2767" s="2" t="str">
        <f t="shared" ca="1" si="274"/>
        <v/>
      </c>
      <c r="S2767" s="10" t="str">
        <f>IF(OR(Prospecting!N2769&lt;&gt;"",Prospecting!N2769&lt;&gt;0),Prospecting!N2769,"")</f>
        <v/>
      </c>
      <c r="T2767" s="11" t="str">
        <f>IF(Prospecting!O2769&lt;&gt;"",Prospecting!O2769,"")</f>
        <v/>
      </c>
      <c r="U2767" s="2" t="str">
        <f t="shared" si="275"/>
        <v/>
      </c>
      <c r="V2767" s="2" t="str">
        <f t="shared" si="276"/>
        <v/>
      </c>
      <c r="W2767" s="2" t="str" cm="1">
        <f t="array" ref="W2767">IF(V2767&lt;&gt;"",_xlfn.IFS(OR(V2767=1,V2767=2,V2767=3),1,OR(V2767=4,V2767=5,V2767=6),2,OR(V2767=7,V2767=8,V2767=9),3,OR(V2767=10,V2767=11,V2767=12),4),"")</f>
        <v/>
      </c>
      <c r="X2767" s="2" t="str">
        <f t="shared" si="277"/>
        <v/>
      </c>
      <c r="Y2767" s="2" t="str">
        <f t="shared" si="278"/>
        <v/>
      </c>
    </row>
    <row r="2768" spans="7:25" x14ac:dyDescent="0.3">
      <c r="G2768" s="2" t="str">
        <f>IF(Prospecting!D2770&lt;&gt;"", Prospecting!D2770, "")</f>
        <v/>
      </c>
      <c r="H2768" s="2" t="str">
        <f>IF(Prospecting!E2770&lt;&gt;"",Prospecting!E2770, "")</f>
        <v/>
      </c>
      <c r="I2768" s="2" t="str">
        <f t="shared" ca="1" si="273"/>
        <v/>
      </c>
      <c r="J2768" s="2" t="str">
        <f>IF(Prospecting!F2770="Completed", 1, "")</f>
        <v/>
      </c>
      <c r="K2768" s="2" t="str">
        <f>IF(Prospecting!G2770="Completed", 1, "")</f>
        <v/>
      </c>
      <c r="L2768" s="2" t="str">
        <f>IF(Prospecting!H2770="Completed", 1, "")</f>
        <v/>
      </c>
      <c r="M2768" s="2" t="str">
        <f>IF(Prospecting!I2770="Completed", 1, "")</f>
        <v/>
      </c>
      <c r="N2768" s="2" t="str">
        <f>IF(Prospecting!J2770="Completed", 1, "")</f>
        <v/>
      </c>
      <c r="O2768" s="2" t="str">
        <f>IF(Prospecting!K2770="Completed", 1, "")</f>
        <v/>
      </c>
      <c r="P2768" s="2" t="str">
        <f>IF(Prospecting!L2770&lt;&gt;"",Prospecting!L2770,"")</f>
        <v/>
      </c>
      <c r="Q2768" s="2" t="str">
        <f>IF(Prospecting!M2770&lt;&gt;"",Prospecting!M2770,"")</f>
        <v/>
      </c>
      <c r="R2768" s="2" t="str">
        <f t="shared" ca="1" si="274"/>
        <v/>
      </c>
      <c r="S2768" s="10" t="str">
        <f>IF(OR(Prospecting!N2770&lt;&gt;"",Prospecting!N2770&lt;&gt;0),Prospecting!N2770,"")</f>
        <v/>
      </c>
      <c r="T2768" s="11" t="str">
        <f>IF(Prospecting!O2770&lt;&gt;"",Prospecting!O2770,"")</f>
        <v/>
      </c>
      <c r="U2768" s="2" t="str">
        <f t="shared" si="275"/>
        <v/>
      </c>
      <c r="V2768" s="2" t="str">
        <f t="shared" si="276"/>
        <v/>
      </c>
      <c r="W2768" s="2" t="str" cm="1">
        <f t="array" ref="W2768">IF(V2768&lt;&gt;"",_xlfn.IFS(OR(V2768=1,V2768=2,V2768=3),1,OR(V2768=4,V2768=5,V2768=6),2,OR(V2768=7,V2768=8,V2768=9),3,OR(V2768=10,V2768=11,V2768=12),4),"")</f>
        <v/>
      </c>
      <c r="X2768" s="2" t="str">
        <f t="shared" si="277"/>
        <v/>
      </c>
      <c r="Y2768" s="2" t="str">
        <f t="shared" si="278"/>
        <v/>
      </c>
    </row>
    <row r="2769" spans="7:25" x14ac:dyDescent="0.3">
      <c r="G2769" s="2" t="str">
        <f>IF(Prospecting!D2771&lt;&gt;"", Prospecting!D2771, "")</f>
        <v/>
      </c>
      <c r="H2769" s="2" t="str">
        <f>IF(Prospecting!E2771&lt;&gt;"",Prospecting!E2771, "")</f>
        <v/>
      </c>
      <c r="I2769" s="2" t="str">
        <f t="shared" ca="1" si="273"/>
        <v/>
      </c>
      <c r="J2769" s="2" t="str">
        <f>IF(Prospecting!F2771="Completed", 1, "")</f>
        <v/>
      </c>
      <c r="K2769" s="2" t="str">
        <f>IF(Prospecting!G2771="Completed", 1, "")</f>
        <v/>
      </c>
      <c r="L2769" s="2" t="str">
        <f>IF(Prospecting!H2771="Completed", 1, "")</f>
        <v/>
      </c>
      <c r="M2769" s="2" t="str">
        <f>IF(Prospecting!I2771="Completed", 1, "")</f>
        <v/>
      </c>
      <c r="N2769" s="2" t="str">
        <f>IF(Prospecting!J2771="Completed", 1, "")</f>
        <v/>
      </c>
      <c r="O2769" s="2" t="str">
        <f>IF(Prospecting!K2771="Completed", 1, "")</f>
        <v/>
      </c>
      <c r="P2769" s="2" t="str">
        <f>IF(Prospecting!L2771&lt;&gt;"",Prospecting!L2771,"")</f>
        <v/>
      </c>
      <c r="Q2769" s="2" t="str">
        <f>IF(Prospecting!M2771&lt;&gt;"",Prospecting!M2771,"")</f>
        <v/>
      </c>
      <c r="R2769" s="2" t="str">
        <f t="shared" ca="1" si="274"/>
        <v/>
      </c>
      <c r="S2769" s="10" t="str">
        <f>IF(OR(Prospecting!N2771&lt;&gt;"",Prospecting!N2771&lt;&gt;0),Prospecting!N2771,"")</f>
        <v/>
      </c>
      <c r="T2769" s="11" t="str">
        <f>IF(Prospecting!O2771&lt;&gt;"",Prospecting!O2771,"")</f>
        <v/>
      </c>
      <c r="U2769" s="2" t="str">
        <f t="shared" si="275"/>
        <v/>
      </c>
      <c r="V2769" s="2" t="str">
        <f t="shared" si="276"/>
        <v/>
      </c>
      <c r="W2769" s="2" t="str" cm="1">
        <f t="array" ref="W2769">IF(V2769&lt;&gt;"",_xlfn.IFS(OR(V2769=1,V2769=2,V2769=3),1,OR(V2769=4,V2769=5,V2769=6),2,OR(V2769=7,V2769=8,V2769=9),3,OR(V2769=10,V2769=11,V2769=12),4),"")</f>
        <v/>
      </c>
      <c r="X2769" s="2" t="str">
        <f t="shared" si="277"/>
        <v/>
      </c>
      <c r="Y2769" s="2" t="str">
        <f t="shared" si="278"/>
        <v/>
      </c>
    </row>
    <row r="2770" spans="7:25" x14ac:dyDescent="0.3">
      <c r="G2770" s="2" t="str">
        <f>IF(Prospecting!D2772&lt;&gt;"", Prospecting!D2772, "")</f>
        <v/>
      </c>
      <c r="H2770" s="2" t="str">
        <f>IF(Prospecting!E2772&lt;&gt;"",Prospecting!E2772, "")</f>
        <v/>
      </c>
      <c r="I2770" s="2" t="str">
        <f t="shared" ca="1" si="273"/>
        <v/>
      </c>
      <c r="J2770" s="2" t="str">
        <f>IF(Prospecting!F2772="Completed", 1, "")</f>
        <v/>
      </c>
      <c r="K2770" s="2" t="str">
        <f>IF(Prospecting!G2772="Completed", 1, "")</f>
        <v/>
      </c>
      <c r="L2770" s="2" t="str">
        <f>IF(Prospecting!H2772="Completed", 1, "")</f>
        <v/>
      </c>
      <c r="M2770" s="2" t="str">
        <f>IF(Prospecting!I2772="Completed", 1, "")</f>
        <v/>
      </c>
      <c r="N2770" s="2" t="str">
        <f>IF(Prospecting!J2772="Completed", 1, "")</f>
        <v/>
      </c>
      <c r="O2770" s="2" t="str">
        <f>IF(Prospecting!K2772="Completed", 1, "")</f>
        <v/>
      </c>
      <c r="P2770" s="2" t="str">
        <f>IF(Prospecting!L2772&lt;&gt;"",Prospecting!L2772,"")</f>
        <v/>
      </c>
      <c r="Q2770" s="2" t="str">
        <f>IF(Prospecting!M2772&lt;&gt;"",Prospecting!M2772,"")</f>
        <v/>
      </c>
      <c r="R2770" s="2" t="str">
        <f t="shared" ca="1" si="274"/>
        <v/>
      </c>
      <c r="S2770" s="10" t="str">
        <f>IF(OR(Prospecting!N2772&lt;&gt;"",Prospecting!N2772&lt;&gt;0),Prospecting!N2772,"")</f>
        <v/>
      </c>
      <c r="T2770" s="11" t="str">
        <f>IF(Prospecting!O2772&lt;&gt;"",Prospecting!O2772,"")</f>
        <v/>
      </c>
      <c r="U2770" s="2" t="str">
        <f t="shared" si="275"/>
        <v/>
      </c>
      <c r="V2770" s="2" t="str">
        <f t="shared" si="276"/>
        <v/>
      </c>
      <c r="W2770" s="2" t="str" cm="1">
        <f t="array" ref="W2770">IF(V2770&lt;&gt;"",_xlfn.IFS(OR(V2770=1,V2770=2,V2770=3),1,OR(V2770=4,V2770=5,V2770=6),2,OR(V2770=7,V2770=8,V2770=9),3,OR(V2770=10,V2770=11,V2770=12),4),"")</f>
        <v/>
      </c>
      <c r="X2770" s="2" t="str">
        <f t="shared" si="277"/>
        <v/>
      </c>
      <c r="Y2770" s="2" t="str">
        <f t="shared" si="278"/>
        <v/>
      </c>
    </row>
    <row r="2771" spans="7:25" x14ac:dyDescent="0.3">
      <c r="G2771" s="2" t="str">
        <f>IF(Prospecting!D2773&lt;&gt;"", Prospecting!D2773, "")</f>
        <v/>
      </c>
      <c r="H2771" s="2" t="str">
        <f>IF(Prospecting!E2773&lt;&gt;"",Prospecting!E2773, "")</f>
        <v/>
      </c>
      <c r="I2771" s="2" t="str">
        <f t="shared" ca="1" si="273"/>
        <v/>
      </c>
      <c r="J2771" s="2" t="str">
        <f>IF(Prospecting!F2773="Completed", 1, "")</f>
        <v/>
      </c>
      <c r="K2771" s="2" t="str">
        <f>IF(Prospecting!G2773="Completed", 1, "")</f>
        <v/>
      </c>
      <c r="L2771" s="2" t="str">
        <f>IF(Prospecting!H2773="Completed", 1, "")</f>
        <v/>
      </c>
      <c r="M2771" s="2" t="str">
        <f>IF(Prospecting!I2773="Completed", 1, "")</f>
        <v/>
      </c>
      <c r="N2771" s="2" t="str">
        <f>IF(Prospecting!J2773="Completed", 1, "")</f>
        <v/>
      </c>
      <c r="O2771" s="2" t="str">
        <f>IF(Prospecting!K2773="Completed", 1, "")</f>
        <v/>
      </c>
      <c r="P2771" s="2" t="str">
        <f>IF(Prospecting!L2773&lt;&gt;"",Prospecting!L2773,"")</f>
        <v/>
      </c>
      <c r="Q2771" s="2" t="str">
        <f>IF(Prospecting!M2773&lt;&gt;"",Prospecting!M2773,"")</f>
        <v/>
      </c>
      <c r="R2771" s="2" t="str">
        <f t="shared" ca="1" si="274"/>
        <v/>
      </c>
      <c r="S2771" s="10" t="str">
        <f>IF(OR(Prospecting!N2773&lt;&gt;"",Prospecting!N2773&lt;&gt;0),Prospecting!N2773,"")</f>
        <v/>
      </c>
      <c r="T2771" s="11" t="str">
        <f>IF(Prospecting!O2773&lt;&gt;"",Prospecting!O2773,"")</f>
        <v/>
      </c>
      <c r="U2771" s="2" t="str">
        <f t="shared" si="275"/>
        <v/>
      </c>
      <c r="V2771" s="2" t="str">
        <f t="shared" si="276"/>
        <v/>
      </c>
      <c r="W2771" s="2" t="str" cm="1">
        <f t="array" ref="W2771">IF(V2771&lt;&gt;"",_xlfn.IFS(OR(V2771=1,V2771=2,V2771=3),1,OR(V2771=4,V2771=5,V2771=6),2,OR(V2771=7,V2771=8,V2771=9),3,OR(V2771=10,V2771=11,V2771=12),4),"")</f>
        <v/>
      </c>
      <c r="X2771" s="2" t="str">
        <f t="shared" si="277"/>
        <v/>
      </c>
      <c r="Y2771" s="2" t="str">
        <f t="shared" si="278"/>
        <v/>
      </c>
    </row>
    <row r="2772" spans="7:25" x14ac:dyDescent="0.3">
      <c r="G2772" s="2" t="str">
        <f>IF(Prospecting!D2774&lt;&gt;"", Prospecting!D2774, "")</f>
        <v/>
      </c>
      <c r="H2772" s="2" t="str">
        <f>IF(Prospecting!E2774&lt;&gt;"",Prospecting!E2774, "")</f>
        <v/>
      </c>
      <c r="I2772" s="2" t="str">
        <f t="shared" ca="1" si="273"/>
        <v/>
      </c>
      <c r="J2772" s="2" t="str">
        <f>IF(Prospecting!F2774="Completed", 1, "")</f>
        <v/>
      </c>
      <c r="K2772" s="2" t="str">
        <f>IF(Prospecting!G2774="Completed", 1, "")</f>
        <v/>
      </c>
      <c r="L2772" s="2" t="str">
        <f>IF(Prospecting!H2774="Completed", 1, "")</f>
        <v/>
      </c>
      <c r="M2772" s="2" t="str">
        <f>IF(Prospecting!I2774="Completed", 1, "")</f>
        <v/>
      </c>
      <c r="N2772" s="2" t="str">
        <f>IF(Prospecting!J2774="Completed", 1, "")</f>
        <v/>
      </c>
      <c r="O2772" s="2" t="str">
        <f>IF(Prospecting!K2774="Completed", 1, "")</f>
        <v/>
      </c>
      <c r="P2772" s="2" t="str">
        <f>IF(Prospecting!L2774&lt;&gt;"",Prospecting!L2774,"")</f>
        <v/>
      </c>
      <c r="Q2772" s="2" t="str">
        <f>IF(Prospecting!M2774&lt;&gt;"",Prospecting!M2774,"")</f>
        <v/>
      </c>
      <c r="R2772" s="2" t="str">
        <f t="shared" ca="1" si="274"/>
        <v/>
      </c>
      <c r="S2772" s="10" t="str">
        <f>IF(OR(Prospecting!N2774&lt;&gt;"",Prospecting!N2774&lt;&gt;0),Prospecting!N2774,"")</f>
        <v/>
      </c>
      <c r="T2772" s="11" t="str">
        <f>IF(Prospecting!O2774&lt;&gt;"",Prospecting!O2774,"")</f>
        <v/>
      </c>
      <c r="U2772" s="2" t="str">
        <f t="shared" si="275"/>
        <v/>
      </c>
      <c r="V2772" s="2" t="str">
        <f t="shared" si="276"/>
        <v/>
      </c>
      <c r="W2772" s="2" t="str" cm="1">
        <f t="array" ref="W2772">IF(V2772&lt;&gt;"",_xlfn.IFS(OR(V2772=1,V2772=2,V2772=3),1,OR(V2772=4,V2772=5,V2772=6),2,OR(V2772=7,V2772=8,V2772=9),3,OR(V2772=10,V2772=11,V2772=12),4),"")</f>
        <v/>
      </c>
      <c r="X2772" s="2" t="str">
        <f t="shared" si="277"/>
        <v/>
      </c>
      <c r="Y2772" s="2" t="str">
        <f t="shared" si="278"/>
        <v/>
      </c>
    </row>
    <row r="2773" spans="7:25" x14ac:dyDescent="0.3">
      <c r="G2773" s="2" t="str">
        <f>IF(Prospecting!D2775&lt;&gt;"", Prospecting!D2775, "")</f>
        <v/>
      </c>
      <c r="H2773" s="2" t="str">
        <f>IF(Prospecting!E2775&lt;&gt;"",Prospecting!E2775, "")</f>
        <v/>
      </c>
      <c r="I2773" s="2" t="str">
        <f t="shared" ca="1" si="273"/>
        <v/>
      </c>
      <c r="J2773" s="2" t="str">
        <f>IF(Prospecting!F2775="Completed", 1, "")</f>
        <v/>
      </c>
      <c r="K2773" s="2" t="str">
        <f>IF(Prospecting!G2775="Completed", 1, "")</f>
        <v/>
      </c>
      <c r="L2773" s="2" t="str">
        <f>IF(Prospecting!H2775="Completed", 1, "")</f>
        <v/>
      </c>
      <c r="M2773" s="2" t="str">
        <f>IF(Prospecting!I2775="Completed", 1, "")</f>
        <v/>
      </c>
      <c r="N2773" s="2" t="str">
        <f>IF(Prospecting!J2775="Completed", 1, "")</f>
        <v/>
      </c>
      <c r="O2773" s="2" t="str">
        <f>IF(Prospecting!K2775="Completed", 1, "")</f>
        <v/>
      </c>
      <c r="P2773" s="2" t="str">
        <f>IF(Prospecting!L2775&lt;&gt;"",Prospecting!L2775,"")</f>
        <v/>
      </c>
      <c r="Q2773" s="2" t="str">
        <f>IF(Prospecting!M2775&lt;&gt;"",Prospecting!M2775,"")</f>
        <v/>
      </c>
      <c r="R2773" s="2" t="str">
        <f t="shared" ca="1" si="274"/>
        <v/>
      </c>
      <c r="S2773" s="10" t="str">
        <f>IF(OR(Prospecting!N2775&lt;&gt;"",Prospecting!N2775&lt;&gt;0),Prospecting!N2775,"")</f>
        <v/>
      </c>
      <c r="T2773" s="11" t="str">
        <f>IF(Prospecting!O2775&lt;&gt;"",Prospecting!O2775,"")</f>
        <v/>
      </c>
      <c r="U2773" s="2" t="str">
        <f t="shared" si="275"/>
        <v/>
      </c>
      <c r="V2773" s="2" t="str">
        <f t="shared" si="276"/>
        <v/>
      </c>
      <c r="W2773" s="2" t="str" cm="1">
        <f t="array" ref="W2773">IF(V2773&lt;&gt;"",_xlfn.IFS(OR(V2773=1,V2773=2,V2773=3),1,OR(V2773=4,V2773=5,V2773=6),2,OR(V2773=7,V2773=8,V2773=9),3,OR(V2773=10,V2773=11,V2773=12),4),"")</f>
        <v/>
      </c>
      <c r="X2773" s="2" t="str">
        <f t="shared" si="277"/>
        <v/>
      </c>
      <c r="Y2773" s="2" t="str">
        <f t="shared" si="278"/>
        <v/>
      </c>
    </row>
    <row r="2774" spans="7:25" x14ac:dyDescent="0.3">
      <c r="G2774" s="2" t="str">
        <f>IF(Prospecting!D2776&lt;&gt;"", Prospecting!D2776, "")</f>
        <v/>
      </c>
      <c r="H2774" s="2" t="str">
        <f>IF(Prospecting!E2776&lt;&gt;"",Prospecting!E2776, "")</f>
        <v/>
      </c>
      <c r="I2774" s="2" t="str">
        <f t="shared" ca="1" si="273"/>
        <v/>
      </c>
      <c r="J2774" s="2" t="str">
        <f>IF(Prospecting!F2776="Completed", 1, "")</f>
        <v/>
      </c>
      <c r="K2774" s="2" t="str">
        <f>IF(Prospecting!G2776="Completed", 1, "")</f>
        <v/>
      </c>
      <c r="L2774" s="2" t="str">
        <f>IF(Prospecting!H2776="Completed", 1, "")</f>
        <v/>
      </c>
      <c r="M2774" s="2" t="str">
        <f>IF(Prospecting!I2776="Completed", 1, "")</f>
        <v/>
      </c>
      <c r="N2774" s="2" t="str">
        <f>IF(Prospecting!J2776="Completed", 1, "")</f>
        <v/>
      </c>
      <c r="O2774" s="2" t="str">
        <f>IF(Prospecting!K2776="Completed", 1, "")</f>
        <v/>
      </c>
      <c r="P2774" s="2" t="str">
        <f>IF(Prospecting!L2776&lt;&gt;"",Prospecting!L2776,"")</f>
        <v/>
      </c>
      <c r="Q2774" s="2" t="str">
        <f>IF(Prospecting!M2776&lt;&gt;"",Prospecting!M2776,"")</f>
        <v/>
      </c>
      <c r="R2774" s="2" t="str">
        <f t="shared" ca="1" si="274"/>
        <v/>
      </c>
      <c r="S2774" s="10" t="str">
        <f>IF(OR(Prospecting!N2776&lt;&gt;"",Prospecting!N2776&lt;&gt;0),Prospecting!N2776,"")</f>
        <v/>
      </c>
      <c r="T2774" s="11" t="str">
        <f>IF(Prospecting!O2776&lt;&gt;"",Prospecting!O2776,"")</f>
        <v/>
      </c>
      <c r="U2774" s="2" t="str">
        <f t="shared" si="275"/>
        <v/>
      </c>
      <c r="V2774" s="2" t="str">
        <f t="shared" si="276"/>
        <v/>
      </c>
      <c r="W2774" s="2" t="str" cm="1">
        <f t="array" ref="W2774">IF(V2774&lt;&gt;"",_xlfn.IFS(OR(V2774=1,V2774=2,V2774=3),1,OR(V2774=4,V2774=5,V2774=6),2,OR(V2774=7,V2774=8,V2774=9),3,OR(V2774=10,V2774=11,V2774=12),4),"")</f>
        <v/>
      </c>
      <c r="X2774" s="2" t="str">
        <f t="shared" si="277"/>
        <v/>
      </c>
      <c r="Y2774" s="2" t="str">
        <f t="shared" si="278"/>
        <v/>
      </c>
    </row>
    <row r="2775" spans="7:25" x14ac:dyDescent="0.3">
      <c r="G2775" s="2" t="str">
        <f>IF(Prospecting!D2777&lt;&gt;"", Prospecting!D2777, "")</f>
        <v/>
      </c>
      <c r="H2775" s="2" t="str">
        <f>IF(Prospecting!E2777&lt;&gt;"",Prospecting!E2777, "")</f>
        <v/>
      </c>
      <c r="I2775" s="2" t="str">
        <f t="shared" ca="1" si="273"/>
        <v/>
      </c>
      <c r="J2775" s="2" t="str">
        <f>IF(Prospecting!F2777="Completed", 1, "")</f>
        <v/>
      </c>
      <c r="K2775" s="2" t="str">
        <f>IF(Prospecting!G2777="Completed", 1, "")</f>
        <v/>
      </c>
      <c r="L2775" s="2" t="str">
        <f>IF(Prospecting!H2777="Completed", 1, "")</f>
        <v/>
      </c>
      <c r="M2775" s="2" t="str">
        <f>IF(Prospecting!I2777="Completed", 1, "")</f>
        <v/>
      </c>
      <c r="N2775" s="2" t="str">
        <f>IF(Prospecting!J2777="Completed", 1, "")</f>
        <v/>
      </c>
      <c r="O2775" s="2" t="str">
        <f>IF(Prospecting!K2777="Completed", 1, "")</f>
        <v/>
      </c>
      <c r="P2775" s="2" t="str">
        <f>IF(Prospecting!L2777&lt;&gt;"",Prospecting!L2777,"")</f>
        <v/>
      </c>
      <c r="Q2775" s="2" t="str">
        <f>IF(Prospecting!M2777&lt;&gt;"",Prospecting!M2777,"")</f>
        <v/>
      </c>
      <c r="R2775" s="2" t="str">
        <f t="shared" ca="1" si="274"/>
        <v/>
      </c>
      <c r="S2775" s="10" t="str">
        <f>IF(OR(Prospecting!N2777&lt;&gt;"",Prospecting!N2777&lt;&gt;0),Prospecting!N2777,"")</f>
        <v/>
      </c>
      <c r="T2775" s="11" t="str">
        <f>IF(Prospecting!O2777&lt;&gt;"",Prospecting!O2777,"")</f>
        <v/>
      </c>
      <c r="U2775" s="2" t="str">
        <f t="shared" si="275"/>
        <v/>
      </c>
      <c r="V2775" s="2" t="str">
        <f t="shared" si="276"/>
        <v/>
      </c>
      <c r="W2775" s="2" t="str" cm="1">
        <f t="array" ref="W2775">IF(V2775&lt;&gt;"",_xlfn.IFS(OR(V2775=1,V2775=2,V2775=3),1,OR(V2775=4,V2775=5,V2775=6),2,OR(V2775=7,V2775=8,V2775=9),3,OR(V2775=10,V2775=11,V2775=12),4),"")</f>
        <v/>
      </c>
      <c r="X2775" s="2" t="str">
        <f t="shared" si="277"/>
        <v/>
      </c>
      <c r="Y2775" s="2" t="str">
        <f t="shared" si="278"/>
        <v/>
      </c>
    </row>
    <row r="2776" spans="7:25" x14ac:dyDescent="0.3">
      <c r="G2776" s="2" t="str">
        <f>IF(Prospecting!D2778&lt;&gt;"", Prospecting!D2778, "")</f>
        <v/>
      </c>
      <c r="H2776" s="2" t="str">
        <f>IF(Prospecting!E2778&lt;&gt;"",Prospecting!E2778, "")</f>
        <v/>
      </c>
      <c r="I2776" s="2" t="str">
        <f t="shared" ca="1" si="273"/>
        <v/>
      </c>
      <c r="J2776" s="2" t="str">
        <f>IF(Prospecting!F2778="Completed", 1, "")</f>
        <v/>
      </c>
      <c r="K2776" s="2" t="str">
        <f>IF(Prospecting!G2778="Completed", 1, "")</f>
        <v/>
      </c>
      <c r="L2776" s="2" t="str">
        <f>IF(Prospecting!H2778="Completed", 1, "")</f>
        <v/>
      </c>
      <c r="M2776" s="2" t="str">
        <f>IF(Prospecting!I2778="Completed", 1, "")</f>
        <v/>
      </c>
      <c r="N2776" s="2" t="str">
        <f>IF(Prospecting!J2778="Completed", 1, "")</f>
        <v/>
      </c>
      <c r="O2776" s="2" t="str">
        <f>IF(Prospecting!K2778="Completed", 1, "")</f>
        <v/>
      </c>
      <c r="P2776" s="2" t="str">
        <f>IF(Prospecting!L2778&lt;&gt;"",Prospecting!L2778,"")</f>
        <v/>
      </c>
      <c r="Q2776" s="2" t="str">
        <f>IF(Prospecting!M2778&lt;&gt;"",Prospecting!M2778,"")</f>
        <v/>
      </c>
      <c r="R2776" s="2" t="str">
        <f t="shared" ca="1" si="274"/>
        <v/>
      </c>
      <c r="S2776" s="10" t="str">
        <f>IF(OR(Prospecting!N2778&lt;&gt;"",Prospecting!N2778&lt;&gt;0),Prospecting!N2778,"")</f>
        <v/>
      </c>
      <c r="T2776" s="11" t="str">
        <f>IF(Prospecting!O2778&lt;&gt;"",Prospecting!O2778,"")</f>
        <v/>
      </c>
      <c r="U2776" s="2" t="str">
        <f t="shared" si="275"/>
        <v/>
      </c>
      <c r="V2776" s="2" t="str">
        <f t="shared" si="276"/>
        <v/>
      </c>
      <c r="W2776" s="2" t="str" cm="1">
        <f t="array" ref="W2776">IF(V2776&lt;&gt;"",_xlfn.IFS(OR(V2776=1,V2776=2,V2776=3),1,OR(V2776=4,V2776=5,V2776=6),2,OR(V2776=7,V2776=8,V2776=9),3,OR(V2776=10,V2776=11,V2776=12),4),"")</f>
        <v/>
      </c>
      <c r="X2776" s="2" t="str">
        <f t="shared" si="277"/>
        <v/>
      </c>
      <c r="Y2776" s="2" t="str">
        <f t="shared" si="278"/>
        <v/>
      </c>
    </row>
    <row r="2777" spans="7:25" x14ac:dyDescent="0.3">
      <c r="G2777" s="2" t="str">
        <f>IF(Prospecting!D2779&lt;&gt;"", Prospecting!D2779, "")</f>
        <v/>
      </c>
      <c r="H2777" s="2" t="str">
        <f>IF(Prospecting!E2779&lt;&gt;"",Prospecting!E2779, "")</f>
        <v/>
      </c>
      <c r="I2777" s="2" t="str">
        <f t="shared" ca="1" si="273"/>
        <v/>
      </c>
      <c r="J2777" s="2" t="str">
        <f>IF(Prospecting!F2779="Completed", 1, "")</f>
        <v/>
      </c>
      <c r="K2777" s="2" t="str">
        <f>IF(Prospecting!G2779="Completed", 1, "")</f>
        <v/>
      </c>
      <c r="L2777" s="2" t="str">
        <f>IF(Prospecting!H2779="Completed", 1, "")</f>
        <v/>
      </c>
      <c r="M2777" s="2" t="str">
        <f>IF(Prospecting!I2779="Completed", 1, "")</f>
        <v/>
      </c>
      <c r="N2777" s="2" t="str">
        <f>IF(Prospecting!J2779="Completed", 1, "")</f>
        <v/>
      </c>
      <c r="O2777" s="2" t="str">
        <f>IF(Prospecting!K2779="Completed", 1, "")</f>
        <v/>
      </c>
      <c r="P2777" s="2" t="str">
        <f>IF(Prospecting!L2779&lt;&gt;"",Prospecting!L2779,"")</f>
        <v/>
      </c>
      <c r="Q2777" s="2" t="str">
        <f>IF(Prospecting!M2779&lt;&gt;"",Prospecting!M2779,"")</f>
        <v/>
      </c>
      <c r="R2777" s="2" t="str">
        <f t="shared" ca="1" si="274"/>
        <v/>
      </c>
      <c r="S2777" s="10" t="str">
        <f>IF(OR(Prospecting!N2779&lt;&gt;"",Prospecting!N2779&lt;&gt;0),Prospecting!N2779,"")</f>
        <v/>
      </c>
      <c r="T2777" s="11" t="str">
        <f>IF(Prospecting!O2779&lt;&gt;"",Prospecting!O2779,"")</f>
        <v/>
      </c>
      <c r="U2777" s="2" t="str">
        <f t="shared" si="275"/>
        <v/>
      </c>
      <c r="V2777" s="2" t="str">
        <f t="shared" si="276"/>
        <v/>
      </c>
      <c r="W2777" s="2" t="str" cm="1">
        <f t="array" ref="W2777">IF(V2777&lt;&gt;"",_xlfn.IFS(OR(V2777=1,V2777=2,V2777=3),1,OR(V2777=4,V2777=5,V2777=6),2,OR(V2777=7,V2777=8,V2777=9),3,OR(V2777=10,V2777=11,V2777=12),4),"")</f>
        <v/>
      </c>
      <c r="X2777" s="2" t="str">
        <f t="shared" si="277"/>
        <v/>
      </c>
      <c r="Y2777" s="2" t="str">
        <f t="shared" si="278"/>
        <v/>
      </c>
    </row>
    <row r="2778" spans="7:25" x14ac:dyDescent="0.3">
      <c r="G2778" s="2" t="str">
        <f>IF(Prospecting!D2780&lt;&gt;"", Prospecting!D2780, "")</f>
        <v/>
      </c>
      <c r="H2778" s="2" t="str">
        <f>IF(Prospecting!E2780&lt;&gt;"",Prospecting!E2780, "")</f>
        <v/>
      </c>
      <c r="I2778" s="2" t="str">
        <f t="shared" ca="1" si="273"/>
        <v/>
      </c>
      <c r="J2778" s="2" t="str">
        <f>IF(Prospecting!F2780="Completed", 1, "")</f>
        <v/>
      </c>
      <c r="K2778" s="2" t="str">
        <f>IF(Prospecting!G2780="Completed", 1, "")</f>
        <v/>
      </c>
      <c r="L2778" s="2" t="str">
        <f>IF(Prospecting!H2780="Completed", 1, "")</f>
        <v/>
      </c>
      <c r="M2778" s="2" t="str">
        <f>IF(Prospecting!I2780="Completed", 1, "")</f>
        <v/>
      </c>
      <c r="N2778" s="2" t="str">
        <f>IF(Prospecting!J2780="Completed", 1, "")</f>
        <v/>
      </c>
      <c r="O2778" s="2" t="str">
        <f>IF(Prospecting!K2780="Completed", 1, "")</f>
        <v/>
      </c>
      <c r="P2778" s="2" t="str">
        <f>IF(Prospecting!L2780&lt;&gt;"",Prospecting!L2780,"")</f>
        <v/>
      </c>
      <c r="Q2778" s="2" t="str">
        <f>IF(Prospecting!M2780&lt;&gt;"",Prospecting!M2780,"")</f>
        <v/>
      </c>
      <c r="R2778" s="2" t="str">
        <f t="shared" ca="1" si="274"/>
        <v/>
      </c>
      <c r="S2778" s="10" t="str">
        <f>IF(OR(Prospecting!N2780&lt;&gt;"",Prospecting!N2780&lt;&gt;0),Prospecting!N2780,"")</f>
        <v/>
      </c>
      <c r="T2778" s="11" t="str">
        <f>IF(Prospecting!O2780&lt;&gt;"",Prospecting!O2780,"")</f>
        <v/>
      </c>
      <c r="U2778" s="2" t="str">
        <f t="shared" si="275"/>
        <v/>
      </c>
      <c r="V2778" s="2" t="str">
        <f t="shared" si="276"/>
        <v/>
      </c>
      <c r="W2778" s="2" t="str" cm="1">
        <f t="array" ref="W2778">IF(V2778&lt;&gt;"",_xlfn.IFS(OR(V2778=1,V2778=2,V2778=3),1,OR(V2778=4,V2778=5,V2778=6),2,OR(V2778=7,V2778=8,V2778=9),3,OR(V2778=10,V2778=11,V2778=12),4),"")</f>
        <v/>
      </c>
      <c r="X2778" s="2" t="str">
        <f t="shared" si="277"/>
        <v/>
      </c>
      <c r="Y2778" s="2" t="str">
        <f t="shared" si="278"/>
        <v/>
      </c>
    </row>
    <row r="2779" spans="7:25" x14ac:dyDescent="0.3">
      <c r="G2779" s="2" t="str">
        <f>IF(Prospecting!D2781&lt;&gt;"", Prospecting!D2781, "")</f>
        <v/>
      </c>
      <c r="H2779" s="2" t="str">
        <f>IF(Prospecting!E2781&lt;&gt;"",Prospecting!E2781, "")</f>
        <v/>
      </c>
      <c r="I2779" s="2" t="str">
        <f t="shared" ca="1" si="273"/>
        <v/>
      </c>
      <c r="J2779" s="2" t="str">
        <f>IF(Prospecting!F2781="Completed", 1, "")</f>
        <v/>
      </c>
      <c r="K2779" s="2" t="str">
        <f>IF(Prospecting!G2781="Completed", 1, "")</f>
        <v/>
      </c>
      <c r="L2779" s="2" t="str">
        <f>IF(Prospecting!H2781="Completed", 1, "")</f>
        <v/>
      </c>
      <c r="M2779" s="2" t="str">
        <f>IF(Prospecting!I2781="Completed", 1, "")</f>
        <v/>
      </c>
      <c r="N2779" s="2" t="str">
        <f>IF(Prospecting!J2781="Completed", 1, "")</f>
        <v/>
      </c>
      <c r="O2779" s="2" t="str">
        <f>IF(Prospecting!K2781="Completed", 1, "")</f>
        <v/>
      </c>
      <c r="P2779" s="2" t="str">
        <f>IF(Prospecting!L2781&lt;&gt;"",Prospecting!L2781,"")</f>
        <v/>
      </c>
      <c r="Q2779" s="2" t="str">
        <f>IF(Prospecting!M2781&lt;&gt;"",Prospecting!M2781,"")</f>
        <v/>
      </c>
      <c r="R2779" s="2" t="str">
        <f t="shared" ca="1" si="274"/>
        <v/>
      </c>
      <c r="S2779" s="10" t="str">
        <f>IF(OR(Prospecting!N2781&lt;&gt;"",Prospecting!N2781&lt;&gt;0),Prospecting!N2781,"")</f>
        <v/>
      </c>
      <c r="T2779" s="11" t="str">
        <f>IF(Prospecting!O2781&lt;&gt;"",Prospecting!O2781,"")</f>
        <v/>
      </c>
      <c r="U2779" s="2" t="str">
        <f t="shared" si="275"/>
        <v/>
      </c>
      <c r="V2779" s="2" t="str">
        <f t="shared" si="276"/>
        <v/>
      </c>
      <c r="W2779" s="2" t="str" cm="1">
        <f t="array" ref="W2779">IF(V2779&lt;&gt;"",_xlfn.IFS(OR(V2779=1,V2779=2,V2779=3),1,OR(V2779=4,V2779=5,V2779=6),2,OR(V2779=7,V2779=8,V2779=9),3,OR(V2779=10,V2779=11,V2779=12),4),"")</f>
        <v/>
      </c>
      <c r="X2779" s="2" t="str">
        <f t="shared" si="277"/>
        <v/>
      </c>
      <c r="Y2779" s="2" t="str">
        <f t="shared" si="278"/>
        <v/>
      </c>
    </row>
    <row r="2780" spans="7:25" x14ac:dyDescent="0.3">
      <c r="G2780" s="2" t="str">
        <f>IF(Prospecting!D2782&lt;&gt;"", Prospecting!D2782, "")</f>
        <v/>
      </c>
      <c r="H2780" s="2" t="str">
        <f>IF(Prospecting!E2782&lt;&gt;"",Prospecting!E2782, "")</f>
        <v/>
      </c>
      <c r="I2780" s="2" t="str">
        <f t="shared" ca="1" si="273"/>
        <v/>
      </c>
      <c r="J2780" s="2" t="str">
        <f>IF(Prospecting!F2782="Completed", 1, "")</f>
        <v/>
      </c>
      <c r="K2780" s="2" t="str">
        <f>IF(Prospecting!G2782="Completed", 1, "")</f>
        <v/>
      </c>
      <c r="L2780" s="2" t="str">
        <f>IF(Prospecting!H2782="Completed", 1, "")</f>
        <v/>
      </c>
      <c r="M2780" s="2" t="str">
        <f>IF(Prospecting!I2782="Completed", 1, "")</f>
        <v/>
      </c>
      <c r="N2780" s="2" t="str">
        <f>IF(Prospecting!J2782="Completed", 1, "")</f>
        <v/>
      </c>
      <c r="O2780" s="2" t="str">
        <f>IF(Prospecting!K2782="Completed", 1, "")</f>
        <v/>
      </c>
      <c r="P2780" s="2" t="str">
        <f>IF(Prospecting!L2782&lt;&gt;"",Prospecting!L2782,"")</f>
        <v/>
      </c>
      <c r="Q2780" s="2" t="str">
        <f>IF(Prospecting!M2782&lt;&gt;"",Prospecting!M2782,"")</f>
        <v/>
      </c>
      <c r="R2780" s="2" t="str">
        <f t="shared" ca="1" si="274"/>
        <v/>
      </c>
      <c r="S2780" s="10" t="str">
        <f>IF(OR(Prospecting!N2782&lt;&gt;"",Prospecting!N2782&lt;&gt;0),Prospecting!N2782,"")</f>
        <v/>
      </c>
      <c r="T2780" s="11" t="str">
        <f>IF(Prospecting!O2782&lt;&gt;"",Prospecting!O2782,"")</f>
        <v/>
      </c>
      <c r="U2780" s="2" t="str">
        <f t="shared" si="275"/>
        <v/>
      </c>
      <c r="V2780" s="2" t="str">
        <f t="shared" si="276"/>
        <v/>
      </c>
      <c r="W2780" s="2" t="str" cm="1">
        <f t="array" ref="W2780">IF(V2780&lt;&gt;"",_xlfn.IFS(OR(V2780=1,V2780=2,V2780=3),1,OR(V2780=4,V2780=5,V2780=6),2,OR(V2780=7,V2780=8,V2780=9),3,OR(V2780=10,V2780=11,V2780=12),4),"")</f>
        <v/>
      </c>
      <c r="X2780" s="2" t="str">
        <f t="shared" si="277"/>
        <v/>
      </c>
      <c r="Y2780" s="2" t="str">
        <f t="shared" si="278"/>
        <v/>
      </c>
    </row>
    <row r="2781" spans="7:25" x14ac:dyDescent="0.3">
      <c r="G2781" s="2" t="str">
        <f>IF(Prospecting!D2783&lt;&gt;"", Prospecting!D2783, "")</f>
        <v/>
      </c>
      <c r="H2781" s="2" t="str">
        <f>IF(Prospecting!E2783&lt;&gt;"",Prospecting!E2783, "")</f>
        <v/>
      </c>
      <c r="I2781" s="2" t="str">
        <f t="shared" ca="1" si="273"/>
        <v/>
      </c>
      <c r="J2781" s="2" t="str">
        <f>IF(Prospecting!F2783="Completed", 1, "")</f>
        <v/>
      </c>
      <c r="K2781" s="2" t="str">
        <f>IF(Prospecting!G2783="Completed", 1, "")</f>
        <v/>
      </c>
      <c r="L2781" s="2" t="str">
        <f>IF(Prospecting!H2783="Completed", 1, "")</f>
        <v/>
      </c>
      <c r="M2781" s="2" t="str">
        <f>IF(Prospecting!I2783="Completed", 1, "")</f>
        <v/>
      </c>
      <c r="N2781" s="2" t="str">
        <f>IF(Prospecting!J2783="Completed", 1, "")</f>
        <v/>
      </c>
      <c r="O2781" s="2" t="str">
        <f>IF(Prospecting!K2783="Completed", 1, "")</f>
        <v/>
      </c>
      <c r="P2781" s="2" t="str">
        <f>IF(Prospecting!L2783&lt;&gt;"",Prospecting!L2783,"")</f>
        <v/>
      </c>
      <c r="Q2781" s="2" t="str">
        <f>IF(Prospecting!M2783&lt;&gt;"",Prospecting!M2783,"")</f>
        <v/>
      </c>
      <c r="R2781" s="2" t="str">
        <f t="shared" ca="1" si="274"/>
        <v/>
      </c>
      <c r="S2781" s="10" t="str">
        <f>IF(OR(Prospecting!N2783&lt;&gt;"",Prospecting!N2783&lt;&gt;0),Prospecting!N2783,"")</f>
        <v/>
      </c>
      <c r="T2781" s="11" t="str">
        <f>IF(Prospecting!O2783&lt;&gt;"",Prospecting!O2783,"")</f>
        <v/>
      </c>
      <c r="U2781" s="2" t="str">
        <f t="shared" si="275"/>
        <v/>
      </c>
      <c r="V2781" s="2" t="str">
        <f t="shared" si="276"/>
        <v/>
      </c>
      <c r="W2781" s="2" t="str" cm="1">
        <f t="array" ref="W2781">IF(V2781&lt;&gt;"",_xlfn.IFS(OR(V2781=1,V2781=2,V2781=3),1,OR(V2781=4,V2781=5,V2781=6),2,OR(V2781=7,V2781=8,V2781=9),3,OR(V2781=10,V2781=11,V2781=12),4),"")</f>
        <v/>
      </c>
      <c r="X2781" s="2" t="str">
        <f t="shared" si="277"/>
        <v/>
      </c>
      <c r="Y2781" s="2" t="str">
        <f t="shared" si="278"/>
        <v/>
      </c>
    </row>
    <row r="2782" spans="7:25" x14ac:dyDescent="0.3">
      <c r="G2782" s="2" t="str">
        <f>IF(Prospecting!D2784&lt;&gt;"", Prospecting!D2784, "")</f>
        <v/>
      </c>
      <c r="H2782" s="2" t="str">
        <f>IF(Prospecting!E2784&lt;&gt;"",Prospecting!E2784, "")</f>
        <v/>
      </c>
      <c r="I2782" s="2" t="str">
        <f t="shared" ca="1" si="273"/>
        <v/>
      </c>
      <c r="J2782" s="2" t="str">
        <f>IF(Prospecting!F2784="Completed", 1, "")</f>
        <v/>
      </c>
      <c r="K2782" s="2" t="str">
        <f>IF(Prospecting!G2784="Completed", 1, "")</f>
        <v/>
      </c>
      <c r="L2782" s="2" t="str">
        <f>IF(Prospecting!H2784="Completed", 1, "")</f>
        <v/>
      </c>
      <c r="M2782" s="2" t="str">
        <f>IF(Prospecting!I2784="Completed", 1, "")</f>
        <v/>
      </c>
      <c r="N2782" s="2" t="str">
        <f>IF(Prospecting!J2784="Completed", 1, "")</f>
        <v/>
      </c>
      <c r="O2782" s="2" t="str">
        <f>IF(Prospecting!K2784="Completed", 1, "")</f>
        <v/>
      </c>
      <c r="P2782" s="2" t="str">
        <f>IF(Prospecting!L2784&lt;&gt;"",Prospecting!L2784,"")</f>
        <v/>
      </c>
      <c r="Q2782" s="2" t="str">
        <f>IF(Prospecting!M2784&lt;&gt;"",Prospecting!M2784,"")</f>
        <v/>
      </c>
      <c r="R2782" s="2" t="str">
        <f t="shared" ca="1" si="274"/>
        <v/>
      </c>
      <c r="S2782" s="10" t="str">
        <f>IF(OR(Prospecting!N2784&lt;&gt;"",Prospecting!N2784&lt;&gt;0),Prospecting!N2784,"")</f>
        <v/>
      </c>
      <c r="T2782" s="11" t="str">
        <f>IF(Prospecting!O2784&lt;&gt;"",Prospecting!O2784,"")</f>
        <v/>
      </c>
      <c r="U2782" s="2" t="str">
        <f t="shared" si="275"/>
        <v/>
      </c>
      <c r="V2782" s="2" t="str">
        <f t="shared" si="276"/>
        <v/>
      </c>
      <c r="W2782" s="2" t="str" cm="1">
        <f t="array" ref="W2782">IF(V2782&lt;&gt;"",_xlfn.IFS(OR(V2782=1,V2782=2,V2782=3),1,OR(V2782=4,V2782=5,V2782=6),2,OR(V2782=7,V2782=8,V2782=9),3,OR(V2782=10,V2782=11,V2782=12),4),"")</f>
        <v/>
      </c>
      <c r="X2782" s="2" t="str">
        <f t="shared" si="277"/>
        <v/>
      </c>
      <c r="Y2782" s="2" t="str">
        <f t="shared" si="278"/>
        <v/>
      </c>
    </row>
    <row r="2783" spans="7:25" x14ac:dyDescent="0.3">
      <c r="G2783" s="2" t="str">
        <f>IF(Prospecting!D2785&lt;&gt;"", Prospecting!D2785, "")</f>
        <v/>
      </c>
      <c r="H2783" s="2" t="str">
        <f>IF(Prospecting!E2785&lt;&gt;"",Prospecting!E2785, "")</f>
        <v/>
      </c>
      <c r="I2783" s="2" t="str">
        <f t="shared" ca="1" si="273"/>
        <v/>
      </c>
      <c r="J2783" s="2" t="str">
        <f>IF(Prospecting!F2785="Completed", 1, "")</f>
        <v/>
      </c>
      <c r="K2783" s="2" t="str">
        <f>IF(Prospecting!G2785="Completed", 1, "")</f>
        <v/>
      </c>
      <c r="L2783" s="2" t="str">
        <f>IF(Prospecting!H2785="Completed", 1, "")</f>
        <v/>
      </c>
      <c r="M2783" s="2" t="str">
        <f>IF(Prospecting!I2785="Completed", 1, "")</f>
        <v/>
      </c>
      <c r="N2783" s="2" t="str">
        <f>IF(Prospecting!J2785="Completed", 1, "")</f>
        <v/>
      </c>
      <c r="O2783" s="2" t="str">
        <f>IF(Prospecting!K2785="Completed", 1, "")</f>
        <v/>
      </c>
      <c r="P2783" s="2" t="str">
        <f>IF(Prospecting!L2785&lt;&gt;"",Prospecting!L2785,"")</f>
        <v/>
      </c>
      <c r="Q2783" s="2" t="str">
        <f>IF(Prospecting!M2785&lt;&gt;"",Prospecting!M2785,"")</f>
        <v/>
      </c>
      <c r="R2783" s="2" t="str">
        <f t="shared" ca="1" si="274"/>
        <v/>
      </c>
      <c r="S2783" s="10" t="str">
        <f>IF(OR(Prospecting!N2785&lt;&gt;"",Prospecting!N2785&lt;&gt;0),Prospecting!N2785,"")</f>
        <v/>
      </c>
      <c r="T2783" s="11" t="str">
        <f>IF(Prospecting!O2785&lt;&gt;"",Prospecting!O2785,"")</f>
        <v/>
      </c>
      <c r="U2783" s="2" t="str">
        <f t="shared" si="275"/>
        <v/>
      </c>
      <c r="V2783" s="2" t="str">
        <f t="shared" si="276"/>
        <v/>
      </c>
      <c r="W2783" s="2" t="str" cm="1">
        <f t="array" ref="W2783">IF(V2783&lt;&gt;"",_xlfn.IFS(OR(V2783=1,V2783=2,V2783=3),1,OR(V2783=4,V2783=5,V2783=6),2,OR(V2783=7,V2783=8,V2783=9),3,OR(V2783=10,V2783=11,V2783=12),4),"")</f>
        <v/>
      </c>
      <c r="X2783" s="2" t="str">
        <f t="shared" si="277"/>
        <v/>
      </c>
      <c r="Y2783" s="2" t="str">
        <f t="shared" si="278"/>
        <v/>
      </c>
    </row>
    <row r="2784" spans="7:25" x14ac:dyDescent="0.3">
      <c r="G2784" s="2" t="str">
        <f>IF(Prospecting!D2786&lt;&gt;"", Prospecting!D2786, "")</f>
        <v/>
      </c>
      <c r="H2784" s="2" t="str">
        <f>IF(Prospecting!E2786&lt;&gt;"",Prospecting!E2786, "")</f>
        <v/>
      </c>
      <c r="I2784" s="2" t="str">
        <f t="shared" ca="1" si="273"/>
        <v/>
      </c>
      <c r="J2784" s="2" t="str">
        <f>IF(Prospecting!F2786="Completed", 1, "")</f>
        <v/>
      </c>
      <c r="K2784" s="2" t="str">
        <f>IF(Prospecting!G2786="Completed", 1, "")</f>
        <v/>
      </c>
      <c r="L2784" s="2" t="str">
        <f>IF(Prospecting!H2786="Completed", 1, "")</f>
        <v/>
      </c>
      <c r="M2784" s="2" t="str">
        <f>IF(Prospecting!I2786="Completed", 1, "")</f>
        <v/>
      </c>
      <c r="N2784" s="2" t="str">
        <f>IF(Prospecting!J2786="Completed", 1, "")</f>
        <v/>
      </c>
      <c r="O2784" s="2" t="str">
        <f>IF(Prospecting!K2786="Completed", 1, "")</f>
        <v/>
      </c>
      <c r="P2784" s="2" t="str">
        <f>IF(Prospecting!L2786&lt;&gt;"",Prospecting!L2786,"")</f>
        <v/>
      </c>
      <c r="Q2784" s="2" t="str">
        <f>IF(Prospecting!M2786&lt;&gt;"",Prospecting!M2786,"")</f>
        <v/>
      </c>
      <c r="R2784" s="2" t="str">
        <f t="shared" ca="1" si="274"/>
        <v/>
      </c>
      <c r="S2784" s="10" t="str">
        <f>IF(OR(Prospecting!N2786&lt;&gt;"",Prospecting!N2786&lt;&gt;0),Prospecting!N2786,"")</f>
        <v/>
      </c>
      <c r="T2784" s="11" t="str">
        <f>IF(Prospecting!O2786&lt;&gt;"",Prospecting!O2786,"")</f>
        <v/>
      </c>
      <c r="U2784" s="2" t="str">
        <f t="shared" si="275"/>
        <v/>
      </c>
      <c r="V2784" s="2" t="str">
        <f t="shared" si="276"/>
        <v/>
      </c>
      <c r="W2784" s="2" t="str" cm="1">
        <f t="array" ref="W2784">IF(V2784&lt;&gt;"",_xlfn.IFS(OR(V2784=1,V2784=2,V2784=3),1,OR(V2784=4,V2784=5,V2784=6),2,OR(V2784=7,V2784=8,V2784=9),3,OR(V2784=10,V2784=11,V2784=12),4),"")</f>
        <v/>
      </c>
      <c r="X2784" s="2" t="str">
        <f t="shared" si="277"/>
        <v/>
      </c>
      <c r="Y2784" s="2" t="str">
        <f t="shared" si="278"/>
        <v/>
      </c>
    </row>
    <row r="2785" spans="7:25" x14ac:dyDescent="0.3">
      <c r="G2785" s="2" t="str">
        <f>IF(Prospecting!D2787&lt;&gt;"", Prospecting!D2787, "")</f>
        <v/>
      </c>
      <c r="H2785" s="2" t="str">
        <f>IF(Prospecting!E2787&lt;&gt;"",Prospecting!E2787, "")</f>
        <v/>
      </c>
      <c r="I2785" s="2" t="str">
        <f t="shared" ca="1" si="273"/>
        <v/>
      </c>
      <c r="J2785" s="2" t="str">
        <f>IF(Prospecting!F2787="Completed", 1, "")</f>
        <v/>
      </c>
      <c r="K2785" s="2" t="str">
        <f>IF(Prospecting!G2787="Completed", 1, "")</f>
        <v/>
      </c>
      <c r="L2785" s="2" t="str">
        <f>IF(Prospecting!H2787="Completed", 1, "")</f>
        <v/>
      </c>
      <c r="M2785" s="2" t="str">
        <f>IF(Prospecting!I2787="Completed", 1, "")</f>
        <v/>
      </c>
      <c r="N2785" s="2" t="str">
        <f>IF(Prospecting!J2787="Completed", 1, "")</f>
        <v/>
      </c>
      <c r="O2785" s="2" t="str">
        <f>IF(Prospecting!K2787="Completed", 1, "")</f>
        <v/>
      </c>
      <c r="P2785" s="2" t="str">
        <f>IF(Prospecting!L2787&lt;&gt;"",Prospecting!L2787,"")</f>
        <v/>
      </c>
      <c r="Q2785" s="2" t="str">
        <f>IF(Prospecting!M2787&lt;&gt;"",Prospecting!M2787,"")</f>
        <v/>
      </c>
      <c r="R2785" s="2" t="str">
        <f t="shared" ca="1" si="274"/>
        <v/>
      </c>
      <c r="S2785" s="10" t="str">
        <f>IF(OR(Prospecting!N2787&lt;&gt;"",Prospecting!N2787&lt;&gt;0),Prospecting!N2787,"")</f>
        <v/>
      </c>
      <c r="T2785" s="11" t="str">
        <f>IF(Prospecting!O2787&lt;&gt;"",Prospecting!O2787,"")</f>
        <v/>
      </c>
      <c r="U2785" s="2" t="str">
        <f t="shared" si="275"/>
        <v/>
      </c>
      <c r="V2785" s="2" t="str">
        <f t="shared" si="276"/>
        <v/>
      </c>
      <c r="W2785" s="2" t="str" cm="1">
        <f t="array" ref="W2785">IF(V2785&lt;&gt;"",_xlfn.IFS(OR(V2785=1,V2785=2,V2785=3),1,OR(V2785=4,V2785=5,V2785=6),2,OR(V2785=7,V2785=8,V2785=9),3,OR(V2785=10,V2785=11,V2785=12),4),"")</f>
        <v/>
      </c>
      <c r="X2785" s="2" t="str">
        <f t="shared" si="277"/>
        <v/>
      </c>
      <c r="Y2785" s="2" t="str">
        <f t="shared" si="278"/>
        <v/>
      </c>
    </row>
    <row r="2786" spans="7:25" x14ac:dyDescent="0.3">
      <c r="G2786" s="2" t="str">
        <f>IF(Prospecting!D2788&lt;&gt;"", Prospecting!D2788, "")</f>
        <v/>
      </c>
      <c r="H2786" s="2" t="str">
        <f>IF(Prospecting!E2788&lt;&gt;"",Prospecting!E2788, "")</f>
        <v/>
      </c>
      <c r="I2786" s="2" t="str">
        <f t="shared" ca="1" si="273"/>
        <v/>
      </c>
      <c r="J2786" s="2" t="str">
        <f>IF(Prospecting!F2788="Completed", 1, "")</f>
        <v/>
      </c>
      <c r="K2786" s="2" t="str">
        <f>IF(Prospecting!G2788="Completed", 1, "")</f>
        <v/>
      </c>
      <c r="L2786" s="2" t="str">
        <f>IF(Prospecting!H2788="Completed", 1, "")</f>
        <v/>
      </c>
      <c r="M2786" s="2" t="str">
        <f>IF(Prospecting!I2788="Completed", 1, "")</f>
        <v/>
      </c>
      <c r="N2786" s="2" t="str">
        <f>IF(Prospecting!J2788="Completed", 1, "")</f>
        <v/>
      </c>
      <c r="O2786" s="2" t="str">
        <f>IF(Prospecting!K2788="Completed", 1, "")</f>
        <v/>
      </c>
      <c r="P2786" s="2" t="str">
        <f>IF(Prospecting!L2788&lt;&gt;"",Prospecting!L2788,"")</f>
        <v/>
      </c>
      <c r="Q2786" s="2" t="str">
        <f>IF(Prospecting!M2788&lt;&gt;"",Prospecting!M2788,"")</f>
        <v/>
      </c>
      <c r="R2786" s="2" t="str">
        <f t="shared" ca="1" si="274"/>
        <v/>
      </c>
      <c r="S2786" s="10" t="str">
        <f>IF(OR(Prospecting!N2788&lt;&gt;"",Prospecting!N2788&lt;&gt;0),Prospecting!N2788,"")</f>
        <v/>
      </c>
      <c r="T2786" s="11" t="str">
        <f>IF(Prospecting!O2788&lt;&gt;"",Prospecting!O2788,"")</f>
        <v/>
      </c>
      <c r="U2786" s="2" t="str">
        <f t="shared" si="275"/>
        <v/>
      </c>
      <c r="V2786" s="2" t="str">
        <f t="shared" si="276"/>
        <v/>
      </c>
      <c r="W2786" s="2" t="str" cm="1">
        <f t="array" ref="W2786">IF(V2786&lt;&gt;"",_xlfn.IFS(OR(V2786=1,V2786=2,V2786=3),1,OR(V2786=4,V2786=5,V2786=6),2,OR(V2786=7,V2786=8,V2786=9),3,OR(V2786=10,V2786=11,V2786=12),4),"")</f>
        <v/>
      </c>
      <c r="X2786" s="2" t="str">
        <f t="shared" si="277"/>
        <v/>
      </c>
      <c r="Y2786" s="2" t="str">
        <f t="shared" si="278"/>
        <v/>
      </c>
    </row>
    <row r="2787" spans="7:25" x14ac:dyDescent="0.3">
      <c r="G2787" s="2" t="str">
        <f>IF(Prospecting!D2789&lt;&gt;"", Prospecting!D2789, "")</f>
        <v/>
      </c>
      <c r="H2787" s="2" t="str">
        <f>IF(Prospecting!E2789&lt;&gt;"",Prospecting!E2789, "")</f>
        <v/>
      </c>
      <c r="I2787" s="2" t="str">
        <f t="shared" ca="1" si="273"/>
        <v/>
      </c>
      <c r="J2787" s="2" t="str">
        <f>IF(Prospecting!F2789="Completed", 1, "")</f>
        <v/>
      </c>
      <c r="K2787" s="2" t="str">
        <f>IF(Prospecting!G2789="Completed", 1, "")</f>
        <v/>
      </c>
      <c r="L2787" s="2" t="str">
        <f>IF(Prospecting!H2789="Completed", 1, "")</f>
        <v/>
      </c>
      <c r="M2787" s="2" t="str">
        <f>IF(Prospecting!I2789="Completed", 1, "")</f>
        <v/>
      </c>
      <c r="N2787" s="2" t="str">
        <f>IF(Prospecting!J2789="Completed", 1, "")</f>
        <v/>
      </c>
      <c r="O2787" s="2" t="str">
        <f>IF(Prospecting!K2789="Completed", 1, "")</f>
        <v/>
      </c>
      <c r="P2787" s="2" t="str">
        <f>IF(Prospecting!L2789&lt;&gt;"",Prospecting!L2789,"")</f>
        <v/>
      </c>
      <c r="Q2787" s="2" t="str">
        <f>IF(Prospecting!M2789&lt;&gt;"",Prospecting!M2789,"")</f>
        <v/>
      </c>
      <c r="R2787" s="2" t="str">
        <f t="shared" ca="1" si="274"/>
        <v/>
      </c>
      <c r="S2787" s="10" t="str">
        <f>IF(OR(Prospecting!N2789&lt;&gt;"",Prospecting!N2789&lt;&gt;0),Prospecting!N2789,"")</f>
        <v/>
      </c>
      <c r="T2787" s="11" t="str">
        <f>IF(Prospecting!O2789&lt;&gt;"",Prospecting!O2789,"")</f>
        <v/>
      </c>
      <c r="U2787" s="2" t="str">
        <f t="shared" si="275"/>
        <v/>
      </c>
      <c r="V2787" s="2" t="str">
        <f t="shared" si="276"/>
        <v/>
      </c>
      <c r="W2787" s="2" t="str" cm="1">
        <f t="array" ref="W2787">IF(V2787&lt;&gt;"",_xlfn.IFS(OR(V2787=1,V2787=2,V2787=3),1,OR(V2787=4,V2787=5,V2787=6),2,OR(V2787=7,V2787=8,V2787=9),3,OR(V2787=10,V2787=11,V2787=12),4),"")</f>
        <v/>
      </c>
      <c r="X2787" s="2" t="str">
        <f t="shared" si="277"/>
        <v/>
      </c>
      <c r="Y2787" s="2" t="str">
        <f t="shared" si="278"/>
        <v/>
      </c>
    </row>
    <row r="2788" spans="7:25" x14ac:dyDescent="0.3">
      <c r="G2788" s="2" t="str">
        <f>IF(Prospecting!D2790&lt;&gt;"", Prospecting!D2790, "")</f>
        <v/>
      </c>
      <c r="H2788" s="2" t="str">
        <f>IF(Prospecting!E2790&lt;&gt;"",Prospecting!E2790, "")</f>
        <v/>
      </c>
      <c r="I2788" s="2" t="str">
        <f t="shared" ca="1" si="273"/>
        <v/>
      </c>
      <c r="J2788" s="2" t="str">
        <f>IF(Prospecting!F2790="Completed", 1, "")</f>
        <v/>
      </c>
      <c r="K2788" s="2" t="str">
        <f>IF(Prospecting!G2790="Completed", 1, "")</f>
        <v/>
      </c>
      <c r="L2788" s="2" t="str">
        <f>IF(Prospecting!H2790="Completed", 1, "")</f>
        <v/>
      </c>
      <c r="M2788" s="2" t="str">
        <f>IF(Prospecting!I2790="Completed", 1, "")</f>
        <v/>
      </c>
      <c r="N2788" s="2" t="str">
        <f>IF(Prospecting!J2790="Completed", 1, "")</f>
        <v/>
      </c>
      <c r="O2788" s="2" t="str">
        <f>IF(Prospecting!K2790="Completed", 1, "")</f>
        <v/>
      </c>
      <c r="P2788" s="2" t="str">
        <f>IF(Prospecting!L2790&lt;&gt;"",Prospecting!L2790,"")</f>
        <v/>
      </c>
      <c r="Q2788" s="2" t="str">
        <f>IF(Prospecting!M2790&lt;&gt;"",Prospecting!M2790,"")</f>
        <v/>
      </c>
      <c r="R2788" s="2" t="str">
        <f t="shared" ca="1" si="274"/>
        <v/>
      </c>
      <c r="S2788" s="10" t="str">
        <f>IF(OR(Prospecting!N2790&lt;&gt;"",Prospecting!N2790&lt;&gt;0),Prospecting!N2790,"")</f>
        <v/>
      </c>
      <c r="T2788" s="11" t="str">
        <f>IF(Prospecting!O2790&lt;&gt;"",Prospecting!O2790,"")</f>
        <v/>
      </c>
      <c r="U2788" s="2" t="str">
        <f t="shared" si="275"/>
        <v/>
      </c>
      <c r="V2788" s="2" t="str">
        <f t="shared" si="276"/>
        <v/>
      </c>
      <c r="W2788" s="2" t="str" cm="1">
        <f t="array" ref="W2788">IF(V2788&lt;&gt;"",_xlfn.IFS(OR(V2788=1,V2788=2,V2788=3),1,OR(V2788=4,V2788=5,V2788=6),2,OR(V2788=7,V2788=8,V2788=9),3,OR(V2788=10,V2788=11,V2788=12),4),"")</f>
        <v/>
      </c>
      <c r="X2788" s="2" t="str">
        <f t="shared" si="277"/>
        <v/>
      </c>
      <c r="Y2788" s="2" t="str">
        <f t="shared" si="278"/>
        <v/>
      </c>
    </row>
    <row r="2789" spans="7:25" x14ac:dyDescent="0.3">
      <c r="G2789" s="2" t="str">
        <f>IF(Prospecting!D2791&lt;&gt;"", Prospecting!D2791, "")</f>
        <v/>
      </c>
      <c r="H2789" s="2" t="str">
        <f>IF(Prospecting!E2791&lt;&gt;"",Prospecting!E2791, "")</f>
        <v/>
      </c>
      <c r="I2789" s="2" t="str">
        <f t="shared" ca="1" si="273"/>
        <v/>
      </c>
      <c r="J2789" s="2" t="str">
        <f>IF(Prospecting!F2791="Completed", 1, "")</f>
        <v/>
      </c>
      <c r="K2789" s="2" t="str">
        <f>IF(Prospecting!G2791="Completed", 1, "")</f>
        <v/>
      </c>
      <c r="L2789" s="2" t="str">
        <f>IF(Prospecting!H2791="Completed", 1, "")</f>
        <v/>
      </c>
      <c r="M2789" s="2" t="str">
        <f>IF(Prospecting!I2791="Completed", 1, "")</f>
        <v/>
      </c>
      <c r="N2789" s="2" t="str">
        <f>IF(Prospecting!J2791="Completed", 1, "")</f>
        <v/>
      </c>
      <c r="O2789" s="2" t="str">
        <f>IF(Prospecting!K2791="Completed", 1, "")</f>
        <v/>
      </c>
      <c r="P2789" s="2" t="str">
        <f>IF(Prospecting!L2791&lt;&gt;"",Prospecting!L2791,"")</f>
        <v/>
      </c>
      <c r="Q2789" s="2" t="str">
        <f>IF(Prospecting!M2791&lt;&gt;"",Prospecting!M2791,"")</f>
        <v/>
      </c>
      <c r="R2789" s="2" t="str">
        <f t="shared" ca="1" si="274"/>
        <v/>
      </c>
      <c r="S2789" s="10" t="str">
        <f>IF(OR(Prospecting!N2791&lt;&gt;"",Prospecting!N2791&lt;&gt;0),Prospecting!N2791,"")</f>
        <v/>
      </c>
      <c r="T2789" s="11" t="str">
        <f>IF(Prospecting!O2791&lt;&gt;"",Prospecting!O2791,"")</f>
        <v/>
      </c>
      <c r="U2789" s="2" t="str">
        <f t="shared" si="275"/>
        <v/>
      </c>
      <c r="V2789" s="2" t="str">
        <f t="shared" si="276"/>
        <v/>
      </c>
      <c r="W2789" s="2" t="str" cm="1">
        <f t="array" ref="W2789">IF(V2789&lt;&gt;"",_xlfn.IFS(OR(V2789=1,V2789=2,V2789=3),1,OR(V2789=4,V2789=5,V2789=6),2,OR(V2789=7,V2789=8,V2789=9),3,OR(V2789=10,V2789=11,V2789=12),4),"")</f>
        <v/>
      </c>
      <c r="X2789" s="2" t="str">
        <f t="shared" si="277"/>
        <v/>
      </c>
      <c r="Y2789" s="2" t="str">
        <f t="shared" si="278"/>
        <v/>
      </c>
    </row>
    <row r="2790" spans="7:25" x14ac:dyDescent="0.3">
      <c r="G2790" s="2" t="str">
        <f>IF(Prospecting!D2792&lt;&gt;"", Prospecting!D2792, "")</f>
        <v/>
      </c>
      <c r="H2790" s="2" t="str">
        <f>IF(Prospecting!E2792&lt;&gt;"",Prospecting!E2792, "")</f>
        <v/>
      </c>
      <c r="I2790" s="2" t="str">
        <f t="shared" ca="1" si="273"/>
        <v/>
      </c>
      <c r="J2790" s="2" t="str">
        <f>IF(Prospecting!F2792="Completed", 1, "")</f>
        <v/>
      </c>
      <c r="K2790" s="2" t="str">
        <f>IF(Prospecting!G2792="Completed", 1, "")</f>
        <v/>
      </c>
      <c r="L2790" s="2" t="str">
        <f>IF(Prospecting!H2792="Completed", 1, "")</f>
        <v/>
      </c>
      <c r="M2790" s="2" t="str">
        <f>IF(Prospecting!I2792="Completed", 1, "")</f>
        <v/>
      </c>
      <c r="N2790" s="2" t="str">
        <f>IF(Prospecting!J2792="Completed", 1, "")</f>
        <v/>
      </c>
      <c r="O2790" s="2" t="str">
        <f>IF(Prospecting!K2792="Completed", 1, "")</f>
        <v/>
      </c>
      <c r="P2790" s="2" t="str">
        <f>IF(Prospecting!L2792&lt;&gt;"",Prospecting!L2792,"")</f>
        <v/>
      </c>
      <c r="Q2790" s="2" t="str">
        <f>IF(Prospecting!M2792&lt;&gt;"",Prospecting!M2792,"")</f>
        <v/>
      </c>
      <c r="R2790" s="2" t="str">
        <f t="shared" ca="1" si="274"/>
        <v/>
      </c>
      <c r="S2790" s="10" t="str">
        <f>IF(OR(Prospecting!N2792&lt;&gt;"",Prospecting!N2792&lt;&gt;0),Prospecting!N2792,"")</f>
        <v/>
      </c>
      <c r="T2790" s="11" t="str">
        <f>IF(Prospecting!O2792&lt;&gt;"",Prospecting!O2792,"")</f>
        <v/>
      </c>
      <c r="U2790" s="2" t="str">
        <f t="shared" si="275"/>
        <v/>
      </c>
      <c r="V2790" s="2" t="str">
        <f t="shared" si="276"/>
        <v/>
      </c>
      <c r="W2790" s="2" t="str" cm="1">
        <f t="array" ref="W2790">IF(V2790&lt;&gt;"",_xlfn.IFS(OR(V2790=1,V2790=2,V2790=3),1,OR(V2790=4,V2790=5,V2790=6),2,OR(V2790=7,V2790=8,V2790=9),3,OR(V2790=10,V2790=11,V2790=12),4),"")</f>
        <v/>
      </c>
      <c r="X2790" s="2" t="str">
        <f t="shared" si="277"/>
        <v/>
      </c>
      <c r="Y2790" s="2" t="str">
        <f t="shared" si="278"/>
        <v/>
      </c>
    </row>
    <row r="2791" spans="7:25" x14ac:dyDescent="0.3">
      <c r="G2791" s="2" t="str">
        <f>IF(Prospecting!D2793&lt;&gt;"", Prospecting!D2793, "")</f>
        <v/>
      </c>
      <c r="H2791" s="2" t="str">
        <f>IF(Prospecting!E2793&lt;&gt;"",Prospecting!E2793, "")</f>
        <v/>
      </c>
      <c r="I2791" s="2" t="str">
        <f t="shared" ca="1" si="273"/>
        <v/>
      </c>
      <c r="J2791" s="2" t="str">
        <f>IF(Prospecting!F2793="Completed", 1, "")</f>
        <v/>
      </c>
      <c r="K2791" s="2" t="str">
        <f>IF(Prospecting!G2793="Completed", 1, "")</f>
        <v/>
      </c>
      <c r="L2791" s="2" t="str">
        <f>IF(Prospecting!H2793="Completed", 1, "")</f>
        <v/>
      </c>
      <c r="M2791" s="2" t="str">
        <f>IF(Prospecting!I2793="Completed", 1, "")</f>
        <v/>
      </c>
      <c r="N2791" s="2" t="str">
        <f>IF(Prospecting!J2793="Completed", 1, "")</f>
        <v/>
      </c>
      <c r="O2791" s="2" t="str">
        <f>IF(Prospecting!K2793="Completed", 1, "")</f>
        <v/>
      </c>
      <c r="P2791" s="2" t="str">
        <f>IF(Prospecting!L2793&lt;&gt;"",Prospecting!L2793,"")</f>
        <v/>
      </c>
      <c r="Q2791" s="2" t="str">
        <f>IF(Prospecting!M2793&lt;&gt;"",Prospecting!M2793,"")</f>
        <v/>
      </c>
      <c r="R2791" s="2" t="str">
        <f t="shared" ca="1" si="274"/>
        <v/>
      </c>
      <c r="S2791" s="10" t="str">
        <f>IF(OR(Prospecting!N2793&lt;&gt;"",Prospecting!N2793&lt;&gt;0),Prospecting!N2793,"")</f>
        <v/>
      </c>
      <c r="T2791" s="11" t="str">
        <f>IF(Prospecting!O2793&lt;&gt;"",Prospecting!O2793,"")</f>
        <v/>
      </c>
      <c r="U2791" s="2" t="str">
        <f t="shared" si="275"/>
        <v/>
      </c>
      <c r="V2791" s="2" t="str">
        <f t="shared" si="276"/>
        <v/>
      </c>
      <c r="W2791" s="2" t="str" cm="1">
        <f t="array" ref="W2791">IF(V2791&lt;&gt;"",_xlfn.IFS(OR(V2791=1,V2791=2,V2791=3),1,OR(V2791=4,V2791=5,V2791=6),2,OR(V2791=7,V2791=8,V2791=9),3,OR(V2791=10,V2791=11,V2791=12),4),"")</f>
        <v/>
      </c>
      <c r="X2791" s="2" t="str">
        <f t="shared" si="277"/>
        <v/>
      </c>
      <c r="Y2791" s="2" t="str">
        <f t="shared" si="278"/>
        <v/>
      </c>
    </row>
    <row r="2792" spans="7:25" x14ac:dyDescent="0.3">
      <c r="G2792" s="2" t="str">
        <f>IF(Prospecting!D2794&lt;&gt;"", Prospecting!D2794, "")</f>
        <v/>
      </c>
      <c r="H2792" s="2" t="str">
        <f>IF(Prospecting!E2794&lt;&gt;"",Prospecting!E2794, "")</f>
        <v/>
      </c>
      <c r="I2792" s="2" t="str">
        <f t="shared" ca="1" si="273"/>
        <v/>
      </c>
      <c r="J2792" s="2" t="str">
        <f>IF(Prospecting!F2794="Completed", 1, "")</f>
        <v/>
      </c>
      <c r="K2792" s="2" t="str">
        <f>IF(Prospecting!G2794="Completed", 1, "")</f>
        <v/>
      </c>
      <c r="L2792" s="2" t="str">
        <f>IF(Prospecting!H2794="Completed", 1, "")</f>
        <v/>
      </c>
      <c r="M2792" s="2" t="str">
        <f>IF(Prospecting!I2794="Completed", 1, "")</f>
        <v/>
      </c>
      <c r="N2792" s="2" t="str">
        <f>IF(Prospecting!J2794="Completed", 1, "")</f>
        <v/>
      </c>
      <c r="O2792" s="2" t="str">
        <f>IF(Prospecting!K2794="Completed", 1, "")</f>
        <v/>
      </c>
      <c r="P2792" s="2" t="str">
        <f>IF(Prospecting!L2794&lt;&gt;"",Prospecting!L2794,"")</f>
        <v/>
      </c>
      <c r="Q2792" s="2" t="str">
        <f>IF(Prospecting!M2794&lt;&gt;"",Prospecting!M2794,"")</f>
        <v/>
      </c>
      <c r="R2792" s="2" t="str">
        <f t="shared" ca="1" si="274"/>
        <v/>
      </c>
      <c r="S2792" s="10" t="str">
        <f>IF(OR(Prospecting!N2794&lt;&gt;"",Prospecting!N2794&lt;&gt;0),Prospecting!N2794,"")</f>
        <v/>
      </c>
      <c r="T2792" s="11" t="str">
        <f>IF(Prospecting!O2794&lt;&gt;"",Prospecting!O2794,"")</f>
        <v/>
      </c>
      <c r="U2792" s="2" t="str">
        <f t="shared" si="275"/>
        <v/>
      </c>
      <c r="V2792" s="2" t="str">
        <f t="shared" si="276"/>
        <v/>
      </c>
      <c r="W2792" s="2" t="str" cm="1">
        <f t="array" ref="W2792">IF(V2792&lt;&gt;"",_xlfn.IFS(OR(V2792=1,V2792=2,V2792=3),1,OR(V2792=4,V2792=5,V2792=6),2,OR(V2792=7,V2792=8,V2792=9),3,OR(V2792=10,V2792=11,V2792=12),4),"")</f>
        <v/>
      </c>
      <c r="X2792" s="2" t="str">
        <f t="shared" si="277"/>
        <v/>
      </c>
      <c r="Y2792" s="2" t="str">
        <f t="shared" si="278"/>
        <v/>
      </c>
    </row>
    <row r="2793" spans="7:25" x14ac:dyDescent="0.3">
      <c r="G2793" s="2" t="str">
        <f>IF(Prospecting!D2795&lt;&gt;"", Prospecting!D2795, "")</f>
        <v/>
      </c>
      <c r="H2793" s="2" t="str">
        <f>IF(Prospecting!E2795&lt;&gt;"",Prospecting!E2795, "")</f>
        <v/>
      </c>
      <c r="I2793" s="2" t="str">
        <f t="shared" ca="1" si="273"/>
        <v/>
      </c>
      <c r="J2793" s="2" t="str">
        <f>IF(Prospecting!F2795="Completed", 1, "")</f>
        <v/>
      </c>
      <c r="K2793" s="2" t="str">
        <f>IF(Prospecting!G2795="Completed", 1, "")</f>
        <v/>
      </c>
      <c r="L2793" s="2" t="str">
        <f>IF(Prospecting!H2795="Completed", 1, "")</f>
        <v/>
      </c>
      <c r="M2793" s="2" t="str">
        <f>IF(Prospecting!I2795="Completed", 1, "")</f>
        <v/>
      </c>
      <c r="N2793" s="2" t="str">
        <f>IF(Prospecting!J2795="Completed", 1, "")</f>
        <v/>
      </c>
      <c r="O2793" s="2" t="str">
        <f>IF(Prospecting!K2795="Completed", 1, "")</f>
        <v/>
      </c>
      <c r="P2793" s="2" t="str">
        <f>IF(Prospecting!L2795&lt;&gt;"",Prospecting!L2795,"")</f>
        <v/>
      </c>
      <c r="Q2793" s="2" t="str">
        <f>IF(Prospecting!M2795&lt;&gt;"",Prospecting!M2795,"")</f>
        <v/>
      </c>
      <c r="R2793" s="2" t="str">
        <f t="shared" ca="1" si="274"/>
        <v/>
      </c>
      <c r="S2793" s="10" t="str">
        <f>IF(OR(Prospecting!N2795&lt;&gt;"",Prospecting!N2795&lt;&gt;0),Prospecting!N2795,"")</f>
        <v/>
      </c>
      <c r="T2793" s="11" t="str">
        <f>IF(Prospecting!O2795&lt;&gt;"",Prospecting!O2795,"")</f>
        <v/>
      </c>
      <c r="U2793" s="2" t="str">
        <f t="shared" si="275"/>
        <v/>
      </c>
      <c r="V2793" s="2" t="str">
        <f t="shared" si="276"/>
        <v/>
      </c>
      <c r="W2793" s="2" t="str" cm="1">
        <f t="array" ref="W2793">IF(V2793&lt;&gt;"",_xlfn.IFS(OR(V2793=1,V2793=2,V2793=3),1,OR(V2793=4,V2793=5,V2793=6),2,OR(V2793=7,V2793=8,V2793=9),3,OR(V2793=10,V2793=11,V2793=12),4),"")</f>
        <v/>
      </c>
      <c r="X2793" s="2" t="str">
        <f t="shared" si="277"/>
        <v/>
      </c>
      <c r="Y2793" s="2" t="str">
        <f t="shared" si="278"/>
        <v/>
      </c>
    </row>
    <row r="2794" spans="7:25" x14ac:dyDescent="0.3">
      <c r="G2794" s="2" t="str">
        <f>IF(Prospecting!D2796&lt;&gt;"", Prospecting!D2796, "")</f>
        <v/>
      </c>
      <c r="H2794" s="2" t="str">
        <f>IF(Prospecting!E2796&lt;&gt;"",Prospecting!E2796, "")</f>
        <v/>
      </c>
      <c r="I2794" s="2" t="str">
        <f t="shared" ca="1" si="273"/>
        <v/>
      </c>
      <c r="J2794" s="2" t="str">
        <f>IF(Prospecting!F2796="Completed", 1, "")</f>
        <v/>
      </c>
      <c r="K2794" s="2" t="str">
        <f>IF(Prospecting!G2796="Completed", 1, "")</f>
        <v/>
      </c>
      <c r="L2794" s="2" t="str">
        <f>IF(Prospecting!H2796="Completed", 1, "")</f>
        <v/>
      </c>
      <c r="M2794" s="2" t="str">
        <f>IF(Prospecting!I2796="Completed", 1, "")</f>
        <v/>
      </c>
      <c r="N2794" s="2" t="str">
        <f>IF(Prospecting!J2796="Completed", 1, "")</f>
        <v/>
      </c>
      <c r="O2794" s="2" t="str">
        <f>IF(Prospecting!K2796="Completed", 1, "")</f>
        <v/>
      </c>
      <c r="P2794" s="2" t="str">
        <f>IF(Prospecting!L2796&lt;&gt;"",Prospecting!L2796,"")</f>
        <v/>
      </c>
      <c r="Q2794" s="2" t="str">
        <f>IF(Prospecting!M2796&lt;&gt;"",Prospecting!M2796,"")</f>
        <v/>
      </c>
      <c r="R2794" s="2" t="str">
        <f t="shared" ca="1" si="274"/>
        <v/>
      </c>
      <c r="S2794" s="10" t="str">
        <f>IF(OR(Prospecting!N2796&lt;&gt;"",Prospecting!N2796&lt;&gt;0),Prospecting!N2796,"")</f>
        <v/>
      </c>
      <c r="T2794" s="11" t="str">
        <f>IF(Prospecting!O2796&lt;&gt;"",Prospecting!O2796,"")</f>
        <v/>
      </c>
      <c r="U2794" s="2" t="str">
        <f t="shared" si="275"/>
        <v/>
      </c>
      <c r="V2794" s="2" t="str">
        <f t="shared" si="276"/>
        <v/>
      </c>
      <c r="W2794" s="2" t="str" cm="1">
        <f t="array" ref="W2794">IF(V2794&lt;&gt;"",_xlfn.IFS(OR(V2794=1,V2794=2,V2794=3),1,OR(V2794=4,V2794=5,V2794=6),2,OR(V2794=7,V2794=8,V2794=9),3,OR(V2794=10,V2794=11,V2794=12),4),"")</f>
        <v/>
      </c>
      <c r="X2794" s="2" t="str">
        <f t="shared" si="277"/>
        <v/>
      </c>
      <c r="Y2794" s="2" t="str">
        <f t="shared" si="278"/>
        <v/>
      </c>
    </row>
    <row r="2795" spans="7:25" x14ac:dyDescent="0.3">
      <c r="G2795" s="2" t="str">
        <f>IF(Prospecting!D2797&lt;&gt;"", Prospecting!D2797, "")</f>
        <v/>
      </c>
      <c r="H2795" s="2" t="str">
        <f>IF(Prospecting!E2797&lt;&gt;"",Prospecting!E2797, "")</f>
        <v/>
      </c>
      <c r="I2795" s="2" t="str">
        <f t="shared" ca="1" si="273"/>
        <v/>
      </c>
      <c r="J2795" s="2" t="str">
        <f>IF(Prospecting!F2797="Completed", 1, "")</f>
        <v/>
      </c>
      <c r="K2795" s="2" t="str">
        <f>IF(Prospecting!G2797="Completed", 1, "")</f>
        <v/>
      </c>
      <c r="L2795" s="2" t="str">
        <f>IF(Prospecting!H2797="Completed", 1, "")</f>
        <v/>
      </c>
      <c r="M2795" s="2" t="str">
        <f>IF(Prospecting!I2797="Completed", 1, "")</f>
        <v/>
      </c>
      <c r="N2795" s="2" t="str">
        <f>IF(Prospecting!J2797="Completed", 1, "")</f>
        <v/>
      </c>
      <c r="O2795" s="2" t="str">
        <f>IF(Prospecting!K2797="Completed", 1, "")</f>
        <v/>
      </c>
      <c r="P2795" s="2" t="str">
        <f>IF(Prospecting!L2797&lt;&gt;"",Prospecting!L2797,"")</f>
        <v/>
      </c>
      <c r="Q2795" s="2" t="str">
        <f>IF(Prospecting!M2797&lt;&gt;"",Prospecting!M2797,"")</f>
        <v/>
      </c>
      <c r="R2795" s="2" t="str">
        <f t="shared" ca="1" si="274"/>
        <v/>
      </c>
      <c r="S2795" s="10" t="str">
        <f>IF(OR(Prospecting!N2797&lt;&gt;"",Prospecting!N2797&lt;&gt;0),Prospecting!N2797,"")</f>
        <v/>
      </c>
      <c r="T2795" s="11" t="str">
        <f>IF(Prospecting!O2797&lt;&gt;"",Prospecting!O2797,"")</f>
        <v/>
      </c>
      <c r="U2795" s="2" t="str">
        <f t="shared" si="275"/>
        <v/>
      </c>
      <c r="V2795" s="2" t="str">
        <f t="shared" si="276"/>
        <v/>
      </c>
      <c r="W2795" s="2" t="str" cm="1">
        <f t="array" ref="W2795">IF(V2795&lt;&gt;"",_xlfn.IFS(OR(V2795=1,V2795=2,V2795=3),1,OR(V2795=4,V2795=5,V2795=6),2,OR(V2795=7,V2795=8,V2795=9),3,OR(V2795=10,V2795=11,V2795=12),4),"")</f>
        <v/>
      </c>
      <c r="X2795" s="2" t="str">
        <f t="shared" si="277"/>
        <v/>
      </c>
      <c r="Y2795" s="2" t="str">
        <f t="shared" si="278"/>
        <v/>
      </c>
    </row>
    <row r="2796" spans="7:25" x14ac:dyDescent="0.3">
      <c r="G2796" s="2" t="str">
        <f>IF(Prospecting!D2798&lt;&gt;"", Prospecting!D2798, "")</f>
        <v/>
      </c>
      <c r="H2796" s="2" t="str">
        <f>IF(Prospecting!E2798&lt;&gt;"",Prospecting!E2798, "")</f>
        <v/>
      </c>
      <c r="I2796" s="2" t="str">
        <f t="shared" ca="1" si="273"/>
        <v/>
      </c>
      <c r="J2796" s="2" t="str">
        <f>IF(Prospecting!F2798="Completed", 1, "")</f>
        <v/>
      </c>
      <c r="K2796" s="2" t="str">
        <f>IF(Prospecting!G2798="Completed", 1, "")</f>
        <v/>
      </c>
      <c r="L2796" s="2" t="str">
        <f>IF(Prospecting!H2798="Completed", 1, "")</f>
        <v/>
      </c>
      <c r="M2796" s="2" t="str">
        <f>IF(Prospecting!I2798="Completed", 1, "")</f>
        <v/>
      </c>
      <c r="N2796" s="2" t="str">
        <f>IF(Prospecting!J2798="Completed", 1, "")</f>
        <v/>
      </c>
      <c r="O2796" s="2" t="str">
        <f>IF(Prospecting!K2798="Completed", 1, "")</f>
        <v/>
      </c>
      <c r="P2796" s="2" t="str">
        <f>IF(Prospecting!L2798&lt;&gt;"",Prospecting!L2798,"")</f>
        <v/>
      </c>
      <c r="Q2796" s="2" t="str">
        <f>IF(Prospecting!M2798&lt;&gt;"",Prospecting!M2798,"")</f>
        <v/>
      </c>
      <c r="R2796" s="2" t="str">
        <f t="shared" ca="1" si="274"/>
        <v/>
      </c>
      <c r="S2796" s="10" t="str">
        <f>IF(OR(Prospecting!N2798&lt;&gt;"",Prospecting!N2798&lt;&gt;0),Prospecting!N2798,"")</f>
        <v/>
      </c>
      <c r="T2796" s="11" t="str">
        <f>IF(Prospecting!O2798&lt;&gt;"",Prospecting!O2798,"")</f>
        <v/>
      </c>
      <c r="U2796" s="2" t="str">
        <f t="shared" si="275"/>
        <v/>
      </c>
      <c r="V2796" s="2" t="str">
        <f t="shared" si="276"/>
        <v/>
      </c>
      <c r="W2796" s="2" t="str" cm="1">
        <f t="array" ref="W2796">IF(V2796&lt;&gt;"",_xlfn.IFS(OR(V2796=1,V2796=2,V2796=3),1,OR(V2796=4,V2796=5,V2796=6),2,OR(V2796=7,V2796=8,V2796=9),3,OR(V2796=10,V2796=11,V2796=12),4),"")</f>
        <v/>
      </c>
      <c r="X2796" s="2" t="str">
        <f t="shared" si="277"/>
        <v/>
      </c>
      <c r="Y2796" s="2" t="str">
        <f t="shared" si="278"/>
        <v/>
      </c>
    </row>
    <row r="2797" spans="7:25" x14ac:dyDescent="0.3">
      <c r="G2797" s="2" t="str">
        <f>IF(Prospecting!D2799&lt;&gt;"", Prospecting!D2799, "")</f>
        <v/>
      </c>
      <c r="H2797" s="2" t="str">
        <f>IF(Prospecting!E2799&lt;&gt;"",Prospecting!E2799, "")</f>
        <v/>
      </c>
      <c r="I2797" s="2" t="str">
        <f t="shared" ca="1" si="273"/>
        <v/>
      </c>
      <c r="J2797" s="2" t="str">
        <f>IF(Prospecting!F2799="Completed", 1, "")</f>
        <v/>
      </c>
      <c r="K2797" s="2" t="str">
        <f>IF(Prospecting!G2799="Completed", 1, "")</f>
        <v/>
      </c>
      <c r="L2797" s="2" t="str">
        <f>IF(Prospecting!H2799="Completed", 1, "")</f>
        <v/>
      </c>
      <c r="M2797" s="2" t="str">
        <f>IF(Prospecting!I2799="Completed", 1, "")</f>
        <v/>
      </c>
      <c r="N2797" s="2" t="str">
        <f>IF(Prospecting!J2799="Completed", 1, "")</f>
        <v/>
      </c>
      <c r="O2797" s="2" t="str">
        <f>IF(Prospecting!K2799="Completed", 1, "")</f>
        <v/>
      </c>
      <c r="P2797" s="2" t="str">
        <f>IF(Prospecting!L2799&lt;&gt;"",Prospecting!L2799,"")</f>
        <v/>
      </c>
      <c r="Q2797" s="2" t="str">
        <f>IF(Prospecting!M2799&lt;&gt;"",Prospecting!M2799,"")</f>
        <v/>
      </c>
      <c r="R2797" s="2" t="str">
        <f t="shared" ca="1" si="274"/>
        <v/>
      </c>
      <c r="S2797" s="10" t="str">
        <f>IF(OR(Prospecting!N2799&lt;&gt;"",Prospecting!N2799&lt;&gt;0),Prospecting!N2799,"")</f>
        <v/>
      </c>
      <c r="T2797" s="11" t="str">
        <f>IF(Prospecting!O2799&lt;&gt;"",Prospecting!O2799,"")</f>
        <v/>
      </c>
      <c r="U2797" s="2" t="str">
        <f t="shared" si="275"/>
        <v/>
      </c>
      <c r="V2797" s="2" t="str">
        <f t="shared" si="276"/>
        <v/>
      </c>
      <c r="W2797" s="2" t="str" cm="1">
        <f t="array" ref="W2797">IF(V2797&lt;&gt;"",_xlfn.IFS(OR(V2797=1,V2797=2,V2797=3),1,OR(V2797=4,V2797=5,V2797=6),2,OR(V2797=7,V2797=8,V2797=9),3,OR(V2797=10,V2797=11,V2797=12),4),"")</f>
        <v/>
      </c>
      <c r="X2797" s="2" t="str">
        <f t="shared" si="277"/>
        <v/>
      </c>
      <c r="Y2797" s="2" t="str">
        <f t="shared" si="278"/>
        <v/>
      </c>
    </row>
    <row r="2798" spans="7:25" x14ac:dyDescent="0.3">
      <c r="G2798" s="2" t="str">
        <f>IF(Prospecting!D2800&lt;&gt;"", Prospecting!D2800, "")</f>
        <v/>
      </c>
      <c r="H2798" s="2" t="str">
        <f>IF(Prospecting!E2800&lt;&gt;"",Prospecting!E2800, "")</f>
        <v/>
      </c>
      <c r="I2798" s="2" t="str">
        <f t="shared" ca="1" si="273"/>
        <v/>
      </c>
      <c r="J2798" s="2" t="str">
        <f>IF(Prospecting!F2800="Completed", 1, "")</f>
        <v/>
      </c>
      <c r="K2798" s="2" t="str">
        <f>IF(Prospecting!G2800="Completed", 1, "")</f>
        <v/>
      </c>
      <c r="L2798" s="2" t="str">
        <f>IF(Prospecting!H2800="Completed", 1, "")</f>
        <v/>
      </c>
      <c r="M2798" s="2" t="str">
        <f>IF(Prospecting!I2800="Completed", 1, "")</f>
        <v/>
      </c>
      <c r="N2798" s="2" t="str">
        <f>IF(Prospecting!J2800="Completed", 1, "")</f>
        <v/>
      </c>
      <c r="O2798" s="2" t="str">
        <f>IF(Prospecting!K2800="Completed", 1, "")</f>
        <v/>
      </c>
      <c r="P2798" s="2" t="str">
        <f>IF(Prospecting!L2800&lt;&gt;"",Prospecting!L2800,"")</f>
        <v/>
      </c>
      <c r="Q2798" s="2" t="str">
        <f>IF(Prospecting!M2800&lt;&gt;"",Prospecting!M2800,"")</f>
        <v/>
      </c>
      <c r="R2798" s="2" t="str">
        <f t="shared" ca="1" si="274"/>
        <v/>
      </c>
      <c r="S2798" s="10" t="str">
        <f>IF(OR(Prospecting!N2800&lt;&gt;"",Prospecting!N2800&lt;&gt;0),Prospecting!N2800,"")</f>
        <v/>
      </c>
      <c r="T2798" s="11" t="str">
        <f>IF(Prospecting!O2800&lt;&gt;"",Prospecting!O2800,"")</f>
        <v/>
      </c>
      <c r="U2798" s="2" t="str">
        <f t="shared" si="275"/>
        <v/>
      </c>
      <c r="V2798" s="2" t="str">
        <f t="shared" si="276"/>
        <v/>
      </c>
      <c r="W2798" s="2" t="str" cm="1">
        <f t="array" ref="W2798">IF(V2798&lt;&gt;"",_xlfn.IFS(OR(V2798=1,V2798=2,V2798=3),1,OR(V2798=4,V2798=5,V2798=6),2,OR(V2798=7,V2798=8,V2798=9),3,OR(V2798=10,V2798=11,V2798=12),4),"")</f>
        <v/>
      </c>
      <c r="X2798" s="2" t="str">
        <f t="shared" si="277"/>
        <v/>
      </c>
      <c r="Y2798" s="2" t="str">
        <f t="shared" si="278"/>
        <v/>
      </c>
    </row>
    <row r="2799" spans="7:25" x14ac:dyDescent="0.3">
      <c r="G2799" s="2" t="str">
        <f>IF(Prospecting!D2801&lt;&gt;"", Prospecting!D2801, "")</f>
        <v/>
      </c>
      <c r="H2799" s="2" t="str">
        <f>IF(Prospecting!E2801&lt;&gt;"",Prospecting!E2801, "")</f>
        <v/>
      </c>
      <c r="I2799" s="2" t="str">
        <f t="shared" ca="1" si="273"/>
        <v/>
      </c>
      <c r="J2799" s="2" t="str">
        <f>IF(Prospecting!F2801="Completed", 1, "")</f>
        <v/>
      </c>
      <c r="K2799" s="2" t="str">
        <f>IF(Prospecting!G2801="Completed", 1, "")</f>
        <v/>
      </c>
      <c r="L2799" s="2" t="str">
        <f>IF(Prospecting!H2801="Completed", 1, "")</f>
        <v/>
      </c>
      <c r="M2799" s="2" t="str">
        <f>IF(Prospecting!I2801="Completed", 1, "")</f>
        <v/>
      </c>
      <c r="N2799" s="2" t="str">
        <f>IF(Prospecting!J2801="Completed", 1, "")</f>
        <v/>
      </c>
      <c r="O2799" s="2" t="str">
        <f>IF(Prospecting!K2801="Completed", 1, "")</f>
        <v/>
      </c>
      <c r="P2799" s="2" t="str">
        <f>IF(Prospecting!L2801&lt;&gt;"",Prospecting!L2801,"")</f>
        <v/>
      </c>
      <c r="Q2799" s="2" t="str">
        <f>IF(Prospecting!M2801&lt;&gt;"",Prospecting!M2801,"")</f>
        <v/>
      </c>
      <c r="R2799" s="2" t="str">
        <f t="shared" ca="1" si="274"/>
        <v/>
      </c>
      <c r="S2799" s="10" t="str">
        <f>IF(OR(Prospecting!N2801&lt;&gt;"",Prospecting!N2801&lt;&gt;0),Prospecting!N2801,"")</f>
        <v/>
      </c>
      <c r="T2799" s="11" t="str">
        <f>IF(Prospecting!O2801&lt;&gt;"",Prospecting!O2801,"")</f>
        <v/>
      </c>
      <c r="U2799" s="2" t="str">
        <f t="shared" si="275"/>
        <v/>
      </c>
      <c r="V2799" s="2" t="str">
        <f t="shared" si="276"/>
        <v/>
      </c>
      <c r="W2799" s="2" t="str" cm="1">
        <f t="array" ref="W2799">IF(V2799&lt;&gt;"",_xlfn.IFS(OR(V2799=1,V2799=2,V2799=3),1,OR(V2799=4,V2799=5,V2799=6),2,OR(V2799=7,V2799=8,V2799=9),3,OR(V2799=10,V2799=11,V2799=12),4),"")</f>
        <v/>
      </c>
      <c r="X2799" s="2" t="str">
        <f t="shared" si="277"/>
        <v/>
      </c>
      <c r="Y2799" s="2" t="str">
        <f t="shared" si="278"/>
        <v/>
      </c>
    </row>
    <row r="2800" spans="7:25" x14ac:dyDescent="0.3">
      <c r="G2800" s="2" t="str">
        <f>IF(Prospecting!D2802&lt;&gt;"", Prospecting!D2802, "")</f>
        <v/>
      </c>
      <c r="H2800" s="2" t="str">
        <f>IF(Prospecting!E2802&lt;&gt;"",Prospecting!E2802, "")</f>
        <v/>
      </c>
      <c r="I2800" s="2" t="str">
        <f t="shared" ca="1" si="273"/>
        <v/>
      </c>
      <c r="J2800" s="2" t="str">
        <f>IF(Prospecting!F2802="Completed", 1, "")</f>
        <v/>
      </c>
      <c r="K2800" s="2" t="str">
        <f>IF(Prospecting!G2802="Completed", 1, "")</f>
        <v/>
      </c>
      <c r="L2800" s="2" t="str">
        <f>IF(Prospecting!H2802="Completed", 1, "")</f>
        <v/>
      </c>
      <c r="M2800" s="2" t="str">
        <f>IF(Prospecting!I2802="Completed", 1, "")</f>
        <v/>
      </c>
      <c r="N2800" s="2" t="str">
        <f>IF(Prospecting!J2802="Completed", 1, "")</f>
        <v/>
      </c>
      <c r="O2800" s="2" t="str">
        <f>IF(Prospecting!K2802="Completed", 1, "")</f>
        <v/>
      </c>
      <c r="P2800" s="2" t="str">
        <f>IF(Prospecting!L2802&lt;&gt;"",Prospecting!L2802,"")</f>
        <v/>
      </c>
      <c r="Q2800" s="2" t="str">
        <f>IF(Prospecting!M2802&lt;&gt;"",Prospecting!M2802,"")</f>
        <v/>
      </c>
      <c r="R2800" s="2" t="str">
        <f t="shared" ca="1" si="274"/>
        <v/>
      </c>
      <c r="S2800" s="10" t="str">
        <f>IF(OR(Prospecting!N2802&lt;&gt;"",Prospecting!N2802&lt;&gt;0),Prospecting!N2802,"")</f>
        <v/>
      </c>
      <c r="T2800" s="11" t="str">
        <f>IF(Prospecting!O2802&lt;&gt;"",Prospecting!O2802,"")</f>
        <v/>
      </c>
      <c r="U2800" s="2" t="str">
        <f t="shared" si="275"/>
        <v/>
      </c>
      <c r="V2800" s="2" t="str">
        <f t="shared" si="276"/>
        <v/>
      </c>
      <c r="W2800" s="2" t="str" cm="1">
        <f t="array" ref="W2800">IF(V2800&lt;&gt;"",_xlfn.IFS(OR(V2800=1,V2800=2,V2800=3),1,OR(V2800=4,V2800=5,V2800=6),2,OR(V2800=7,V2800=8,V2800=9),3,OR(V2800=10,V2800=11,V2800=12),4),"")</f>
        <v/>
      </c>
      <c r="X2800" s="2" t="str">
        <f t="shared" si="277"/>
        <v/>
      </c>
      <c r="Y2800" s="2" t="str">
        <f t="shared" si="278"/>
        <v/>
      </c>
    </row>
    <row r="2801" spans="7:25" x14ac:dyDescent="0.3">
      <c r="G2801" s="2" t="str">
        <f>IF(Prospecting!D2803&lt;&gt;"", Prospecting!D2803, "")</f>
        <v/>
      </c>
      <c r="H2801" s="2" t="str">
        <f>IF(Prospecting!E2803&lt;&gt;"",Prospecting!E2803, "")</f>
        <v/>
      </c>
      <c r="I2801" s="2" t="str">
        <f t="shared" ca="1" si="273"/>
        <v/>
      </c>
      <c r="J2801" s="2" t="str">
        <f>IF(Prospecting!F2803="Completed", 1, "")</f>
        <v/>
      </c>
      <c r="K2801" s="2" t="str">
        <f>IF(Prospecting!G2803="Completed", 1, "")</f>
        <v/>
      </c>
      <c r="L2801" s="2" t="str">
        <f>IF(Prospecting!H2803="Completed", 1, "")</f>
        <v/>
      </c>
      <c r="M2801" s="2" t="str">
        <f>IF(Prospecting!I2803="Completed", 1, "")</f>
        <v/>
      </c>
      <c r="N2801" s="2" t="str">
        <f>IF(Prospecting!J2803="Completed", 1, "")</f>
        <v/>
      </c>
      <c r="O2801" s="2" t="str">
        <f>IF(Prospecting!K2803="Completed", 1, "")</f>
        <v/>
      </c>
      <c r="P2801" s="2" t="str">
        <f>IF(Prospecting!L2803&lt;&gt;"",Prospecting!L2803,"")</f>
        <v/>
      </c>
      <c r="Q2801" s="2" t="str">
        <f>IF(Prospecting!M2803&lt;&gt;"",Prospecting!M2803,"")</f>
        <v/>
      </c>
      <c r="R2801" s="2" t="str">
        <f t="shared" ca="1" si="274"/>
        <v/>
      </c>
      <c r="S2801" s="10" t="str">
        <f>IF(OR(Prospecting!N2803&lt;&gt;"",Prospecting!N2803&lt;&gt;0),Prospecting!N2803,"")</f>
        <v/>
      </c>
      <c r="T2801" s="11" t="str">
        <f>IF(Prospecting!O2803&lt;&gt;"",Prospecting!O2803,"")</f>
        <v/>
      </c>
      <c r="U2801" s="2" t="str">
        <f t="shared" si="275"/>
        <v/>
      </c>
      <c r="V2801" s="2" t="str">
        <f t="shared" si="276"/>
        <v/>
      </c>
      <c r="W2801" s="2" t="str" cm="1">
        <f t="array" ref="W2801">IF(V2801&lt;&gt;"",_xlfn.IFS(OR(V2801=1,V2801=2,V2801=3),1,OR(V2801=4,V2801=5,V2801=6),2,OR(V2801=7,V2801=8,V2801=9),3,OR(V2801=10,V2801=11,V2801=12),4),"")</f>
        <v/>
      </c>
      <c r="X2801" s="2" t="str">
        <f t="shared" si="277"/>
        <v/>
      </c>
      <c r="Y2801" s="2" t="str">
        <f t="shared" si="278"/>
        <v/>
      </c>
    </row>
    <row r="2802" spans="7:25" x14ac:dyDescent="0.3">
      <c r="G2802" s="2" t="str">
        <f>IF(Prospecting!D2804&lt;&gt;"", Prospecting!D2804, "")</f>
        <v/>
      </c>
      <c r="H2802" s="2" t="str">
        <f>IF(Prospecting!E2804&lt;&gt;"",Prospecting!E2804, "")</f>
        <v/>
      </c>
      <c r="I2802" s="2" t="str">
        <f t="shared" ca="1" si="273"/>
        <v/>
      </c>
      <c r="J2802" s="2" t="str">
        <f>IF(Prospecting!F2804="Completed", 1, "")</f>
        <v/>
      </c>
      <c r="K2802" s="2" t="str">
        <f>IF(Prospecting!G2804="Completed", 1, "")</f>
        <v/>
      </c>
      <c r="L2802" s="2" t="str">
        <f>IF(Prospecting!H2804="Completed", 1, "")</f>
        <v/>
      </c>
      <c r="M2802" s="2" t="str">
        <f>IF(Prospecting!I2804="Completed", 1, "")</f>
        <v/>
      </c>
      <c r="N2802" s="2" t="str">
        <f>IF(Prospecting!J2804="Completed", 1, "")</f>
        <v/>
      </c>
      <c r="O2802" s="2" t="str">
        <f>IF(Prospecting!K2804="Completed", 1, "")</f>
        <v/>
      </c>
      <c r="P2802" s="2" t="str">
        <f>IF(Prospecting!L2804&lt;&gt;"",Prospecting!L2804,"")</f>
        <v/>
      </c>
      <c r="Q2802" s="2" t="str">
        <f>IF(Prospecting!M2804&lt;&gt;"",Prospecting!M2804,"")</f>
        <v/>
      </c>
      <c r="R2802" s="2" t="str">
        <f t="shared" ca="1" si="274"/>
        <v/>
      </c>
      <c r="S2802" s="10" t="str">
        <f>IF(OR(Prospecting!N2804&lt;&gt;"",Prospecting!N2804&lt;&gt;0),Prospecting!N2804,"")</f>
        <v/>
      </c>
      <c r="T2802" s="11" t="str">
        <f>IF(Prospecting!O2804&lt;&gt;"",Prospecting!O2804,"")</f>
        <v/>
      </c>
      <c r="U2802" s="2" t="str">
        <f t="shared" si="275"/>
        <v/>
      </c>
      <c r="V2802" s="2" t="str">
        <f t="shared" si="276"/>
        <v/>
      </c>
      <c r="W2802" s="2" t="str" cm="1">
        <f t="array" ref="W2802">IF(V2802&lt;&gt;"",_xlfn.IFS(OR(V2802=1,V2802=2,V2802=3),1,OR(V2802=4,V2802=5,V2802=6),2,OR(V2802=7,V2802=8,V2802=9),3,OR(V2802=10,V2802=11,V2802=12),4),"")</f>
        <v/>
      </c>
      <c r="X2802" s="2" t="str">
        <f t="shared" si="277"/>
        <v/>
      </c>
      <c r="Y2802" s="2" t="str">
        <f t="shared" si="278"/>
        <v/>
      </c>
    </row>
    <row r="2803" spans="7:25" x14ac:dyDescent="0.3">
      <c r="G2803" s="2" t="str">
        <f>IF(Prospecting!D2805&lt;&gt;"", Prospecting!D2805, "")</f>
        <v/>
      </c>
      <c r="H2803" s="2" t="str">
        <f>IF(Prospecting!E2805&lt;&gt;"",Prospecting!E2805, "")</f>
        <v/>
      </c>
      <c r="I2803" s="2" t="str">
        <f t="shared" ca="1" si="273"/>
        <v/>
      </c>
      <c r="J2803" s="2" t="str">
        <f>IF(Prospecting!F2805="Completed", 1, "")</f>
        <v/>
      </c>
      <c r="K2803" s="2" t="str">
        <f>IF(Prospecting!G2805="Completed", 1, "")</f>
        <v/>
      </c>
      <c r="L2803" s="2" t="str">
        <f>IF(Prospecting!H2805="Completed", 1, "")</f>
        <v/>
      </c>
      <c r="M2803" s="2" t="str">
        <f>IF(Prospecting!I2805="Completed", 1, "")</f>
        <v/>
      </c>
      <c r="N2803" s="2" t="str">
        <f>IF(Prospecting!J2805="Completed", 1, "")</f>
        <v/>
      </c>
      <c r="O2803" s="2" t="str">
        <f>IF(Prospecting!K2805="Completed", 1, "")</f>
        <v/>
      </c>
      <c r="P2803" s="2" t="str">
        <f>IF(Prospecting!L2805&lt;&gt;"",Prospecting!L2805,"")</f>
        <v/>
      </c>
      <c r="Q2803" s="2" t="str">
        <f>IF(Prospecting!M2805&lt;&gt;"",Prospecting!M2805,"")</f>
        <v/>
      </c>
      <c r="R2803" s="2" t="str">
        <f t="shared" ca="1" si="274"/>
        <v/>
      </c>
      <c r="S2803" s="10" t="str">
        <f>IF(OR(Prospecting!N2805&lt;&gt;"",Prospecting!N2805&lt;&gt;0),Prospecting!N2805,"")</f>
        <v/>
      </c>
      <c r="T2803" s="11" t="str">
        <f>IF(Prospecting!O2805&lt;&gt;"",Prospecting!O2805,"")</f>
        <v/>
      </c>
      <c r="U2803" s="2" t="str">
        <f t="shared" si="275"/>
        <v/>
      </c>
      <c r="V2803" s="2" t="str">
        <f t="shared" si="276"/>
        <v/>
      </c>
      <c r="W2803" s="2" t="str" cm="1">
        <f t="array" ref="W2803">IF(V2803&lt;&gt;"",_xlfn.IFS(OR(V2803=1,V2803=2,V2803=3),1,OR(V2803=4,V2803=5,V2803=6),2,OR(V2803=7,V2803=8,V2803=9),3,OR(V2803=10,V2803=11,V2803=12),4),"")</f>
        <v/>
      </c>
      <c r="X2803" s="2" t="str">
        <f t="shared" si="277"/>
        <v/>
      </c>
      <c r="Y2803" s="2" t="str">
        <f t="shared" si="278"/>
        <v/>
      </c>
    </row>
    <row r="2804" spans="7:25" x14ac:dyDescent="0.3">
      <c r="G2804" s="2" t="str">
        <f>IF(Prospecting!D2806&lt;&gt;"", Prospecting!D2806, "")</f>
        <v/>
      </c>
      <c r="H2804" s="2" t="str">
        <f>IF(Prospecting!E2806&lt;&gt;"",Prospecting!E2806, "")</f>
        <v/>
      </c>
      <c r="I2804" s="2" t="str">
        <f t="shared" ca="1" si="273"/>
        <v/>
      </c>
      <c r="J2804" s="2" t="str">
        <f>IF(Prospecting!F2806="Completed", 1, "")</f>
        <v/>
      </c>
      <c r="K2804" s="2" t="str">
        <f>IF(Prospecting!G2806="Completed", 1, "")</f>
        <v/>
      </c>
      <c r="L2804" s="2" t="str">
        <f>IF(Prospecting!H2806="Completed", 1, "")</f>
        <v/>
      </c>
      <c r="M2804" s="2" t="str">
        <f>IF(Prospecting!I2806="Completed", 1, "")</f>
        <v/>
      </c>
      <c r="N2804" s="2" t="str">
        <f>IF(Prospecting!J2806="Completed", 1, "")</f>
        <v/>
      </c>
      <c r="O2804" s="2" t="str">
        <f>IF(Prospecting!K2806="Completed", 1, "")</f>
        <v/>
      </c>
      <c r="P2804" s="2" t="str">
        <f>IF(Prospecting!L2806&lt;&gt;"",Prospecting!L2806,"")</f>
        <v/>
      </c>
      <c r="Q2804" s="2" t="str">
        <f>IF(Prospecting!M2806&lt;&gt;"",Prospecting!M2806,"")</f>
        <v/>
      </c>
      <c r="R2804" s="2" t="str">
        <f t="shared" ca="1" si="274"/>
        <v/>
      </c>
      <c r="S2804" s="10" t="str">
        <f>IF(OR(Prospecting!N2806&lt;&gt;"",Prospecting!N2806&lt;&gt;0),Prospecting!N2806,"")</f>
        <v/>
      </c>
      <c r="T2804" s="11" t="str">
        <f>IF(Prospecting!O2806&lt;&gt;"",Prospecting!O2806,"")</f>
        <v/>
      </c>
      <c r="U2804" s="2" t="str">
        <f t="shared" si="275"/>
        <v/>
      </c>
      <c r="V2804" s="2" t="str">
        <f t="shared" si="276"/>
        <v/>
      </c>
      <c r="W2804" s="2" t="str" cm="1">
        <f t="array" ref="W2804">IF(V2804&lt;&gt;"",_xlfn.IFS(OR(V2804=1,V2804=2,V2804=3),1,OR(V2804=4,V2804=5,V2804=6),2,OR(V2804=7,V2804=8,V2804=9),3,OR(V2804=10,V2804=11,V2804=12),4),"")</f>
        <v/>
      </c>
      <c r="X2804" s="2" t="str">
        <f t="shared" si="277"/>
        <v/>
      </c>
      <c r="Y2804" s="2" t="str">
        <f t="shared" si="278"/>
        <v/>
      </c>
    </row>
    <row r="2805" spans="7:25" x14ac:dyDescent="0.3">
      <c r="G2805" s="2" t="str">
        <f>IF(Prospecting!D2807&lt;&gt;"", Prospecting!D2807, "")</f>
        <v/>
      </c>
      <c r="H2805" s="2" t="str">
        <f>IF(Prospecting!E2807&lt;&gt;"",Prospecting!E2807, "")</f>
        <v/>
      </c>
      <c r="I2805" s="2" t="str">
        <f t="shared" ca="1" si="273"/>
        <v/>
      </c>
      <c r="J2805" s="2" t="str">
        <f>IF(Prospecting!F2807="Completed", 1, "")</f>
        <v/>
      </c>
      <c r="K2805" s="2" t="str">
        <f>IF(Prospecting!G2807="Completed", 1, "")</f>
        <v/>
      </c>
      <c r="L2805" s="2" t="str">
        <f>IF(Prospecting!H2807="Completed", 1, "")</f>
        <v/>
      </c>
      <c r="M2805" s="2" t="str">
        <f>IF(Prospecting!I2807="Completed", 1, "")</f>
        <v/>
      </c>
      <c r="N2805" s="2" t="str">
        <f>IF(Prospecting!J2807="Completed", 1, "")</f>
        <v/>
      </c>
      <c r="O2805" s="2" t="str">
        <f>IF(Prospecting!K2807="Completed", 1, "")</f>
        <v/>
      </c>
      <c r="P2805" s="2" t="str">
        <f>IF(Prospecting!L2807&lt;&gt;"",Prospecting!L2807,"")</f>
        <v/>
      </c>
      <c r="Q2805" s="2" t="str">
        <f>IF(Prospecting!M2807&lt;&gt;"",Prospecting!M2807,"")</f>
        <v/>
      </c>
      <c r="R2805" s="2" t="str">
        <f t="shared" ca="1" si="274"/>
        <v/>
      </c>
      <c r="S2805" s="10" t="str">
        <f>IF(OR(Prospecting!N2807&lt;&gt;"",Prospecting!N2807&lt;&gt;0),Prospecting!N2807,"")</f>
        <v/>
      </c>
      <c r="T2805" s="11" t="str">
        <f>IF(Prospecting!O2807&lt;&gt;"",Prospecting!O2807,"")</f>
        <v/>
      </c>
      <c r="U2805" s="2" t="str">
        <f t="shared" si="275"/>
        <v/>
      </c>
      <c r="V2805" s="2" t="str">
        <f t="shared" si="276"/>
        <v/>
      </c>
      <c r="W2805" s="2" t="str" cm="1">
        <f t="array" ref="W2805">IF(V2805&lt;&gt;"",_xlfn.IFS(OR(V2805=1,V2805=2,V2805=3),1,OR(V2805=4,V2805=5,V2805=6),2,OR(V2805=7,V2805=8,V2805=9),3,OR(V2805=10,V2805=11,V2805=12),4),"")</f>
        <v/>
      </c>
      <c r="X2805" s="2" t="str">
        <f t="shared" si="277"/>
        <v/>
      </c>
      <c r="Y2805" s="2" t="str">
        <f t="shared" si="278"/>
        <v/>
      </c>
    </row>
    <row r="2806" spans="7:25" x14ac:dyDescent="0.3">
      <c r="G2806" s="2" t="str">
        <f>IF(Prospecting!D2808&lt;&gt;"", Prospecting!D2808, "")</f>
        <v/>
      </c>
      <c r="H2806" s="2" t="str">
        <f>IF(Prospecting!E2808&lt;&gt;"",Prospecting!E2808, "")</f>
        <v/>
      </c>
      <c r="I2806" s="2" t="str">
        <f t="shared" ca="1" si="273"/>
        <v/>
      </c>
      <c r="J2806" s="2" t="str">
        <f>IF(Prospecting!F2808="Completed", 1, "")</f>
        <v/>
      </c>
      <c r="K2806" s="2" t="str">
        <f>IF(Prospecting!G2808="Completed", 1, "")</f>
        <v/>
      </c>
      <c r="L2806" s="2" t="str">
        <f>IF(Prospecting!H2808="Completed", 1, "")</f>
        <v/>
      </c>
      <c r="M2806" s="2" t="str">
        <f>IF(Prospecting!I2808="Completed", 1, "")</f>
        <v/>
      </c>
      <c r="N2806" s="2" t="str">
        <f>IF(Prospecting!J2808="Completed", 1, "")</f>
        <v/>
      </c>
      <c r="O2806" s="2" t="str">
        <f>IF(Prospecting!K2808="Completed", 1, "")</f>
        <v/>
      </c>
      <c r="P2806" s="2" t="str">
        <f>IF(Prospecting!L2808&lt;&gt;"",Prospecting!L2808,"")</f>
        <v/>
      </c>
      <c r="Q2806" s="2" t="str">
        <f>IF(Prospecting!M2808&lt;&gt;"",Prospecting!M2808,"")</f>
        <v/>
      </c>
      <c r="R2806" s="2" t="str">
        <f t="shared" ca="1" si="274"/>
        <v/>
      </c>
      <c r="S2806" s="10" t="str">
        <f>IF(OR(Prospecting!N2808&lt;&gt;"",Prospecting!N2808&lt;&gt;0),Prospecting!N2808,"")</f>
        <v/>
      </c>
      <c r="T2806" s="11" t="str">
        <f>IF(Prospecting!O2808&lt;&gt;"",Prospecting!O2808,"")</f>
        <v/>
      </c>
      <c r="U2806" s="2" t="str">
        <f t="shared" si="275"/>
        <v/>
      </c>
      <c r="V2806" s="2" t="str">
        <f t="shared" si="276"/>
        <v/>
      </c>
      <c r="W2806" s="2" t="str" cm="1">
        <f t="array" ref="W2806">IF(V2806&lt;&gt;"",_xlfn.IFS(OR(V2806=1,V2806=2,V2806=3),1,OR(V2806=4,V2806=5,V2806=6),2,OR(V2806=7,V2806=8,V2806=9),3,OR(V2806=10,V2806=11,V2806=12),4),"")</f>
        <v/>
      </c>
      <c r="X2806" s="2" t="str">
        <f t="shared" si="277"/>
        <v/>
      </c>
      <c r="Y2806" s="2" t="str">
        <f t="shared" si="278"/>
        <v/>
      </c>
    </row>
    <row r="2807" spans="7:25" x14ac:dyDescent="0.3">
      <c r="G2807" s="2" t="str">
        <f>IF(Prospecting!D2809&lt;&gt;"", Prospecting!D2809, "")</f>
        <v/>
      </c>
      <c r="H2807" s="2" t="str">
        <f>IF(Prospecting!E2809&lt;&gt;"",Prospecting!E2809, "")</f>
        <v/>
      </c>
      <c r="I2807" s="2" t="str">
        <f t="shared" ca="1" si="273"/>
        <v/>
      </c>
      <c r="J2807" s="2" t="str">
        <f>IF(Prospecting!F2809="Completed", 1, "")</f>
        <v/>
      </c>
      <c r="K2807" s="2" t="str">
        <f>IF(Prospecting!G2809="Completed", 1, "")</f>
        <v/>
      </c>
      <c r="L2807" s="2" t="str">
        <f>IF(Prospecting!H2809="Completed", 1, "")</f>
        <v/>
      </c>
      <c r="M2807" s="2" t="str">
        <f>IF(Prospecting!I2809="Completed", 1, "")</f>
        <v/>
      </c>
      <c r="N2807" s="2" t="str">
        <f>IF(Prospecting!J2809="Completed", 1, "")</f>
        <v/>
      </c>
      <c r="O2807" s="2" t="str">
        <f>IF(Prospecting!K2809="Completed", 1, "")</f>
        <v/>
      </c>
      <c r="P2807" s="2" t="str">
        <f>IF(Prospecting!L2809&lt;&gt;"",Prospecting!L2809,"")</f>
        <v/>
      </c>
      <c r="Q2807" s="2" t="str">
        <f>IF(Prospecting!M2809&lt;&gt;"",Prospecting!M2809,"")</f>
        <v/>
      </c>
      <c r="R2807" s="2" t="str">
        <f t="shared" ca="1" si="274"/>
        <v/>
      </c>
      <c r="S2807" s="10" t="str">
        <f>IF(OR(Prospecting!N2809&lt;&gt;"",Prospecting!N2809&lt;&gt;0),Prospecting!N2809,"")</f>
        <v/>
      </c>
      <c r="T2807" s="11" t="str">
        <f>IF(Prospecting!O2809&lt;&gt;"",Prospecting!O2809,"")</f>
        <v/>
      </c>
      <c r="U2807" s="2" t="str">
        <f t="shared" si="275"/>
        <v/>
      </c>
      <c r="V2807" s="2" t="str">
        <f t="shared" si="276"/>
        <v/>
      </c>
      <c r="W2807" s="2" t="str" cm="1">
        <f t="array" ref="W2807">IF(V2807&lt;&gt;"",_xlfn.IFS(OR(V2807=1,V2807=2,V2807=3),1,OR(V2807=4,V2807=5,V2807=6),2,OR(V2807=7,V2807=8,V2807=9),3,OR(V2807=10,V2807=11,V2807=12),4),"")</f>
        <v/>
      </c>
      <c r="X2807" s="2" t="str">
        <f t="shared" si="277"/>
        <v/>
      </c>
      <c r="Y2807" s="2" t="str">
        <f t="shared" si="278"/>
        <v/>
      </c>
    </row>
    <row r="2808" spans="7:25" x14ac:dyDescent="0.3">
      <c r="G2808" s="2" t="str">
        <f>IF(Prospecting!D2810&lt;&gt;"", Prospecting!D2810, "")</f>
        <v/>
      </c>
      <c r="H2808" s="2" t="str">
        <f>IF(Prospecting!E2810&lt;&gt;"",Prospecting!E2810, "")</f>
        <v/>
      </c>
      <c r="I2808" s="2" t="str">
        <f t="shared" ca="1" si="273"/>
        <v/>
      </c>
      <c r="J2808" s="2" t="str">
        <f>IF(Prospecting!F2810="Completed", 1, "")</f>
        <v/>
      </c>
      <c r="K2808" s="2" t="str">
        <f>IF(Prospecting!G2810="Completed", 1, "")</f>
        <v/>
      </c>
      <c r="L2808" s="2" t="str">
        <f>IF(Prospecting!H2810="Completed", 1, "")</f>
        <v/>
      </c>
      <c r="M2808" s="2" t="str">
        <f>IF(Prospecting!I2810="Completed", 1, "")</f>
        <v/>
      </c>
      <c r="N2808" s="2" t="str">
        <f>IF(Prospecting!J2810="Completed", 1, "")</f>
        <v/>
      </c>
      <c r="O2808" s="2" t="str">
        <f>IF(Prospecting!K2810="Completed", 1, "")</f>
        <v/>
      </c>
      <c r="P2808" s="2" t="str">
        <f>IF(Prospecting!L2810&lt;&gt;"",Prospecting!L2810,"")</f>
        <v/>
      </c>
      <c r="Q2808" s="2" t="str">
        <f>IF(Prospecting!M2810&lt;&gt;"",Prospecting!M2810,"")</f>
        <v/>
      </c>
      <c r="R2808" s="2" t="str">
        <f t="shared" ca="1" si="274"/>
        <v/>
      </c>
      <c r="S2808" s="10" t="str">
        <f>IF(OR(Prospecting!N2810&lt;&gt;"",Prospecting!N2810&lt;&gt;0),Prospecting!N2810,"")</f>
        <v/>
      </c>
      <c r="T2808" s="11" t="str">
        <f>IF(Prospecting!O2810&lt;&gt;"",Prospecting!O2810,"")</f>
        <v/>
      </c>
      <c r="U2808" s="2" t="str">
        <f t="shared" si="275"/>
        <v/>
      </c>
      <c r="V2808" s="2" t="str">
        <f t="shared" si="276"/>
        <v/>
      </c>
      <c r="W2808" s="2" t="str" cm="1">
        <f t="array" ref="W2808">IF(V2808&lt;&gt;"",_xlfn.IFS(OR(V2808=1,V2808=2,V2808=3),1,OR(V2808=4,V2808=5,V2808=6),2,OR(V2808=7,V2808=8,V2808=9),3,OR(V2808=10,V2808=11,V2808=12),4),"")</f>
        <v/>
      </c>
      <c r="X2808" s="2" t="str">
        <f t="shared" si="277"/>
        <v/>
      </c>
      <c r="Y2808" s="2" t="str">
        <f t="shared" si="278"/>
        <v/>
      </c>
    </row>
    <row r="2809" spans="7:25" x14ac:dyDescent="0.3">
      <c r="G2809" s="2" t="str">
        <f>IF(Prospecting!D2811&lt;&gt;"", Prospecting!D2811, "")</f>
        <v/>
      </c>
      <c r="H2809" s="2" t="str">
        <f>IF(Prospecting!E2811&lt;&gt;"",Prospecting!E2811, "")</f>
        <v/>
      </c>
      <c r="I2809" s="2" t="str">
        <f t="shared" ca="1" si="273"/>
        <v/>
      </c>
      <c r="J2809" s="2" t="str">
        <f>IF(Prospecting!F2811="Completed", 1, "")</f>
        <v/>
      </c>
      <c r="K2809" s="2" t="str">
        <f>IF(Prospecting!G2811="Completed", 1, "")</f>
        <v/>
      </c>
      <c r="L2809" s="2" t="str">
        <f>IF(Prospecting!H2811="Completed", 1, "")</f>
        <v/>
      </c>
      <c r="M2809" s="2" t="str">
        <f>IF(Prospecting!I2811="Completed", 1, "")</f>
        <v/>
      </c>
      <c r="N2809" s="2" t="str">
        <f>IF(Prospecting!J2811="Completed", 1, "")</f>
        <v/>
      </c>
      <c r="O2809" s="2" t="str">
        <f>IF(Prospecting!K2811="Completed", 1, "")</f>
        <v/>
      </c>
      <c r="P2809" s="2" t="str">
        <f>IF(Prospecting!L2811&lt;&gt;"",Prospecting!L2811,"")</f>
        <v/>
      </c>
      <c r="Q2809" s="2" t="str">
        <f>IF(Prospecting!M2811&lt;&gt;"",Prospecting!M2811,"")</f>
        <v/>
      </c>
      <c r="R2809" s="2" t="str">
        <f t="shared" ca="1" si="274"/>
        <v/>
      </c>
      <c r="S2809" s="10" t="str">
        <f>IF(OR(Prospecting!N2811&lt;&gt;"",Prospecting!N2811&lt;&gt;0),Prospecting!N2811,"")</f>
        <v/>
      </c>
      <c r="T2809" s="11" t="str">
        <f>IF(Prospecting!O2811&lt;&gt;"",Prospecting!O2811,"")</f>
        <v/>
      </c>
      <c r="U2809" s="2" t="str">
        <f t="shared" si="275"/>
        <v/>
      </c>
      <c r="V2809" s="2" t="str">
        <f t="shared" si="276"/>
        <v/>
      </c>
      <c r="W2809" s="2" t="str" cm="1">
        <f t="array" ref="W2809">IF(V2809&lt;&gt;"",_xlfn.IFS(OR(V2809=1,V2809=2,V2809=3),1,OR(V2809=4,V2809=5,V2809=6),2,OR(V2809=7,V2809=8,V2809=9),3,OR(V2809=10,V2809=11,V2809=12),4),"")</f>
        <v/>
      </c>
      <c r="X2809" s="2" t="str">
        <f t="shared" si="277"/>
        <v/>
      </c>
      <c r="Y2809" s="2" t="str">
        <f t="shared" si="278"/>
        <v/>
      </c>
    </row>
    <row r="2810" spans="7:25" x14ac:dyDescent="0.3">
      <c r="G2810" s="2" t="str">
        <f>IF(Prospecting!D2812&lt;&gt;"", Prospecting!D2812, "")</f>
        <v/>
      </c>
      <c r="H2810" s="2" t="str">
        <f>IF(Prospecting!E2812&lt;&gt;"",Prospecting!E2812, "")</f>
        <v/>
      </c>
      <c r="I2810" s="2" t="str">
        <f t="shared" ca="1" si="273"/>
        <v/>
      </c>
      <c r="J2810" s="2" t="str">
        <f>IF(Prospecting!F2812="Completed", 1, "")</f>
        <v/>
      </c>
      <c r="K2810" s="2" t="str">
        <f>IF(Prospecting!G2812="Completed", 1, "")</f>
        <v/>
      </c>
      <c r="L2810" s="2" t="str">
        <f>IF(Prospecting!H2812="Completed", 1, "")</f>
        <v/>
      </c>
      <c r="M2810" s="2" t="str">
        <f>IF(Prospecting!I2812="Completed", 1, "")</f>
        <v/>
      </c>
      <c r="N2810" s="2" t="str">
        <f>IF(Prospecting!J2812="Completed", 1, "")</f>
        <v/>
      </c>
      <c r="O2810" s="2" t="str">
        <f>IF(Prospecting!K2812="Completed", 1, "")</f>
        <v/>
      </c>
      <c r="P2810" s="2" t="str">
        <f>IF(Prospecting!L2812&lt;&gt;"",Prospecting!L2812,"")</f>
        <v/>
      </c>
      <c r="Q2810" s="2" t="str">
        <f>IF(Prospecting!M2812&lt;&gt;"",Prospecting!M2812,"")</f>
        <v/>
      </c>
      <c r="R2810" s="2" t="str">
        <f t="shared" ca="1" si="274"/>
        <v/>
      </c>
      <c r="S2810" s="10" t="str">
        <f>IF(OR(Prospecting!N2812&lt;&gt;"",Prospecting!N2812&lt;&gt;0),Prospecting!N2812,"")</f>
        <v/>
      </c>
      <c r="T2810" s="11" t="str">
        <f>IF(Prospecting!O2812&lt;&gt;"",Prospecting!O2812,"")</f>
        <v/>
      </c>
      <c r="U2810" s="2" t="str">
        <f t="shared" si="275"/>
        <v/>
      </c>
      <c r="V2810" s="2" t="str">
        <f t="shared" si="276"/>
        <v/>
      </c>
      <c r="W2810" s="2" t="str" cm="1">
        <f t="array" ref="W2810">IF(V2810&lt;&gt;"",_xlfn.IFS(OR(V2810=1,V2810=2,V2810=3),1,OR(V2810=4,V2810=5,V2810=6),2,OR(V2810=7,V2810=8,V2810=9),3,OR(V2810=10,V2810=11,V2810=12),4),"")</f>
        <v/>
      </c>
      <c r="X2810" s="2" t="str">
        <f t="shared" si="277"/>
        <v/>
      </c>
      <c r="Y2810" s="2" t="str">
        <f t="shared" si="278"/>
        <v/>
      </c>
    </row>
    <row r="2811" spans="7:25" x14ac:dyDescent="0.3">
      <c r="G2811" s="2" t="str">
        <f>IF(Prospecting!D2813&lt;&gt;"", Prospecting!D2813, "")</f>
        <v/>
      </c>
      <c r="H2811" s="2" t="str">
        <f>IF(Prospecting!E2813&lt;&gt;"",Prospecting!E2813, "")</f>
        <v/>
      </c>
      <c r="I2811" s="2" t="str">
        <f t="shared" ca="1" si="273"/>
        <v/>
      </c>
      <c r="J2811" s="2" t="str">
        <f>IF(Prospecting!F2813="Completed", 1, "")</f>
        <v/>
      </c>
      <c r="K2811" s="2" t="str">
        <f>IF(Prospecting!G2813="Completed", 1, "")</f>
        <v/>
      </c>
      <c r="L2811" s="2" t="str">
        <f>IF(Prospecting!H2813="Completed", 1, "")</f>
        <v/>
      </c>
      <c r="M2811" s="2" t="str">
        <f>IF(Prospecting!I2813="Completed", 1, "")</f>
        <v/>
      </c>
      <c r="N2811" s="2" t="str">
        <f>IF(Prospecting!J2813="Completed", 1, "")</f>
        <v/>
      </c>
      <c r="O2811" s="2" t="str">
        <f>IF(Prospecting!K2813="Completed", 1, "")</f>
        <v/>
      </c>
      <c r="P2811" s="2" t="str">
        <f>IF(Prospecting!L2813&lt;&gt;"",Prospecting!L2813,"")</f>
        <v/>
      </c>
      <c r="Q2811" s="2" t="str">
        <f>IF(Prospecting!M2813&lt;&gt;"",Prospecting!M2813,"")</f>
        <v/>
      </c>
      <c r="R2811" s="2" t="str">
        <f t="shared" ca="1" si="274"/>
        <v/>
      </c>
      <c r="S2811" s="10" t="str">
        <f>IF(OR(Prospecting!N2813&lt;&gt;"",Prospecting!N2813&lt;&gt;0),Prospecting!N2813,"")</f>
        <v/>
      </c>
      <c r="T2811" s="11" t="str">
        <f>IF(Prospecting!O2813&lt;&gt;"",Prospecting!O2813,"")</f>
        <v/>
      </c>
      <c r="U2811" s="2" t="str">
        <f t="shared" si="275"/>
        <v/>
      </c>
      <c r="V2811" s="2" t="str">
        <f t="shared" si="276"/>
        <v/>
      </c>
      <c r="W2811" s="2" t="str" cm="1">
        <f t="array" ref="W2811">IF(V2811&lt;&gt;"",_xlfn.IFS(OR(V2811=1,V2811=2,V2811=3),1,OR(V2811=4,V2811=5,V2811=6),2,OR(V2811=7,V2811=8,V2811=9),3,OR(V2811=10,V2811=11,V2811=12),4),"")</f>
        <v/>
      </c>
      <c r="X2811" s="2" t="str">
        <f t="shared" si="277"/>
        <v/>
      </c>
      <c r="Y2811" s="2" t="str">
        <f t="shared" si="278"/>
        <v/>
      </c>
    </row>
    <row r="2812" spans="7:25" x14ac:dyDescent="0.3">
      <c r="G2812" s="2" t="str">
        <f>IF(Prospecting!D2814&lt;&gt;"", Prospecting!D2814, "")</f>
        <v/>
      </c>
      <c r="H2812" s="2" t="str">
        <f>IF(Prospecting!E2814&lt;&gt;"",Prospecting!E2814, "")</f>
        <v/>
      </c>
      <c r="I2812" s="2" t="str">
        <f t="shared" ca="1" si="273"/>
        <v/>
      </c>
      <c r="J2812" s="2" t="str">
        <f>IF(Prospecting!F2814="Completed", 1, "")</f>
        <v/>
      </c>
      <c r="K2812" s="2" t="str">
        <f>IF(Prospecting!G2814="Completed", 1, "")</f>
        <v/>
      </c>
      <c r="L2812" s="2" t="str">
        <f>IF(Prospecting!H2814="Completed", 1, "")</f>
        <v/>
      </c>
      <c r="M2812" s="2" t="str">
        <f>IF(Prospecting!I2814="Completed", 1, "")</f>
        <v/>
      </c>
      <c r="N2812" s="2" t="str">
        <f>IF(Prospecting!J2814="Completed", 1, "")</f>
        <v/>
      </c>
      <c r="O2812" s="2" t="str">
        <f>IF(Prospecting!K2814="Completed", 1, "")</f>
        <v/>
      </c>
      <c r="P2812" s="2" t="str">
        <f>IF(Prospecting!L2814&lt;&gt;"",Prospecting!L2814,"")</f>
        <v/>
      </c>
      <c r="Q2812" s="2" t="str">
        <f>IF(Prospecting!M2814&lt;&gt;"",Prospecting!M2814,"")</f>
        <v/>
      </c>
      <c r="R2812" s="2" t="str">
        <f t="shared" ca="1" si="274"/>
        <v/>
      </c>
      <c r="S2812" s="10" t="str">
        <f>IF(OR(Prospecting!N2814&lt;&gt;"",Prospecting!N2814&lt;&gt;0),Prospecting!N2814,"")</f>
        <v/>
      </c>
      <c r="T2812" s="11" t="str">
        <f>IF(Prospecting!O2814&lt;&gt;"",Prospecting!O2814,"")</f>
        <v/>
      </c>
      <c r="U2812" s="2" t="str">
        <f t="shared" si="275"/>
        <v/>
      </c>
      <c r="V2812" s="2" t="str">
        <f t="shared" si="276"/>
        <v/>
      </c>
      <c r="W2812" s="2" t="str" cm="1">
        <f t="array" ref="W2812">IF(V2812&lt;&gt;"",_xlfn.IFS(OR(V2812=1,V2812=2,V2812=3),1,OR(V2812=4,V2812=5,V2812=6),2,OR(V2812=7,V2812=8,V2812=9),3,OR(V2812=10,V2812=11,V2812=12),4),"")</f>
        <v/>
      </c>
      <c r="X2812" s="2" t="str">
        <f t="shared" si="277"/>
        <v/>
      </c>
      <c r="Y2812" s="2" t="str">
        <f t="shared" si="278"/>
        <v/>
      </c>
    </row>
    <row r="2813" spans="7:25" x14ac:dyDescent="0.3">
      <c r="G2813" s="2" t="str">
        <f>IF(Prospecting!D2815&lt;&gt;"", Prospecting!D2815, "")</f>
        <v/>
      </c>
      <c r="H2813" s="2" t="str">
        <f>IF(Prospecting!E2815&lt;&gt;"",Prospecting!E2815, "")</f>
        <v/>
      </c>
      <c r="I2813" s="2" t="str">
        <f t="shared" ca="1" si="273"/>
        <v/>
      </c>
      <c r="J2813" s="2" t="str">
        <f>IF(Prospecting!F2815="Completed", 1, "")</f>
        <v/>
      </c>
      <c r="K2813" s="2" t="str">
        <f>IF(Prospecting!G2815="Completed", 1, "")</f>
        <v/>
      </c>
      <c r="L2813" s="2" t="str">
        <f>IF(Prospecting!H2815="Completed", 1, "")</f>
        <v/>
      </c>
      <c r="M2813" s="2" t="str">
        <f>IF(Prospecting!I2815="Completed", 1, "")</f>
        <v/>
      </c>
      <c r="N2813" s="2" t="str">
        <f>IF(Prospecting!J2815="Completed", 1, "")</f>
        <v/>
      </c>
      <c r="O2813" s="2" t="str">
        <f>IF(Prospecting!K2815="Completed", 1, "")</f>
        <v/>
      </c>
      <c r="P2813" s="2" t="str">
        <f>IF(Prospecting!L2815&lt;&gt;"",Prospecting!L2815,"")</f>
        <v/>
      </c>
      <c r="Q2813" s="2" t="str">
        <f>IF(Prospecting!M2815&lt;&gt;"",Prospecting!M2815,"")</f>
        <v/>
      </c>
      <c r="R2813" s="2" t="str">
        <f t="shared" ca="1" si="274"/>
        <v/>
      </c>
      <c r="S2813" s="10" t="str">
        <f>IF(OR(Prospecting!N2815&lt;&gt;"",Prospecting!N2815&lt;&gt;0),Prospecting!N2815,"")</f>
        <v/>
      </c>
      <c r="T2813" s="11" t="str">
        <f>IF(Prospecting!O2815&lt;&gt;"",Prospecting!O2815,"")</f>
        <v/>
      </c>
      <c r="U2813" s="2" t="str">
        <f t="shared" si="275"/>
        <v/>
      </c>
      <c r="V2813" s="2" t="str">
        <f t="shared" si="276"/>
        <v/>
      </c>
      <c r="W2813" s="2" t="str" cm="1">
        <f t="array" ref="W2813">IF(V2813&lt;&gt;"",_xlfn.IFS(OR(V2813=1,V2813=2,V2813=3),1,OR(V2813=4,V2813=5,V2813=6),2,OR(V2813=7,V2813=8,V2813=9),3,OR(V2813=10,V2813=11,V2813=12),4),"")</f>
        <v/>
      </c>
      <c r="X2813" s="2" t="str">
        <f t="shared" si="277"/>
        <v/>
      </c>
      <c r="Y2813" s="2" t="str">
        <f t="shared" si="278"/>
        <v/>
      </c>
    </row>
    <row r="2814" spans="7:25" x14ac:dyDescent="0.3">
      <c r="G2814" s="2" t="str">
        <f>IF(Prospecting!D2816&lt;&gt;"", Prospecting!D2816, "")</f>
        <v/>
      </c>
      <c r="H2814" s="2" t="str">
        <f>IF(Prospecting!E2816&lt;&gt;"",Prospecting!E2816, "")</f>
        <v/>
      </c>
      <c r="I2814" s="2" t="str">
        <f t="shared" ca="1" si="273"/>
        <v/>
      </c>
      <c r="J2814" s="2" t="str">
        <f>IF(Prospecting!F2816="Completed", 1, "")</f>
        <v/>
      </c>
      <c r="K2814" s="2" t="str">
        <f>IF(Prospecting!G2816="Completed", 1, "")</f>
        <v/>
      </c>
      <c r="L2814" s="2" t="str">
        <f>IF(Prospecting!H2816="Completed", 1, "")</f>
        <v/>
      </c>
      <c r="M2814" s="2" t="str">
        <f>IF(Prospecting!I2816="Completed", 1, "")</f>
        <v/>
      </c>
      <c r="N2814" s="2" t="str">
        <f>IF(Prospecting!J2816="Completed", 1, "")</f>
        <v/>
      </c>
      <c r="O2814" s="2" t="str">
        <f>IF(Prospecting!K2816="Completed", 1, "")</f>
        <v/>
      </c>
      <c r="P2814" s="2" t="str">
        <f>IF(Prospecting!L2816&lt;&gt;"",Prospecting!L2816,"")</f>
        <v/>
      </c>
      <c r="Q2814" s="2" t="str">
        <f>IF(Prospecting!M2816&lt;&gt;"",Prospecting!M2816,"")</f>
        <v/>
      </c>
      <c r="R2814" s="2" t="str">
        <f t="shared" ca="1" si="274"/>
        <v/>
      </c>
      <c r="S2814" s="10" t="str">
        <f>IF(OR(Prospecting!N2816&lt;&gt;"",Prospecting!N2816&lt;&gt;0),Prospecting!N2816,"")</f>
        <v/>
      </c>
      <c r="T2814" s="11" t="str">
        <f>IF(Prospecting!O2816&lt;&gt;"",Prospecting!O2816,"")</f>
        <v/>
      </c>
      <c r="U2814" s="2" t="str">
        <f t="shared" si="275"/>
        <v/>
      </c>
      <c r="V2814" s="2" t="str">
        <f t="shared" si="276"/>
        <v/>
      </c>
      <c r="W2814" s="2" t="str" cm="1">
        <f t="array" ref="W2814">IF(V2814&lt;&gt;"",_xlfn.IFS(OR(V2814=1,V2814=2,V2814=3),1,OR(V2814=4,V2814=5,V2814=6),2,OR(V2814=7,V2814=8,V2814=9),3,OR(V2814=10,V2814=11,V2814=12),4),"")</f>
        <v/>
      </c>
      <c r="X2814" s="2" t="str">
        <f t="shared" si="277"/>
        <v/>
      </c>
      <c r="Y2814" s="2" t="str">
        <f t="shared" si="278"/>
        <v/>
      </c>
    </row>
    <row r="2815" spans="7:25" x14ac:dyDescent="0.3">
      <c r="G2815" s="2" t="str">
        <f>IF(Prospecting!D2817&lt;&gt;"", Prospecting!D2817, "")</f>
        <v/>
      </c>
      <c r="H2815" s="2" t="str">
        <f>IF(Prospecting!E2817&lt;&gt;"",Prospecting!E2817, "")</f>
        <v/>
      </c>
      <c r="I2815" s="2" t="str">
        <f t="shared" ca="1" si="273"/>
        <v/>
      </c>
      <c r="J2815" s="2" t="str">
        <f>IF(Prospecting!F2817="Completed", 1, "")</f>
        <v/>
      </c>
      <c r="K2815" s="2" t="str">
        <f>IF(Prospecting!G2817="Completed", 1, "")</f>
        <v/>
      </c>
      <c r="L2815" s="2" t="str">
        <f>IF(Prospecting!H2817="Completed", 1, "")</f>
        <v/>
      </c>
      <c r="M2815" s="2" t="str">
        <f>IF(Prospecting!I2817="Completed", 1, "")</f>
        <v/>
      </c>
      <c r="N2815" s="2" t="str">
        <f>IF(Prospecting!J2817="Completed", 1, "")</f>
        <v/>
      </c>
      <c r="O2815" s="2" t="str">
        <f>IF(Prospecting!K2817="Completed", 1, "")</f>
        <v/>
      </c>
      <c r="P2815" s="2" t="str">
        <f>IF(Prospecting!L2817&lt;&gt;"",Prospecting!L2817,"")</f>
        <v/>
      </c>
      <c r="Q2815" s="2" t="str">
        <f>IF(Prospecting!M2817&lt;&gt;"",Prospecting!M2817,"")</f>
        <v/>
      </c>
      <c r="R2815" s="2" t="str">
        <f t="shared" ca="1" si="274"/>
        <v/>
      </c>
      <c r="S2815" s="10" t="str">
        <f>IF(OR(Prospecting!N2817&lt;&gt;"",Prospecting!N2817&lt;&gt;0),Prospecting!N2817,"")</f>
        <v/>
      </c>
      <c r="T2815" s="11" t="str">
        <f>IF(Prospecting!O2817&lt;&gt;"",Prospecting!O2817,"")</f>
        <v/>
      </c>
      <c r="U2815" s="2" t="str">
        <f t="shared" si="275"/>
        <v/>
      </c>
      <c r="V2815" s="2" t="str">
        <f t="shared" si="276"/>
        <v/>
      </c>
      <c r="W2815" s="2" t="str" cm="1">
        <f t="array" ref="W2815">IF(V2815&lt;&gt;"",_xlfn.IFS(OR(V2815=1,V2815=2,V2815=3),1,OR(V2815=4,V2815=5,V2815=6),2,OR(V2815=7,V2815=8,V2815=9),3,OR(V2815=10,V2815=11,V2815=12),4),"")</f>
        <v/>
      </c>
      <c r="X2815" s="2" t="str">
        <f t="shared" si="277"/>
        <v/>
      </c>
      <c r="Y2815" s="2" t="str">
        <f t="shared" si="278"/>
        <v/>
      </c>
    </row>
    <row r="2816" spans="7:25" x14ac:dyDescent="0.3">
      <c r="G2816" s="2" t="str">
        <f>IF(Prospecting!D2818&lt;&gt;"", Prospecting!D2818, "")</f>
        <v/>
      </c>
      <c r="H2816" s="2" t="str">
        <f>IF(Prospecting!E2818&lt;&gt;"",Prospecting!E2818, "")</f>
        <v/>
      </c>
      <c r="I2816" s="2" t="str">
        <f t="shared" ca="1" si="273"/>
        <v/>
      </c>
      <c r="J2816" s="2" t="str">
        <f>IF(Prospecting!F2818="Completed", 1, "")</f>
        <v/>
      </c>
      <c r="K2816" s="2" t="str">
        <f>IF(Prospecting!G2818="Completed", 1, "")</f>
        <v/>
      </c>
      <c r="L2816" s="2" t="str">
        <f>IF(Prospecting!H2818="Completed", 1, "")</f>
        <v/>
      </c>
      <c r="M2816" s="2" t="str">
        <f>IF(Prospecting!I2818="Completed", 1, "")</f>
        <v/>
      </c>
      <c r="N2816" s="2" t="str">
        <f>IF(Prospecting!J2818="Completed", 1, "")</f>
        <v/>
      </c>
      <c r="O2816" s="2" t="str">
        <f>IF(Prospecting!K2818="Completed", 1, "")</f>
        <v/>
      </c>
      <c r="P2816" s="2" t="str">
        <f>IF(Prospecting!L2818&lt;&gt;"",Prospecting!L2818,"")</f>
        <v/>
      </c>
      <c r="Q2816" s="2" t="str">
        <f>IF(Prospecting!M2818&lt;&gt;"",Prospecting!M2818,"")</f>
        <v/>
      </c>
      <c r="R2816" s="2" t="str">
        <f t="shared" ca="1" si="274"/>
        <v/>
      </c>
      <c r="S2816" s="10" t="str">
        <f>IF(OR(Prospecting!N2818&lt;&gt;"",Prospecting!N2818&lt;&gt;0),Prospecting!N2818,"")</f>
        <v/>
      </c>
      <c r="T2816" s="11" t="str">
        <f>IF(Prospecting!O2818&lt;&gt;"",Prospecting!O2818,"")</f>
        <v/>
      </c>
      <c r="U2816" s="2" t="str">
        <f t="shared" si="275"/>
        <v/>
      </c>
      <c r="V2816" s="2" t="str">
        <f t="shared" si="276"/>
        <v/>
      </c>
      <c r="W2816" s="2" t="str" cm="1">
        <f t="array" ref="W2816">IF(V2816&lt;&gt;"",_xlfn.IFS(OR(V2816=1,V2816=2,V2816=3),1,OR(V2816=4,V2816=5,V2816=6),2,OR(V2816=7,V2816=8,V2816=9),3,OR(V2816=10,V2816=11,V2816=12),4),"")</f>
        <v/>
      </c>
      <c r="X2816" s="2" t="str">
        <f t="shared" si="277"/>
        <v/>
      </c>
      <c r="Y2816" s="2" t="str">
        <f t="shared" si="278"/>
        <v/>
      </c>
    </row>
    <row r="2817" spans="7:25" x14ac:dyDescent="0.3">
      <c r="G2817" s="2" t="str">
        <f>IF(Prospecting!D2819&lt;&gt;"", Prospecting!D2819, "")</f>
        <v/>
      </c>
      <c r="H2817" s="2" t="str">
        <f>IF(Prospecting!E2819&lt;&gt;"",Prospecting!E2819, "")</f>
        <v/>
      </c>
      <c r="I2817" s="2" t="str">
        <f t="shared" ca="1" si="273"/>
        <v/>
      </c>
      <c r="J2817" s="2" t="str">
        <f>IF(Prospecting!F2819="Completed", 1, "")</f>
        <v/>
      </c>
      <c r="K2817" s="2" t="str">
        <f>IF(Prospecting!G2819="Completed", 1, "")</f>
        <v/>
      </c>
      <c r="L2817" s="2" t="str">
        <f>IF(Prospecting!H2819="Completed", 1, "")</f>
        <v/>
      </c>
      <c r="M2817" s="2" t="str">
        <f>IF(Prospecting!I2819="Completed", 1, "")</f>
        <v/>
      </c>
      <c r="N2817" s="2" t="str">
        <f>IF(Prospecting!J2819="Completed", 1, "")</f>
        <v/>
      </c>
      <c r="O2817" s="2" t="str">
        <f>IF(Prospecting!K2819="Completed", 1, "")</f>
        <v/>
      </c>
      <c r="P2817" s="2" t="str">
        <f>IF(Prospecting!L2819&lt;&gt;"",Prospecting!L2819,"")</f>
        <v/>
      </c>
      <c r="Q2817" s="2" t="str">
        <f>IF(Prospecting!M2819&lt;&gt;"",Prospecting!M2819,"")</f>
        <v/>
      </c>
      <c r="R2817" s="2" t="str">
        <f t="shared" ca="1" si="274"/>
        <v/>
      </c>
      <c r="S2817" s="10" t="str">
        <f>IF(OR(Prospecting!N2819&lt;&gt;"",Prospecting!N2819&lt;&gt;0),Prospecting!N2819,"")</f>
        <v/>
      </c>
      <c r="T2817" s="11" t="str">
        <f>IF(Prospecting!O2819&lt;&gt;"",Prospecting!O2819,"")</f>
        <v/>
      </c>
      <c r="U2817" s="2" t="str">
        <f t="shared" si="275"/>
        <v/>
      </c>
      <c r="V2817" s="2" t="str">
        <f t="shared" si="276"/>
        <v/>
      </c>
      <c r="W2817" s="2" t="str" cm="1">
        <f t="array" ref="W2817">IF(V2817&lt;&gt;"",_xlfn.IFS(OR(V2817=1,V2817=2,V2817=3),1,OR(V2817=4,V2817=5,V2817=6),2,OR(V2817=7,V2817=8,V2817=9),3,OR(V2817=10,V2817=11,V2817=12),4),"")</f>
        <v/>
      </c>
      <c r="X2817" s="2" t="str">
        <f t="shared" si="277"/>
        <v/>
      </c>
      <c r="Y2817" s="2" t="str">
        <f t="shared" si="278"/>
        <v/>
      </c>
    </row>
    <row r="2818" spans="7:25" x14ac:dyDescent="0.3">
      <c r="G2818" s="2" t="str">
        <f>IF(Prospecting!D2820&lt;&gt;"", Prospecting!D2820, "")</f>
        <v/>
      </c>
      <c r="H2818" s="2" t="str">
        <f>IF(Prospecting!E2820&lt;&gt;"",Prospecting!E2820, "")</f>
        <v/>
      </c>
      <c r="I2818" s="2" t="str">
        <f t="shared" ca="1" si="273"/>
        <v/>
      </c>
      <c r="J2818" s="2" t="str">
        <f>IF(Prospecting!F2820="Completed", 1, "")</f>
        <v/>
      </c>
      <c r="K2818" s="2" t="str">
        <f>IF(Prospecting!G2820="Completed", 1, "")</f>
        <v/>
      </c>
      <c r="L2818" s="2" t="str">
        <f>IF(Prospecting!H2820="Completed", 1, "")</f>
        <v/>
      </c>
      <c r="M2818" s="2" t="str">
        <f>IF(Prospecting!I2820="Completed", 1, "")</f>
        <v/>
      </c>
      <c r="N2818" s="2" t="str">
        <f>IF(Prospecting!J2820="Completed", 1, "")</f>
        <v/>
      </c>
      <c r="O2818" s="2" t="str">
        <f>IF(Prospecting!K2820="Completed", 1, "")</f>
        <v/>
      </c>
      <c r="P2818" s="2" t="str">
        <f>IF(Prospecting!L2820&lt;&gt;"",Prospecting!L2820,"")</f>
        <v/>
      </c>
      <c r="Q2818" s="2" t="str">
        <f>IF(Prospecting!M2820&lt;&gt;"",Prospecting!M2820,"")</f>
        <v/>
      </c>
      <c r="R2818" s="2" t="str">
        <f t="shared" ca="1" si="274"/>
        <v/>
      </c>
      <c r="S2818" s="10" t="str">
        <f>IF(OR(Prospecting!N2820&lt;&gt;"",Prospecting!N2820&lt;&gt;0),Prospecting!N2820,"")</f>
        <v/>
      </c>
      <c r="T2818" s="11" t="str">
        <f>IF(Prospecting!O2820&lt;&gt;"",Prospecting!O2820,"")</f>
        <v/>
      </c>
      <c r="U2818" s="2" t="str">
        <f t="shared" si="275"/>
        <v/>
      </c>
      <c r="V2818" s="2" t="str">
        <f t="shared" si="276"/>
        <v/>
      </c>
      <c r="W2818" s="2" t="str" cm="1">
        <f t="array" ref="W2818">IF(V2818&lt;&gt;"",_xlfn.IFS(OR(V2818=1,V2818=2,V2818=3),1,OR(V2818=4,V2818=5,V2818=6),2,OR(V2818=7,V2818=8,V2818=9),3,OR(V2818=10,V2818=11,V2818=12),4),"")</f>
        <v/>
      </c>
      <c r="X2818" s="2" t="str">
        <f t="shared" si="277"/>
        <v/>
      </c>
      <c r="Y2818" s="2" t="str">
        <f t="shared" si="278"/>
        <v/>
      </c>
    </row>
    <row r="2819" spans="7:25" x14ac:dyDescent="0.3">
      <c r="G2819" s="2" t="str">
        <f>IF(Prospecting!D2821&lt;&gt;"", Prospecting!D2821, "")</f>
        <v/>
      </c>
      <c r="H2819" s="2" t="str">
        <f>IF(Prospecting!E2821&lt;&gt;"",Prospecting!E2821, "")</f>
        <v/>
      </c>
      <c r="I2819" s="2" t="str">
        <f t="shared" ca="1" si="273"/>
        <v/>
      </c>
      <c r="J2819" s="2" t="str">
        <f>IF(Prospecting!F2821="Completed", 1, "")</f>
        <v/>
      </c>
      <c r="K2819" s="2" t="str">
        <f>IF(Prospecting!G2821="Completed", 1, "")</f>
        <v/>
      </c>
      <c r="L2819" s="2" t="str">
        <f>IF(Prospecting!H2821="Completed", 1, "")</f>
        <v/>
      </c>
      <c r="M2819" s="2" t="str">
        <f>IF(Prospecting!I2821="Completed", 1, "")</f>
        <v/>
      </c>
      <c r="N2819" s="2" t="str">
        <f>IF(Prospecting!J2821="Completed", 1, "")</f>
        <v/>
      </c>
      <c r="O2819" s="2" t="str">
        <f>IF(Prospecting!K2821="Completed", 1, "")</f>
        <v/>
      </c>
      <c r="P2819" s="2" t="str">
        <f>IF(Prospecting!L2821&lt;&gt;"",Prospecting!L2821,"")</f>
        <v/>
      </c>
      <c r="Q2819" s="2" t="str">
        <f>IF(Prospecting!M2821&lt;&gt;"",Prospecting!M2821,"")</f>
        <v/>
      </c>
      <c r="R2819" s="2" t="str">
        <f t="shared" ca="1" si="274"/>
        <v/>
      </c>
      <c r="S2819" s="10" t="str">
        <f>IF(OR(Prospecting!N2821&lt;&gt;"",Prospecting!N2821&lt;&gt;0),Prospecting!N2821,"")</f>
        <v/>
      </c>
      <c r="T2819" s="11" t="str">
        <f>IF(Prospecting!O2821&lt;&gt;"",Prospecting!O2821,"")</f>
        <v/>
      </c>
      <c r="U2819" s="2" t="str">
        <f t="shared" si="275"/>
        <v/>
      </c>
      <c r="V2819" s="2" t="str">
        <f t="shared" si="276"/>
        <v/>
      </c>
      <c r="W2819" s="2" t="str" cm="1">
        <f t="array" ref="W2819">IF(V2819&lt;&gt;"",_xlfn.IFS(OR(V2819=1,V2819=2,V2819=3),1,OR(V2819=4,V2819=5,V2819=6),2,OR(V2819=7,V2819=8,V2819=9),3,OR(V2819=10,V2819=11,V2819=12),4),"")</f>
        <v/>
      </c>
      <c r="X2819" s="2" t="str">
        <f t="shared" si="277"/>
        <v/>
      </c>
      <c r="Y2819" s="2" t="str">
        <f t="shared" si="278"/>
        <v/>
      </c>
    </row>
    <row r="2820" spans="7:25" x14ac:dyDescent="0.3">
      <c r="G2820" s="2" t="str">
        <f>IF(Prospecting!D2822&lt;&gt;"", Prospecting!D2822, "")</f>
        <v/>
      </c>
      <c r="H2820" s="2" t="str">
        <f>IF(Prospecting!E2822&lt;&gt;"",Prospecting!E2822, "")</f>
        <v/>
      </c>
      <c r="I2820" s="2" t="str">
        <f t="shared" ref="I2820:I2883" ca="1" si="279">IF(AND($B$9&gt;$B$10,S2820&lt;&gt;"",S2820&lt;&gt;0,V2820&lt;&gt;"",O2820=1),"Client",IF(V2820&lt;$B$6,"Lead",IF(AND(H2820&lt;&gt;"",S2820&lt;&gt;"",S2820&lt;&gt;0,V2820&lt;=$B$3,O2820=1),"Client",IF(OR(AND(H2820&lt;&gt;"",O2820&lt;&gt;1),AND(H2820&lt;&gt;"",S2820=""),AND(H2820&lt;&gt;"",S2820&lt;&gt;"",V2820&gt;$B$3), AND(H2820&lt;&gt;"",S2820&lt;=0)),"Lead",""))))</f>
        <v/>
      </c>
      <c r="J2820" s="2" t="str">
        <f>IF(Prospecting!F2822="Completed", 1, "")</f>
        <v/>
      </c>
      <c r="K2820" s="2" t="str">
        <f>IF(Prospecting!G2822="Completed", 1, "")</f>
        <v/>
      </c>
      <c r="L2820" s="2" t="str">
        <f>IF(Prospecting!H2822="Completed", 1, "")</f>
        <v/>
      </c>
      <c r="M2820" s="2" t="str">
        <f>IF(Prospecting!I2822="Completed", 1, "")</f>
        <v/>
      </c>
      <c r="N2820" s="2" t="str">
        <f>IF(Prospecting!J2822="Completed", 1, "")</f>
        <v/>
      </c>
      <c r="O2820" s="2" t="str">
        <f>IF(Prospecting!K2822="Completed", 1, "")</f>
        <v/>
      </c>
      <c r="P2820" s="2" t="str">
        <f>IF(Prospecting!L2822&lt;&gt;"",Prospecting!L2822,"")</f>
        <v/>
      </c>
      <c r="Q2820" s="2" t="str">
        <f>IF(Prospecting!M2822&lt;&gt;"",Prospecting!M2822,"")</f>
        <v/>
      </c>
      <c r="R2820" s="2" t="str">
        <f t="shared" ref="R2820:R2883" ca="1" si="280">IF(AND(Q2820&lt;&gt;"",V2820&gt;=$B$6,V2820&lt;=$B$3,Y2820=$B$10),"Valid","")</f>
        <v/>
      </c>
      <c r="S2820" s="10" t="str">
        <f>IF(OR(Prospecting!N2822&lt;&gt;"",Prospecting!N2822&lt;&gt;0),Prospecting!N2822,"")</f>
        <v/>
      </c>
      <c r="T2820" s="11" t="str">
        <f>IF(Prospecting!O2822&lt;&gt;"",Prospecting!O2822,"")</f>
        <v/>
      </c>
      <c r="U2820" s="2" t="str">
        <f t="shared" ref="U2820:U2883" si="281">IF(V2820&lt;&gt;"",CHOOSE(V2820,"January","February","March","April","May","June","July","August","September","October","November","December"),"")</f>
        <v/>
      </c>
      <c r="V2820" s="2" t="str">
        <f t="shared" ref="V2820:V2883" si="282">IF(AND(T2820&lt;&gt;"",Y2820=$B$10),MONTH(T2820),"")</f>
        <v/>
      </c>
      <c r="W2820" s="2" t="str" cm="1">
        <f t="array" ref="W2820">IF(V2820&lt;&gt;"",_xlfn.IFS(OR(V2820=1,V2820=2,V2820=3),1,OR(V2820=4,V2820=5,V2820=6),2,OR(V2820=7,V2820=8,V2820=9),3,OR(V2820=10,V2820=11,V2820=12),4),"")</f>
        <v/>
      </c>
      <c r="X2820" s="2" t="str">
        <f t="shared" ref="X2820:X2883" si="283">IF(AND(Q2820&lt;&gt;"",S2820&lt;&gt;"",S2820&lt;&gt;0,O2820=1),IF(OR(Q2820="AnugerahPlus",Q2820="Anggun"), (S2820-5)*12,S2820*12), "")</f>
        <v/>
      </c>
      <c r="Y2820" s="2" t="str">
        <f t="shared" ref="Y2820:Y2883" si="284">IF(T2820&lt;&gt;"",YEAR(T2820),"")</f>
        <v/>
      </c>
    </row>
    <row r="2821" spans="7:25" x14ac:dyDescent="0.3">
      <c r="G2821" s="2" t="str">
        <f>IF(Prospecting!D2823&lt;&gt;"", Prospecting!D2823, "")</f>
        <v/>
      </c>
      <c r="H2821" s="2" t="str">
        <f>IF(Prospecting!E2823&lt;&gt;"",Prospecting!E2823, "")</f>
        <v/>
      </c>
      <c r="I2821" s="2" t="str">
        <f t="shared" ca="1" si="279"/>
        <v/>
      </c>
      <c r="J2821" s="2" t="str">
        <f>IF(Prospecting!F2823="Completed", 1, "")</f>
        <v/>
      </c>
      <c r="K2821" s="2" t="str">
        <f>IF(Prospecting!G2823="Completed", 1, "")</f>
        <v/>
      </c>
      <c r="L2821" s="2" t="str">
        <f>IF(Prospecting!H2823="Completed", 1, "")</f>
        <v/>
      </c>
      <c r="M2821" s="2" t="str">
        <f>IF(Prospecting!I2823="Completed", 1, "")</f>
        <v/>
      </c>
      <c r="N2821" s="2" t="str">
        <f>IF(Prospecting!J2823="Completed", 1, "")</f>
        <v/>
      </c>
      <c r="O2821" s="2" t="str">
        <f>IF(Prospecting!K2823="Completed", 1, "")</f>
        <v/>
      </c>
      <c r="P2821" s="2" t="str">
        <f>IF(Prospecting!L2823&lt;&gt;"",Prospecting!L2823,"")</f>
        <v/>
      </c>
      <c r="Q2821" s="2" t="str">
        <f>IF(Prospecting!M2823&lt;&gt;"",Prospecting!M2823,"")</f>
        <v/>
      </c>
      <c r="R2821" s="2" t="str">
        <f t="shared" ca="1" si="280"/>
        <v/>
      </c>
      <c r="S2821" s="10" t="str">
        <f>IF(OR(Prospecting!N2823&lt;&gt;"",Prospecting!N2823&lt;&gt;0),Prospecting!N2823,"")</f>
        <v/>
      </c>
      <c r="T2821" s="11" t="str">
        <f>IF(Prospecting!O2823&lt;&gt;"",Prospecting!O2823,"")</f>
        <v/>
      </c>
      <c r="U2821" s="2" t="str">
        <f t="shared" si="281"/>
        <v/>
      </c>
      <c r="V2821" s="2" t="str">
        <f t="shared" si="282"/>
        <v/>
      </c>
      <c r="W2821" s="2" t="str" cm="1">
        <f t="array" ref="W2821">IF(V2821&lt;&gt;"",_xlfn.IFS(OR(V2821=1,V2821=2,V2821=3),1,OR(V2821=4,V2821=5,V2821=6),2,OR(V2821=7,V2821=8,V2821=9),3,OR(V2821=10,V2821=11,V2821=12),4),"")</f>
        <v/>
      </c>
      <c r="X2821" s="2" t="str">
        <f t="shared" si="283"/>
        <v/>
      </c>
      <c r="Y2821" s="2" t="str">
        <f t="shared" si="284"/>
        <v/>
      </c>
    </row>
    <row r="2822" spans="7:25" x14ac:dyDescent="0.3">
      <c r="G2822" s="2" t="str">
        <f>IF(Prospecting!D2824&lt;&gt;"", Prospecting!D2824, "")</f>
        <v/>
      </c>
      <c r="H2822" s="2" t="str">
        <f>IF(Prospecting!E2824&lt;&gt;"",Prospecting!E2824, "")</f>
        <v/>
      </c>
      <c r="I2822" s="2" t="str">
        <f t="shared" ca="1" si="279"/>
        <v/>
      </c>
      <c r="J2822" s="2" t="str">
        <f>IF(Prospecting!F2824="Completed", 1, "")</f>
        <v/>
      </c>
      <c r="K2822" s="2" t="str">
        <f>IF(Prospecting!G2824="Completed", 1, "")</f>
        <v/>
      </c>
      <c r="L2822" s="2" t="str">
        <f>IF(Prospecting!H2824="Completed", 1, "")</f>
        <v/>
      </c>
      <c r="M2822" s="2" t="str">
        <f>IF(Prospecting!I2824="Completed", 1, "")</f>
        <v/>
      </c>
      <c r="N2822" s="2" t="str">
        <f>IF(Prospecting!J2824="Completed", 1, "")</f>
        <v/>
      </c>
      <c r="O2822" s="2" t="str">
        <f>IF(Prospecting!K2824="Completed", 1, "")</f>
        <v/>
      </c>
      <c r="P2822" s="2" t="str">
        <f>IF(Prospecting!L2824&lt;&gt;"",Prospecting!L2824,"")</f>
        <v/>
      </c>
      <c r="Q2822" s="2" t="str">
        <f>IF(Prospecting!M2824&lt;&gt;"",Prospecting!M2824,"")</f>
        <v/>
      </c>
      <c r="R2822" s="2" t="str">
        <f t="shared" ca="1" si="280"/>
        <v/>
      </c>
      <c r="S2822" s="10" t="str">
        <f>IF(OR(Prospecting!N2824&lt;&gt;"",Prospecting!N2824&lt;&gt;0),Prospecting!N2824,"")</f>
        <v/>
      </c>
      <c r="T2822" s="11" t="str">
        <f>IF(Prospecting!O2824&lt;&gt;"",Prospecting!O2824,"")</f>
        <v/>
      </c>
      <c r="U2822" s="2" t="str">
        <f t="shared" si="281"/>
        <v/>
      </c>
      <c r="V2822" s="2" t="str">
        <f t="shared" si="282"/>
        <v/>
      </c>
      <c r="W2822" s="2" t="str" cm="1">
        <f t="array" ref="W2822">IF(V2822&lt;&gt;"",_xlfn.IFS(OR(V2822=1,V2822=2,V2822=3),1,OR(V2822=4,V2822=5,V2822=6),2,OR(V2822=7,V2822=8,V2822=9),3,OR(V2822=10,V2822=11,V2822=12),4),"")</f>
        <v/>
      </c>
      <c r="X2822" s="2" t="str">
        <f t="shared" si="283"/>
        <v/>
      </c>
      <c r="Y2822" s="2" t="str">
        <f t="shared" si="284"/>
        <v/>
      </c>
    </row>
    <row r="2823" spans="7:25" x14ac:dyDescent="0.3">
      <c r="G2823" s="2" t="str">
        <f>IF(Prospecting!D2825&lt;&gt;"", Prospecting!D2825, "")</f>
        <v/>
      </c>
      <c r="H2823" s="2" t="str">
        <f>IF(Prospecting!E2825&lt;&gt;"",Prospecting!E2825, "")</f>
        <v/>
      </c>
      <c r="I2823" s="2" t="str">
        <f t="shared" ca="1" si="279"/>
        <v/>
      </c>
      <c r="J2823" s="2" t="str">
        <f>IF(Prospecting!F2825="Completed", 1, "")</f>
        <v/>
      </c>
      <c r="K2823" s="2" t="str">
        <f>IF(Prospecting!G2825="Completed", 1, "")</f>
        <v/>
      </c>
      <c r="L2823" s="2" t="str">
        <f>IF(Prospecting!H2825="Completed", 1, "")</f>
        <v/>
      </c>
      <c r="M2823" s="2" t="str">
        <f>IF(Prospecting!I2825="Completed", 1, "")</f>
        <v/>
      </c>
      <c r="N2823" s="2" t="str">
        <f>IF(Prospecting!J2825="Completed", 1, "")</f>
        <v/>
      </c>
      <c r="O2823" s="2" t="str">
        <f>IF(Prospecting!K2825="Completed", 1, "")</f>
        <v/>
      </c>
      <c r="P2823" s="2" t="str">
        <f>IF(Prospecting!L2825&lt;&gt;"",Prospecting!L2825,"")</f>
        <v/>
      </c>
      <c r="Q2823" s="2" t="str">
        <f>IF(Prospecting!M2825&lt;&gt;"",Prospecting!M2825,"")</f>
        <v/>
      </c>
      <c r="R2823" s="2" t="str">
        <f t="shared" ca="1" si="280"/>
        <v/>
      </c>
      <c r="S2823" s="10" t="str">
        <f>IF(OR(Prospecting!N2825&lt;&gt;"",Prospecting!N2825&lt;&gt;0),Prospecting!N2825,"")</f>
        <v/>
      </c>
      <c r="T2823" s="11" t="str">
        <f>IF(Prospecting!O2825&lt;&gt;"",Prospecting!O2825,"")</f>
        <v/>
      </c>
      <c r="U2823" s="2" t="str">
        <f t="shared" si="281"/>
        <v/>
      </c>
      <c r="V2823" s="2" t="str">
        <f t="shared" si="282"/>
        <v/>
      </c>
      <c r="W2823" s="2" t="str" cm="1">
        <f t="array" ref="W2823">IF(V2823&lt;&gt;"",_xlfn.IFS(OR(V2823=1,V2823=2,V2823=3),1,OR(V2823=4,V2823=5,V2823=6),2,OR(V2823=7,V2823=8,V2823=9),3,OR(V2823=10,V2823=11,V2823=12),4),"")</f>
        <v/>
      </c>
      <c r="X2823" s="2" t="str">
        <f t="shared" si="283"/>
        <v/>
      </c>
      <c r="Y2823" s="2" t="str">
        <f t="shared" si="284"/>
        <v/>
      </c>
    </row>
    <row r="2824" spans="7:25" x14ac:dyDescent="0.3">
      <c r="G2824" s="2" t="str">
        <f>IF(Prospecting!D2826&lt;&gt;"", Prospecting!D2826, "")</f>
        <v/>
      </c>
      <c r="H2824" s="2" t="str">
        <f>IF(Prospecting!E2826&lt;&gt;"",Prospecting!E2826, "")</f>
        <v/>
      </c>
      <c r="I2824" s="2" t="str">
        <f t="shared" ca="1" si="279"/>
        <v/>
      </c>
      <c r="J2824" s="2" t="str">
        <f>IF(Prospecting!F2826="Completed", 1, "")</f>
        <v/>
      </c>
      <c r="K2824" s="2" t="str">
        <f>IF(Prospecting!G2826="Completed", 1, "")</f>
        <v/>
      </c>
      <c r="L2824" s="2" t="str">
        <f>IF(Prospecting!H2826="Completed", 1, "")</f>
        <v/>
      </c>
      <c r="M2824" s="2" t="str">
        <f>IF(Prospecting!I2826="Completed", 1, "")</f>
        <v/>
      </c>
      <c r="N2824" s="2" t="str">
        <f>IF(Prospecting!J2826="Completed", 1, "")</f>
        <v/>
      </c>
      <c r="O2824" s="2" t="str">
        <f>IF(Prospecting!K2826="Completed", 1, "")</f>
        <v/>
      </c>
      <c r="P2824" s="2" t="str">
        <f>IF(Prospecting!L2826&lt;&gt;"",Prospecting!L2826,"")</f>
        <v/>
      </c>
      <c r="Q2824" s="2" t="str">
        <f>IF(Prospecting!M2826&lt;&gt;"",Prospecting!M2826,"")</f>
        <v/>
      </c>
      <c r="R2824" s="2" t="str">
        <f t="shared" ca="1" si="280"/>
        <v/>
      </c>
      <c r="S2824" s="10" t="str">
        <f>IF(OR(Prospecting!N2826&lt;&gt;"",Prospecting!N2826&lt;&gt;0),Prospecting!N2826,"")</f>
        <v/>
      </c>
      <c r="T2824" s="11" t="str">
        <f>IF(Prospecting!O2826&lt;&gt;"",Prospecting!O2826,"")</f>
        <v/>
      </c>
      <c r="U2824" s="2" t="str">
        <f t="shared" si="281"/>
        <v/>
      </c>
      <c r="V2824" s="2" t="str">
        <f t="shared" si="282"/>
        <v/>
      </c>
      <c r="W2824" s="2" t="str" cm="1">
        <f t="array" ref="W2824">IF(V2824&lt;&gt;"",_xlfn.IFS(OR(V2824=1,V2824=2,V2824=3),1,OR(V2824=4,V2824=5,V2824=6),2,OR(V2824=7,V2824=8,V2824=9),3,OR(V2824=10,V2824=11,V2824=12),4),"")</f>
        <v/>
      </c>
      <c r="X2824" s="2" t="str">
        <f t="shared" si="283"/>
        <v/>
      </c>
      <c r="Y2824" s="2" t="str">
        <f t="shared" si="284"/>
        <v/>
      </c>
    </row>
    <row r="2825" spans="7:25" x14ac:dyDescent="0.3">
      <c r="G2825" s="2" t="str">
        <f>IF(Prospecting!D2827&lt;&gt;"", Prospecting!D2827, "")</f>
        <v/>
      </c>
      <c r="H2825" s="2" t="str">
        <f>IF(Prospecting!E2827&lt;&gt;"",Prospecting!E2827, "")</f>
        <v/>
      </c>
      <c r="I2825" s="2" t="str">
        <f t="shared" ca="1" si="279"/>
        <v/>
      </c>
      <c r="J2825" s="2" t="str">
        <f>IF(Prospecting!F2827="Completed", 1, "")</f>
        <v/>
      </c>
      <c r="K2825" s="2" t="str">
        <f>IF(Prospecting!G2827="Completed", 1, "")</f>
        <v/>
      </c>
      <c r="L2825" s="2" t="str">
        <f>IF(Prospecting!H2827="Completed", 1, "")</f>
        <v/>
      </c>
      <c r="M2825" s="2" t="str">
        <f>IF(Prospecting!I2827="Completed", 1, "")</f>
        <v/>
      </c>
      <c r="N2825" s="2" t="str">
        <f>IF(Prospecting!J2827="Completed", 1, "")</f>
        <v/>
      </c>
      <c r="O2825" s="2" t="str">
        <f>IF(Prospecting!K2827="Completed", 1, "")</f>
        <v/>
      </c>
      <c r="P2825" s="2" t="str">
        <f>IF(Prospecting!L2827&lt;&gt;"",Prospecting!L2827,"")</f>
        <v/>
      </c>
      <c r="Q2825" s="2" t="str">
        <f>IF(Prospecting!M2827&lt;&gt;"",Prospecting!M2827,"")</f>
        <v/>
      </c>
      <c r="R2825" s="2" t="str">
        <f t="shared" ca="1" si="280"/>
        <v/>
      </c>
      <c r="S2825" s="10" t="str">
        <f>IF(OR(Prospecting!N2827&lt;&gt;"",Prospecting!N2827&lt;&gt;0),Prospecting!N2827,"")</f>
        <v/>
      </c>
      <c r="T2825" s="11" t="str">
        <f>IF(Prospecting!O2827&lt;&gt;"",Prospecting!O2827,"")</f>
        <v/>
      </c>
      <c r="U2825" s="2" t="str">
        <f t="shared" si="281"/>
        <v/>
      </c>
      <c r="V2825" s="2" t="str">
        <f t="shared" si="282"/>
        <v/>
      </c>
      <c r="W2825" s="2" t="str" cm="1">
        <f t="array" ref="W2825">IF(V2825&lt;&gt;"",_xlfn.IFS(OR(V2825=1,V2825=2,V2825=3),1,OR(V2825=4,V2825=5,V2825=6),2,OR(V2825=7,V2825=8,V2825=9),3,OR(V2825=10,V2825=11,V2825=12),4),"")</f>
        <v/>
      </c>
      <c r="X2825" s="2" t="str">
        <f t="shared" si="283"/>
        <v/>
      </c>
      <c r="Y2825" s="2" t="str">
        <f t="shared" si="284"/>
        <v/>
      </c>
    </row>
    <row r="2826" spans="7:25" x14ac:dyDescent="0.3">
      <c r="G2826" s="2" t="str">
        <f>IF(Prospecting!D2828&lt;&gt;"", Prospecting!D2828, "")</f>
        <v/>
      </c>
      <c r="H2826" s="2" t="str">
        <f>IF(Prospecting!E2828&lt;&gt;"",Prospecting!E2828, "")</f>
        <v/>
      </c>
      <c r="I2826" s="2" t="str">
        <f t="shared" ca="1" si="279"/>
        <v/>
      </c>
      <c r="J2826" s="2" t="str">
        <f>IF(Prospecting!F2828="Completed", 1, "")</f>
        <v/>
      </c>
      <c r="K2826" s="2" t="str">
        <f>IF(Prospecting!G2828="Completed", 1, "")</f>
        <v/>
      </c>
      <c r="L2826" s="2" t="str">
        <f>IF(Prospecting!H2828="Completed", 1, "")</f>
        <v/>
      </c>
      <c r="M2826" s="2" t="str">
        <f>IF(Prospecting!I2828="Completed", 1, "")</f>
        <v/>
      </c>
      <c r="N2826" s="2" t="str">
        <f>IF(Prospecting!J2828="Completed", 1, "")</f>
        <v/>
      </c>
      <c r="O2826" s="2" t="str">
        <f>IF(Prospecting!K2828="Completed", 1, "")</f>
        <v/>
      </c>
      <c r="P2826" s="2" t="str">
        <f>IF(Prospecting!L2828&lt;&gt;"",Prospecting!L2828,"")</f>
        <v/>
      </c>
      <c r="Q2826" s="2" t="str">
        <f>IF(Prospecting!M2828&lt;&gt;"",Prospecting!M2828,"")</f>
        <v/>
      </c>
      <c r="R2826" s="2" t="str">
        <f t="shared" ca="1" si="280"/>
        <v/>
      </c>
      <c r="S2826" s="10" t="str">
        <f>IF(OR(Prospecting!N2828&lt;&gt;"",Prospecting!N2828&lt;&gt;0),Prospecting!N2828,"")</f>
        <v/>
      </c>
      <c r="T2826" s="11" t="str">
        <f>IF(Prospecting!O2828&lt;&gt;"",Prospecting!O2828,"")</f>
        <v/>
      </c>
      <c r="U2826" s="2" t="str">
        <f t="shared" si="281"/>
        <v/>
      </c>
      <c r="V2826" s="2" t="str">
        <f t="shared" si="282"/>
        <v/>
      </c>
      <c r="W2826" s="2" t="str" cm="1">
        <f t="array" ref="W2826">IF(V2826&lt;&gt;"",_xlfn.IFS(OR(V2826=1,V2826=2,V2826=3),1,OR(V2826=4,V2826=5,V2826=6),2,OR(V2826=7,V2826=8,V2826=9),3,OR(V2826=10,V2826=11,V2826=12),4),"")</f>
        <v/>
      </c>
      <c r="X2826" s="2" t="str">
        <f t="shared" si="283"/>
        <v/>
      </c>
      <c r="Y2826" s="2" t="str">
        <f t="shared" si="284"/>
        <v/>
      </c>
    </row>
    <row r="2827" spans="7:25" x14ac:dyDescent="0.3">
      <c r="G2827" s="2" t="str">
        <f>IF(Prospecting!D2829&lt;&gt;"", Prospecting!D2829, "")</f>
        <v/>
      </c>
      <c r="H2827" s="2" t="str">
        <f>IF(Prospecting!E2829&lt;&gt;"",Prospecting!E2829, "")</f>
        <v/>
      </c>
      <c r="I2827" s="2" t="str">
        <f t="shared" ca="1" si="279"/>
        <v/>
      </c>
      <c r="J2827" s="2" t="str">
        <f>IF(Prospecting!F2829="Completed", 1, "")</f>
        <v/>
      </c>
      <c r="K2827" s="2" t="str">
        <f>IF(Prospecting!G2829="Completed", 1, "")</f>
        <v/>
      </c>
      <c r="L2827" s="2" t="str">
        <f>IF(Prospecting!H2829="Completed", 1, "")</f>
        <v/>
      </c>
      <c r="M2827" s="2" t="str">
        <f>IF(Prospecting!I2829="Completed", 1, "")</f>
        <v/>
      </c>
      <c r="N2827" s="2" t="str">
        <f>IF(Prospecting!J2829="Completed", 1, "")</f>
        <v/>
      </c>
      <c r="O2827" s="2" t="str">
        <f>IF(Prospecting!K2829="Completed", 1, "")</f>
        <v/>
      </c>
      <c r="P2827" s="2" t="str">
        <f>IF(Prospecting!L2829&lt;&gt;"",Prospecting!L2829,"")</f>
        <v/>
      </c>
      <c r="Q2827" s="2" t="str">
        <f>IF(Prospecting!M2829&lt;&gt;"",Prospecting!M2829,"")</f>
        <v/>
      </c>
      <c r="R2827" s="2" t="str">
        <f t="shared" ca="1" si="280"/>
        <v/>
      </c>
      <c r="S2827" s="10" t="str">
        <f>IF(OR(Prospecting!N2829&lt;&gt;"",Prospecting!N2829&lt;&gt;0),Prospecting!N2829,"")</f>
        <v/>
      </c>
      <c r="T2827" s="11" t="str">
        <f>IF(Prospecting!O2829&lt;&gt;"",Prospecting!O2829,"")</f>
        <v/>
      </c>
      <c r="U2827" s="2" t="str">
        <f t="shared" si="281"/>
        <v/>
      </c>
      <c r="V2827" s="2" t="str">
        <f t="shared" si="282"/>
        <v/>
      </c>
      <c r="W2827" s="2" t="str" cm="1">
        <f t="array" ref="W2827">IF(V2827&lt;&gt;"",_xlfn.IFS(OR(V2827=1,V2827=2,V2827=3),1,OR(V2827=4,V2827=5,V2827=6),2,OR(V2827=7,V2827=8,V2827=9),3,OR(V2827=10,V2827=11,V2827=12),4),"")</f>
        <v/>
      </c>
      <c r="X2827" s="2" t="str">
        <f t="shared" si="283"/>
        <v/>
      </c>
      <c r="Y2827" s="2" t="str">
        <f t="shared" si="284"/>
        <v/>
      </c>
    </row>
    <row r="2828" spans="7:25" x14ac:dyDescent="0.3">
      <c r="G2828" s="2" t="str">
        <f>IF(Prospecting!D2830&lt;&gt;"", Prospecting!D2830, "")</f>
        <v/>
      </c>
      <c r="H2828" s="2" t="str">
        <f>IF(Prospecting!E2830&lt;&gt;"",Prospecting!E2830, "")</f>
        <v/>
      </c>
      <c r="I2828" s="2" t="str">
        <f t="shared" ca="1" si="279"/>
        <v/>
      </c>
      <c r="J2828" s="2" t="str">
        <f>IF(Prospecting!F2830="Completed", 1, "")</f>
        <v/>
      </c>
      <c r="K2828" s="2" t="str">
        <f>IF(Prospecting!G2830="Completed", 1, "")</f>
        <v/>
      </c>
      <c r="L2828" s="2" t="str">
        <f>IF(Prospecting!H2830="Completed", 1, "")</f>
        <v/>
      </c>
      <c r="M2828" s="2" t="str">
        <f>IF(Prospecting!I2830="Completed", 1, "")</f>
        <v/>
      </c>
      <c r="N2828" s="2" t="str">
        <f>IF(Prospecting!J2830="Completed", 1, "")</f>
        <v/>
      </c>
      <c r="O2828" s="2" t="str">
        <f>IF(Prospecting!K2830="Completed", 1, "")</f>
        <v/>
      </c>
      <c r="P2828" s="2" t="str">
        <f>IF(Prospecting!L2830&lt;&gt;"",Prospecting!L2830,"")</f>
        <v/>
      </c>
      <c r="Q2828" s="2" t="str">
        <f>IF(Prospecting!M2830&lt;&gt;"",Prospecting!M2830,"")</f>
        <v/>
      </c>
      <c r="R2828" s="2" t="str">
        <f t="shared" ca="1" si="280"/>
        <v/>
      </c>
      <c r="S2828" s="10" t="str">
        <f>IF(OR(Prospecting!N2830&lt;&gt;"",Prospecting!N2830&lt;&gt;0),Prospecting!N2830,"")</f>
        <v/>
      </c>
      <c r="T2828" s="11" t="str">
        <f>IF(Prospecting!O2830&lt;&gt;"",Prospecting!O2830,"")</f>
        <v/>
      </c>
      <c r="U2828" s="2" t="str">
        <f t="shared" si="281"/>
        <v/>
      </c>
      <c r="V2828" s="2" t="str">
        <f t="shared" si="282"/>
        <v/>
      </c>
      <c r="W2828" s="2" t="str" cm="1">
        <f t="array" ref="W2828">IF(V2828&lt;&gt;"",_xlfn.IFS(OR(V2828=1,V2828=2,V2828=3),1,OR(V2828=4,V2828=5,V2828=6),2,OR(V2828=7,V2828=8,V2828=9),3,OR(V2828=10,V2828=11,V2828=12),4),"")</f>
        <v/>
      </c>
      <c r="X2828" s="2" t="str">
        <f t="shared" si="283"/>
        <v/>
      </c>
      <c r="Y2828" s="2" t="str">
        <f t="shared" si="284"/>
        <v/>
      </c>
    </row>
    <row r="2829" spans="7:25" x14ac:dyDescent="0.3">
      <c r="G2829" s="2" t="str">
        <f>IF(Prospecting!D2831&lt;&gt;"", Prospecting!D2831, "")</f>
        <v/>
      </c>
      <c r="H2829" s="2" t="str">
        <f>IF(Prospecting!E2831&lt;&gt;"",Prospecting!E2831, "")</f>
        <v/>
      </c>
      <c r="I2829" s="2" t="str">
        <f t="shared" ca="1" si="279"/>
        <v/>
      </c>
      <c r="J2829" s="2" t="str">
        <f>IF(Prospecting!F2831="Completed", 1, "")</f>
        <v/>
      </c>
      <c r="K2829" s="2" t="str">
        <f>IF(Prospecting!G2831="Completed", 1, "")</f>
        <v/>
      </c>
      <c r="L2829" s="2" t="str">
        <f>IF(Prospecting!H2831="Completed", 1, "")</f>
        <v/>
      </c>
      <c r="M2829" s="2" t="str">
        <f>IF(Prospecting!I2831="Completed", 1, "")</f>
        <v/>
      </c>
      <c r="N2829" s="2" t="str">
        <f>IF(Prospecting!J2831="Completed", 1, "")</f>
        <v/>
      </c>
      <c r="O2829" s="2" t="str">
        <f>IF(Prospecting!K2831="Completed", 1, "")</f>
        <v/>
      </c>
      <c r="P2829" s="2" t="str">
        <f>IF(Prospecting!L2831&lt;&gt;"",Prospecting!L2831,"")</f>
        <v/>
      </c>
      <c r="Q2829" s="2" t="str">
        <f>IF(Prospecting!M2831&lt;&gt;"",Prospecting!M2831,"")</f>
        <v/>
      </c>
      <c r="R2829" s="2" t="str">
        <f t="shared" ca="1" si="280"/>
        <v/>
      </c>
      <c r="S2829" s="10" t="str">
        <f>IF(OR(Prospecting!N2831&lt;&gt;"",Prospecting!N2831&lt;&gt;0),Prospecting!N2831,"")</f>
        <v/>
      </c>
      <c r="T2829" s="11" t="str">
        <f>IF(Prospecting!O2831&lt;&gt;"",Prospecting!O2831,"")</f>
        <v/>
      </c>
      <c r="U2829" s="2" t="str">
        <f t="shared" si="281"/>
        <v/>
      </c>
      <c r="V2829" s="2" t="str">
        <f t="shared" si="282"/>
        <v/>
      </c>
      <c r="W2829" s="2" t="str" cm="1">
        <f t="array" ref="W2829">IF(V2829&lt;&gt;"",_xlfn.IFS(OR(V2829=1,V2829=2,V2829=3),1,OR(V2829=4,V2829=5,V2829=6),2,OR(V2829=7,V2829=8,V2829=9),3,OR(V2829=10,V2829=11,V2829=12),4),"")</f>
        <v/>
      </c>
      <c r="X2829" s="2" t="str">
        <f t="shared" si="283"/>
        <v/>
      </c>
      <c r="Y2829" s="2" t="str">
        <f t="shared" si="284"/>
        <v/>
      </c>
    </row>
    <row r="2830" spans="7:25" x14ac:dyDescent="0.3">
      <c r="G2830" s="2" t="str">
        <f>IF(Prospecting!D2832&lt;&gt;"", Prospecting!D2832, "")</f>
        <v/>
      </c>
      <c r="H2830" s="2" t="str">
        <f>IF(Prospecting!E2832&lt;&gt;"",Prospecting!E2832, "")</f>
        <v/>
      </c>
      <c r="I2830" s="2" t="str">
        <f t="shared" ca="1" si="279"/>
        <v/>
      </c>
      <c r="J2830" s="2" t="str">
        <f>IF(Prospecting!F2832="Completed", 1, "")</f>
        <v/>
      </c>
      <c r="K2830" s="2" t="str">
        <f>IF(Prospecting!G2832="Completed", 1, "")</f>
        <v/>
      </c>
      <c r="L2830" s="2" t="str">
        <f>IF(Prospecting!H2832="Completed", 1, "")</f>
        <v/>
      </c>
      <c r="M2830" s="2" t="str">
        <f>IF(Prospecting!I2832="Completed", 1, "")</f>
        <v/>
      </c>
      <c r="N2830" s="2" t="str">
        <f>IF(Prospecting!J2832="Completed", 1, "")</f>
        <v/>
      </c>
      <c r="O2830" s="2" t="str">
        <f>IF(Prospecting!K2832="Completed", 1, "")</f>
        <v/>
      </c>
      <c r="P2830" s="2" t="str">
        <f>IF(Prospecting!L2832&lt;&gt;"",Prospecting!L2832,"")</f>
        <v/>
      </c>
      <c r="Q2830" s="2" t="str">
        <f>IF(Prospecting!M2832&lt;&gt;"",Prospecting!M2832,"")</f>
        <v/>
      </c>
      <c r="R2830" s="2" t="str">
        <f t="shared" ca="1" si="280"/>
        <v/>
      </c>
      <c r="S2830" s="10" t="str">
        <f>IF(OR(Prospecting!N2832&lt;&gt;"",Prospecting!N2832&lt;&gt;0),Prospecting!N2832,"")</f>
        <v/>
      </c>
      <c r="T2830" s="11" t="str">
        <f>IF(Prospecting!O2832&lt;&gt;"",Prospecting!O2832,"")</f>
        <v/>
      </c>
      <c r="U2830" s="2" t="str">
        <f t="shared" si="281"/>
        <v/>
      </c>
      <c r="V2830" s="2" t="str">
        <f t="shared" si="282"/>
        <v/>
      </c>
      <c r="W2830" s="2" t="str" cm="1">
        <f t="array" ref="W2830">IF(V2830&lt;&gt;"",_xlfn.IFS(OR(V2830=1,V2830=2,V2830=3),1,OR(V2830=4,V2830=5,V2830=6),2,OR(V2830=7,V2830=8,V2830=9),3,OR(V2830=10,V2830=11,V2830=12),4),"")</f>
        <v/>
      </c>
      <c r="X2830" s="2" t="str">
        <f t="shared" si="283"/>
        <v/>
      </c>
      <c r="Y2830" s="2" t="str">
        <f t="shared" si="284"/>
        <v/>
      </c>
    </row>
    <row r="2831" spans="7:25" x14ac:dyDescent="0.3">
      <c r="G2831" s="2" t="str">
        <f>IF(Prospecting!D2833&lt;&gt;"", Prospecting!D2833, "")</f>
        <v/>
      </c>
      <c r="H2831" s="2" t="str">
        <f>IF(Prospecting!E2833&lt;&gt;"",Prospecting!E2833, "")</f>
        <v/>
      </c>
      <c r="I2831" s="2" t="str">
        <f t="shared" ca="1" si="279"/>
        <v/>
      </c>
      <c r="J2831" s="2" t="str">
        <f>IF(Prospecting!F2833="Completed", 1, "")</f>
        <v/>
      </c>
      <c r="K2831" s="2" t="str">
        <f>IF(Prospecting!G2833="Completed", 1, "")</f>
        <v/>
      </c>
      <c r="L2831" s="2" t="str">
        <f>IF(Prospecting!H2833="Completed", 1, "")</f>
        <v/>
      </c>
      <c r="M2831" s="2" t="str">
        <f>IF(Prospecting!I2833="Completed", 1, "")</f>
        <v/>
      </c>
      <c r="N2831" s="2" t="str">
        <f>IF(Prospecting!J2833="Completed", 1, "")</f>
        <v/>
      </c>
      <c r="O2831" s="2" t="str">
        <f>IF(Prospecting!K2833="Completed", 1, "")</f>
        <v/>
      </c>
      <c r="P2831" s="2" t="str">
        <f>IF(Prospecting!L2833&lt;&gt;"",Prospecting!L2833,"")</f>
        <v/>
      </c>
      <c r="Q2831" s="2" t="str">
        <f>IF(Prospecting!M2833&lt;&gt;"",Prospecting!M2833,"")</f>
        <v/>
      </c>
      <c r="R2831" s="2" t="str">
        <f t="shared" ca="1" si="280"/>
        <v/>
      </c>
      <c r="S2831" s="10" t="str">
        <f>IF(OR(Prospecting!N2833&lt;&gt;"",Prospecting!N2833&lt;&gt;0),Prospecting!N2833,"")</f>
        <v/>
      </c>
      <c r="T2831" s="11" t="str">
        <f>IF(Prospecting!O2833&lt;&gt;"",Prospecting!O2833,"")</f>
        <v/>
      </c>
      <c r="U2831" s="2" t="str">
        <f t="shared" si="281"/>
        <v/>
      </c>
      <c r="V2831" s="2" t="str">
        <f t="shared" si="282"/>
        <v/>
      </c>
      <c r="W2831" s="2" t="str" cm="1">
        <f t="array" ref="W2831">IF(V2831&lt;&gt;"",_xlfn.IFS(OR(V2831=1,V2831=2,V2831=3),1,OR(V2831=4,V2831=5,V2831=6),2,OR(V2831=7,V2831=8,V2831=9),3,OR(V2831=10,V2831=11,V2831=12),4),"")</f>
        <v/>
      </c>
      <c r="X2831" s="2" t="str">
        <f t="shared" si="283"/>
        <v/>
      </c>
      <c r="Y2831" s="2" t="str">
        <f t="shared" si="284"/>
        <v/>
      </c>
    </row>
    <row r="2832" spans="7:25" x14ac:dyDescent="0.3">
      <c r="G2832" s="2" t="str">
        <f>IF(Prospecting!D2834&lt;&gt;"", Prospecting!D2834, "")</f>
        <v/>
      </c>
      <c r="H2832" s="2" t="str">
        <f>IF(Prospecting!E2834&lt;&gt;"",Prospecting!E2834, "")</f>
        <v/>
      </c>
      <c r="I2832" s="2" t="str">
        <f t="shared" ca="1" si="279"/>
        <v/>
      </c>
      <c r="J2832" s="2" t="str">
        <f>IF(Prospecting!F2834="Completed", 1, "")</f>
        <v/>
      </c>
      <c r="K2832" s="2" t="str">
        <f>IF(Prospecting!G2834="Completed", 1, "")</f>
        <v/>
      </c>
      <c r="L2832" s="2" t="str">
        <f>IF(Prospecting!H2834="Completed", 1, "")</f>
        <v/>
      </c>
      <c r="M2832" s="2" t="str">
        <f>IF(Prospecting!I2834="Completed", 1, "")</f>
        <v/>
      </c>
      <c r="N2832" s="2" t="str">
        <f>IF(Prospecting!J2834="Completed", 1, "")</f>
        <v/>
      </c>
      <c r="O2832" s="2" t="str">
        <f>IF(Prospecting!K2834="Completed", 1, "")</f>
        <v/>
      </c>
      <c r="P2832" s="2" t="str">
        <f>IF(Prospecting!L2834&lt;&gt;"",Prospecting!L2834,"")</f>
        <v/>
      </c>
      <c r="Q2832" s="2" t="str">
        <f>IF(Prospecting!M2834&lt;&gt;"",Prospecting!M2834,"")</f>
        <v/>
      </c>
      <c r="R2832" s="2" t="str">
        <f t="shared" ca="1" si="280"/>
        <v/>
      </c>
      <c r="S2832" s="10" t="str">
        <f>IF(OR(Prospecting!N2834&lt;&gt;"",Prospecting!N2834&lt;&gt;0),Prospecting!N2834,"")</f>
        <v/>
      </c>
      <c r="T2832" s="11" t="str">
        <f>IF(Prospecting!O2834&lt;&gt;"",Prospecting!O2834,"")</f>
        <v/>
      </c>
      <c r="U2832" s="2" t="str">
        <f t="shared" si="281"/>
        <v/>
      </c>
      <c r="V2832" s="2" t="str">
        <f t="shared" si="282"/>
        <v/>
      </c>
      <c r="W2832" s="2" t="str" cm="1">
        <f t="array" ref="W2832">IF(V2832&lt;&gt;"",_xlfn.IFS(OR(V2832=1,V2832=2,V2832=3),1,OR(V2832=4,V2832=5,V2832=6),2,OR(V2832=7,V2832=8,V2832=9),3,OR(V2832=10,V2832=11,V2832=12),4),"")</f>
        <v/>
      </c>
      <c r="X2832" s="2" t="str">
        <f t="shared" si="283"/>
        <v/>
      </c>
      <c r="Y2832" s="2" t="str">
        <f t="shared" si="284"/>
        <v/>
      </c>
    </row>
    <row r="2833" spans="7:25" x14ac:dyDescent="0.3">
      <c r="G2833" s="2" t="str">
        <f>IF(Prospecting!D2835&lt;&gt;"", Prospecting!D2835, "")</f>
        <v/>
      </c>
      <c r="H2833" s="2" t="str">
        <f>IF(Prospecting!E2835&lt;&gt;"",Prospecting!E2835, "")</f>
        <v/>
      </c>
      <c r="I2833" s="2" t="str">
        <f t="shared" ca="1" si="279"/>
        <v/>
      </c>
      <c r="J2833" s="2" t="str">
        <f>IF(Prospecting!F2835="Completed", 1, "")</f>
        <v/>
      </c>
      <c r="K2833" s="2" t="str">
        <f>IF(Prospecting!G2835="Completed", 1, "")</f>
        <v/>
      </c>
      <c r="L2833" s="2" t="str">
        <f>IF(Prospecting!H2835="Completed", 1, "")</f>
        <v/>
      </c>
      <c r="M2833" s="2" t="str">
        <f>IF(Prospecting!I2835="Completed", 1, "")</f>
        <v/>
      </c>
      <c r="N2833" s="2" t="str">
        <f>IF(Prospecting!J2835="Completed", 1, "")</f>
        <v/>
      </c>
      <c r="O2833" s="2" t="str">
        <f>IF(Prospecting!K2835="Completed", 1, "")</f>
        <v/>
      </c>
      <c r="P2833" s="2" t="str">
        <f>IF(Prospecting!L2835&lt;&gt;"",Prospecting!L2835,"")</f>
        <v/>
      </c>
      <c r="Q2833" s="2" t="str">
        <f>IF(Prospecting!M2835&lt;&gt;"",Prospecting!M2835,"")</f>
        <v/>
      </c>
      <c r="R2833" s="2" t="str">
        <f t="shared" ca="1" si="280"/>
        <v/>
      </c>
      <c r="S2833" s="10" t="str">
        <f>IF(OR(Prospecting!N2835&lt;&gt;"",Prospecting!N2835&lt;&gt;0),Prospecting!N2835,"")</f>
        <v/>
      </c>
      <c r="T2833" s="11" t="str">
        <f>IF(Prospecting!O2835&lt;&gt;"",Prospecting!O2835,"")</f>
        <v/>
      </c>
      <c r="U2833" s="2" t="str">
        <f t="shared" si="281"/>
        <v/>
      </c>
      <c r="V2833" s="2" t="str">
        <f t="shared" si="282"/>
        <v/>
      </c>
      <c r="W2833" s="2" t="str" cm="1">
        <f t="array" ref="W2833">IF(V2833&lt;&gt;"",_xlfn.IFS(OR(V2833=1,V2833=2,V2833=3),1,OR(V2833=4,V2833=5,V2833=6),2,OR(V2833=7,V2833=8,V2833=9),3,OR(V2833=10,V2833=11,V2833=12),4),"")</f>
        <v/>
      </c>
      <c r="X2833" s="2" t="str">
        <f t="shared" si="283"/>
        <v/>
      </c>
      <c r="Y2833" s="2" t="str">
        <f t="shared" si="284"/>
        <v/>
      </c>
    </row>
    <row r="2834" spans="7:25" x14ac:dyDescent="0.3">
      <c r="G2834" s="2" t="str">
        <f>IF(Prospecting!D2836&lt;&gt;"", Prospecting!D2836, "")</f>
        <v/>
      </c>
      <c r="H2834" s="2" t="str">
        <f>IF(Prospecting!E2836&lt;&gt;"",Prospecting!E2836, "")</f>
        <v/>
      </c>
      <c r="I2834" s="2" t="str">
        <f t="shared" ca="1" si="279"/>
        <v/>
      </c>
      <c r="J2834" s="2" t="str">
        <f>IF(Prospecting!F2836="Completed", 1, "")</f>
        <v/>
      </c>
      <c r="K2834" s="2" t="str">
        <f>IF(Prospecting!G2836="Completed", 1, "")</f>
        <v/>
      </c>
      <c r="L2834" s="2" t="str">
        <f>IF(Prospecting!H2836="Completed", 1, "")</f>
        <v/>
      </c>
      <c r="M2834" s="2" t="str">
        <f>IF(Prospecting!I2836="Completed", 1, "")</f>
        <v/>
      </c>
      <c r="N2834" s="2" t="str">
        <f>IF(Prospecting!J2836="Completed", 1, "")</f>
        <v/>
      </c>
      <c r="O2834" s="2" t="str">
        <f>IF(Prospecting!K2836="Completed", 1, "")</f>
        <v/>
      </c>
      <c r="P2834" s="2" t="str">
        <f>IF(Prospecting!L2836&lt;&gt;"",Prospecting!L2836,"")</f>
        <v/>
      </c>
      <c r="Q2834" s="2" t="str">
        <f>IF(Prospecting!M2836&lt;&gt;"",Prospecting!M2836,"")</f>
        <v/>
      </c>
      <c r="R2834" s="2" t="str">
        <f t="shared" ca="1" si="280"/>
        <v/>
      </c>
      <c r="S2834" s="10" t="str">
        <f>IF(OR(Prospecting!N2836&lt;&gt;"",Prospecting!N2836&lt;&gt;0),Prospecting!N2836,"")</f>
        <v/>
      </c>
      <c r="T2834" s="11" t="str">
        <f>IF(Prospecting!O2836&lt;&gt;"",Prospecting!O2836,"")</f>
        <v/>
      </c>
      <c r="U2834" s="2" t="str">
        <f t="shared" si="281"/>
        <v/>
      </c>
      <c r="V2834" s="2" t="str">
        <f t="shared" si="282"/>
        <v/>
      </c>
      <c r="W2834" s="2" t="str" cm="1">
        <f t="array" ref="W2834">IF(V2834&lt;&gt;"",_xlfn.IFS(OR(V2834=1,V2834=2,V2834=3),1,OR(V2834=4,V2834=5,V2834=6),2,OR(V2834=7,V2834=8,V2834=9),3,OR(V2834=10,V2834=11,V2834=12),4),"")</f>
        <v/>
      </c>
      <c r="X2834" s="2" t="str">
        <f t="shared" si="283"/>
        <v/>
      </c>
      <c r="Y2834" s="2" t="str">
        <f t="shared" si="284"/>
        <v/>
      </c>
    </row>
    <row r="2835" spans="7:25" x14ac:dyDescent="0.3">
      <c r="G2835" s="2" t="str">
        <f>IF(Prospecting!D2837&lt;&gt;"", Prospecting!D2837, "")</f>
        <v/>
      </c>
      <c r="H2835" s="2" t="str">
        <f>IF(Prospecting!E2837&lt;&gt;"",Prospecting!E2837, "")</f>
        <v/>
      </c>
      <c r="I2835" s="2" t="str">
        <f t="shared" ca="1" si="279"/>
        <v/>
      </c>
      <c r="J2835" s="2" t="str">
        <f>IF(Prospecting!F2837="Completed", 1, "")</f>
        <v/>
      </c>
      <c r="K2835" s="2" t="str">
        <f>IF(Prospecting!G2837="Completed", 1, "")</f>
        <v/>
      </c>
      <c r="L2835" s="2" t="str">
        <f>IF(Prospecting!H2837="Completed", 1, "")</f>
        <v/>
      </c>
      <c r="M2835" s="2" t="str">
        <f>IF(Prospecting!I2837="Completed", 1, "")</f>
        <v/>
      </c>
      <c r="N2835" s="2" t="str">
        <f>IF(Prospecting!J2837="Completed", 1, "")</f>
        <v/>
      </c>
      <c r="O2835" s="2" t="str">
        <f>IF(Prospecting!K2837="Completed", 1, "")</f>
        <v/>
      </c>
      <c r="P2835" s="2" t="str">
        <f>IF(Prospecting!L2837&lt;&gt;"",Prospecting!L2837,"")</f>
        <v/>
      </c>
      <c r="Q2835" s="2" t="str">
        <f>IF(Prospecting!M2837&lt;&gt;"",Prospecting!M2837,"")</f>
        <v/>
      </c>
      <c r="R2835" s="2" t="str">
        <f t="shared" ca="1" si="280"/>
        <v/>
      </c>
      <c r="S2835" s="10" t="str">
        <f>IF(OR(Prospecting!N2837&lt;&gt;"",Prospecting!N2837&lt;&gt;0),Prospecting!N2837,"")</f>
        <v/>
      </c>
      <c r="T2835" s="11" t="str">
        <f>IF(Prospecting!O2837&lt;&gt;"",Prospecting!O2837,"")</f>
        <v/>
      </c>
      <c r="U2835" s="2" t="str">
        <f t="shared" si="281"/>
        <v/>
      </c>
      <c r="V2835" s="2" t="str">
        <f t="shared" si="282"/>
        <v/>
      </c>
      <c r="W2835" s="2" t="str" cm="1">
        <f t="array" ref="W2835">IF(V2835&lt;&gt;"",_xlfn.IFS(OR(V2835=1,V2835=2,V2835=3),1,OR(V2835=4,V2835=5,V2835=6),2,OR(V2835=7,V2835=8,V2835=9),3,OR(V2835=10,V2835=11,V2835=12),4),"")</f>
        <v/>
      </c>
      <c r="X2835" s="2" t="str">
        <f t="shared" si="283"/>
        <v/>
      </c>
      <c r="Y2835" s="2" t="str">
        <f t="shared" si="284"/>
        <v/>
      </c>
    </row>
    <row r="2836" spans="7:25" x14ac:dyDescent="0.3">
      <c r="G2836" s="2" t="str">
        <f>IF(Prospecting!D2838&lt;&gt;"", Prospecting!D2838, "")</f>
        <v/>
      </c>
      <c r="H2836" s="2" t="str">
        <f>IF(Prospecting!E2838&lt;&gt;"",Prospecting!E2838, "")</f>
        <v/>
      </c>
      <c r="I2836" s="2" t="str">
        <f t="shared" ca="1" si="279"/>
        <v/>
      </c>
      <c r="J2836" s="2" t="str">
        <f>IF(Prospecting!F2838="Completed", 1, "")</f>
        <v/>
      </c>
      <c r="K2836" s="2" t="str">
        <f>IF(Prospecting!G2838="Completed", 1, "")</f>
        <v/>
      </c>
      <c r="L2836" s="2" t="str">
        <f>IF(Prospecting!H2838="Completed", 1, "")</f>
        <v/>
      </c>
      <c r="M2836" s="2" t="str">
        <f>IF(Prospecting!I2838="Completed", 1, "")</f>
        <v/>
      </c>
      <c r="N2836" s="2" t="str">
        <f>IF(Prospecting!J2838="Completed", 1, "")</f>
        <v/>
      </c>
      <c r="O2836" s="2" t="str">
        <f>IF(Prospecting!K2838="Completed", 1, "")</f>
        <v/>
      </c>
      <c r="P2836" s="2" t="str">
        <f>IF(Prospecting!L2838&lt;&gt;"",Prospecting!L2838,"")</f>
        <v/>
      </c>
      <c r="Q2836" s="2" t="str">
        <f>IF(Prospecting!M2838&lt;&gt;"",Prospecting!M2838,"")</f>
        <v/>
      </c>
      <c r="R2836" s="2" t="str">
        <f t="shared" ca="1" si="280"/>
        <v/>
      </c>
      <c r="S2836" s="10" t="str">
        <f>IF(OR(Prospecting!N2838&lt;&gt;"",Prospecting!N2838&lt;&gt;0),Prospecting!N2838,"")</f>
        <v/>
      </c>
      <c r="T2836" s="11" t="str">
        <f>IF(Prospecting!O2838&lt;&gt;"",Prospecting!O2838,"")</f>
        <v/>
      </c>
      <c r="U2836" s="2" t="str">
        <f t="shared" si="281"/>
        <v/>
      </c>
      <c r="V2836" s="2" t="str">
        <f t="shared" si="282"/>
        <v/>
      </c>
      <c r="W2836" s="2" t="str" cm="1">
        <f t="array" ref="W2836">IF(V2836&lt;&gt;"",_xlfn.IFS(OR(V2836=1,V2836=2,V2836=3),1,OR(V2836=4,V2836=5,V2836=6),2,OR(V2836=7,V2836=8,V2836=9),3,OR(V2836=10,V2836=11,V2836=12),4),"")</f>
        <v/>
      </c>
      <c r="X2836" s="2" t="str">
        <f t="shared" si="283"/>
        <v/>
      </c>
      <c r="Y2836" s="2" t="str">
        <f t="shared" si="284"/>
        <v/>
      </c>
    </row>
    <row r="2837" spans="7:25" x14ac:dyDescent="0.3">
      <c r="G2837" s="2" t="str">
        <f>IF(Prospecting!D2839&lt;&gt;"", Prospecting!D2839, "")</f>
        <v/>
      </c>
      <c r="H2837" s="2" t="str">
        <f>IF(Prospecting!E2839&lt;&gt;"",Prospecting!E2839, "")</f>
        <v/>
      </c>
      <c r="I2837" s="2" t="str">
        <f t="shared" ca="1" si="279"/>
        <v/>
      </c>
      <c r="J2837" s="2" t="str">
        <f>IF(Prospecting!F2839="Completed", 1, "")</f>
        <v/>
      </c>
      <c r="K2837" s="2" t="str">
        <f>IF(Prospecting!G2839="Completed", 1, "")</f>
        <v/>
      </c>
      <c r="L2837" s="2" t="str">
        <f>IF(Prospecting!H2839="Completed", 1, "")</f>
        <v/>
      </c>
      <c r="M2837" s="2" t="str">
        <f>IF(Prospecting!I2839="Completed", 1, "")</f>
        <v/>
      </c>
      <c r="N2837" s="2" t="str">
        <f>IF(Prospecting!J2839="Completed", 1, "")</f>
        <v/>
      </c>
      <c r="O2837" s="2" t="str">
        <f>IF(Prospecting!K2839="Completed", 1, "")</f>
        <v/>
      </c>
      <c r="P2837" s="2" t="str">
        <f>IF(Prospecting!L2839&lt;&gt;"",Prospecting!L2839,"")</f>
        <v/>
      </c>
      <c r="Q2837" s="2" t="str">
        <f>IF(Prospecting!M2839&lt;&gt;"",Prospecting!M2839,"")</f>
        <v/>
      </c>
      <c r="R2837" s="2" t="str">
        <f t="shared" ca="1" si="280"/>
        <v/>
      </c>
      <c r="S2837" s="10" t="str">
        <f>IF(OR(Prospecting!N2839&lt;&gt;"",Prospecting!N2839&lt;&gt;0),Prospecting!N2839,"")</f>
        <v/>
      </c>
      <c r="T2837" s="11" t="str">
        <f>IF(Prospecting!O2839&lt;&gt;"",Prospecting!O2839,"")</f>
        <v/>
      </c>
      <c r="U2837" s="2" t="str">
        <f t="shared" si="281"/>
        <v/>
      </c>
      <c r="V2837" s="2" t="str">
        <f t="shared" si="282"/>
        <v/>
      </c>
      <c r="W2837" s="2" t="str" cm="1">
        <f t="array" ref="W2837">IF(V2837&lt;&gt;"",_xlfn.IFS(OR(V2837=1,V2837=2,V2837=3),1,OR(V2837=4,V2837=5,V2837=6),2,OR(V2837=7,V2837=8,V2837=9),3,OR(V2837=10,V2837=11,V2837=12),4),"")</f>
        <v/>
      </c>
      <c r="X2837" s="2" t="str">
        <f t="shared" si="283"/>
        <v/>
      </c>
      <c r="Y2837" s="2" t="str">
        <f t="shared" si="284"/>
        <v/>
      </c>
    </row>
    <row r="2838" spans="7:25" x14ac:dyDescent="0.3">
      <c r="G2838" s="2" t="str">
        <f>IF(Prospecting!D2840&lt;&gt;"", Prospecting!D2840, "")</f>
        <v/>
      </c>
      <c r="H2838" s="2" t="str">
        <f>IF(Prospecting!E2840&lt;&gt;"",Prospecting!E2840, "")</f>
        <v/>
      </c>
      <c r="I2838" s="2" t="str">
        <f t="shared" ca="1" si="279"/>
        <v/>
      </c>
      <c r="J2838" s="2" t="str">
        <f>IF(Prospecting!F2840="Completed", 1, "")</f>
        <v/>
      </c>
      <c r="K2838" s="2" t="str">
        <f>IF(Prospecting!G2840="Completed", 1, "")</f>
        <v/>
      </c>
      <c r="L2838" s="2" t="str">
        <f>IF(Prospecting!H2840="Completed", 1, "")</f>
        <v/>
      </c>
      <c r="M2838" s="2" t="str">
        <f>IF(Prospecting!I2840="Completed", 1, "")</f>
        <v/>
      </c>
      <c r="N2838" s="2" t="str">
        <f>IF(Prospecting!J2840="Completed", 1, "")</f>
        <v/>
      </c>
      <c r="O2838" s="2" t="str">
        <f>IF(Prospecting!K2840="Completed", 1, "")</f>
        <v/>
      </c>
      <c r="P2838" s="2" t="str">
        <f>IF(Prospecting!L2840&lt;&gt;"",Prospecting!L2840,"")</f>
        <v/>
      </c>
      <c r="Q2838" s="2" t="str">
        <f>IF(Prospecting!M2840&lt;&gt;"",Prospecting!M2840,"")</f>
        <v/>
      </c>
      <c r="R2838" s="2" t="str">
        <f t="shared" ca="1" si="280"/>
        <v/>
      </c>
      <c r="S2838" s="10" t="str">
        <f>IF(OR(Prospecting!N2840&lt;&gt;"",Prospecting!N2840&lt;&gt;0),Prospecting!N2840,"")</f>
        <v/>
      </c>
      <c r="T2838" s="11" t="str">
        <f>IF(Prospecting!O2840&lt;&gt;"",Prospecting!O2840,"")</f>
        <v/>
      </c>
      <c r="U2838" s="2" t="str">
        <f t="shared" si="281"/>
        <v/>
      </c>
      <c r="V2838" s="2" t="str">
        <f t="shared" si="282"/>
        <v/>
      </c>
      <c r="W2838" s="2" t="str" cm="1">
        <f t="array" ref="W2838">IF(V2838&lt;&gt;"",_xlfn.IFS(OR(V2838=1,V2838=2,V2838=3),1,OR(V2838=4,V2838=5,V2838=6),2,OR(V2838=7,V2838=8,V2838=9),3,OR(V2838=10,V2838=11,V2838=12),4),"")</f>
        <v/>
      </c>
      <c r="X2838" s="2" t="str">
        <f t="shared" si="283"/>
        <v/>
      </c>
      <c r="Y2838" s="2" t="str">
        <f t="shared" si="284"/>
        <v/>
      </c>
    </row>
    <row r="2839" spans="7:25" x14ac:dyDescent="0.3">
      <c r="G2839" s="2" t="str">
        <f>IF(Prospecting!D2841&lt;&gt;"", Prospecting!D2841, "")</f>
        <v/>
      </c>
      <c r="H2839" s="2" t="str">
        <f>IF(Prospecting!E2841&lt;&gt;"",Prospecting!E2841, "")</f>
        <v/>
      </c>
      <c r="I2839" s="2" t="str">
        <f t="shared" ca="1" si="279"/>
        <v/>
      </c>
      <c r="J2839" s="2" t="str">
        <f>IF(Prospecting!F2841="Completed", 1, "")</f>
        <v/>
      </c>
      <c r="K2839" s="2" t="str">
        <f>IF(Prospecting!G2841="Completed", 1, "")</f>
        <v/>
      </c>
      <c r="L2839" s="2" t="str">
        <f>IF(Prospecting!H2841="Completed", 1, "")</f>
        <v/>
      </c>
      <c r="M2839" s="2" t="str">
        <f>IF(Prospecting!I2841="Completed", 1, "")</f>
        <v/>
      </c>
      <c r="N2839" s="2" t="str">
        <f>IF(Prospecting!J2841="Completed", 1, "")</f>
        <v/>
      </c>
      <c r="O2839" s="2" t="str">
        <f>IF(Prospecting!K2841="Completed", 1, "")</f>
        <v/>
      </c>
      <c r="P2839" s="2" t="str">
        <f>IF(Prospecting!L2841&lt;&gt;"",Prospecting!L2841,"")</f>
        <v/>
      </c>
      <c r="Q2839" s="2" t="str">
        <f>IF(Prospecting!M2841&lt;&gt;"",Prospecting!M2841,"")</f>
        <v/>
      </c>
      <c r="R2839" s="2" t="str">
        <f t="shared" ca="1" si="280"/>
        <v/>
      </c>
      <c r="S2839" s="10" t="str">
        <f>IF(OR(Prospecting!N2841&lt;&gt;"",Prospecting!N2841&lt;&gt;0),Prospecting!N2841,"")</f>
        <v/>
      </c>
      <c r="T2839" s="11" t="str">
        <f>IF(Prospecting!O2841&lt;&gt;"",Prospecting!O2841,"")</f>
        <v/>
      </c>
      <c r="U2839" s="2" t="str">
        <f t="shared" si="281"/>
        <v/>
      </c>
      <c r="V2839" s="2" t="str">
        <f t="shared" si="282"/>
        <v/>
      </c>
      <c r="W2839" s="2" t="str" cm="1">
        <f t="array" ref="W2839">IF(V2839&lt;&gt;"",_xlfn.IFS(OR(V2839=1,V2839=2,V2839=3),1,OR(V2839=4,V2839=5,V2839=6),2,OR(V2839=7,V2839=8,V2839=9),3,OR(V2839=10,V2839=11,V2839=12),4),"")</f>
        <v/>
      </c>
      <c r="X2839" s="2" t="str">
        <f t="shared" si="283"/>
        <v/>
      </c>
      <c r="Y2839" s="2" t="str">
        <f t="shared" si="284"/>
        <v/>
      </c>
    </row>
    <row r="2840" spans="7:25" x14ac:dyDescent="0.3">
      <c r="G2840" s="2" t="str">
        <f>IF(Prospecting!D2842&lt;&gt;"", Prospecting!D2842, "")</f>
        <v/>
      </c>
      <c r="H2840" s="2" t="str">
        <f>IF(Prospecting!E2842&lt;&gt;"",Prospecting!E2842, "")</f>
        <v/>
      </c>
      <c r="I2840" s="2" t="str">
        <f t="shared" ca="1" si="279"/>
        <v/>
      </c>
      <c r="J2840" s="2" t="str">
        <f>IF(Prospecting!F2842="Completed", 1, "")</f>
        <v/>
      </c>
      <c r="K2840" s="2" t="str">
        <f>IF(Prospecting!G2842="Completed", 1, "")</f>
        <v/>
      </c>
      <c r="L2840" s="2" t="str">
        <f>IF(Prospecting!H2842="Completed", 1, "")</f>
        <v/>
      </c>
      <c r="M2840" s="2" t="str">
        <f>IF(Prospecting!I2842="Completed", 1, "")</f>
        <v/>
      </c>
      <c r="N2840" s="2" t="str">
        <f>IF(Prospecting!J2842="Completed", 1, "")</f>
        <v/>
      </c>
      <c r="O2840" s="2" t="str">
        <f>IF(Prospecting!K2842="Completed", 1, "")</f>
        <v/>
      </c>
      <c r="P2840" s="2" t="str">
        <f>IF(Prospecting!L2842&lt;&gt;"",Prospecting!L2842,"")</f>
        <v/>
      </c>
      <c r="Q2840" s="2" t="str">
        <f>IF(Prospecting!M2842&lt;&gt;"",Prospecting!M2842,"")</f>
        <v/>
      </c>
      <c r="R2840" s="2" t="str">
        <f t="shared" ca="1" si="280"/>
        <v/>
      </c>
      <c r="S2840" s="10" t="str">
        <f>IF(OR(Prospecting!N2842&lt;&gt;"",Prospecting!N2842&lt;&gt;0),Prospecting!N2842,"")</f>
        <v/>
      </c>
      <c r="T2840" s="11" t="str">
        <f>IF(Prospecting!O2842&lt;&gt;"",Prospecting!O2842,"")</f>
        <v/>
      </c>
      <c r="U2840" s="2" t="str">
        <f t="shared" si="281"/>
        <v/>
      </c>
      <c r="V2840" s="2" t="str">
        <f t="shared" si="282"/>
        <v/>
      </c>
      <c r="W2840" s="2" t="str" cm="1">
        <f t="array" ref="W2840">IF(V2840&lt;&gt;"",_xlfn.IFS(OR(V2840=1,V2840=2,V2840=3),1,OR(V2840=4,V2840=5,V2840=6),2,OR(V2840=7,V2840=8,V2840=9),3,OR(V2840=10,V2840=11,V2840=12),4),"")</f>
        <v/>
      </c>
      <c r="X2840" s="2" t="str">
        <f t="shared" si="283"/>
        <v/>
      </c>
      <c r="Y2840" s="2" t="str">
        <f t="shared" si="284"/>
        <v/>
      </c>
    </row>
    <row r="2841" spans="7:25" x14ac:dyDescent="0.3">
      <c r="G2841" s="2" t="str">
        <f>IF(Prospecting!D2843&lt;&gt;"", Prospecting!D2843, "")</f>
        <v/>
      </c>
      <c r="H2841" s="2" t="str">
        <f>IF(Prospecting!E2843&lt;&gt;"",Prospecting!E2843, "")</f>
        <v/>
      </c>
      <c r="I2841" s="2" t="str">
        <f t="shared" ca="1" si="279"/>
        <v/>
      </c>
      <c r="J2841" s="2" t="str">
        <f>IF(Prospecting!F2843="Completed", 1, "")</f>
        <v/>
      </c>
      <c r="K2841" s="2" t="str">
        <f>IF(Prospecting!G2843="Completed", 1, "")</f>
        <v/>
      </c>
      <c r="L2841" s="2" t="str">
        <f>IF(Prospecting!H2843="Completed", 1, "")</f>
        <v/>
      </c>
      <c r="M2841" s="2" t="str">
        <f>IF(Prospecting!I2843="Completed", 1, "")</f>
        <v/>
      </c>
      <c r="N2841" s="2" t="str">
        <f>IF(Prospecting!J2843="Completed", 1, "")</f>
        <v/>
      </c>
      <c r="O2841" s="2" t="str">
        <f>IF(Prospecting!K2843="Completed", 1, "")</f>
        <v/>
      </c>
      <c r="P2841" s="2" t="str">
        <f>IF(Prospecting!L2843&lt;&gt;"",Prospecting!L2843,"")</f>
        <v/>
      </c>
      <c r="Q2841" s="2" t="str">
        <f>IF(Prospecting!M2843&lt;&gt;"",Prospecting!M2843,"")</f>
        <v/>
      </c>
      <c r="R2841" s="2" t="str">
        <f t="shared" ca="1" si="280"/>
        <v/>
      </c>
      <c r="S2841" s="10" t="str">
        <f>IF(OR(Prospecting!N2843&lt;&gt;"",Prospecting!N2843&lt;&gt;0),Prospecting!N2843,"")</f>
        <v/>
      </c>
      <c r="T2841" s="11" t="str">
        <f>IF(Prospecting!O2843&lt;&gt;"",Prospecting!O2843,"")</f>
        <v/>
      </c>
      <c r="U2841" s="2" t="str">
        <f t="shared" si="281"/>
        <v/>
      </c>
      <c r="V2841" s="2" t="str">
        <f t="shared" si="282"/>
        <v/>
      </c>
      <c r="W2841" s="2" t="str" cm="1">
        <f t="array" ref="W2841">IF(V2841&lt;&gt;"",_xlfn.IFS(OR(V2841=1,V2841=2,V2841=3),1,OR(V2841=4,V2841=5,V2841=6),2,OR(V2841=7,V2841=8,V2841=9),3,OR(V2841=10,V2841=11,V2841=12),4),"")</f>
        <v/>
      </c>
      <c r="X2841" s="2" t="str">
        <f t="shared" si="283"/>
        <v/>
      </c>
      <c r="Y2841" s="2" t="str">
        <f t="shared" si="284"/>
        <v/>
      </c>
    </row>
    <row r="2842" spans="7:25" x14ac:dyDescent="0.3">
      <c r="G2842" s="2" t="str">
        <f>IF(Prospecting!D2844&lt;&gt;"", Prospecting!D2844, "")</f>
        <v/>
      </c>
      <c r="H2842" s="2" t="str">
        <f>IF(Prospecting!E2844&lt;&gt;"",Prospecting!E2844, "")</f>
        <v/>
      </c>
      <c r="I2842" s="2" t="str">
        <f t="shared" ca="1" si="279"/>
        <v/>
      </c>
      <c r="J2842" s="2" t="str">
        <f>IF(Prospecting!F2844="Completed", 1, "")</f>
        <v/>
      </c>
      <c r="K2842" s="2" t="str">
        <f>IF(Prospecting!G2844="Completed", 1, "")</f>
        <v/>
      </c>
      <c r="L2842" s="2" t="str">
        <f>IF(Prospecting!H2844="Completed", 1, "")</f>
        <v/>
      </c>
      <c r="M2842" s="2" t="str">
        <f>IF(Prospecting!I2844="Completed", 1, "")</f>
        <v/>
      </c>
      <c r="N2842" s="2" t="str">
        <f>IF(Prospecting!J2844="Completed", 1, "")</f>
        <v/>
      </c>
      <c r="O2842" s="2" t="str">
        <f>IF(Prospecting!K2844="Completed", 1, "")</f>
        <v/>
      </c>
      <c r="P2842" s="2" t="str">
        <f>IF(Prospecting!L2844&lt;&gt;"",Prospecting!L2844,"")</f>
        <v/>
      </c>
      <c r="Q2842" s="2" t="str">
        <f>IF(Prospecting!M2844&lt;&gt;"",Prospecting!M2844,"")</f>
        <v/>
      </c>
      <c r="R2842" s="2" t="str">
        <f t="shared" ca="1" si="280"/>
        <v/>
      </c>
      <c r="S2842" s="10" t="str">
        <f>IF(OR(Prospecting!N2844&lt;&gt;"",Prospecting!N2844&lt;&gt;0),Prospecting!N2844,"")</f>
        <v/>
      </c>
      <c r="T2842" s="11" t="str">
        <f>IF(Prospecting!O2844&lt;&gt;"",Prospecting!O2844,"")</f>
        <v/>
      </c>
      <c r="U2842" s="2" t="str">
        <f t="shared" si="281"/>
        <v/>
      </c>
      <c r="V2842" s="2" t="str">
        <f t="shared" si="282"/>
        <v/>
      </c>
      <c r="W2842" s="2" t="str" cm="1">
        <f t="array" ref="W2842">IF(V2842&lt;&gt;"",_xlfn.IFS(OR(V2842=1,V2842=2,V2842=3),1,OR(V2842=4,V2842=5,V2842=6),2,OR(V2842=7,V2842=8,V2842=9),3,OR(V2842=10,V2842=11,V2842=12),4),"")</f>
        <v/>
      </c>
      <c r="X2842" s="2" t="str">
        <f t="shared" si="283"/>
        <v/>
      </c>
      <c r="Y2842" s="2" t="str">
        <f t="shared" si="284"/>
        <v/>
      </c>
    </row>
    <row r="2843" spans="7:25" x14ac:dyDescent="0.3">
      <c r="G2843" s="2" t="str">
        <f>IF(Prospecting!D2845&lt;&gt;"", Prospecting!D2845, "")</f>
        <v/>
      </c>
      <c r="H2843" s="2" t="str">
        <f>IF(Prospecting!E2845&lt;&gt;"",Prospecting!E2845, "")</f>
        <v/>
      </c>
      <c r="I2843" s="2" t="str">
        <f t="shared" ca="1" si="279"/>
        <v/>
      </c>
      <c r="J2843" s="2" t="str">
        <f>IF(Prospecting!F2845="Completed", 1, "")</f>
        <v/>
      </c>
      <c r="K2843" s="2" t="str">
        <f>IF(Prospecting!G2845="Completed", 1, "")</f>
        <v/>
      </c>
      <c r="L2843" s="2" t="str">
        <f>IF(Prospecting!H2845="Completed", 1, "")</f>
        <v/>
      </c>
      <c r="M2843" s="2" t="str">
        <f>IF(Prospecting!I2845="Completed", 1, "")</f>
        <v/>
      </c>
      <c r="N2843" s="2" t="str">
        <f>IF(Prospecting!J2845="Completed", 1, "")</f>
        <v/>
      </c>
      <c r="O2843" s="2" t="str">
        <f>IF(Prospecting!K2845="Completed", 1, "")</f>
        <v/>
      </c>
      <c r="P2843" s="2" t="str">
        <f>IF(Prospecting!L2845&lt;&gt;"",Prospecting!L2845,"")</f>
        <v/>
      </c>
      <c r="Q2843" s="2" t="str">
        <f>IF(Prospecting!M2845&lt;&gt;"",Prospecting!M2845,"")</f>
        <v/>
      </c>
      <c r="R2843" s="2" t="str">
        <f t="shared" ca="1" si="280"/>
        <v/>
      </c>
      <c r="S2843" s="10" t="str">
        <f>IF(OR(Prospecting!N2845&lt;&gt;"",Prospecting!N2845&lt;&gt;0),Prospecting!N2845,"")</f>
        <v/>
      </c>
      <c r="T2843" s="11" t="str">
        <f>IF(Prospecting!O2845&lt;&gt;"",Prospecting!O2845,"")</f>
        <v/>
      </c>
      <c r="U2843" s="2" t="str">
        <f t="shared" si="281"/>
        <v/>
      </c>
      <c r="V2843" s="2" t="str">
        <f t="shared" si="282"/>
        <v/>
      </c>
      <c r="W2843" s="2" t="str" cm="1">
        <f t="array" ref="W2843">IF(V2843&lt;&gt;"",_xlfn.IFS(OR(V2843=1,V2843=2,V2843=3),1,OR(V2843=4,V2843=5,V2843=6),2,OR(V2843=7,V2843=8,V2843=9),3,OR(V2843=10,V2843=11,V2843=12),4),"")</f>
        <v/>
      </c>
      <c r="X2843" s="2" t="str">
        <f t="shared" si="283"/>
        <v/>
      </c>
      <c r="Y2843" s="2" t="str">
        <f t="shared" si="284"/>
        <v/>
      </c>
    </row>
    <row r="2844" spans="7:25" x14ac:dyDescent="0.3">
      <c r="G2844" s="2" t="str">
        <f>IF(Prospecting!D2846&lt;&gt;"", Prospecting!D2846, "")</f>
        <v/>
      </c>
      <c r="H2844" s="2" t="str">
        <f>IF(Prospecting!E2846&lt;&gt;"",Prospecting!E2846, "")</f>
        <v/>
      </c>
      <c r="I2844" s="2" t="str">
        <f t="shared" ca="1" si="279"/>
        <v/>
      </c>
      <c r="J2844" s="2" t="str">
        <f>IF(Prospecting!F2846="Completed", 1, "")</f>
        <v/>
      </c>
      <c r="K2844" s="2" t="str">
        <f>IF(Prospecting!G2846="Completed", 1, "")</f>
        <v/>
      </c>
      <c r="L2844" s="2" t="str">
        <f>IF(Prospecting!H2846="Completed", 1, "")</f>
        <v/>
      </c>
      <c r="M2844" s="2" t="str">
        <f>IF(Prospecting!I2846="Completed", 1, "")</f>
        <v/>
      </c>
      <c r="N2844" s="2" t="str">
        <f>IF(Prospecting!J2846="Completed", 1, "")</f>
        <v/>
      </c>
      <c r="O2844" s="2" t="str">
        <f>IF(Prospecting!K2846="Completed", 1, "")</f>
        <v/>
      </c>
      <c r="P2844" s="2" t="str">
        <f>IF(Prospecting!L2846&lt;&gt;"",Prospecting!L2846,"")</f>
        <v/>
      </c>
      <c r="Q2844" s="2" t="str">
        <f>IF(Prospecting!M2846&lt;&gt;"",Prospecting!M2846,"")</f>
        <v/>
      </c>
      <c r="R2844" s="2" t="str">
        <f t="shared" ca="1" si="280"/>
        <v/>
      </c>
      <c r="S2844" s="10" t="str">
        <f>IF(OR(Prospecting!N2846&lt;&gt;"",Prospecting!N2846&lt;&gt;0),Prospecting!N2846,"")</f>
        <v/>
      </c>
      <c r="T2844" s="11" t="str">
        <f>IF(Prospecting!O2846&lt;&gt;"",Prospecting!O2846,"")</f>
        <v/>
      </c>
      <c r="U2844" s="2" t="str">
        <f t="shared" si="281"/>
        <v/>
      </c>
      <c r="V2844" s="2" t="str">
        <f t="shared" si="282"/>
        <v/>
      </c>
      <c r="W2844" s="2" t="str" cm="1">
        <f t="array" ref="W2844">IF(V2844&lt;&gt;"",_xlfn.IFS(OR(V2844=1,V2844=2,V2844=3),1,OR(V2844=4,V2844=5,V2844=6),2,OR(V2844=7,V2844=8,V2844=9),3,OR(V2844=10,V2844=11,V2844=12),4),"")</f>
        <v/>
      </c>
      <c r="X2844" s="2" t="str">
        <f t="shared" si="283"/>
        <v/>
      </c>
      <c r="Y2844" s="2" t="str">
        <f t="shared" si="284"/>
        <v/>
      </c>
    </row>
    <row r="2845" spans="7:25" x14ac:dyDescent="0.3">
      <c r="G2845" s="2" t="str">
        <f>IF(Prospecting!D2847&lt;&gt;"", Prospecting!D2847, "")</f>
        <v/>
      </c>
      <c r="H2845" s="2" t="str">
        <f>IF(Prospecting!E2847&lt;&gt;"",Prospecting!E2847, "")</f>
        <v/>
      </c>
      <c r="I2845" s="2" t="str">
        <f t="shared" ca="1" si="279"/>
        <v/>
      </c>
      <c r="J2845" s="2" t="str">
        <f>IF(Prospecting!F2847="Completed", 1, "")</f>
        <v/>
      </c>
      <c r="K2845" s="2" t="str">
        <f>IF(Prospecting!G2847="Completed", 1, "")</f>
        <v/>
      </c>
      <c r="L2845" s="2" t="str">
        <f>IF(Prospecting!H2847="Completed", 1, "")</f>
        <v/>
      </c>
      <c r="M2845" s="2" t="str">
        <f>IF(Prospecting!I2847="Completed", 1, "")</f>
        <v/>
      </c>
      <c r="N2845" s="2" t="str">
        <f>IF(Prospecting!J2847="Completed", 1, "")</f>
        <v/>
      </c>
      <c r="O2845" s="2" t="str">
        <f>IF(Prospecting!K2847="Completed", 1, "")</f>
        <v/>
      </c>
      <c r="P2845" s="2" t="str">
        <f>IF(Prospecting!L2847&lt;&gt;"",Prospecting!L2847,"")</f>
        <v/>
      </c>
      <c r="Q2845" s="2" t="str">
        <f>IF(Prospecting!M2847&lt;&gt;"",Prospecting!M2847,"")</f>
        <v/>
      </c>
      <c r="R2845" s="2" t="str">
        <f t="shared" ca="1" si="280"/>
        <v/>
      </c>
      <c r="S2845" s="10" t="str">
        <f>IF(OR(Prospecting!N2847&lt;&gt;"",Prospecting!N2847&lt;&gt;0),Prospecting!N2847,"")</f>
        <v/>
      </c>
      <c r="T2845" s="11" t="str">
        <f>IF(Prospecting!O2847&lt;&gt;"",Prospecting!O2847,"")</f>
        <v/>
      </c>
      <c r="U2845" s="2" t="str">
        <f t="shared" si="281"/>
        <v/>
      </c>
      <c r="V2845" s="2" t="str">
        <f t="shared" si="282"/>
        <v/>
      </c>
      <c r="W2845" s="2" t="str" cm="1">
        <f t="array" ref="W2845">IF(V2845&lt;&gt;"",_xlfn.IFS(OR(V2845=1,V2845=2,V2845=3),1,OR(V2845=4,V2845=5,V2845=6),2,OR(V2845=7,V2845=8,V2845=9),3,OR(V2845=10,V2845=11,V2845=12),4),"")</f>
        <v/>
      </c>
      <c r="X2845" s="2" t="str">
        <f t="shared" si="283"/>
        <v/>
      </c>
      <c r="Y2845" s="2" t="str">
        <f t="shared" si="284"/>
        <v/>
      </c>
    </row>
    <row r="2846" spans="7:25" x14ac:dyDescent="0.3">
      <c r="G2846" s="2" t="str">
        <f>IF(Prospecting!D2848&lt;&gt;"", Prospecting!D2848, "")</f>
        <v/>
      </c>
      <c r="H2846" s="2" t="str">
        <f>IF(Prospecting!E2848&lt;&gt;"",Prospecting!E2848, "")</f>
        <v/>
      </c>
      <c r="I2846" s="2" t="str">
        <f t="shared" ca="1" si="279"/>
        <v/>
      </c>
      <c r="J2846" s="2" t="str">
        <f>IF(Prospecting!F2848="Completed", 1, "")</f>
        <v/>
      </c>
      <c r="K2846" s="2" t="str">
        <f>IF(Prospecting!G2848="Completed", 1, "")</f>
        <v/>
      </c>
      <c r="L2846" s="2" t="str">
        <f>IF(Prospecting!H2848="Completed", 1, "")</f>
        <v/>
      </c>
      <c r="M2846" s="2" t="str">
        <f>IF(Prospecting!I2848="Completed", 1, "")</f>
        <v/>
      </c>
      <c r="N2846" s="2" t="str">
        <f>IF(Prospecting!J2848="Completed", 1, "")</f>
        <v/>
      </c>
      <c r="O2846" s="2" t="str">
        <f>IF(Prospecting!K2848="Completed", 1, "")</f>
        <v/>
      </c>
      <c r="P2846" s="2" t="str">
        <f>IF(Prospecting!L2848&lt;&gt;"",Prospecting!L2848,"")</f>
        <v/>
      </c>
      <c r="Q2846" s="2" t="str">
        <f>IF(Prospecting!M2848&lt;&gt;"",Prospecting!M2848,"")</f>
        <v/>
      </c>
      <c r="R2846" s="2" t="str">
        <f t="shared" ca="1" si="280"/>
        <v/>
      </c>
      <c r="S2846" s="10" t="str">
        <f>IF(OR(Prospecting!N2848&lt;&gt;"",Prospecting!N2848&lt;&gt;0),Prospecting!N2848,"")</f>
        <v/>
      </c>
      <c r="T2846" s="11" t="str">
        <f>IF(Prospecting!O2848&lt;&gt;"",Prospecting!O2848,"")</f>
        <v/>
      </c>
      <c r="U2846" s="2" t="str">
        <f t="shared" si="281"/>
        <v/>
      </c>
      <c r="V2846" s="2" t="str">
        <f t="shared" si="282"/>
        <v/>
      </c>
      <c r="W2846" s="2" t="str" cm="1">
        <f t="array" ref="W2846">IF(V2846&lt;&gt;"",_xlfn.IFS(OR(V2846=1,V2846=2,V2846=3),1,OR(V2846=4,V2846=5,V2846=6),2,OR(V2846=7,V2846=8,V2846=9),3,OR(V2846=10,V2846=11,V2846=12),4),"")</f>
        <v/>
      </c>
      <c r="X2846" s="2" t="str">
        <f t="shared" si="283"/>
        <v/>
      </c>
      <c r="Y2846" s="2" t="str">
        <f t="shared" si="284"/>
        <v/>
      </c>
    </row>
    <row r="2847" spans="7:25" x14ac:dyDescent="0.3">
      <c r="G2847" s="2" t="str">
        <f>IF(Prospecting!D2849&lt;&gt;"", Prospecting!D2849, "")</f>
        <v/>
      </c>
      <c r="H2847" s="2" t="str">
        <f>IF(Prospecting!E2849&lt;&gt;"",Prospecting!E2849, "")</f>
        <v/>
      </c>
      <c r="I2847" s="2" t="str">
        <f t="shared" ca="1" si="279"/>
        <v/>
      </c>
      <c r="J2847" s="2" t="str">
        <f>IF(Prospecting!F2849="Completed", 1, "")</f>
        <v/>
      </c>
      <c r="K2847" s="2" t="str">
        <f>IF(Prospecting!G2849="Completed", 1, "")</f>
        <v/>
      </c>
      <c r="L2847" s="2" t="str">
        <f>IF(Prospecting!H2849="Completed", 1, "")</f>
        <v/>
      </c>
      <c r="M2847" s="2" t="str">
        <f>IF(Prospecting!I2849="Completed", 1, "")</f>
        <v/>
      </c>
      <c r="N2847" s="2" t="str">
        <f>IF(Prospecting!J2849="Completed", 1, "")</f>
        <v/>
      </c>
      <c r="O2847" s="2" t="str">
        <f>IF(Prospecting!K2849="Completed", 1, "")</f>
        <v/>
      </c>
      <c r="P2847" s="2" t="str">
        <f>IF(Prospecting!L2849&lt;&gt;"",Prospecting!L2849,"")</f>
        <v/>
      </c>
      <c r="Q2847" s="2" t="str">
        <f>IF(Prospecting!M2849&lt;&gt;"",Prospecting!M2849,"")</f>
        <v/>
      </c>
      <c r="R2847" s="2" t="str">
        <f t="shared" ca="1" si="280"/>
        <v/>
      </c>
      <c r="S2847" s="10" t="str">
        <f>IF(OR(Prospecting!N2849&lt;&gt;"",Prospecting!N2849&lt;&gt;0),Prospecting!N2849,"")</f>
        <v/>
      </c>
      <c r="T2847" s="11" t="str">
        <f>IF(Prospecting!O2849&lt;&gt;"",Prospecting!O2849,"")</f>
        <v/>
      </c>
      <c r="U2847" s="2" t="str">
        <f t="shared" si="281"/>
        <v/>
      </c>
      <c r="V2847" s="2" t="str">
        <f t="shared" si="282"/>
        <v/>
      </c>
      <c r="W2847" s="2" t="str" cm="1">
        <f t="array" ref="W2847">IF(V2847&lt;&gt;"",_xlfn.IFS(OR(V2847=1,V2847=2,V2847=3),1,OR(V2847=4,V2847=5,V2847=6),2,OR(V2847=7,V2847=8,V2847=9),3,OR(V2847=10,V2847=11,V2847=12),4),"")</f>
        <v/>
      </c>
      <c r="X2847" s="2" t="str">
        <f t="shared" si="283"/>
        <v/>
      </c>
      <c r="Y2847" s="2" t="str">
        <f t="shared" si="284"/>
        <v/>
      </c>
    </row>
    <row r="2848" spans="7:25" x14ac:dyDescent="0.3">
      <c r="G2848" s="2" t="str">
        <f>IF(Prospecting!D2850&lt;&gt;"", Prospecting!D2850, "")</f>
        <v/>
      </c>
      <c r="H2848" s="2" t="str">
        <f>IF(Prospecting!E2850&lt;&gt;"",Prospecting!E2850, "")</f>
        <v/>
      </c>
      <c r="I2848" s="2" t="str">
        <f t="shared" ca="1" si="279"/>
        <v/>
      </c>
      <c r="J2848" s="2" t="str">
        <f>IF(Prospecting!F2850="Completed", 1, "")</f>
        <v/>
      </c>
      <c r="K2848" s="2" t="str">
        <f>IF(Prospecting!G2850="Completed", 1, "")</f>
        <v/>
      </c>
      <c r="L2848" s="2" t="str">
        <f>IF(Prospecting!H2850="Completed", 1, "")</f>
        <v/>
      </c>
      <c r="M2848" s="2" t="str">
        <f>IF(Prospecting!I2850="Completed", 1, "")</f>
        <v/>
      </c>
      <c r="N2848" s="2" t="str">
        <f>IF(Prospecting!J2850="Completed", 1, "")</f>
        <v/>
      </c>
      <c r="O2848" s="2" t="str">
        <f>IF(Prospecting!K2850="Completed", 1, "")</f>
        <v/>
      </c>
      <c r="P2848" s="2" t="str">
        <f>IF(Prospecting!L2850&lt;&gt;"",Prospecting!L2850,"")</f>
        <v/>
      </c>
      <c r="Q2848" s="2" t="str">
        <f>IF(Prospecting!M2850&lt;&gt;"",Prospecting!M2850,"")</f>
        <v/>
      </c>
      <c r="R2848" s="2" t="str">
        <f t="shared" ca="1" si="280"/>
        <v/>
      </c>
      <c r="S2848" s="10" t="str">
        <f>IF(OR(Prospecting!N2850&lt;&gt;"",Prospecting!N2850&lt;&gt;0),Prospecting!N2850,"")</f>
        <v/>
      </c>
      <c r="T2848" s="11" t="str">
        <f>IF(Prospecting!O2850&lt;&gt;"",Prospecting!O2850,"")</f>
        <v/>
      </c>
      <c r="U2848" s="2" t="str">
        <f t="shared" si="281"/>
        <v/>
      </c>
      <c r="V2848" s="2" t="str">
        <f t="shared" si="282"/>
        <v/>
      </c>
      <c r="W2848" s="2" t="str" cm="1">
        <f t="array" ref="W2848">IF(V2848&lt;&gt;"",_xlfn.IFS(OR(V2848=1,V2848=2,V2848=3),1,OR(V2848=4,V2848=5,V2848=6),2,OR(V2848=7,V2848=8,V2848=9),3,OR(V2848=10,V2848=11,V2848=12),4),"")</f>
        <v/>
      </c>
      <c r="X2848" s="2" t="str">
        <f t="shared" si="283"/>
        <v/>
      </c>
      <c r="Y2848" s="2" t="str">
        <f t="shared" si="284"/>
        <v/>
      </c>
    </row>
    <row r="2849" spans="7:25" x14ac:dyDescent="0.3">
      <c r="G2849" s="2" t="str">
        <f>IF(Prospecting!D2851&lt;&gt;"", Prospecting!D2851, "")</f>
        <v/>
      </c>
      <c r="H2849" s="2" t="str">
        <f>IF(Prospecting!E2851&lt;&gt;"",Prospecting!E2851, "")</f>
        <v/>
      </c>
      <c r="I2849" s="2" t="str">
        <f t="shared" ca="1" si="279"/>
        <v/>
      </c>
      <c r="J2849" s="2" t="str">
        <f>IF(Prospecting!F2851="Completed", 1, "")</f>
        <v/>
      </c>
      <c r="K2849" s="2" t="str">
        <f>IF(Prospecting!G2851="Completed", 1, "")</f>
        <v/>
      </c>
      <c r="L2849" s="2" t="str">
        <f>IF(Prospecting!H2851="Completed", 1, "")</f>
        <v/>
      </c>
      <c r="M2849" s="2" t="str">
        <f>IF(Prospecting!I2851="Completed", 1, "")</f>
        <v/>
      </c>
      <c r="N2849" s="2" t="str">
        <f>IF(Prospecting!J2851="Completed", 1, "")</f>
        <v/>
      </c>
      <c r="O2849" s="2" t="str">
        <f>IF(Prospecting!K2851="Completed", 1, "")</f>
        <v/>
      </c>
      <c r="P2849" s="2" t="str">
        <f>IF(Prospecting!L2851&lt;&gt;"",Prospecting!L2851,"")</f>
        <v/>
      </c>
      <c r="Q2849" s="2" t="str">
        <f>IF(Prospecting!M2851&lt;&gt;"",Prospecting!M2851,"")</f>
        <v/>
      </c>
      <c r="R2849" s="2" t="str">
        <f t="shared" ca="1" si="280"/>
        <v/>
      </c>
      <c r="S2849" s="10" t="str">
        <f>IF(OR(Prospecting!N2851&lt;&gt;"",Prospecting!N2851&lt;&gt;0),Prospecting!N2851,"")</f>
        <v/>
      </c>
      <c r="T2849" s="11" t="str">
        <f>IF(Prospecting!O2851&lt;&gt;"",Prospecting!O2851,"")</f>
        <v/>
      </c>
      <c r="U2849" s="2" t="str">
        <f t="shared" si="281"/>
        <v/>
      </c>
      <c r="V2849" s="2" t="str">
        <f t="shared" si="282"/>
        <v/>
      </c>
      <c r="W2849" s="2" t="str" cm="1">
        <f t="array" ref="W2849">IF(V2849&lt;&gt;"",_xlfn.IFS(OR(V2849=1,V2849=2,V2849=3),1,OR(V2849=4,V2849=5,V2849=6),2,OR(V2849=7,V2849=8,V2849=9),3,OR(V2849=10,V2849=11,V2849=12),4),"")</f>
        <v/>
      </c>
      <c r="X2849" s="2" t="str">
        <f t="shared" si="283"/>
        <v/>
      </c>
      <c r="Y2849" s="2" t="str">
        <f t="shared" si="284"/>
        <v/>
      </c>
    </row>
    <row r="2850" spans="7:25" x14ac:dyDescent="0.3">
      <c r="G2850" s="2" t="str">
        <f>IF(Prospecting!D2852&lt;&gt;"", Prospecting!D2852, "")</f>
        <v/>
      </c>
      <c r="H2850" s="2" t="str">
        <f>IF(Prospecting!E2852&lt;&gt;"",Prospecting!E2852, "")</f>
        <v/>
      </c>
      <c r="I2850" s="2" t="str">
        <f t="shared" ca="1" si="279"/>
        <v/>
      </c>
      <c r="J2850" s="2" t="str">
        <f>IF(Prospecting!F2852="Completed", 1, "")</f>
        <v/>
      </c>
      <c r="K2850" s="2" t="str">
        <f>IF(Prospecting!G2852="Completed", 1, "")</f>
        <v/>
      </c>
      <c r="L2850" s="2" t="str">
        <f>IF(Prospecting!H2852="Completed", 1, "")</f>
        <v/>
      </c>
      <c r="M2850" s="2" t="str">
        <f>IF(Prospecting!I2852="Completed", 1, "")</f>
        <v/>
      </c>
      <c r="N2850" s="2" t="str">
        <f>IF(Prospecting!J2852="Completed", 1, "")</f>
        <v/>
      </c>
      <c r="O2850" s="2" t="str">
        <f>IF(Prospecting!K2852="Completed", 1, "")</f>
        <v/>
      </c>
      <c r="P2850" s="2" t="str">
        <f>IF(Prospecting!L2852&lt;&gt;"",Prospecting!L2852,"")</f>
        <v/>
      </c>
      <c r="Q2850" s="2" t="str">
        <f>IF(Prospecting!M2852&lt;&gt;"",Prospecting!M2852,"")</f>
        <v/>
      </c>
      <c r="R2850" s="2" t="str">
        <f t="shared" ca="1" si="280"/>
        <v/>
      </c>
      <c r="S2850" s="10" t="str">
        <f>IF(OR(Prospecting!N2852&lt;&gt;"",Prospecting!N2852&lt;&gt;0),Prospecting!N2852,"")</f>
        <v/>
      </c>
      <c r="T2850" s="11" t="str">
        <f>IF(Prospecting!O2852&lt;&gt;"",Prospecting!O2852,"")</f>
        <v/>
      </c>
      <c r="U2850" s="2" t="str">
        <f t="shared" si="281"/>
        <v/>
      </c>
      <c r="V2850" s="2" t="str">
        <f t="shared" si="282"/>
        <v/>
      </c>
      <c r="W2850" s="2" t="str" cm="1">
        <f t="array" ref="W2850">IF(V2850&lt;&gt;"",_xlfn.IFS(OR(V2850=1,V2850=2,V2850=3),1,OR(V2850=4,V2850=5,V2850=6),2,OR(V2850=7,V2850=8,V2850=9),3,OR(V2850=10,V2850=11,V2850=12),4),"")</f>
        <v/>
      </c>
      <c r="X2850" s="2" t="str">
        <f t="shared" si="283"/>
        <v/>
      </c>
      <c r="Y2850" s="2" t="str">
        <f t="shared" si="284"/>
        <v/>
      </c>
    </row>
    <row r="2851" spans="7:25" x14ac:dyDescent="0.3">
      <c r="G2851" s="2" t="str">
        <f>IF(Prospecting!D2853&lt;&gt;"", Prospecting!D2853, "")</f>
        <v/>
      </c>
      <c r="H2851" s="2" t="str">
        <f>IF(Prospecting!E2853&lt;&gt;"",Prospecting!E2853, "")</f>
        <v/>
      </c>
      <c r="I2851" s="2" t="str">
        <f t="shared" ca="1" si="279"/>
        <v/>
      </c>
      <c r="J2851" s="2" t="str">
        <f>IF(Prospecting!F2853="Completed", 1, "")</f>
        <v/>
      </c>
      <c r="K2851" s="2" t="str">
        <f>IF(Prospecting!G2853="Completed", 1, "")</f>
        <v/>
      </c>
      <c r="L2851" s="2" t="str">
        <f>IF(Prospecting!H2853="Completed", 1, "")</f>
        <v/>
      </c>
      <c r="M2851" s="2" t="str">
        <f>IF(Prospecting!I2853="Completed", 1, "")</f>
        <v/>
      </c>
      <c r="N2851" s="2" t="str">
        <f>IF(Prospecting!J2853="Completed", 1, "")</f>
        <v/>
      </c>
      <c r="O2851" s="2" t="str">
        <f>IF(Prospecting!K2853="Completed", 1, "")</f>
        <v/>
      </c>
      <c r="P2851" s="2" t="str">
        <f>IF(Prospecting!L2853&lt;&gt;"",Prospecting!L2853,"")</f>
        <v/>
      </c>
      <c r="Q2851" s="2" t="str">
        <f>IF(Prospecting!M2853&lt;&gt;"",Prospecting!M2853,"")</f>
        <v/>
      </c>
      <c r="R2851" s="2" t="str">
        <f t="shared" ca="1" si="280"/>
        <v/>
      </c>
      <c r="S2851" s="10" t="str">
        <f>IF(OR(Prospecting!N2853&lt;&gt;"",Prospecting!N2853&lt;&gt;0),Prospecting!N2853,"")</f>
        <v/>
      </c>
      <c r="T2851" s="11" t="str">
        <f>IF(Prospecting!O2853&lt;&gt;"",Prospecting!O2853,"")</f>
        <v/>
      </c>
      <c r="U2851" s="2" t="str">
        <f t="shared" si="281"/>
        <v/>
      </c>
      <c r="V2851" s="2" t="str">
        <f t="shared" si="282"/>
        <v/>
      </c>
      <c r="W2851" s="2" t="str" cm="1">
        <f t="array" ref="W2851">IF(V2851&lt;&gt;"",_xlfn.IFS(OR(V2851=1,V2851=2,V2851=3),1,OR(V2851=4,V2851=5,V2851=6),2,OR(V2851=7,V2851=8,V2851=9),3,OR(V2851=10,V2851=11,V2851=12),4),"")</f>
        <v/>
      </c>
      <c r="X2851" s="2" t="str">
        <f t="shared" si="283"/>
        <v/>
      </c>
      <c r="Y2851" s="2" t="str">
        <f t="shared" si="284"/>
        <v/>
      </c>
    </row>
    <row r="2852" spans="7:25" x14ac:dyDescent="0.3">
      <c r="G2852" s="2" t="str">
        <f>IF(Prospecting!D2854&lt;&gt;"", Prospecting!D2854, "")</f>
        <v/>
      </c>
      <c r="H2852" s="2" t="str">
        <f>IF(Prospecting!E2854&lt;&gt;"",Prospecting!E2854, "")</f>
        <v/>
      </c>
      <c r="I2852" s="2" t="str">
        <f t="shared" ca="1" si="279"/>
        <v/>
      </c>
      <c r="J2852" s="2" t="str">
        <f>IF(Prospecting!F2854="Completed", 1, "")</f>
        <v/>
      </c>
      <c r="K2852" s="2" t="str">
        <f>IF(Prospecting!G2854="Completed", 1, "")</f>
        <v/>
      </c>
      <c r="L2852" s="2" t="str">
        <f>IF(Prospecting!H2854="Completed", 1, "")</f>
        <v/>
      </c>
      <c r="M2852" s="2" t="str">
        <f>IF(Prospecting!I2854="Completed", 1, "")</f>
        <v/>
      </c>
      <c r="N2852" s="2" t="str">
        <f>IF(Prospecting!J2854="Completed", 1, "")</f>
        <v/>
      </c>
      <c r="O2852" s="2" t="str">
        <f>IF(Prospecting!K2854="Completed", 1, "")</f>
        <v/>
      </c>
      <c r="P2852" s="2" t="str">
        <f>IF(Prospecting!L2854&lt;&gt;"",Prospecting!L2854,"")</f>
        <v/>
      </c>
      <c r="Q2852" s="2" t="str">
        <f>IF(Prospecting!M2854&lt;&gt;"",Prospecting!M2854,"")</f>
        <v/>
      </c>
      <c r="R2852" s="2" t="str">
        <f t="shared" ca="1" si="280"/>
        <v/>
      </c>
      <c r="S2852" s="10" t="str">
        <f>IF(OR(Prospecting!N2854&lt;&gt;"",Prospecting!N2854&lt;&gt;0),Prospecting!N2854,"")</f>
        <v/>
      </c>
      <c r="T2852" s="11" t="str">
        <f>IF(Prospecting!O2854&lt;&gt;"",Prospecting!O2854,"")</f>
        <v/>
      </c>
      <c r="U2852" s="2" t="str">
        <f t="shared" si="281"/>
        <v/>
      </c>
      <c r="V2852" s="2" t="str">
        <f t="shared" si="282"/>
        <v/>
      </c>
      <c r="W2852" s="2" t="str" cm="1">
        <f t="array" ref="W2852">IF(V2852&lt;&gt;"",_xlfn.IFS(OR(V2852=1,V2852=2,V2852=3),1,OR(V2852=4,V2852=5,V2852=6),2,OR(V2852=7,V2852=8,V2852=9),3,OR(V2852=10,V2852=11,V2852=12),4),"")</f>
        <v/>
      </c>
      <c r="X2852" s="2" t="str">
        <f t="shared" si="283"/>
        <v/>
      </c>
      <c r="Y2852" s="2" t="str">
        <f t="shared" si="284"/>
        <v/>
      </c>
    </row>
    <row r="2853" spans="7:25" x14ac:dyDescent="0.3">
      <c r="G2853" s="2" t="str">
        <f>IF(Prospecting!D2855&lt;&gt;"", Prospecting!D2855, "")</f>
        <v/>
      </c>
      <c r="H2853" s="2" t="str">
        <f>IF(Prospecting!E2855&lt;&gt;"",Prospecting!E2855, "")</f>
        <v/>
      </c>
      <c r="I2853" s="2" t="str">
        <f t="shared" ca="1" si="279"/>
        <v/>
      </c>
      <c r="J2853" s="2" t="str">
        <f>IF(Prospecting!F2855="Completed", 1, "")</f>
        <v/>
      </c>
      <c r="K2853" s="2" t="str">
        <f>IF(Prospecting!G2855="Completed", 1, "")</f>
        <v/>
      </c>
      <c r="L2853" s="2" t="str">
        <f>IF(Prospecting!H2855="Completed", 1, "")</f>
        <v/>
      </c>
      <c r="M2853" s="2" t="str">
        <f>IF(Prospecting!I2855="Completed", 1, "")</f>
        <v/>
      </c>
      <c r="N2853" s="2" t="str">
        <f>IF(Prospecting!J2855="Completed", 1, "")</f>
        <v/>
      </c>
      <c r="O2853" s="2" t="str">
        <f>IF(Prospecting!K2855="Completed", 1, "")</f>
        <v/>
      </c>
      <c r="P2853" s="2" t="str">
        <f>IF(Prospecting!L2855&lt;&gt;"",Prospecting!L2855,"")</f>
        <v/>
      </c>
      <c r="Q2853" s="2" t="str">
        <f>IF(Prospecting!M2855&lt;&gt;"",Prospecting!M2855,"")</f>
        <v/>
      </c>
      <c r="R2853" s="2" t="str">
        <f t="shared" ca="1" si="280"/>
        <v/>
      </c>
      <c r="S2853" s="10" t="str">
        <f>IF(OR(Prospecting!N2855&lt;&gt;"",Prospecting!N2855&lt;&gt;0),Prospecting!N2855,"")</f>
        <v/>
      </c>
      <c r="T2853" s="11" t="str">
        <f>IF(Prospecting!O2855&lt;&gt;"",Prospecting!O2855,"")</f>
        <v/>
      </c>
      <c r="U2853" s="2" t="str">
        <f t="shared" si="281"/>
        <v/>
      </c>
      <c r="V2853" s="2" t="str">
        <f t="shared" si="282"/>
        <v/>
      </c>
      <c r="W2853" s="2" t="str" cm="1">
        <f t="array" ref="W2853">IF(V2853&lt;&gt;"",_xlfn.IFS(OR(V2853=1,V2853=2,V2853=3),1,OR(V2853=4,V2853=5,V2853=6),2,OR(V2853=7,V2853=8,V2853=9),3,OR(V2853=10,V2853=11,V2853=12),4),"")</f>
        <v/>
      </c>
      <c r="X2853" s="2" t="str">
        <f t="shared" si="283"/>
        <v/>
      </c>
      <c r="Y2853" s="2" t="str">
        <f t="shared" si="284"/>
        <v/>
      </c>
    </row>
    <row r="2854" spans="7:25" x14ac:dyDescent="0.3">
      <c r="G2854" s="2" t="str">
        <f>IF(Prospecting!D2856&lt;&gt;"", Prospecting!D2856, "")</f>
        <v/>
      </c>
      <c r="H2854" s="2" t="str">
        <f>IF(Prospecting!E2856&lt;&gt;"",Prospecting!E2856, "")</f>
        <v/>
      </c>
      <c r="I2854" s="2" t="str">
        <f t="shared" ca="1" si="279"/>
        <v/>
      </c>
      <c r="J2854" s="2" t="str">
        <f>IF(Prospecting!F2856="Completed", 1, "")</f>
        <v/>
      </c>
      <c r="K2854" s="2" t="str">
        <f>IF(Prospecting!G2856="Completed", 1, "")</f>
        <v/>
      </c>
      <c r="L2854" s="2" t="str">
        <f>IF(Prospecting!H2856="Completed", 1, "")</f>
        <v/>
      </c>
      <c r="M2854" s="2" t="str">
        <f>IF(Prospecting!I2856="Completed", 1, "")</f>
        <v/>
      </c>
      <c r="N2854" s="2" t="str">
        <f>IF(Prospecting!J2856="Completed", 1, "")</f>
        <v/>
      </c>
      <c r="O2854" s="2" t="str">
        <f>IF(Prospecting!K2856="Completed", 1, "")</f>
        <v/>
      </c>
      <c r="P2854" s="2" t="str">
        <f>IF(Prospecting!L2856&lt;&gt;"",Prospecting!L2856,"")</f>
        <v/>
      </c>
      <c r="Q2854" s="2" t="str">
        <f>IF(Prospecting!M2856&lt;&gt;"",Prospecting!M2856,"")</f>
        <v/>
      </c>
      <c r="R2854" s="2" t="str">
        <f t="shared" ca="1" si="280"/>
        <v/>
      </c>
      <c r="S2854" s="10" t="str">
        <f>IF(OR(Prospecting!N2856&lt;&gt;"",Prospecting!N2856&lt;&gt;0),Prospecting!N2856,"")</f>
        <v/>
      </c>
      <c r="T2854" s="11" t="str">
        <f>IF(Prospecting!O2856&lt;&gt;"",Prospecting!O2856,"")</f>
        <v/>
      </c>
      <c r="U2854" s="2" t="str">
        <f t="shared" si="281"/>
        <v/>
      </c>
      <c r="V2854" s="2" t="str">
        <f t="shared" si="282"/>
        <v/>
      </c>
      <c r="W2854" s="2" t="str" cm="1">
        <f t="array" ref="W2854">IF(V2854&lt;&gt;"",_xlfn.IFS(OR(V2854=1,V2854=2,V2854=3),1,OR(V2854=4,V2854=5,V2854=6),2,OR(V2854=7,V2854=8,V2854=9),3,OR(V2854=10,V2854=11,V2854=12),4),"")</f>
        <v/>
      </c>
      <c r="X2854" s="2" t="str">
        <f t="shared" si="283"/>
        <v/>
      </c>
      <c r="Y2854" s="2" t="str">
        <f t="shared" si="284"/>
        <v/>
      </c>
    </row>
    <row r="2855" spans="7:25" x14ac:dyDescent="0.3">
      <c r="G2855" s="2" t="str">
        <f>IF(Prospecting!D2857&lt;&gt;"", Prospecting!D2857, "")</f>
        <v/>
      </c>
      <c r="H2855" s="2" t="str">
        <f>IF(Prospecting!E2857&lt;&gt;"",Prospecting!E2857, "")</f>
        <v/>
      </c>
      <c r="I2855" s="2" t="str">
        <f t="shared" ca="1" si="279"/>
        <v/>
      </c>
      <c r="J2855" s="2" t="str">
        <f>IF(Prospecting!F2857="Completed", 1, "")</f>
        <v/>
      </c>
      <c r="K2855" s="2" t="str">
        <f>IF(Prospecting!G2857="Completed", 1, "")</f>
        <v/>
      </c>
      <c r="L2855" s="2" t="str">
        <f>IF(Prospecting!H2857="Completed", 1, "")</f>
        <v/>
      </c>
      <c r="M2855" s="2" t="str">
        <f>IF(Prospecting!I2857="Completed", 1, "")</f>
        <v/>
      </c>
      <c r="N2855" s="2" t="str">
        <f>IF(Prospecting!J2857="Completed", 1, "")</f>
        <v/>
      </c>
      <c r="O2855" s="2" t="str">
        <f>IF(Prospecting!K2857="Completed", 1, "")</f>
        <v/>
      </c>
      <c r="P2855" s="2" t="str">
        <f>IF(Prospecting!L2857&lt;&gt;"",Prospecting!L2857,"")</f>
        <v/>
      </c>
      <c r="Q2855" s="2" t="str">
        <f>IF(Prospecting!M2857&lt;&gt;"",Prospecting!M2857,"")</f>
        <v/>
      </c>
      <c r="R2855" s="2" t="str">
        <f t="shared" ca="1" si="280"/>
        <v/>
      </c>
      <c r="S2855" s="10" t="str">
        <f>IF(OR(Prospecting!N2857&lt;&gt;"",Prospecting!N2857&lt;&gt;0),Prospecting!N2857,"")</f>
        <v/>
      </c>
      <c r="T2855" s="11" t="str">
        <f>IF(Prospecting!O2857&lt;&gt;"",Prospecting!O2857,"")</f>
        <v/>
      </c>
      <c r="U2855" s="2" t="str">
        <f t="shared" si="281"/>
        <v/>
      </c>
      <c r="V2855" s="2" t="str">
        <f t="shared" si="282"/>
        <v/>
      </c>
      <c r="W2855" s="2" t="str" cm="1">
        <f t="array" ref="W2855">IF(V2855&lt;&gt;"",_xlfn.IFS(OR(V2855=1,V2855=2,V2855=3),1,OR(V2855=4,V2855=5,V2855=6),2,OR(V2855=7,V2855=8,V2855=9),3,OR(V2855=10,V2855=11,V2855=12),4),"")</f>
        <v/>
      </c>
      <c r="X2855" s="2" t="str">
        <f t="shared" si="283"/>
        <v/>
      </c>
      <c r="Y2855" s="2" t="str">
        <f t="shared" si="284"/>
        <v/>
      </c>
    </row>
    <row r="2856" spans="7:25" x14ac:dyDescent="0.3">
      <c r="G2856" s="2" t="str">
        <f>IF(Prospecting!D2858&lt;&gt;"", Prospecting!D2858, "")</f>
        <v/>
      </c>
      <c r="H2856" s="2" t="str">
        <f>IF(Prospecting!E2858&lt;&gt;"",Prospecting!E2858, "")</f>
        <v/>
      </c>
      <c r="I2856" s="2" t="str">
        <f t="shared" ca="1" si="279"/>
        <v/>
      </c>
      <c r="J2856" s="2" t="str">
        <f>IF(Prospecting!F2858="Completed", 1, "")</f>
        <v/>
      </c>
      <c r="K2856" s="2" t="str">
        <f>IF(Prospecting!G2858="Completed", 1, "")</f>
        <v/>
      </c>
      <c r="L2856" s="2" t="str">
        <f>IF(Prospecting!H2858="Completed", 1, "")</f>
        <v/>
      </c>
      <c r="M2856" s="2" t="str">
        <f>IF(Prospecting!I2858="Completed", 1, "")</f>
        <v/>
      </c>
      <c r="N2856" s="2" t="str">
        <f>IF(Prospecting!J2858="Completed", 1, "")</f>
        <v/>
      </c>
      <c r="O2856" s="2" t="str">
        <f>IF(Prospecting!K2858="Completed", 1, "")</f>
        <v/>
      </c>
      <c r="P2856" s="2" t="str">
        <f>IF(Prospecting!L2858&lt;&gt;"",Prospecting!L2858,"")</f>
        <v/>
      </c>
      <c r="Q2856" s="2" t="str">
        <f>IF(Prospecting!M2858&lt;&gt;"",Prospecting!M2858,"")</f>
        <v/>
      </c>
      <c r="R2856" s="2" t="str">
        <f t="shared" ca="1" si="280"/>
        <v/>
      </c>
      <c r="S2856" s="10" t="str">
        <f>IF(OR(Prospecting!N2858&lt;&gt;"",Prospecting!N2858&lt;&gt;0),Prospecting!N2858,"")</f>
        <v/>
      </c>
      <c r="T2856" s="11" t="str">
        <f>IF(Prospecting!O2858&lt;&gt;"",Prospecting!O2858,"")</f>
        <v/>
      </c>
      <c r="U2856" s="2" t="str">
        <f t="shared" si="281"/>
        <v/>
      </c>
      <c r="V2856" s="2" t="str">
        <f t="shared" si="282"/>
        <v/>
      </c>
      <c r="W2856" s="2" t="str" cm="1">
        <f t="array" ref="W2856">IF(V2856&lt;&gt;"",_xlfn.IFS(OR(V2856=1,V2856=2,V2856=3),1,OR(V2856=4,V2856=5,V2856=6),2,OR(V2856=7,V2856=8,V2856=9),3,OR(V2856=10,V2856=11,V2856=12),4),"")</f>
        <v/>
      </c>
      <c r="X2856" s="2" t="str">
        <f t="shared" si="283"/>
        <v/>
      </c>
      <c r="Y2856" s="2" t="str">
        <f t="shared" si="284"/>
        <v/>
      </c>
    </row>
    <row r="2857" spans="7:25" x14ac:dyDescent="0.3">
      <c r="G2857" s="2" t="str">
        <f>IF(Prospecting!D2859&lt;&gt;"", Prospecting!D2859, "")</f>
        <v/>
      </c>
      <c r="H2857" s="2" t="str">
        <f>IF(Prospecting!E2859&lt;&gt;"",Prospecting!E2859, "")</f>
        <v/>
      </c>
      <c r="I2857" s="2" t="str">
        <f t="shared" ca="1" si="279"/>
        <v/>
      </c>
      <c r="J2857" s="2" t="str">
        <f>IF(Prospecting!F2859="Completed", 1, "")</f>
        <v/>
      </c>
      <c r="K2857" s="2" t="str">
        <f>IF(Prospecting!G2859="Completed", 1, "")</f>
        <v/>
      </c>
      <c r="L2857" s="2" t="str">
        <f>IF(Prospecting!H2859="Completed", 1, "")</f>
        <v/>
      </c>
      <c r="M2857" s="2" t="str">
        <f>IF(Prospecting!I2859="Completed", 1, "")</f>
        <v/>
      </c>
      <c r="N2857" s="2" t="str">
        <f>IF(Prospecting!J2859="Completed", 1, "")</f>
        <v/>
      </c>
      <c r="O2857" s="2" t="str">
        <f>IF(Prospecting!K2859="Completed", 1, "")</f>
        <v/>
      </c>
      <c r="P2857" s="2" t="str">
        <f>IF(Prospecting!L2859&lt;&gt;"",Prospecting!L2859,"")</f>
        <v/>
      </c>
      <c r="Q2857" s="2" t="str">
        <f>IF(Prospecting!M2859&lt;&gt;"",Prospecting!M2859,"")</f>
        <v/>
      </c>
      <c r="R2857" s="2" t="str">
        <f t="shared" ca="1" si="280"/>
        <v/>
      </c>
      <c r="S2857" s="10" t="str">
        <f>IF(OR(Prospecting!N2859&lt;&gt;"",Prospecting!N2859&lt;&gt;0),Prospecting!N2859,"")</f>
        <v/>
      </c>
      <c r="T2857" s="11" t="str">
        <f>IF(Prospecting!O2859&lt;&gt;"",Prospecting!O2859,"")</f>
        <v/>
      </c>
      <c r="U2857" s="2" t="str">
        <f t="shared" si="281"/>
        <v/>
      </c>
      <c r="V2857" s="2" t="str">
        <f t="shared" si="282"/>
        <v/>
      </c>
      <c r="W2857" s="2" t="str" cm="1">
        <f t="array" ref="W2857">IF(V2857&lt;&gt;"",_xlfn.IFS(OR(V2857=1,V2857=2,V2857=3),1,OR(V2857=4,V2857=5,V2857=6),2,OR(V2857=7,V2857=8,V2857=9),3,OR(V2857=10,V2857=11,V2857=12),4),"")</f>
        <v/>
      </c>
      <c r="X2857" s="2" t="str">
        <f t="shared" si="283"/>
        <v/>
      </c>
      <c r="Y2857" s="2" t="str">
        <f t="shared" si="284"/>
        <v/>
      </c>
    </row>
    <row r="2858" spans="7:25" x14ac:dyDescent="0.3">
      <c r="G2858" s="2" t="str">
        <f>IF(Prospecting!D2860&lt;&gt;"", Prospecting!D2860, "")</f>
        <v/>
      </c>
      <c r="H2858" s="2" t="str">
        <f>IF(Prospecting!E2860&lt;&gt;"",Prospecting!E2860, "")</f>
        <v/>
      </c>
      <c r="I2858" s="2" t="str">
        <f t="shared" ca="1" si="279"/>
        <v/>
      </c>
      <c r="J2858" s="2" t="str">
        <f>IF(Prospecting!F2860="Completed", 1, "")</f>
        <v/>
      </c>
      <c r="K2858" s="2" t="str">
        <f>IF(Prospecting!G2860="Completed", 1, "")</f>
        <v/>
      </c>
      <c r="L2858" s="2" t="str">
        <f>IF(Prospecting!H2860="Completed", 1, "")</f>
        <v/>
      </c>
      <c r="M2858" s="2" t="str">
        <f>IF(Prospecting!I2860="Completed", 1, "")</f>
        <v/>
      </c>
      <c r="N2858" s="2" t="str">
        <f>IF(Prospecting!J2860="Completed", 1, "")</f>
        <v/>
      </c>
      <c r="O2858" s="2" t="str">
        <f>IF(Prospecting!K2860="Completed", 1, "")</f>
        <v/>
      </c>
      <c r="P2858" s="2" t="str">
        <f>IF(Prospecting!L2860&lt;&gt;"",Prospecting!L2860,"")</f>
        <v/>
      </c>
      <c r="Q2858" s="2" t="str">
        <f>IF(Prospecting!M2860&lt;&gt;"",Prospecting!M2860,"")</f>
        <v/>
      </c>
      <c r="R2858" s="2" t="str">
        <f t="shared" ca="1" si="280"/>
        <v/>
      </c>
      <c r="S2858" s="10" t="str">
        <f>IF(OR(Prospecting!N2860&lt;&gt;"",Prospecting!N2860&lt;&gt;0),Prospecting!N2860,"")</f>
        <v/>
      </c>
      <c r="T2858" s="11" t="str">
        <f>IF(Prospecting!O2860&lt;&gt;"",Prospecting!O2860,"")</f>
        <v/>
      </c>
      <c r="U2858" s="2" t="str">
        <f t="shared" si="281"/>
        <v/>
      </c>
      <c r="V2858" s="2" t="str">
        <f t="shared" si="282"/>
        <v/>
      </c>
      <c r="W2858" s="2" t="str" cm="1">
        <f t="array" ref="W2858">IF(V2858&lt;&gt;"",_xlfn.IFS(OR(V2858=1,V2858=2,V2858=3),1,OR(V2858=4,V2858=5,V2858=6),2,OR(V2858=7,V2858=8,V2858=9),3,OR(V2858=10,V2858=11,V2858=12),4),"")</f>
        <v/>
      </c>
      <c r="X2858" s="2" t="str">
        <f t="shared" si="283"/>
        <v/>
      </c>
      <c r="Y2858" s="2" t="str">
        <f t="shared" si="284"/>
        <v/>
      </c>
    </row>
    <row r="2859" spans="7:25" x14ac:dyDescent="0.3">
      <c r="G2859" s="2" t="str">
        <f>IF(Prospecting!D2861&lt;&gt;"", Prospecting!D2861, "")</f>
        <v/>
      </c>
      <c r="H2859" s="2" t="str">
        <f>IF(Prospecting!E2861&lt;&gt;"",Prospecting!E2861, "")</f>
        <v/>
      </c>
      <c r="I2859" s="2" t="str">
        <f t="shared" ca="1" si="279"/>
        <v/>
      </c>
      <c r="J2859" s="2" t="str">
        <f>IF(Prospecting!F2861="Completed", 1, "")</f>
        <v/>
      </c>
      <c r="K2859" s="2" t="str">
        <f>IF(Prospecting!G2861="Completed", 1, "")</f>
        <v/>
      </c>
      <c r="L2859" s="2" t="str">
        <f>IF(Prospecting!H2861="Completed", 1, "")</f>
        <v/>
      </c>
      <c r="M2859" s="2" t="str">
        <f>IF(Prospecting!I2861="Completed", 1, "")</f>
        <v/>
      </c>
      <c r="N2859" s="2" t="str">
        <f>IF(Prospecting!J2861="Completed", 1, "")</f>
        <v/>
      </c>
      <c r="O2859" s="2" t="str">
        <f>IF(Prospecting!K2861="Completed", 1, "")</f>
        <v/>
      </c>
      <c r="P2859" s="2" t="str">
        <f>IF(Prospecting!L2861&lt;&gt;"",Prospecting!L2861,"")</f>
        <v/>
      </c>
      <c r="Q2859" s="2" t="str">
        <f>IF(Prospecting!M2861&lt;&gt;"",Prospecting!M2861,"")</f>
        <v/>
      </c>
      <c r="R2859" s="2" t="str">
        <f t="shared" ca="1" si="280"/>
        <v/>
      </c>
      <c r="S2859" s="10" t="str">
        <f>IF(OR(Prospecting!N2861&lt;&gt;"",Prospecting!N2861&lt;&gt;0),Prospecting!N2861,"")</f>
        <v/>
      </c>
      <c r="T2859" s="11" t="str">
        <f>IF(Prospecting!O2861&lt;&gt;"",Prospecting!O2861,"")</f>
        <v/>
      </c>
      <c r="U2859" s="2" t="str">
        <f t="shared" si="281"/>
        <v/>
      </c>
      <c r="V2859" s="2" t="str">
        <f t="shared" si="282"/>
        <v/>
      </c>
      <c r="W2859" s="2" t="str" cm="1">
        <f t="array" ref="W2859">IF(V2859&lt;&gt;"",_xlfn.IFS(OR(V2859=1,V2859=2,V2859=3),1,OR(V2859=4,V2859=5,V2859=6),2,OR(V2859=7,V2859=8,V2859=9),3,OR(V2859=10,V2859=11,V2859=12),4),"")</f>
        <v/>
      </c>
      <c r="X2859" s="2" t="str">
        <f t="shared" si="283"/>
        <v/>
      </c>
      <c r="Y2859" s="2" t="str">
        <f t="shared" si="284"/>
        <v/>
      </c>
    </row>
    <row r="2860" spans="7:25" x14ac:dyDescent="0.3">
      <c r="G2860" s="2" t="str">
        <f>IF(Prospecting!D2862&lt;&gt;"", Prospecting!D2862, "")</f>
        <v/>
      </c>
      <c r="H2860" s="2" t="str">
        <f>IF(Prospecting!E2862&lt;&gt;"",Prospecting!E2862, "")</f>
        <v/>
      </c>
      <c r="I2860" s="2" t="str">
        <f t="shared" ca="1" si="279"/>
        <v/>
      </c>
      <c r="J2860" s="2" t="str">
        <f>IF(Prospecting!F2862="Completed", 1, "")</f>
        <v/>
      </c>
      <c r="K2860" s="2" t="str">
        <f>IF(Prospecting!G2862="Completed", 1, "")</f>
        <v/>
      </c>
      <c r="L2860" s="2" t="str">
        <f>IF(Prospecting!H2862="Completed", 1, "")</f>
        <v/>
      </c>
      <c r="M2860" s="2" t="str">
        <f>IF(Prospecting!I2862="Completed", 1, "")</f>
        <v/>
      </c>
      <c r="N2860" s="2" t="str">
        <f>IF(Prospecting!J2862="Completed", 1, "")</f>
        <v/>
      </c>
      <c r="O2860" s="2" t="str">
        <f>IF(Prospecting!K2862="Completed", 1, "")</f>
        <v/>
      </c>
      <c r="P2860" s="2" t="str">
        <f>IF(Prospecting!L2862&lt;&gt;"",Prospecting!L2862,"")</f>
        <v/>
      </c>
      <c r="Q2860" s="2" t="str">
        <f>IF(Prospecting!M2862&lt;&gt;"",Prospecting!M2862,"")</f>
        <v/>
      </c>
      <c r="R2860" s="2" t="str">
        <f t="shared" ca="1" si="280"/>
        <v/>
      </c>
      <c r="S2860" s="10" t="str">
        <f>IF(OR(Prospecting!N2862&lt;&gt;"",Prospecting!N2862&lt;&gt;0),Prospecting!N2862,"")</f>
        <v/>
      </c>
      <c r="T2860" s="11" t="str">
        <f>IF(Prospecting!O2862&lt;&gt;"",Prospecting!O2862,"")</f>
        <v/>
      </c>
      <c r="U2860" s="2" t="str">
        <f t="shared" si="281"/>
        <v/>
      </c>
      <c r="V2860" s="2" t="str">
        <f t="shared" si="282"/>
        <v/>
      </c>
      <c r="W2860" s="2" t="str" cm="1">
        <f t="array" ref="W2860">IF(V2860&lt;&gt;"",_xlfn.IFS(OR(V2860=1,V2860=2,V2860=3),1,OR(V2860=4,V2860=5,V2860=6),2,OR(V2860=7,V2860=8,V2860=9),3,OR(V2860=10,V2860=11,V2860=12),4),"")</f>
        <v/>
      </c>
      <c r="X2860" s="2" t="str">
        <f t="shared" si="283"/>
        <v/>
      </c>
      <c r="Y2860" s="2" t="str">
        <f t="shared" si="284"/>
        <v/>
      </c>
    </row>
    <row r="2861" spans="7:25" x14ac:dyDescent="0.3">
      <c r="G2861" s="2" t="str">
        <f>IF(Prospecting!D2863&lt;&gt;"", Prospecting!D2863, "")</f>
        <v/>
      </c>
      <c r="H2861" s="2" t="str">
        <f>IF(Prospecting!E2863&lt;&gt;"",Prospecting!E2863, "")</f>
        <v/>
      </c>
      <c r="I2861" s="2" t="str">
        <f t="shared" ca="1" si="279"/>
        <v/>
      </c>
      <c r="J2861" s="2" t="str">
        <f>IF(Prospecting!F2863="Completed", 1, "")</f>
        <v/>
      </c>
      <c r="K2861" s="2" t="str">
        <f>IF(Prospecting!G2863="Completed", 1, "")</f>
        <v/>
      </c>
      <c r="L2861" s="2" t="str">
        <f>IF(Prospecting!H2863="Completed", 1, "")</f>
        <v/>
      </c>
      <c r="M2861" s="2" t="str">
        <f>IF(Prospecting!I2863="Completed", 1, "")</f>
        <v/>
      </c>
      <c r="N2861" s="2" t="str">
        <f>IF(Prospecting!J2863="Completed", 1, "")</f>
        <v/>
      </c>
      <c r="O2861" s="2" t="str">
        <f>IF(Prospecting!K2863="Completed", 1, "")</f>
        <v/>
      </c>
      <c r="P2861" s="2" t="str">
        <f>IF(Prospecting!L2863&lt;&gt;"",Prospecting!L2863,"")</f>
        <v/>
      </c>
      <c r="Q2861" s="2" t="str">
        <f>IF(Prospecting!M2863&lt;&gt;"",Prospecting!M2863,"")</f>
        <v/>
      </c>
      <c r="R2861" s="2" t="str">
        <f t="shared" ca="1" si="280"/>
        <v/>
      </c>
      <c r="S2861" s="10" t="str">
        <f>IF(OR(Prospecting!N2863&lt;&gt;"",Prospecting!N2863&lt;&gt;0),Prospecting!N2863,"")</f>
        <v/>
      </c>
      <c r="T2861" s="11" t="str">
        <f>IF(Prospecting!O2863&lt;&gt;"",Prospecting!O2863,"")</f>
        <v/>
      </c>
      <c r="U2861" s="2" t="str">
        <f t="shared" si="281"/>
        <v/>
      </c>
      <c r="V2861" s="2" t="str">
        <f t="shared" si="282"/>
        <v/>
      </c>
      <c r="W2861" s="2" t="str" cm="1">
        <f t="array" ref="W2861">IF(V2861&lt;&gt;"",_xlfn.IFS(OR(V2861=1,V2861=2,V2861=3),1,OR(V2861=4,V2861=5,V2861=6),2,OR(V2861=7,V2861=8,V2861=9),3,OR(V2861=10,V2861=11,V2861=12),4),"")</f>
        <v/>
      </c>
      <c r="X2861" s="2" t="str">
        <f t="shared" si="283"/>
        <v/>
      </c>
      <c r="Y2861" s="2" t="str">
        <f t="shared" si="284"/>
        <v/>
      </c>
    </row>
    <row r="2862" spans="7:25" x14ac:dyDescent="0.3">
      <c r="G2862" s="2" t="str">
        <f>IF(Prospecting!D2864&lt;&gt;"", Prospecting!D2864, "")</f>
        <v/>
      </c>
      <c r="H2862" s="2" t="str">
        <f>IF(Prospecting!E2864&lt;&gt;"",Prospecting!E2864, "")</f>
        <v/>
      </c>
      <c r="I2862" s="2" t="str">
        <f t="shared" ca="1" si="279"/>
        <v/>
      </c>
      <c r="J2862" s="2" t="str">
        <f>IF(Prospecting!F2864="Completed", 1, "")</f>
        <v/>
      </c>
      <c r="K2862" s="2" t="str">
        <f>IF(Prospecting!G2864="Completed", 1, "")</f>
        <v/>
      </c>
      <c r="L2862" s="2" t="str">
        <f>IF(Prospecting!H2864="Completed", 1, "")</f>
        <v/>
      </c>
      <c r="M2862" s="2" t="str">
        <f>IF(Prospecting!I2864="Completed", 1, "")</f>
        <v/>
      </c>
      <c r="N2862" s="2" t="str">
        <f>IF(Prospecting!J2864="Completed", 1, "")</f>
        <v/>
      </c>
      <c r="O2862" s="2" t="str">
        <f>IF(Prospecting!K2864="Completed", 1, "")</f>
        <v/>
      </c>
      <c r="P2862" s="2" t="str">
        <f>IF(Prospecting!L2864&lt;&gt;"",Prospecting!L2864,"")</f>
        <v/>
      </c>
      <c r="Q2862" s="2" t="str">
        <f>IF(Prospecting!M2864&lt;&gt;"",Prospecting!M2864,"")</f>
        <v/>
      </c>
      <c r="R2862" s="2" t="str">
        <f t="shared" ca="1" si="280"/>
        <v/>
      </c>
      <c r="S2862" s="10" t="str">
        <f>IF(OR(Prospecting!N2864&lt;&gt;"",Prospecting!N2864&lt;&gt;0),Prospecting!N2864,"")</f>
        <v/>
      </c>
      <c r="T2862" s="11" t="str">
        <f>IF(Prospecting!O2864&lt;&gt;"",Prospecting!O2864,"")</f>
        <v/>
      </c>
      <c r="U2862" s="2" t="str">
        <f t="shared" si="281"/>
        <v/>
      </c>
      <c r="V2862" s="2" t="str">
        <f t="shared" si="282"/>
        <v/>
      </c>
      <c r="W2862" s="2" t="str" cm="1">
        <f t="array" ref="W2862">IF(V2862&lt;&gt;"",_xlfn.IFS(OR(V2862=1,V2862=2,V2862=3),1,OR(V2862=4,V2862=5,V2862=6),2,OR(V2862=7,V2862=8,V2862=9),3,OR(V2862=10,V2862=11,V2862=12),4),"")</f>
        <v/>
      </c>
      <c r="X2862" s="2" t="str">
        <f t="shared" si="283"/>
        <v/>
      </c>
      <c r="Y2862" s="2" t="str">
        <f t="shared" si="284"/>
        <v/>
      </c>
    </row>
    <row r="2863" spans="7:25" x14ac:dyDescent="0.3">
      <c r="G2863" s="2" t="str">
        <f>IF(Prospecting!D2865&lt;&gt;"", Prospecting!D2865, "")</f>
        <v/>
      </c>
      <c r="H2863" s="2" t="str">
        <f>IF(Prospecting!E2865&lt;&gt;"",Prospecting!E2865, "")</f>
        <v/>
      </c>
      <c r="I2863" s="2" t="str">
        <f t="shared" ca="1" si="279"/>
        <v/>
      </c>
      <c r="J2863" s="2" t="str">
        <f>IF(Prospecting!F2865="Completed", 1, "")</f>
        <v/>
      </c>
      <c r="K2863" s="2" t="str">
        <f>IF(Prospecting!G2865="Completed", 1, "")</f>
        <v/>
      </c>
      <c r="L2863" s="2" t="str">
        <f>IF(Prospecting!H2865="Completed", 1, "")</f>
        <v/>
      </c>
      <c r="M2863" s="2" t="str">
        <f>IF(Prospecting!I2865="Completed", 1, "")</f>
        <v/>
      </c>
      <c r="N2863" s="2" t="str">
        <f>IF(Prospecting!J2865="Completed", 1, "")</f>
        <v/>
      </c>
      <c r="O2863" s="2" t="str">
        <f>IF(Prospecting!K2865="Completed", 1, "")</f>
        <v/>
      </c>
      <c r="P2863" s="2" t="str">
        <f>IF(Prospecting!L2865&lt;&gt;"",Prospecting!L2865,"")</f>
        <v/>
      </c>
      <c r="Q2863" s="2" t="str">
        <f>IF(Prospecting!M2865&lt;&gt;"",Prospecting!M2865,"")</f>
        <v/>
      </c>
      <c r="R2863" s="2" t="str">
        <f t="shared" ca="1" si="280"/>
        <v/>
      </c>
      <c r="S2863" s="10" t="str">
        <f>IF(OR(Prospecting!N2865&lt;&gt;"",Prospecting!N2865&lt;&gt;0),Prospecting!N2865,"")</f>
        <v/>
      </c>
      <c r="T2863" s="11" t="str">
        <f>IF(Prospecting!O2865&lt;&gt;"",Prospecting!O2865,"")</f>
        <v/>
      </c>
      <c r="U2863" s="2" t="str">
        <f t="shared" si="281"/>
        <v/>
      </c>
      <c r="V2863" s="2" t="str">
        <f t="shared" si="282"/>
        <v/>
      </c>
      <c r="W2863" s="2" t="str" cm="1">
        <f t="array" ref="W2863">IF(V2863&lt;&gt;"",_xlfn.IFS(OR(V2863=1,V2863=2,V2863=3),1,OR(V2863=4,V2863=5,V2863=6),2,OR(V2863=7,V2863=8,V2863=9),3,OR(V2863=10,V2863=11,V2863=12),4),"")</f>
        <v/>
      </c>
      <c r="X2863" s="2" t="str">
        <f t="shared" si="283"/>
        <v/>
      </c>
      <c r="Y2863" s="2" t="str">
        <f t="shared" si="284"/>
        <v/>
      </c>
    </row>
    <row r="2864" spans="7:25" x14ac:dyDescent="0.3">
      <c r="G2864" s="2" t="str">
        <f>IF(Prospecting!D2866&lt;&gt;"", Prospecting!D2866, "")</f>
        <v/>
      </c>
      <c r="H2864" s="2" t="str">
        <f>IF(Prospecting!E2866&lt;&gt;"",Prospecting!E2866, "")</f>
        <v/>
      </c>
      <c r="I2864" s="2" t="str">
        <f t="shared" ca="1" si="279"/>
        <v/>
      </c>
      <c r="J2864" s="2" t="str">
        <f>IF(Prospecting!F2866="Completed", 1, "")</f>
        <v/>
      </c>
      <c r="K2864" s="2" t="str">
        <f>IF(Prospecting!G2866="Completed", 1, "")</f>
        <v/>
      </c>
      <c r="L2864" s="2" t="str">
        <f>IF(Prospecting!H2866="Completed", 1, "")</f>
        <v/>
      </c>
      <c r="M2864" s="2" t="str">
        <f>IF(Prospecting!I2866="Completed", 1, "")</f>
        <v/>
      </c>
      <c r="N2864" s="2" t="str">
        <f>IF(Prospecting!J2866="Completed", 1, "")</f>
        <v/>
      </c>
      <c r="O2864" s="2" t="str">
        <f>IF(Prospecting!K2866="Completed", 1, "")</f>
        <v/>
      </c>
      <c r="P2864" s="2" t="str">
        <f>IF(Prospecting!L2866&lt;&gt;"",Prospecting!L2866,"")</f>
        <v/>
      </c>
      <c r="Q2864" s="2" t="str">
        <f>IF(Prospecting!M2866&lt;&gt;"",Prospecting!M2866,"")</f>
        <v/>
      </c>
      <c r="R2864" s="2" t="str">
        <f t="shared" ca="1" si="280"/>
        <v/>
      </c>
      <c r="S2864" s="10" t="str">
        <f>IF(OR(Prospecting!N2866&lt;&gt;"",Prospecting!N2866&lt;&gt;0),Prospecting!N2866,"")</f>
        <v/>
      </c>
      <c r="T2864" s="11" t="str">
        <f>IF(Prospecting!O2866&lt;&gt;"",Prospecting!O2866,"")</f>
        <v/>
      </c>
      <c r="U2864" s="2" t="str">
        <f t="shared" si="281"/>
        <v/>
      </c>
      <c r="V2864" s="2" t="str">
        <f t="shared" si="282"/>
        <v/>
      </c>
      <c r="W2864" s="2" t="str" cm="1">
        <f t="array" ref="W2864">IF(V2864&lt;&gt;"",_xlfn.IFS(OR(V2864=1,V2864=2,V2864=3),1,OR(V2864=4,V2864=5,V2864=6),2,OR(V2864=7,V2864=8,V2864=9),3,OR(V2864=10,V2864=11,V2864=12),4),"")</f>
        <v/>
      </c>
      <c r="X2864" s="2" t="str">
        <f t="shared" si="283"/>
        <v/>
      </c>
      <c r="Y2864" s="2" t="str">
        <f t="shared" si="284"/>
        <v/>
      </c>
    </row>
    <row r="2865" spans="7:25" x14ac:dyDescent="0.3">
      <c r="G2865" s="2" t="str">
        <f>IF(Prospecting!D2867&lt;&gt;"", Prospecting!D2867, "")</f>
        <v/>
      </c>
      <c r="H2865" s="2" t="str">
        <f>IF(Prospecting!E2867&lt;&gt;"",Prospecting!E2867, "")</f>
        <v/>
      </c>
      <c r="I2865" s="2" t="str">
        <f t="shared" ca="1" si="279"/>
        <v/>
      </c>
      <c r="J2865" s="2" t="str">
        <f>IF(Prospecting!F2867="Completed", 1, "")</f>
        <v/>
      </c>
      <c r="K2865" s="2" t="str">
        <f>IF(Prospecting!G2867="Completed", 1, "")</f>
        <v/>
      </c>
      <c r="L2865" s="2" t="str">
        <f>IF(Prospecting!H2867="Completed", 1, "")</f>
        <v/>
      </c>
      <c r="M2865" s="2" t="str">
        <f>IF(Prospecting!I2867="Completed", 1, "")</f>
        <v/>
      </c>
      <c r="N2865" s="2" t="str">
        <f>IF(Prospecting!J2867="Completed", 1, "")</f>
        <v/>
      </c>
      <c r="O2865" s="2" t="str">
        <f>IF(Prospecting!K2867="Completed", 1, "")</f>
        <v/>
      </c>
      <c r="P2865" s="2" t="str">
        <f>IF(Prospecting!L2867&lt;&gt;"",Prospecting!L2867,"")</f>
        <v/>
      </c>
      <c r="Q2865" s="2" t="str">
        <f>IF(Prospecting!M2867&lt;&gt;"",Prospecting!M2867,"")</f>
        <v/>
      </c>
      <c r="R2865" s="2" t="str">
        <f t="shared" ca="1" si="280"/>
        <v/>
      </c>
      <c r="S2865" s="10" t="str">
        <f>IF(OR(Prospecting!N2867&lt;&gt;"",Prospecting!N2867&lt;&gt;0),Prospecting!N2867,"")</f>
        <v/>
      </c>
      <c r="T2865" s="11" t="str">
        <f>IF(Prospecting!O2867&lt;&gt;"",Prospecting!O2867,"")</f>
        <v/>
      </c>
      <c r="U2865" s="2" t="str">
        <f t="shared" si="281"/>
        <v/>
      </c>
      <c r="V2865" s="2" t="str">
        <f t="shared" si="282"/>
        <v/>
      </c>
      <c r="W2865" s="2" t="str" cm="1">
        <f t="array" ref="W2865">IF(V2865&lt;&gt;"",_xlfn.IFS(OR(V2865=1,V2865=2,V2865=3),1,OR(V2865=4,V2865=5,V2865=6),2,OR(V2865=7,V2865=8,V2865=9),3,OR(V2865=10,V2865=11,V2865=12),4),"")</f>
        <v/>
      </c>
      <c r="X2865" s="2" t="str">
        <f t="shared" si="283"/>
        <v/>
      </c>
      <c r="Y2865" s="2" t="str">
        <f t="shared" si="284"/>
        <v/>
      </c>
    </row>
    <row r="2866" spans="7:25" x14ac:dyDescent="0.3">
      <c r="G2866" s="2" t="str">
        <f>IF(Prospecting!D2868&lt;&gt;"", Prospecting!D2868, "")</f>
        <v/>
      </c>
      <c r="H2866" s="2" t="str">
        <f>IF(Prospecting!E2868&lt;&gt;"",Prospecting!E2868, "")</f>
        <v/>
      </c>
      <c r="I2866" s="2" t="str">
        <f t="shared" ca="1" si="279"/>
        <v/>
      </c>
      <c r="J2866" s="2" t="str">
        <f>IF(Prospecting!F2868="Completed", 1, "")</f>
        <v/>
      </c>
      <c r="K2866" s="2" t="str">
        <f>IF(Prospecting!G2868="Completed", 1, "")</f>
        <v/>
      </c>
      <c r="L2866" s="2" t="str">
        <f>IF(Prospecting!H2868="Completed", 1, "")</f>
        <v/>
      </c>
      <c r="M2866" s="2" t="str">
        <f>IF(Prospecting!I2868="Completed", 1, "")</f>
        <v/>
      </c>
      <c r="N2866" s="2" t="str">
        <f>IF(Prospecting!J2868="Completed", 1, "")</f>
        <v/>
      </c>
      <c r="O2866" s="2" t="str">
        <f>IF(Prospecting!K2868="Completed", 1, "")</f>
        <v/>
      </c>
      <c r="P2866" s="2" t="str">
        <f>IF(Prospecting!L2868&lt;&gt;"",Prospecting!L2868,"")</f>
        <v/>
      </c>
      <c r="Q2866" s="2" t="str">
        <f>IF(Prospecting!M2868&lt;&gt;"",Prospecting!M2868,"")</f>
        <v/>
      </c>
      <c r="R2866" s="2" t="str">
        <f t="shared" ca="1" si="280"/>
        <v/>
      </c>
      <c r="S2866" s="10" t="str">
        <f>IF(OR(Prospecting!N2868&lt;&gt;"",Prospecting!N2868&lt;&gt;0),Prospecting!N2868,"")</f>
        <v/>
      </c>
      <c r="T2866" s="11" t="str">
        <f>IF(Prospecting!O2868&lt;&gt;"",Prospecting!O2868,"")</f>
        <v/>
      </c>
      <c r="U2866" s="2" t="str">
        <f t="shared" si="281"/>
        <v/>
      </c>
      <c r="V2866" s="2" t="str">
        <f t="shared" si="282"/>
        <v/>
      </c>
      <c r="W2866" s="2" t="str" cm="1">
        <f t="array" ref="W2866">IF(V2866&lt;&gt;"",_xlfn.IFS(OR(V2866=1,V2866=2,V2866=3),1,OR(V2866=4,V2866=5,V2866=6),2,OR(V2866=7,V2866=8,V2866=9),3,OR(V2866=10,V2866=11,V2866=12),4),"")</f>
        <v/>
      </c>
      <c r="X2866" s="2" t="str">
        <f t="shared" si="283"/>
        <v/>
      </c>
      <c r="Y2866" s="2" t="str">
        <f t="shared" si="284"/>
        <v/>
      </c>
    </row>
    <row r="2867" spans="7:25" x14ac:dyDescent="0.3">
      <c r="G2867" s="2" t="str">
        <f>IF(Prospecting!D2869&lt;&gt;"", Prospecting!D2869, "")</f>
        <v/>
      </c>
      <c r="H2867" s="2" t="str">
        <f>IF(Prospecting!E2869&lt;&gt;"",Prospecting!E2869, "")</f>
        <v/>
      </c>
      <c r="I2867" s="2" t="str">
        <f t="shared" ca="1" si="279"/>
        <v/>
      </c>
      <c r="J2867" s="2" t="str">
        <f>IF(Prospecting!F2869="Completed", 1, "")</f>
        <v/>
      </c>
      <c r="K2867" s="2" t="str">
        <f>IF(Prospecting!G2869="Completed", 1, "")</f>
        <v/>
      </c>
      <c r="L2867" s="2" t="str">
        <f>IF(Prospecting!H2869="Completed", 1, "")</f>
        <v/>
      </c>
      <c r="M2867" s="2" t="str">
        <f>IF(Prospecting!I2869="Completed", 1, "")</f>
        <v/>
      </c>
      <c r="N2867" s="2" t="str">
        <f>IF(Prospecting!J2869="Completed", 1, "")</f>
        <v/>
      </c>
      <c r="O2867" s="2" t="str">
        <f>IF(Prospecting!K2869="Completed", 1, "")</f>
        <v/>
      </c>
      <c r="P2867" s="2" t="str">
        <f>IF(Prospecting!L2869&lt;&gt;"",Prospecting!L2869,"")</f>
        <v/>
      </c>
      <c r="Q2867" s="2" t="str">
        <f>IF(Prospecting!M2869&lt;&gt;"",Prospecting!M2869,"")</f>
        <v/>
      </c>
      <c r="R2867" s="2" t="str">
        <f t="shared" ca="1" si="280"/>
        <v/>
      </c>
      <c r="S2867" s="10" t="str">
        <f>IF(OR(Prospecting!N2869&lt;&gt;"",Prospecting!N2869&lt;&gt;0),Prospecting!N2869,"")</f>
        <v/>
      </c>
      <c r="T2867" s="11" t="str">
        <f>IF(Prospecting!O2869&lt;&gt;"",Prospecting!O2869,"")</f>
        <v/>
      </c>
      <c r="U2867" s="2" t="str">
        <f t="shared" si="281"/>
        <v/>
      </c>
      <c r="V2867" s="2" t="str">
        <f t="shared" si="282"/>
        <v/>
      </c>
      <c r="W2867" s="2" t="str" cm="1">
        <f t="array" ref="W2867">IF(V2867&lt;&gt;"",_xlfn.IFS(OR(V2867=1,V2867=2,V2867=3),1,OR(V2867=4,V2867=5,V2867=6),2,OR(V2867=7,V2867=8,V2867=9),3,OR(V2867=10,V2867=11,V2867=12),4),"")</f>
        <v/>
      </c>
      <c r="X2867" s="2" t="str">
        <f t="shared" si="283"/>
        <v/>
      </c>
      <c r="Y2867" s="2" t="str">
        <f t="shared" si="284"/>
        <v/>
      </c>
    </row>
    <row r="2868" spans="7:25" x14ac:dyDescent="0.3">
      <c r="G2868" s="2" t="str">
        <f>IF(Prospecting!D2870&lt;&gt;"", Prospecting!D2870, "")</f>
        <v/>
      </c>
      <c r="H2868" s="2" t="str">
        <f>IF(Prospecting!E2870&lt;&gt;"",Prospecting!E2870, "")</f>
        <v/>
      </c>
      <c r="I2868" s="2" t="str">
        <f t="shared" ca="1" si="279"/>
        <v/>
      </c>
      <c r="J2868" s="2" t="str">
        <f>IF(Prospecting!F2870="Completed", 1, "")</f>
        <v/>
      </c>
      <c r="K2868" s="2" t="str">
        <f>IF(Prospecting!G2870="Completed", 1, "")</f>
        <v/>
      </c>
      <c r="L2868" s="2" t="str">
        <f>IF(Prospecting!H2870="Completed", 1, "")</f>
        <v/>
      </c>
      <c r="M2868" s="2" t="str">
        <f>IF(Prospecting!I2870="Completed", 1, "")</f>
        <v/>
      </c>
      <c r="N2868" s="2" t="str">
        <f>IF(Prospecting!J2870="Completed", 1, "")</f>
        <v/>
      </c>
      <c r="O2868" s="2" t="str">
        <f>IF(Prospecting!K2870="Completed", 1, "")</f>
        <v/>
      </c>
      <c r="P2868" s="2" t="str">
        <f>IF(Prospecting!L2870&lt;&gt;"",Prospecting!L2870,"")</f>
        <v/>
      </c>
      <c r="Q2868" s="2" t="str">
        <f>IF(Prospecting!M2870&lt;&gt;"",Prospecting!M2870,"")</f>
        <v/>
      </c>
      <c r="R2868" s="2" t="str">
        <f t="shared" ca="1" si="280"/>
        <v/>
      </c>
      <c r="S2868" s="10" t="str">
        <f>IF(OR(Prospecting!N2870&lt;&gt;"",Prospecting!N2870&lt;&gt;0),Prospecting!N2870,"")</f>
        <v/>
      </c>
      <c r="T2868" s="11" t="str">
        <f>IF(Prospecting!O2870&lt;&gt;"",Prospecting!O2870,"")</f>
        <v/>
      </c>
      <c r="U2868" s="2" t="str">
        <f t="shared" si="281"/>
        <v/>
      </c>
      <c r="V2868" s="2" t="str">
        <f t="shared" si="282"/>
        <v/>
      </c>
      <c r="W2868" s="2" t="str" cm="1">
        <f t="array" ref="W2868">IF(V2868&lt;&gt;"",_xlfn.IFS(OR(V2868=1,V2868=2,V2868=3),1,OR(V2868=4,V2868=5,V2868=6),2,OR(V2868=7,V2868=8,V2868=9),3,OR(V2868=10,V2868=11,V2868=12),4),"")</f>
        <v/>
      </c>
      <c r="X2868" s="2" t="str">
        <f t="shared" si="283"/>
        <v/>
      </c>
      <c r="Y2868" s="2" t="str">
        <f t="shared" si="284"/>
        <v/>
      </c>
    </row>
    <row r="2869" spans="7:25" x14ac:dyDescent="0.3">
      <c r="G2869" s="2" t="str">
        <f>IF(Prospecting!D2871&lt;&gt;"", Prospecting!D2871, "")</f>
        <v/>
      </c>
      <c r="H2869" s="2" t="str">
        <f>IF(Prospecting!E2871&lt;&gt;"",Prospecting!E2871, "")</f>
        <v/>
      </c>
      <c r="I2869" s="2" t="str">
        <f t="shared" ca="1" si="279"/>
        <v/>
      </c>
      <c r="J2869" s="2" t="str">
        <f>IF(Prospecting!F2871="Completed", 1, "")</f>
        <v/>
      </c>
      <c r="K2869" s="2" t="str">
        <f>IF(Prospecting!G2871="Completed", 1, "")</f>
        <v/>
      </c>
      <c r="L2869" s="2" t="str">
        <f>IF(Prospecting!H2871="Completed", 1, "")</f>
        <v/>
      </c>
      <c r="M2869" s="2" t="str">
        <f>IF(Prospecting!I2871="Completed", 1, "")</f>
        <v/>
      </c>
      <c r="N2869" s="2" t="str">
        <f>IF(Prospecting!J2871="Completed", 1, "")</f>
        <v/>
      </c>
      <c r="O2869" s="2" t="str">
        <f>IF(Prospecting!K2871="Completed", 1, "")</f>
        <v/>
      </c>
      <c r="P2869" s="2" t="str">
        <f>IF(Prospecting!L2871&lt;&gt;"",Prospecting!L2871,"")</f>
        <v/>
      </c>
      <c r="Q2869" s="2" t="str">
        <f>IF(Prospecting!M2871&lt;&gt;"",Prospecting!M2871,"")</f>
        <v/>
      </c>
      <c r="R2869" s="2" t="str">
        <f t="shared" ca="1" si="280"/>
        <v/>
      </c>
      <c r="S2869" s="10" t="str">
        <f>IF(OR(Prospecting!N2871&lt;&gt;"",Prospecting!N2871&lt;&gt;0),Prospecting!N2871,"")</f>
        <v/>
      </c>
      <c r="T2869" s="11" t="str">
        <f>IF(Prospecting!O2871&lt;&gt;"",Prospecting!O2871,"")</f>
        <v/>
      </c>
      <c r="U2869" s="2" t="str">
        <f t="shared" si="281"/>
        <v/>
      </c>
      <c r="V2869" s="2" t="str">
        <f t="shared" si="282"/>
        <v/>
      </c>
      <c r="W2869" s="2" t="str" cm="1">
        <f t="array" ref="W2869">IF(V2869&lt;&gt;"",_xlfn.IFS(OR(V2869=1,V2869=2,V2869=3),1,OR(V2869=4,V2869=5,V2869=6),2,OR(V2869=7,V2869=8,V2869=9),3,OR(V2869=10,V2869=11,V2869=12),4),"")</f>
        <v/>
      </c>
      <c r="X2869" s="2" t="str">
        <f t="shared" si="283"/>
        <v/>
      </c>
      <c r="Y2869" s="2" t="str">
        <f t="shared" si="284"/>
        <v/>
      </c>
    </row>
    <row r="2870" spans="7:25" x14ac:dyDescent="0.3">
      <c r="G2870" s="2" t="str">
        <f>IF(Prospecting!D2872&lt;&gt;"", Prospecting!D2872, "")</f>
        <v/>
      </c>
      <c r="H2870" s="2" t="str">
        <f>IF(Prospecting!E2872&lt;&gt;"",Prospecting!E2872, "")</f>
        <v/>
      </c>
      <c r="I2870" s="2" t="str">
        <f t="shared" ca="1" si="279"/>
        <v/>
      </c>
      <c r="J2870" s="2" t="str">
        <f>IF(Prospecting!F2872="Completed", 1, "")</f>
        <v/>
      </c>
      <c r="K2870" s="2" t="str">
        <f>IF(Prospecting!G2872="Completed", 1, "")</f>
        <v/>
      </c>
      <c r="L2870" s="2" t="str">
        <f>IF(Prospecting!H2872="Completed", 1, "")</f>
        <v/>
      </c>
      <c r="M2870" s="2" t="str">
        <f>IF(Prospecting!I2872="Completed", 1, "")</f>
        <v/>
      </c>
      <c r="N2870" s="2" t="str">
        <f>IF(Prospecting!J2872="Completed", 1, "")</f>
        <v/>
      </c>
      <c r="O2870" s="2" t="str">
        <f>IF(Prospecting!K2872="Completed", 1, "")</f>
        <v/>
      </c>
      <c r="P2870" s="2" t="str">
        <f>IF(Prospecting!L2872&lt;&gt;"",Prospecting!L2872,"")</f>
        <v/>
      </c>
      <c r="Q2870" s="2" t="str">
        <f>IF(Prospecting!M2872&lt;&gt;"",Prospecting!M2872,"")</f>
        <v/>
      </c>
      <c r="R2870" s="2" t="str">
        <f t="shared" ca="1" si="280"/>
        <v/>
      </c>
      <c r="S2870" s="10" t="str">
        <f>IF(OR(Prospecting!N2872&lt;&gt;"",Prospecting!N2872&lt;&gt;0),Prospecting!N2872,"")</f>
        <v/>
      </c>
      <c r="T2870" s="11" t="str">
        <f>IF(Prospecting!O2872&lt;&gt;"",Prospecting!O2872,"")</f>
        <v/>
      </c>
      <c r="U2870" s="2" t="str">
        <f t="shared" si="281"/>
        <v/>
      </c>
      <c r="V2870" s="2" t="str">
        <f t="shared" si="282"/>
        <v/>
      </c>
      <c r="W2870" s="2" t="str" cm="1">
        <f t="array" ref="W2870">IF(V2870&lt;&gt;"",_xlfn.IFS(OR(V2870=1,V2870=2,V2870=3),1,OR(V2870=4,V2870=5,V2870=6),2,OR(V2870=7,V2870=8,V2870=9),3,OR(V2870=10,V2870=11,V2870=12),4),"")</f>
        <v/>
      </c>
      <c r="X2870" s="2" t="str">
        <f t="shared" si="283"/>
        <v/>
      </c>
      <c r="Y2870" s="2" t="str">
        <f t="shared" si="284"/>
        <v/>
      </c>
    </row>
    <row r="2871" spans="7:25" x14ac:dyDescent="0.3">
      <c r="G2871" s="2" t="str">
        <f>IF(Prospecting!D2873&lt;&gt;"", Prospecting!D2873, "")</f>
        <v/>
      </c>
      <c r="H2871" s="2" t="str">
        <f>IF(Prospecting!E2873&lt;&gt;"",Prospecting!E2873, "")</f>
        <v/>
      </c>
      <c r="I2871" s="2" t="str">
        <f t="shared" ca="1" si="279"/>
        <v/>
      </c>
      <c r="J2871" s="2" t="str">
        <f>IF(Prospecting!F2873="Completed", 1, "")</f>
        <v/>
      </c>
      <c r="K2871" s="2" t="str">
        <f>IF(Prospecting!G2873="Completed", 1, "")</f>
        <v/>
      </c>
      <c r="L2871" s="2" t="str">
        <f>IF(Prospecting!H2873="Completed", 1, "")</f>
        <v/>
      </c>
      <c r="M2871" s="2" t="str">
        <f>IF(Prospecting!I2873="Completed", 1, "")</f>
        <v/>
      </c>
      <c r="N2871" s="2" t="str">
        <f>IF(Prospecting!J2873="Completed", 1, "")</f>
        <v/>
      </c>
      <c r="O2871" s="2" t="str">
        <f>IF(Prospecting!K2873="Completed", 1, "")</f>
        <v/>
      </c>
      <c r="P2871" s="2" t="str">
        <f>IF(Prospecting!L2873&lt;&gt;"",Prospecting!L2873,"")</f>
        <v/>
      </c>
      <c r="Q2871" s="2" t="str">
        <f>IF(Prospecting!M2873&lt;&gt;"",Prospecting!M2873,"")</f>
        <v/>
      </c>
      <c r="R2871" s="2" t="str">
        <f t="shared" ca="1" si="280"/>
        <v/>
      </c>
      <c r="S2871" s="10" t="str">
        <f>IF(OR(Prospecting!N2873&lt;&gt;"",Prospecting!N2873&lt;&gt;0),Prospecting!N2873,"")</f>
        <v/>
      </c>
      <c r="T2871" s="11" t="str">
        <f>IF(Prospecting!O2873&lt;&gt;"",Prospecting!O2873,"")</f>
        <v/>
      </c>
      <c r="U2871" s="2" t="str">
        <f t="shared" si="281"/>
        <v/>
      </c>
      <c r="V2871" s="2" t="str">
        <f t="shared" si="282"/>
        <v/>
      </c>
      <c r="W2871" s="2" t="str" cm="1">
        <f t="array" ref="W2871">IF(V2871&lt;&gt;"",_xlfn.IFS(OR(V2871=1,V2871=2,V2871=3),1,OR(V2871=4,V2871=5,V2871=6),2,OR(V2871=7,V2871=8,V2871=9),3,OR(V2871=10,V2871=11,V2871=12),4),"")</f>
        <v/>
      </c>
      <c r="X2871" s="2" t="str">
        <f t="shared" si="283"/>
        <v/>
      </c>
      <c r="Y2871" s="2" t="str">
        <f t="shared" si="284"/>
        <v/>
      </c>
    </row>
    <row r="2872" spans="7:25" x14ac:dyDescent="0.3">
      <c r="G2872" s="2" t="str">
        <f>IF(Prospecting!D2874&lt;&gt;"", Prospecting!D2874, "")</f>
        <v/>
      </c>
      <c r="H2872" s="2" t="str">
        <f>IF(Prospecting!E2874&lt;&gt;"",Prospecting!E2874, "")</f>
        <v/>
      </c>
      <c r="I2872" s="2" t="str">
        <f t="shared" ca="1" si="279"/>
        <v/>
      </c>
      <c r="J2872" s="2" t="str">
        <f>IF(Prospecting!F2874="Completed", 1, "")</f>
        <v/>
      </c>
      <c r="K2872" s="2" t="str">
        <f>IF(Prospecting!G2874="Completed", 1, "")</f>
        <v/>
      </c>
      <c r="L2872" s="2" t="str">
        <f>IF(Prospecting!H2874="Completed", 1, "")</f>
        <v/>
      </c>
      <c r="M2872" s="2" t="str">
        <f>IF(Prospecting!I2874="Completed", 1, "")</f>
        <v/>
      </c>
      <c r="N2872" s="2" t="str">
        <f>IF(Prospecting!J2874="Completed", 1, "")</f>
        <v/>
      </c>
      <c r="O2872" s="2" t="str">
        <f>IF(Prospecting!K2874="Completed", 1, "")</f>
        <v/>
      </c>
      <c r="P2872" s="2" t="str">
        <f>IF(Prospecting!L2874&lt;&gt;"",Prospecting!L2874,"")</f>
        <v/>
      </c>
      <c r="Q2872" s="2" t="str">
        <f>IF(Prospecting!M2874&lt;&gt;"",Prospecting!M2874,"")</f>
        <v/>
      </c>
      <c r="R2872" s="2" t="str">
        <f t="shared" ca="1" si="280"/>
        <v/>
      </c>
      <c r="S2872" s="10" t="str">
        <f>IF(OR(Prospecting!N2874&lt;&gt;"",Prospecting!N2874&lt;&gt;0),Prospecting!N2874,"")</f>
        <v/>
      </c>
      <c r="T2872" s="11" t="str">
        <f>IF(Prospecting!O2874&lt;&gt;"",Prospecting!O2874,"")</f>
        <v/>
      </c>
      <c r="U2872" s="2" t="str">
        <f t="shared" si="281"/>
        <v/>
      </c>
      <c r="V2872" s="2" t="str">
        <f t="shared" si="282"/>
        <v/>
      </c>
      <c r="W2872" s="2" t="str" cm="1">
        <f t="array" ref="W2872">IF(V2872&lt;&gt;"",_xlfn.IFS(OR(V2872=1,V2872=2,V2872=3),1,OR(V2872=4,V2872=5,V2872=6),2,OR(V2872=7,V2872=8,V2872=9),3,OR(V2872=10,V2872=11,V2872=12),4),"")</f>
        <v/>
      </c>
      <c r="X2872" s="2" t="str">
        <f t="shared" si="283"/>
        <v/>
      </c>
      <c r="Y2872" s="2" t="str">
        <f t="shared" si="284"/>
        <v/>
      </c>
    </row>
    <row r="2873" spans="7:25" x14ac:dyDescent="0.3">
      <c r="G2873" s="2" t="str">
        <f>IF(Prospecting!D2875&lt;&gt;"", Prospecting!D2875, "")</f>
        <v/>
      </c>
      <c r="H2873" s="2" t="str">
        <f>IF(Prospecting!E2875&lt;&gt;"",Prospecting!E2875, "")</f>
        <v/>
      </c>
      <c r="I2873" s="2" t="str">
        <f t="shared" ca="1" si="279"/>
        <v/>
      </c>
      <c r="J2873" s="2" t="str">
        <f>IF(Prospecting!F2875="Completed", 1, "")</f>
        <v/>
      </c>
      <c r="K2873" s="2" t="str">
        <f>IF(Prospecting!G2875="Completed", 1, "")</f>
        <v/>
      </c>
      <c r="L2873" s="2" t="str">
        <f>IF(Prospecting!H2875="Completed", 1, "")</f>
        <v/>
      </c>
      <c r="M2873" s="2" t="str">
        <f>IF(Prospecting!I2875="Completed", 1, "")</f>
        <v/>
      </c>
      <c r="N2873" s="2" t="str">
        <f>IF(Prospecting!J2875="Completed", 1, "")</f>
        <v/>
      </c>
      <c r="O2873" s="2" t="str">
        <f>IF(Prospecting!K2875="Completed", 1, "")</f>
        <v/>
      </c>
      <c r="P2873" s="2" t="str">
        <f>IF(Prospecting!L2875&lt;&gt;"",Prospecting!L2875,"")</f>
        <v/>
      </c>
      <c r="Q2873" s="2" t="str">
        <f>IF(Prospecting!M2875&lt;&gt;"",Prospecting!M2875,"")</f>
        <v/>
      </c>
      <c r="R2873" s="2" t="str">
        <f t="shared" ca="1" si="280"/>
        <v/>
      </c>
      <c r="S2873" s="10" t="str">
        <f>IF(OR(Prospecting!N2875&lt;&gt;"",Prospecting!N2875&lt;&gt;0),Prospecting!N2875,"")</f>
        <v/>
      </c>
      <c r="T2873" s="11" t="str">
        <f>IF(Prospecting!O2875&lt;&gt;"",Prospecting!O2875,"")</f>
        <v/>
      </c>
      <c r="U2873" s="2" t="str">
        <f t="shared" si="281"/>
        <v/>
      </c>
      <c r="V2873" s="2" t="str">
        <f t="shared" si="282"/>
        <v/>
      </c>
      <c r="W2873" s="2" t="str" cm="1">
        <f t="array" ref="W2873">IF(V2873&lt;&gt;"",_xlfn.IFS(OR(V2873=1,V2873=2,V2873=3),1,OR(V2873=4,V2873=5,V2873=6),2,OR(V2873=7,V2873=8,V2873=9),3,OR(V2873=10,V2873=11,V2873=12),4),"")</f>
        <v/>
      </c>
      <c r="X2873" s="2" t="str">
        <f t="shared" si="283"/>
        <v/>
      </c>
      <c r="Y2873" s="2" t="str">
        <f t="shared" si="284"/>
        <v/>
      </c>
    </row>
    <row r="2874" spans="7:25" x14ac:dyDescent="0.3">
      <c r="G2874" s="2" t="str">
        <f>IF(Prospecting!D2876&lt;&gt;"", Prospecting!D2876, "")</f>
        <v/>
      </c>
      <c r="H2874" s="2" t="str">
        <f>IF(Prospecting!E2876&lt;&gt;"",Prospecting!E2876, "")</f>
        <v/>
      </c>
      <c r="I2874" s="2" t="str">
        <f t="shared" ca="1" si="279"/>
        <v/>
      </c>
      <c r="J2874" s="2" t="str">
        <f>IF(Prospecting!F2876="Completed", 1, "")</f>
        <v/>
      </c>
      <c r="K2874" s="2" t="str">
        <f>IF(Prospecting!G2876="Completed", 1, "")</f>
        <v/>
      </c>
      <c r="L2874" s="2" t="str">
        <f>IF(Prospecting!H2876="Completed", 1, "")</f>
        <v/>
      </c>
      <c r="M2874" s="2" t="str">
        <f>IF(Prospecting!I2876="Completed", 1, "")</f>
        <v/>
      </c>
      <c r="N2874" s="2" t="str">
        <f>IF(Prospecting!J2876="Completed", 1, "")</f>
        <v/>
      </c>
      <c r="O2874" s="2" t="str">
        <f>IF(Prospecting!K2876="Completed", 1, "")</f>
        <v/>
      </c>
      <c r="P2874" s="2" t="str">
        <f>IF(Prospecting!L2876&lt;&gt;"",Prospecting!L2876,"")</f>
        <v/>
      </c>
      <c r="Q2874" s="2" t="str">
        <f>IF(Prospecting!M2876&lt;&gt;"",Prospecting!M2876,"")</f>
        <v/>
      </c>
      <c r="R2874" s="2" t="str">
        <f t="shared" ca="1" si="280"/>
        <v/>
      </c>
      <c r="S2874" s="10" t="str">
        <f>IF(OR(Prospecting!N2876&lt;&gt;"",Prospecting!N2876&lt;&gt;0),Prospecting!N2876,"")</f>
        <v/>
      </c>
      <c r="T2874" s="11" t="str">
        <f>IF(Prospecting!O2876&lt;&gt;"",Prospecting!O2876,"")</f>
        <v/>
      </c>
      <c r="U2874" s="2" t="str">
        <f t="shared" si="281"/>
        <v/>
      </c>
      <c r="V2874" s="2" t="str">
        <f t="shared" si="282"/>
        <v/>
      </c>
      <c r="W2874" s="2" t="str" cm="1">
        <f t="array" ref="W2874">IF(V2874&lt;&gt;"",_xlfn.IFS(OR(V2874=1,V2874=2,V2874=3),1,OR(V2874=4,V2874=5,V2874=6),2,OR(V2874=7,V2874=8,V2874=9),3,OR(V2874=10,V2874=11,V2874=12),4),"")</f>
        <v/>
      </c>
      <c r="X2874" s="2" t="str">
        <f t="shared" si="283"/>
        <v/>
      </c>
      <c r="Y2874" s="2" t="str">
        <f t="shared" si="284"/>
        <v/>
      </c>
    </row>
    <row r="2875" spans="7:25" x14ac:dyDescent="0.3">
      <c r="G2875" s="2" t="str">
        <f>IF(Prospecting!D2877&lt;&gt;"", Prospecting!D2877, "")</f>
        <v/>
      </c>
      <c r="H2875" s="2" t="str">
        <f>IF(Prospecting!E2877&lt;&gt;"",Prospecting!E2877, "")</f>
        <v/>
      </c>
      <c r="I2875" s="2" t="str">
        <f t="shared" ca="1" si="279"/>
        <v/>
      </c>
      <c r="J2875" s="2" t="str">
        <f>IF(Prospecting!F2877="Completed", 1, "")</f>
        <v/>
      </c>
      <c r="K2875" s="2" t="str">
        <f>IF(Prospecting!G2877="Completed", 1, "")</f>
        <v/>
      </c>
      <c r="L2875" s="2" t="str">
        <f>IF(Prospecting!H2877="Completed", 1, "")</f>
        <v/>
      </c>
      <c r="M2875" s="2" t="str">
        <f>IF(Prospecting!I2877="Completed", 1, "")</f>
        <v/>
      </c>
      <c r="N2875" s="2" t="str">
        <f>IF(Prospecting!J2877="Completed", 1, "")</f>
        <v/>
      </c>
      <c r="O2875" s="2" t="str">
        <f>IF(Prospecting!K2877="Completed", 1, "")</f>
        <v/>
      </c>
      <c r="P2875" s="2" t="str">
        <f>IF(Prospecting!L2877&lt;&gt;"",Prospecting!L2877,"")</f>
        <v/>
      </c>
      <c r="Q2875" s="2" t="str">
        <f>IF(Prospecting!M2877&lt;&gt;"",Prospecting!M2877,"")</f>
        <v/>
      </c>
      <c r="R2875" s="2" t="str">
        <f t="shared" ca="1" si="280"/>
        <v/>
      </c>
      <c r="S2875" s="10" t="str">
        <f>IF(OR(Prospecting!N2877&lt;&gt;"",Prospecting!N2877&lt;&gt;0),Prospecting!N2877,"")</f>
        <v/>
      </c>
      <c r="T2875" s="11" t="str">
        <f>IF(Prospecting!O2877&lt;&gt;"",Prospecting!O2877,"")</f>
        <v/>
      </c>
      <c r="U2875" s="2" t="str">
        <f t="shared" si="281"/>
        <v/>
      </c>
      <c r="V2875" s="2" t="str">
        <f t="shared" si="282"/>
        <v/>
      </c>
      <c r="W2875" s="2" t="str" cm="1">
        <f t="array" ref="W2875">IF(V2875&lt;&gt;"",_xlfn.IFS(OR(V2875=1,V2875=2,V2875=3),1,OR(V2875=4,V2875=5,V2875=6),2,OR(V2875=7,V2875=8,V2875=9),3,OR(V2875=10,V2875=11,V2875=12),4),"")</f>
        <v/>
      </c>
      <c r="X2875" s="2" t="str">
        <f t="shared" si="283"/>
        <v/>
      </c>
      <c r="Y2875" s="2" t="str">
        <f t="shared" si="284"/>
        <v/>
      </c>
    </row>
    <row r="2876" spans="7:25" x14ac:dyDescent="0.3">
      <c r="G2876" s="2" t="str">
        <f>IF(Prospecting!D2878&lt;&gt;"", Prospecting!D2878, "")</f>
        <v/>
      </c>
      <c r="H2876" s="2" t="str">
        <f>IF(Prospecting!E2878&lt;&gt;"",Prospecting!E2878, "")</f>
        <v/>
      </c>
      <c r="I2876" s="2" t="str">
        <f t="shared" ca="1" si="279"/>
        <v/>
      </c>
      <c r="J2876" s="2" t="str">
        <f>IF(Prospecting!F2878="Completed", 1, "")</f>
        <v/>
      </c>
      <c r="K2876" s="2" t="str">
        <f>IF(Prospecting!G2878="Completed", 1, "")</f>
        <v/>
      </c>
      <c r="L2876" s="2" t="str">
        <f>IF(Prospecting!H2878="Completed", 1, "")</f>
        <v/>
      </c>
      <c r="M2876" s="2" t="str">
        <f>IF(Prospecting!I2878="Completed", 1, "")</f>
        <v/>
      </c>
      <c r="N2876" s="2" t="str">
        <f>IF(Prospecting!J2878="Completed", 1, "")</f>
        <v/>
      </c>
      <c r="O2876" s="2" t="str">
        <f>IF(Prospecting!K2878="Completed", 1, "")</f>
        <v/>
      </c>
      <c r="P2876" s="2" t="str">
        <f>IF(Prospecting!L2878&lt;&gt;"",Prospecting!L2878,"")</f>
        <v/>
      </c>
      <c r="Q2876" s="2" t="str">
        <f>IF(Prospecting!M2878&lt;&gt;"",Prospecting!M2878,"")</f>
        <v/>
      </c>
      <c r="R2876" s="2" t="str">
        <f t="shared" ca="1" si="280"/>
        <v/>
      </c>
      <c r="S2876" s="10" t="str">
        <f>IF(OR(Prospecting!N2878&lt;&gt;"",Prospecting!N2878&lt;&gt;0),Prospecting!N2878,"")</f>
        <v/>
      </c>
      <c r="T2876" s="11" t="str">
        <f>IF(Prospecting!O2878&lt;&gt;"",Prospecting!O2878,"")</f>
        <v/>
      </c>
      <c r="U2876" s="2" t="str">
        <f t="shared" si="281"/>
        <v/>
      </c>
      <c r="V2876" s="2" t="str">
        <f t="shared" si="282"/>
        <v/>
      </c>
      <c r="W2876" s="2" t="str" cm="1">
        <f t="array" ref="W2876">IF(V2876&lt;&gt;"",_xlfn.IFS(OR(V2876=1,V2876=2,V2876=3),1,OR(V2876=4,V2876=5,V2876=6),2,OR(V2876=7,V2876=8,V2876=9),3,OR(V2876=10,V2876=11,V2876=12),4),"")</f>
        <v/>
      </c>
      <c r="X2876" s="2" t="str">
        <f t="shared" si="283"/>
        <v/>
      </c>
      <c r="Y2876" s="2" t="str">
        <f t="shared" si="284"/>
        <v/>
      </c>
    </row>
    <row r="2877" spans="7:25" x14ac:dyDescent="0.3">
      <c r="G2877" s="2" t="str">
        <f>IF(Prospecting!D2879&lt;&gt;"", Prospecting!D2879, "")</f>
        <v/>
      </c>
      <c r="H2877" s="2" t="str">
        <f>IF(Prospecting!E2879&lt;&gt;"",Prospecting!E2879, "")</f>
        <v/>
      </c>
      <c r="I2877" s="2" t="str">
        <f t="shared" ca="1" si="279"/>
        <v/>
      </c>
      <c r="J2877" s="2" t="str">
        <f>IF(Prospecting!F2879="Completed", 1, "")</f>
        <v/>
      </c>
      <c r="K2877" s="2" t="str">
        <f>IF(Prospecting!G2879="Completed", 1, "")</f>
        <v/>
      </c>
      <c r="L2877" s="2" t="str">
        <f>IF(Prospecting!H2879="Completed", 1, "")</f>
        <v/>
      </c>
      <c r="M2877" s="2" t="str">
        <f>IF(Prospecting!I2879="Completed", 1, "")</f>
        <v/>
      </c>
      <c r="N2877" s="2" t="str">
        <f>IF(Prospecting!J2879="Completed", 1, "")</f>
        <v/>
      </c>
      <c r="O2877" s="2" t="str">
        <f>IF(Prospecting!K2879="Completed", 1, "")</f>
        <v/>
      </c>
      <c r="P2877" s="2" t="str">
        <f>IF(Prospecting!L2879&lt;&gt;"",Prospecting!L2879,"")</f>
        <v/>
      </c>
      <c r="Q2877" s="2" t="str">
        <f>IF(Prospecting!M2879&lt;&gt;"",Prospecting!M2879,"")</f>
        <v/>
      </c>
      <c r="R2877" s="2" t="str">
        <f t="shared" ca="1" si="280"/>
        <v/>
      </c>
      <c r="S2877" s="10" t="str">
        <f>IF(OR(Prospecting!N2879&lt;&gt;"",Prospecting!N2879&lt;&gt;0),Prospecting!N2879,"")</f>
        <v/>
      </c>
      <c r="T2877" s="11" t="str">
        <f>IF(Prospecting!O2879&lt;&gt;"",Prospecting!O2879,"")</f>
        <v/>
      </c>
      <c r="U2877" s="2" t="str">
        <f t="shared" si="281"/>
        <v/>
      </c>
      <c r="V2877" s="2" t="str">
        <f t="shared" si="282"/>
        <v/>
      </c>
      <c r="W2877" s="2" t="str" cm="1">
        <f t="array" ref="W2877">IF(V2877&lt;&gt;"",_xlfn.IFS(OR(V2877=1,V2877=2,V2877=3),1,OR(V2877=4,V2877=5,V2877=6),2,OR(V2877=7,V2877=8,V2877=9),3,OR(V2877=10,V2877=11,V2877=12),4),"")</f>
        <v/>
      </c>
      <c r="X2877" s="2" t="str">
        <f t="shared" si="283"/>
        <v/>
      </c>
      <c r="Y2877" s="2" t="str">
        <f t="shared" si="284"/>
        <v/>
      </c>
    </row>
    <row r="2878" spans="7:25" x14ac:dyDescent="0.3">
      <c r="G2878" s="2" t="str">
        <f>IF(Prospecting!D2880&lt;&gt;"", Prospecting!D2880, "")</f>
        <v/>
      </c>
      <c r="H2878" s="2" t="str">
        <f>IF(Prospecting!E2880&lt;&gt;"",Prospecting!E2880, "")</f>
        <v/>
      </c>
      <c r="I2878" s="2" t="str">
        <f t="shared" ca="1" si="279"/>
        <v/>
      </c>
      <c r="J2878" s="2" t="str">
        <f>IF(Prospecting!F2880="Completed", 1, "")</f>
        <v/>
      </c>
      <c r="K2878" s="2" t="str">
        <f>IF(Prospecting!G2880="Completed", 1, "")</f>
        <v/>
      </c>
      <c r="L2878" s="2" t="str">
        <f>IF(Prospecting!H2880="Completed", 1, "")</f>
        <v/>
      </c>
      <c r="M2878" s="2" t="str">
        <f>IF(Prospecting!I2880="Completed", 1, "")</f>
        <v/>
      </c>
      <c r="N2878" s="2" t="str">
        <f>IF(Prospecting!J2880="Completed", 1, "")</f>
        <v/>
      </c>
      <c r="O2878" s="2" t="str">
        <f>IF(Prospecting!K2880="Completed", 1, "")</f>
        <v/>
      </c>
      <c r="P2878" s="2" t="str">
        <f>IF(Prospecting!L2880&lt;&gt;"",Prospecting!L2880,"")</f>
        <v/>
      </c>
      <c r="Q2878" s="2" t="str">
        <f>IF(Prospecting!M2880&lt;&gt;"",Prospecting!M2880,"")</f>
        <v/>
      </c>
      <c r="R2878" s="2" t="str">
        <f t="shared" ca="1" si="280"/>
        <v/>
      </c>
      <c r="S2878" s="10" t="str">
        <f>IF(OR(Prospecting!N2880&lt;&gt;"",Prospecting!N2880&lt;&gt;0),Prospecting!N2880,"")</f>
        <v/>
      </c>
      <c r="T2878" s="11" t="str">
        <f>IF(Prospecting!O2880&lt;&gt;"",Prospecting!O2880,"")</f>
        <v/>
      </c>
      <c r="U2878" s="2" t="str">
        <f t="shared" si="281"/>
        <v/>
      </c>
      <c r="V2878" s="2" t="str">
        <f t="shared" si="282"/>
        <v/>
      </c>
      <c r="W2878" s="2" t="str" cm="1">
        <f t="array" ref="W2878">IF(V2878&lt;&gt;"",_xlfn.IFS(OR(V2878=1,V2878=2,V2878=3),1,OR(V2878=4,V2878=5,V2878=6),2,OR(V2878=7,V2878=8,V2878=9),3,OR(V2878=10,V2878=11,V2878=12),4),"")</f>
        <v/>
      </c>
      <c r="X2878" s="2" t="str">
        <f t="shared" si="283"/>
        <v/>
      </c>
      <c r="Y2878" s="2" t="str">
        <f t="shared" si="284"/>
        <v/>
      </c>
    </row>
    <row r="2879" spans="7:25" x14ac:dyDescent="0.3">
      <c r="G2879" s="2" t="str">
        <f>IF(Prospecting!D2881&lt;&gt;"", Prospecting!D2881, "")</f>
        <v/>
      </c>
      <c r="H2879" s="2" t="str">
        <f>IF(Prospecting!E2881&lt;&gt;"",Prospecting!E2881, "")</f>
        <v/>
      </c>
      <c r="I2879" s="2" t="str">
        <f t="shared" ca="1" si="279"/>
        <v/>
      </c>
      <c r="J2879" s="2" t="str">
        <f>IF(Prospecting!F2881="Completed", 1, "")</f>
        <v/>
      </c>
      <c r="K2879" s="2" t="str">
        <f>IF(Prospecting!G2881="Completed", 1, "")</f>
        <v/>
      </c>
      <c r="L2879" s="2" t="str">
        <f>IF(Prospecting!H2881="Completed", 1, "")</f>
        <v/>
      </c>
      <c r="M2879" s="2" t="str">
        <f>IF(Prospecting!I2881="Completed", 1, "")</f>
        <v/>
      </c>
      <c r="N2879" s="2" t="str">
        <f>IF(Prospecting!J2881="Completed", 1, "")</f>
        <v/>
      </c>
      <c r="O2879" s="2" t="str">
        <f>IF(Prospecting!K2881="Completed", 1, "")</f>
        <v/>
      </c>
      <c r="P2879" s="2" t="str">
        <f>IF(Prospecting!L2881&lt;&gt;"",Prospecting!L2881,"")</f>
        <v/>
      </c>
      <c r="Q2879" s="2" t="str">
        <f>IF(Prospecting!M2881&lt;&gt;"",Prospecting!M2881,"")</f>
        <v/>
      </c>
      <c r="R2879" s="2" t="str">
        <f t="shared" ca="1" si="280"/>
        <v/>
      </c>
      <c r="S2879" s="10" t="str">
        <f>IF(OR(Prospecting!N2881&lt;&gt;"",Prospecting!N2881&lt;&gt;0),Prospecting!N2881,"")</f>
        <v/>
      </c>
      <c r="T2879" s="11" t="str">
        <f>IF(Prospecting!O2881&lt;&gt;"",Prospecting!O2881,"")</f>
        <v/>
      </c>
      <c r="U2879" s="2" t="str">
        <f t="shared" si="281"/>
        <v/>
      </c>
      <c r="V2879" s="2" t="str">
        <f t="shared" si="282"/>
        <v/>
      </c>
      <c r="W2879" s="2" t="str" cm="1">
        <f t="array" ref="W2879">IF(V2879&lt;&gt;"",_xlfn.IFS(OR(V2879=1,V2879=2,V2879=3),1,OR(V2879=4,V2879=5,V2879=6),2,OR(V2879=7,V2879=8,V2879=9),3,OR(V2879=10,V2879=11,V2879=12),4),"")</f>
        <v/>
      </c>
      <c r="X2879" s="2" t="str">
        <f t="shared" si="283"/>
        <v/>
      </c>
      <c r="Y2879" s="2" t="str">
        <f t="shared" si="284"/>
        <v/>
      </c>
    </row>
    <row r="2880" spans="7:25" x14ac:dyDescent="0.3">
      <c r="G2880" s="2" t="str">
        <f>IF(Prospecting!D2882&lt;&gt;"", Prospecting!D2882, "")</f>
        <v/>
      </c>
      <c r="H2880" s="2" t="str">
        <f>IF(Prospecting!E2882&lt;&gt;"",Prospecting!E2882, "")</f>
        <v/>
      </c>
      <c r="I2880" s="2" t="str">
        <f t="shared" ca="1" si="279"/>
        <v/>
      </c>
      <c r="J2880" s="2" t="str">
        <f>IF(Prospecting!F2882="Completed", 1, "")</f>
        <v/>
      </c>
      <c r="K2880" s="2" t="str">
        <f>IF(Prospecting!G2882="Completed", 1, "")</f>
        <v/>
      </c>
      <c r="L2880" s="2" t="str">
        <f>IF(Prospecting!H2882="Completed", 1, "")</f>
        <v/>
      </c>
      <c r="M2880" s="2" t="str">
        <f>IF(Prospecting!I2882="Completed", 1, "")</f>
        <v/>
      </c>
      <c r="N2880" s="2" t="str">
        <f>IF(Prospecting!J2882="Completed", 1, "")</f>
        <v/>
      </c>
      <c r="O2880" s="2" t="str">
        <f>IF(Prospecting!K2882="Completed", 1, "")</f>
        <v/>
      </c>
      <c r="P2880" s="2" t="str">
        <f>IF(Prospecting!L2882&lt;&gt;"",Prospecting!L2882,"")</f>
        <v/>
      </c>
      <c r="Q2880" s="2" t="str">
        <f>IF(Prospecting!M2882&lt;&gt;"",Prospecting!M2882,"")</f>
        <v/>
      </c>
      <c r="R2880" s="2" t="str">
        <f t="shared" ca="1" si="280"/>
        <v/>
      </c>
      <c r="S2880" s="10" t="str">
        <f>IF(OR(Prospecting!N2882&lt;&gt;"",Prospecting!N2882&lt;&gt;0),Prospecting!N2882,"")</f>
        <v/>
      </c>
      <c r="T2880" s="11" t="str">
        <f>IF(Prospecting!O2882&lt;&gt;"",Prospecting!O2882,"")</f>
        <v/>
      </c>
      <c r="U2880" s="2" t="str">
        <f t="shared" si="281"/>
        <v/>
      </c>
      <c r="V2880" s="2" t="str">
        <f t="shared" si="282"/>
        <v/>
      </c>
      <c r="W2880" s="2" t="str" cm="1">
        <f t="array" ref="W2880">IF(V2880&lt;&gt;"",_xlfn.IFS(OR(V2880=1,V2880=2,V2880=3),1,OR(V2880=4,V2880=5,V2880=6),2,OR(V2880=7,V2880=8,V2880=9),3,OR(V2880=10,V2880=11,V2880=12),4),"")</f>
        <v/>
      </c>
      <c r="X2880" s="2" t="str">
        <f t="shared" si="283"/>
        <v/>
      </c>
      <c r="Y2880" s="2" t="str">
        <f t="shared" si="284"/>
        <v/>
      </c>
    </row>
    <row r="2881" spans="7:25" x14ac:dyDescent="0.3">
      <c r="G2881" s="2" t="str">
        <f>IF(Prospecting!D2883&lt;&gt;"", Prospecting!D2883, "")</f>
        <v/>
      </c>
      <c r="H2881" s="2" t="str">
        <f>IF(Prospecting!E2883&lt;&gt;"",Prospecting!E2883, "")</f>
        <v/>
      </c>
      <c r="I2881" s="2" t="str">
        <f t="shared" ca="1" si="279"/>
        <v/>
      </c>
      <c r="J2881" s="2" t="str">
        <f>IF(Prospecting!F2883="Completed", 1, "")</f>
        <v/>
      </c>
      <c r="K2881" s="2" t="str">
        <f>IF(Prospecting!G2883="Completed", 1, "")</f>
        <v/>
      </c>
      <c r="L2881" s="2" t="str">
        <f>IF(Prospecting!H2883="Completed", 1, "")</f>
        <v/>
      </c>
      <c r="M2881" s="2" t="str">
        <f>IF(Prospecting!I2883="Completed", 1, "")</f>
        <v/>
      </c>
      <c r="N2881" s="2" t="str">
        <f>IF(Prospecting!J2883="Completed", 1, "")</f>
        <v/>
      </c>
      <c r="O2881" s="2" t="str">
        <f>IF(Prospecting!K2883="Completed", 1, "")</f>
        <v/>
      </c>
      <c r="P2881" s="2" t="str">
        <f>IF(Prospecting!L2883&lt;&gt;"",Prospecting!L2883,"")</f>
        <v/>
      </c>
      <c r="Q2881" s="2" t="str">
        <f>IF(Prospecting!M2883&lt;&gt;"",Prospecting!M2883,"")</f>
        <v/>
      </c>
      <c r="R2881" s="2" t="str">
        <f t="shared" ca="1" si="280"/>
        <v/>
      </c>
      <c r="S2881" s="10" t="str">
        <f>IF(OR(Prospecting!N2883&lt;&gt;"",Prospecting!N2883&lt;&gt;0),Prospecting!N2883,"")</f>
        <v/>
      </c>
      <c r="T2881" s="11" t="str">
        <f>IF(Prospecting!O2883&lt;&gt;"",Prospecting!O2883,"")</f>
        <v/>
      </c>
      <c r="U2881" s="2" t="str">
        <f t="shared" si="281"/>
        <v/>
      </c>
      <c r="V2881" s="2" t="str">
        <f t="shared" si="282"/>
        <v/>
      </c>
      <c r="W2881" s="2" t="str" cm="1">
        <f t="array" ref="W2881">IF(V2881&lt;&gt;"",_xlfn.IFS(OR(V2881=1,V2881=2,V2881=3),1,OR(V2881=4,V2881=5,V2881=6),2,OR(V2881=7,V2881=8,V2881=9),3,OR(V2881=10,V2881=11,V2881=12),4),"")</f>
        <v/>
      </c>
      <c r="X2881" s="2" t="str">
        <f t="shared" si="283"/>
        <v/>
      </c>
      <c r="Y2881" s="2" t="str">
        <f t="shared" si="284"/>
        <v/>
      </c>
    </row>
    <row r="2882" spans="7:25" x14ac:dyDescent="0.3">
      <c r="G2882" s="2" t="str">
        <f>IF(Prospecting!D2884&lt;&gt;"", Prospecting!D2884, "")</f>
        <v/>
      </c>
      <c r="H2882" s="2" t="str">
        <f>IF(Prospecting!E2884&lt;&gt;"",Prospecting!E2884, "")</f>
        <v/>
      </c>
      <c r="I2882" s="2" t="str">
        <f t="shared" ca="1" si="279"/>
        <v/>
      </c>
      <c r="J2882" s="2" t="str">
        <f>IF(Prospecting!F2884="Completed", 1, "")</f>
        <v/>
      </c>
      <c r="K2882" s="2" t="str">
        <f>IF(Prospecting!G2884="Completed", 1, "")</f>
        <v/>
      </c>
      <c r="L2882" s="2" t="str">
        <f>IF(Prospecting!H2884="Completed", 1, "")</f>
        <v/>
      </c>
      <c r="M2882" s="2" t="str">
        <f>IF(Prospecting!I2884="Completed", 1, "")</f>
        <v/>
      </c>
      <c r="N2882" s="2" t="str">
        <f>IF(Prospecting!J2884="Completed", 1, "")</f>
        <v/>
      </c>
      <c r="O2882" s="2" t="str">
        <f>IF(Prospecting!K2884="Completed", 1, "")</f>
        <v/>
      </c>
      <c r="P2882" s="2" t="str">
        <f>IF(Prospecting!L2884&lt;&gt;"",Prospecting!L2884,"")</f>
        <v/>
      </c>
      <c r="Q2882" s="2" t="str">
        <f>IF(Prospecting!M2884&lt;&gt;"",Prospecting!M2884,"")</f>
        <v/>
      </c>
      <c r="R2882" s="2" t="str">
        <f t="shared" ca="1" si="280"/>
        <v/>
      </c>
      <c r="S2882" s="10" t="str">
        <f>IF(OR(Prospecting!N2884&lt;&gt;"",Prospecting!N2884&lt;&gt;0),Prospecting!N2884,"")</f>
        <v/>
      </c>
      <c r="T2882" s="11" t="str">
        <f>IF(Prospecting!O2884&lt;&gt;"",Prospecting!O2884,"")</f>
        <v/>
      </c>
      <c r="U2882" s="2" t="str">
        <f t="shared" si="281"/>
        <v/>
      </c>
      <c r="V2882" s="2" t="str">
        <f t="shared" si="282"/>
        <v/>
      </c>
      <c r="W2882" s="2" t="str" cm="1">
        <f t="array" ref="W2882">IF(V2882&lt;&gt;"",_xlfn.IFS(OR(V2882=1,V2882=2,V2882=3),1,OR(V2882=4,V2882=5,V2882=6),2,OR(V2882=7,V2882=8,V2882=9),3,OR(V2882=10,V2882=11,V2882=12),4),"")</f>
        <v/>
      </c>
      <c r="X2882" s="2" t="str">
        <f t="shared" si="283"/>
        <v/>
      </c>
      <c r="Y2882" s="2" t="str">
        <f t="shared" si="284"/>
        <v/>
      </c>
    </row>
    <row r="2883" spans="7:25" x14ac:dyDescent="0.3">
      <c r="G2883" s="2" t="str">
        <f>IF(Prospecting!D2885&lt;&gt;"", Prospecting!D2885, "")</f>
        <v/>
      </c>
      <c r="H2883" s="2" t="str">
        <f>IF(Prospecting!E2885&lt;&gt;"",Prospecting!E2885, "")</f>
        <v/>
      </c>
      <c r="I2883" s="2" t="str">
        <f t="shared" ca="1" si="279"/>
        <v/>
      </c>
      <c r="J2883" s="2" t="str">
        <f>IF(Prospecting!F2885="Completed", 1, "")</f>
        <v/>
      </c>
      <c r="K2883" s="2" t="str">
        <f>IF(Prospecting!G2885="Completed", 1, "")</f>
        <v/>
      </c>
      <c r="L2883" s="2" t="str">
        <f>IF(Prospecting!H2885="Completed", 1, "")</f>
        <v/>
      </c>
      <c r="M2883" s="2" t="str">
        <f>IF(Prospecting!I2885="Completed", 1, "")</f>
        <v/>
      </c>
      <c r="N2883" s="2" t="str">
        <f>IF(Prospecting!J2885="Completed", 1, "")</f>
        <v/>
      </c>
      <c r="O2883" s="2" t="str">
        <f>IF(Prospecting!K2885="Completed", 1, "")</f>
        <v/>
      </c>
      <c r="P2883" s="2" t="str">
        <f>IF(Prospecting!L2885&lt;&gt;"",Prospecting!L2885,"")</f>
        <v/>
      </c>
      <c r="Q2883" s="2" t="str">
        <f>IF(Prospecting!M2885&lt;&gt;"",Prospecting!M2885,"")</f>
        <v/>
      </c>
      <c r="R2883" s="2" t="str">
        <f t="shared" ca="1" si="280"/>
        <v/>
      </c>
      <c r="S2883" s="10" t="str">
        <f>IF(OR(Prospecting!N2885&lt;&gt;"",Prospecting!N2885&lt;&gt;0),Prospecting!N2885,"")</f>
        <v/>
      </c>
      <c r="T2883" s="11" t="str">
        <f>IF(Prospecting!O2885&lt;&gt;"",Prospecting!O2885,"")</f>
        <v/>
      </c>
      <c r="U2883" s="2" t="str">
        <f t="shared" si="281"/>
        <v/>
      </c>
      <c r="V2883" s="2" t="str">
        <f t="shared" si="282"/>
        <v/>
      </c>
      <c r="W2883" s="2" t="str" cm="1">
        <f t="array" ref="W2883">IF(V2883&lt;&gt;"",_xlfn.IFS(OR(V2883=1,V2883=2,V2883=3),1,OR(V2883=4,V2883=5,V2883=6),2,OR(V2883=7,V2883=8,V2883=9),3,OR(V2883=10,V2883=11,V2883=12),4),"")</f>
        <v/>
      </c>
      <c r="X2883" s="2" t="str">
        <f t="shared" si="283"/>
        <v/>
      </c>
      <c r="Y2883" s="2" t="str">
        <f t="shared" si="284"/>
        <v/>
      </c>
    </row>
    <row r="2884" spans="7:25" x14ac:dyDescent="0.3">
      <c r="G2884" s="2" t="str">
        <f>IF(Prospecting!D2886&lt;&gt;"", Prospecting!D2886, "")</f>
        <v/>
      </c>
      <c r="H2884" s="2" t="str">
        <f>IF(Prospecting!E2886&lt;&gt;"",Prospecting!E2886, "")</f>
        <v/>
      </c>
      <c r="I2884" s="2" t="str">
        <f t="shared" ref="I2884:I2947" ca="1" si="285">IF(AND($B$9&gt;$B$10,S2884&lt;&gt;"",S2884&lt;&gt;0,V2884&lt;&gt;"",O2884=1),"Client",IF(V2884&lt;$B$6,"Lead",IF(AND(H2884&lt;&gt;"",S2884&lt;&gt;"",S2884&lt;&gt;0,V2884&lt;=$B$3,O2884=1),"Client",IF(OR(AND(H2884&lt;&gt;"",O2884&lt;&gt;1),AND(H2884&lt;&gt;"",S2884=""),AND(H2884&lt;&gt;"",S2884&lt;&gt;"",V2884&gt;$B$3), AND(H2884&lt;&gt;"",S2884&lt;=0)),"Lead",""))))</f>
        <v/>
      </c>
      <c r="J2884" s="2" t="str">
        <f>IF(Prospecting!F2886="Completed", 1, "")</f>
        <v/>
      </c>
      <c r="K2884" s="2" t="str">
        <f>IF(Prospecting!G2886="Completed", 1, "")</f>
        <v/>
      </c>
      <c r="L2884" s="2" t="str">
        <f>IF(Prospecting!H2886="Completed", 1, "")</f>
        <v/>
      </c>
      <c r="M2884" s="2" t="str">
        <f>IF(Prospecting!I2886="Completed", 1, "")</f>
        <v/>
      </c>
      <c r="N2884" s="2" t="str">
        <f>IF(Prospecting!J2886="Completed", 1, "")</f>
        <v/>
      </c>
      <c r="O2884" s="2" t="str">
        <f>IF(Prospecting!K2886="Completed", 1, "")</f>
        <v/>
      </c>
      <c r="P2884" s="2" t="str">
        <f>IF(Prospecting!L2886&lt;&gt;"",Prospecting!L2886,"")</f>
        <v/>
      </c>
      <c r="Q2884" s="2" t="str">
        <f>IF(Prospecting!M2886&lt;&gt;"",Prospecting!M2886,"")</f>
        <v/>
      </c>
      <c r="R2884" s="2" t="str">
        <f t="shared" ref="R2884:R2947" ca="1" si="286">IF(AND(Q2884&lt;&gt;"",V2884&gt;=$B$6,V2884&lt;=$B$3,Y2884=$B$10),"Valid","")</f>
        <v/>
      </c>
      <c r="S2884" s="10" t="str">
        <f>IF(OR(Prospecting!N2886&lt;&gt;"",Prospecting!N2886&lt;&gt;0),Prospecting!N2886,"")</f>
        <v/>
      </c>
      <c r="T2884" s="11" t="str">
        <f>IF(Prospecting!O2886&lt;&gt;"",Prospecting!O2886,"")</f>
        <v/>
      </c>
      <c r="U2884" s="2" t="str">
        <f t="shared" ref="U2884:U2947" si="287">IF(V2884&lt;&gt;"",CHOOSE(V2884,"January","February","March","April","May","June","July","August","September","October","November","December"),"")</f>
        <v/>
      </c>
      <c r="V2884" s="2" t="str">
        <f t="shared" ref="V2884:V2947" si="288">IF(AND(T2884&lt;&gt;"",Y2884=$B$10),MONTH(T2884),"")</f>
        <v/>
      </c>
      <c r="W2884" s="2" t="str" cm="1">
        <f t="array" ref="W2884">IF(V2884&lt;&gt;"",_xlfn.IFS(OR(V2884=1,V2884=2,V2884=3),1,OR(V2884=4,V2884=5,V2884=6),2,OR(V2884=7,V2884=8,V2884=9),3,OR(V2884=10,V2884=11,V2884=12),4),"")</f>
        <v/>
      </c>
      <c r="X2884" s="2" t="str">
        <f t="shared" ref="X2884:X2947" si="289">IF(AND(Q2884&lt;&gt;"",S2884&lt;&gt;"",S2884&lt;&gt;0,O2884=1),IF(OR(Q2884="AnugerahPlus",Q2884="Anggun"), (S2884-5)*12,S2884*12), "")</f>
        <v/>
      </c>
      <c r="Y2884" s="2" t="str">
        <f t="shared" ref="Y2884:Y2947" si="290">IF(T2884&lt;&gt;"",YEAR(T2884),"")</f>
        <v/>
      </c>
    </row>
    <row r="2885" spans="7:25" x14ac:dyDescent="0.3">
      <c r="G2885" s="2" t="str">
        <f>IF(Prospecting!D2887&lt;&gt;"", Prospecting!D2887, "")</f>
        <v/>
      </c>
      <c r="H2885" s="2" t="str">
        <f>IF(Prospecting!E2887&lt;&gt;"",Prospecting!E2887, "")</f>
        <v/>
      </c>
      <c r="I2885" s="2" t="str">
        <f t="shared" ca="1" si="285"/>
        <v/>
      </c>
      <c r="J2885" s="2" t="str">
        <f>IF(Prospecting!F2887="Completed", 1, "")</f>
        <v/>
      </c>
      <c r="K2885" s="2" t="str">
        <f>IF(Prospecting!G2887="Completed", 1, "")</f>
        <v/>
      </c>
      <c r="L2885" s="2" t="str">
        <f>IF(Prospecting!H2887="Completed", 1, "")</f>
        <v/>
      </c>
      <c r="M2885" s="2" t="str">
        <f>IF(Prospecting!I2887="Completed", 1, "")</f>
        <v/>
      </c>
      <c r="N2885" s="2" t="str">
        <f>IF(Prospecting!J2887="Completed", 1, "")</f>
        <v/>
      </c>
      <c r="O2885" s="2" t="str">
        <f>IF(Prospecting!K2887="Completed", 1, "")</f>
        <v/>
      </c>
      <c r="P2885" s="2" t="str">
        <f>IF(Prospecting!L2887&lt;&gt;"",Prospecting!L2887,"")</f>
        <v/>
      </c>
      <c r="Q2885" s="2" t="str">
        <f>IF(Prospecting!M2887&lt;&gt;"",Prospecting!M2887,"")</f>
        <v/>
      </c>
      <c r="R2885" s="2" t="str">
        <f t="shared" ca="1" si="286"/>
        <v/>
      </c>
      <c r="S2885" s="10" t="str">
        <f>IF(OR(Prospecting!N2887&lt;&gt;"",Prospecting!N2887&lt;&gt;0),Prospecting!N2887,"")</f>
        <v/>
      </c>
      <c r="T2885" s="11" t="str">
        <f>IF(Prospecting!O2887&lt;&gt;"",Prospecting!O2887,"")</f>
        <v/>
      </c>
      <c r="U2885" s="2" t="str">
        <f t="shared" si="287"/>
        <v/>
      </c>
      <c r="V2885" s="2" t="str">
        <f t="shared" si="288"/>
        <v/>
      </c>
      <c r="W2885" s="2" t="str" cm="1">
        <f t="array" ref="W2885">IF(V2885&lt;&gt;"",_xlfn.IFS(OR(V2885=1,V2885=2,V2885=3),1,OR(V2885=4,V2885=5,V2885=6),2,OR(V2885=7,V2885=8,V2885=9),3,OR(V2885=10,V2885=11,V2885=12),4),"")</f>
        <v/>
      </c>
      <c r="X2885" s="2" t="str">
        <f t="shared" si="289"/>
        <v/>
      </c>
      <c r="Y2885" s="2" t="str">
        <f t="shared" si="290"/>
        <v/>
      </c>
    </row>
    <row r="2886" spans="7:25" x14ac:dyDescent="0.3">
      <c r="G2886" s="2" t="str">
        <f>IF(Prospecting!D2888&lt;&gt;"", Prospecting!D2888, "")</f>
        <v/>
      </c>
      <c r="H2886" s="2" t="str">
        <f>IF(Prospecting!E2888&lt;&gt;"",Prospecting!E2888, "")</f>
        <v/>
      </c>
      <c r="I2886" s="2" t="str">
        <f t="shared" ca="1" si="285"/>
        <v/>
      </c>
      <c r="J2886" s="2" t="str">
        <f>IF(Prospecting!F2888="Completed", 1, "")</f>
        <v/>
      </c>
      <c r="K2886" s="2" t="str">
        <f>IF(Prospecting!G2888="Completed", 1, "")</f>
        <v/>
      </c>
      <c r="L2886" s="2" t="str">
        <f>IF(Prospecting!H2888="Completed", 1, "")</f>
        <v/>
      </c>
      <c r="M2886" s="2" t="str">
        <f>IF(Prospecting!I2888="Completed", 1, "")</f>
        <v/>
      </c>
      <c r="N2886" s="2" t="str">
        <f>IF(Prospecting!J2888="Completed", 1, "")</f>
        <v/>
      </c>
      <c r="O2886" s="2" t="str">
        <f>IF(Prospecting!K2888="Completed", 1, "")</f>
        <v/>
      </c>
      <c r="P2886" s="2" t="str">
        <f>IF(Prospecting!L2888&lt;&gt;"",Prospecting!L2888,"")</f>
        <v/>
      </c>
      <c r="Q2886" s="2" t="str">
        <f>IF(Prospecting!M2888&lt;&gt;"",Prospecting!M2888,"")</f>
        <v/>
      </c>
      <c r="R2886" s="2" t="str">
        <f t="shared" ca="1" si="286"/>
        <v/>
      </c>
      <c r="S2886" s="10" t="str">
        <f>IF(OR(Prospecting!N2888&lt;&gt;"",Prospecting!N2888&lt;&gt;0),Prospecting!N2888,"")</f>
        <v/>
      </c>
      <c r="T2886" s="11" t="str">
        <f>IF(Prospecting!O2888&lt;&gt;"",Prospecting!O2888,"")</f>
        <v/>
      </c>
      <c r="U2886" s="2" t="str">
        <f t="shared" si="287"/>
        <v/>
      </c>
      <c r="V2886" s="2" t="str">
        <f t="shared" si="288"/>
        <v/>
      </c>
      <c r="W2886" s="2" t="str" cm="1">
        <f t="array" ref="W2886">IF(V2886&lt;&gt;"",_xlfn.IFS(OR(V2886=1,V2886=2,V2886=3),1,OR(V2886=4,V2886=5,V2886=6),2,OR(V2886=7,V2886=8,V2886=9),3,OR(V2886=10,V2886=11,V2886=12),4),"")</f>
        <v/>
      </c>
      <c r="X2886" s="2" t="str">
        <f t="shared" si="289"/>
        <v/>
      </c>
      <c r="Y2886" s="2" t="str">
        <f t="shared" si="290"/>
        <v/>
      </c>
    </row>
    <row r="2887" spans="7:25" x14ac:dyDescent="0.3">
      <c r="G2887" s="2" t="str">
        <f>IF(Prospecting!D2889&lt;&gt;"", Prospecting!D2889, "")</f>
        <v/>
      </c>
      <c r="H2887" s="2" t="str">
        <f>IF(Prospecting!E2889&lt;&gt;"",Prospecting!E2889, "")</f>
        <v/>
      </c>
      <c r="I2887" s="2" t="str">
        <f t="shared" ca="1" si="285"/>
        <v/>
      </c>
      <c r="J2887" s="2" t="str">
        <f>IF(Prospecting!F2889="Completed", 1, "")</f>
        <v/>
      </c>
      <c r="K2887" s="2" t="str">
        <f>IF(Prospecting!G2889="Completed", 1, "")</f>
        <v/>
      </c>
      <c r="L2887" s="2" t="str">
        <f>IF(Prospecting!H2889="Completed", 1, "")</f>
        <v/>
      </c>
      <c r="M2887" s="2" t="str">
        <f>IF(Prospecting!I2889="Completed", 1, "")</f>
        <v/>
      </c>
      <c r="N2887" s="2" t="str">
        <f>IF(Prospecting!J2889="Completed", 1, "")</f>
        <v/>
      </c>
      <c r="O2887" s="2" t="str">
        <f>IF(Prospecting!K2889="Completed", 1, "")</f>
        <v/>
      </c>
      <c r="P2887" s="2" t="str">
        <f>IF(Prospecting!L2889&lt;&gt;"",Prospecting!L2889,"")</f>
        <v/>
      </c>
      <c r="Q2887" s="2" t="str">
        <f>IF(Prospecting!M2889&lt;&gt;"",Prospecting!M2889,"")</f>
        <v/>
      </c>
      <c r="R2887" s="2" t="str">
        <f t="shared" ca="1" si="286"/>
        <v/>
      </c>
      <c r="S2887" s="10" t="str">
        <f>IF(OR(Prospecting!N2889&lt;&gt;"",Prospecting!N2889&lt;&gt;0),Prospecting!N2889,"")</f>
        <v/>
      </c>
      <c r="T2887" s="11" t="str">
        <f>IF(Prospecting!O2889&lt;&gt;"",Prospecting!O2889,"")</f>
        <v/>
      </c>
      <c r="U2887" s="2" t="str">
        <f t="shared" si="287"/>
        <v/>
      </c>
      <c r="V2887" s="2" t="str">
        <f t="shared" si="288"/>
        <v/>
      </c>
      <c r="W2887" s="2" t="str" cm="1">
        <f t="array" ref="W2887">IF(V2887&lt;&gt;"",_xlfn.IFS(OR(V2887=1,V2887=2,V2887=3),1,OR(V2887=4,V2887=5,V2887=6),2,OR(V2887=7,V2887=8,V2887=9),3,OR(V2887=10,V2887=11,V2887=12),4),"")</f>
        <v/>
      </c>
      <c r="X2887" s="2" t="str">
        <f t="shared" si="289"/>
        <v/>
      </c>
      <c r="Y2887" s="2" t="str">
        <f t="shared" si="290"/>
        <v/>
      </c>
    </row>
    <row r="2888" spans="7:25" x14ac:dyDescent="0.3">
      <c r="G2888" s="2" t="str">
        <f>IF(Prospecting!D2890&lt;&gt;"", Prospecting!D2890, "")</f>
        <v/>
      </c>
      <c r="H2888" s="2" t="str">
        <f>IF(Prospecting!E2890&lt;&gt;"",Prospecting!E2890, "")</f>
        <v/>
      </c>
      <c r="I2888" s="2" t="str">
        <f t="shared" ca="1" si="285"/>
        <v/>
      </c>
      <c r="J2888" s="2" t="str">
        <f>IF(Prospecting!F2890="Completed", 1, "")</f>
        <v/>
      </c>
      <c r="K2888" s="2" t="str">
        <f>IF(Prospecting!G2890="Completed", 1, "")</f>
        <v/>
      </c>
      <c r="L2888" s="2" t="str">
        <f>IF(Prospecting!H2890="Completed", 1, "")</f>
        <v/>
      </c>
      <c r="M2888" s="2" t="str">
        <f>IF(Prospecting!I2890="Completed", 1, "")</f>
        <v/>
      </c>
      <c r="N2888" s="2" t="str">
        <f>IF(Prospecting!J2890="Completed", 1, "")</f>
        <v/>
      </c>
      <c r="O2888" s="2" t="str">
        <f>IF(Prospecting!K2890="Completed", 1, "")</f>
        <v/>
      </c>
      <c r="P2888" s="2" t="str">
        <f>IF(Prospecting!L2890&lt;&gt;"",Prospecting!L2890,"")</f>
        <v/>
      </c>
      <c r="Q2888" s="2" t="str">
        <f>IF(Prospecting!M2890&lt;&gt;"",Prospecting!M2890,"")</f>
        <v/>
      </c>
      <c r="R2888" s="2" t="str">
        <f t="shared" ca="1" si="286"/>
        <v/>
      </c>
      <c r="S2888" s="10" t="str">
        <f>IF(OR(Prospecting!N2890&lt;&gt;"",Prospecting!N2890&lt;&gt;0),Prospecting!N2890,"")</f>
        <v/>
      </c>
      <c r="T2888" s="11" t="str">
        <f>IF(Prospecting!O2890&lt;&gt;"",Prospecting!O2890,"")</f>
        <v/>
      </c>
      <c r="U2888" s="2" t="str">
        <f t="shared" si="287"/>
        <v/>
      </c>
      <c r="V2888" s="2" t="str">
        <f t="shared" si="288"/>
        <v/>
      </c>
      <c r="W2888" s="2" t="str" cm="1">
        <f t="array" ref="W2888">IF(V2888&lt;&gt;"",_xlfn.IFS(OR(V2888=1,V2888=2,V2888=3),1,OR(V2888=4,V2888=5,V2888=6),2,OR(V2888=7,V2888=8,V2888=9),3,OR(V2888=10,V2888=11,V2888=12),4),"")</f>
        <v/>
      </c>
      <c r="X2888" s="2" t="str">
        <f t="shared" si="289"/>
        <v/>
      </c>
      <c r="Y2888" s="2" t="str">
        <f t="shared" si="290"/>
        <v/>
      </c>
    </row>
    <row r="2889" spans="7:25" x14ac:dyDescent="0.3">
      <c r="G2889" s="2" t="str">
        <f>IF(Prospecting!D2891&lt;&gt;"", Prospecting!D2891, "")</f>
        <v/>
      </c>
      <c r="H2889" s="2" t="str">
        <f>IF(Prospecting!E2891&lt;&gt;"",Prospecting!E2891, "")</f>
        <v/>
      </c>
      <c r="I2889" s="2" t="str">
        <f t="shared" ca="1" si="285"/>
        <v/>
      </c>
      <c r="J2889" s="2" t="str">
        <f>IF(Prospecting!F2891="Completed", 1, "")</f>
        <v/>
      </c>
      <c r="K2889" s="2" t="str">
        <f>IF(Prospecting!G2891="Completed", 1, "")</f>
        <v/>
      </c>
      <c r="L2889" s="2" t="str">
        <f>IF(Prospecting!H2891="Completed", 1, "")</f>
        <v/>
      </c>
      <c r="M2889" s="2" t="str">
        <f>IF(Prospecting!I2891="Completed", 1, "")</f>
        <v/>
      </c>
      <c r="N2889" s="2" t="str">
        <f>IF(Prospecting!J2891="Completed", 1, "")</f>
        <v/>
      </c>
      <c r="O2889" s="2" t="str">
        <f>IF(Prospecting!K2891="Completed", 1, "")</f>
        <v/>
      </c>
      <c r="P2889" s="2" t="str">
        <f>IF(Prospecting!L2891&lt;&gt;"",Prospecting!L2891,"")</f>
        <v/>
      </c>
      <c r="Q2889" s="2" t="str">
        <f>IF(Prospecting!M2891&lt;&gt;"",Prospecting!M2891,"")</f>
        <v/>
      </c>
      <c r="R2889" s="2" t="str">
        <f t="shared" ca="1" si="286"/>
        <v/>
      </c>
      <c r="S2889" s="10" t="str">
        <f>IF(OR(Prospecting!N2891&lt;&gt;"",Prospecting!N2891&lt;&gt;0),Prospecting!N2891,"")</f>
        <v/>
      </c>
      <c r="T2889" s="11" t="str">
        <f>IF(Prospecting!O2891&lt;&gt;"",Prospecting!O2891,"")</f>
        <v/>
      </c>
      <c r="U2889" s="2" t="str">
        <f t="shared" si="287"/>
        <v/>
      </c>
      <c r="V2889" s="2" t="str">
        <f t="shared" si="288"/>
        <v/>
      </c>
      <c r="W2889" s="2" t="str" cm="1">
        <f t="array" ref="W2889">IF(V2889&lt;&gt;"",_xlfn.IFS(OR(V2889=1,V2889=2,V2889=3),1,OR(V2889=4,V2889=5,V2889=6),2,OR(V2889=7,V2889=8,V2889=9),3,OR(V2889=10,V2889=11,V2889=12),4),"")</f>
        <v/>
      </c>
      <c r="X2889" s="2" t="str">
        <f t="shared" si="289"/>
        <v/>
      </c>
      <c r="Y2889" s="2" t="str">
        <f t="shared" si="290"/>
        <v/>
      </c>
    </row>
    <row r="2890" spans="7:25" x14ac:dyDescent="0.3">
      <c r="G2890" s="2" t="str">
        <f>IF(Prospecting!D2892&lt;&gt;"", Prospecting!D2892, "")</f>
        <v/>
      </c>
      <c r="H2890" s="2" t="str">
        <f>IF(Prospecting!E2892&lt;&gt;"",Prospecting!E2892, "")</f>
        <v/>
      </c>
      <c r="I2890" s="2" t="str">
        <f t="shared" ca="1" si="285"/>
        <v/>
      </c>
      <c r="J2890" s="2" t="str">
        <f>IF(Prospecting!F2892="Completed", 1, "")</f>
        <v/>
      </c>
      <c r="K2890" s="2" t="str">
        <f>IF(Prospecting!G2892="Completed", 1, "")</f>
        <v/>
      </c>
      <c r="L2890" s="2" t="str">
        <f>IF(Prospecting!H2892="Completed", 1, "")</f>
        <v/>
      </c>
      <c r="M2890" s="2" t="str">
        <f>IF(Prospecting!I2892="Completed", 1, "")</f>
        <v/>
      </c>
      <c r="N2890" s="2" t="str">
        <f>IF(Prospecting!J2892="Completed", 1, "")</f>
        <v/>
      </c>
      <c r="O2890" s="2" t="str">
        <f>IF(Prospecting!K2892="Completed", 1, "")</f>
        <v/>
      </c>
      <c r="P2890" s="2" t="str">
        <f>IF(Prospecting!L2892&lt;&gt;"",Prospecting!L2892,"")</f>
        <v/>
      </c>
      <c r="Q2890" s="2" t="str">
        <f>IF(Prospecting!M2892&lt;&gt;"",Prospecting!M2892,"")</f>
        <v/>
      </c>
      <c r="R2890" s="2" t="str">
        <f t="shared" ca="1" si="286"/>
        <v/>
      </c>
      <c r="S2890" s="10" t="str">
        <f>IF(OR(Prospecting!N2892&lt;&gt;"",Prospecting!N2892&lt;&gt;0),Prospecting!N2892,"")</f>
        <v/>
      </c>
      <c r="T2890" s="11" t="str">
        <f>IF(Prospecting!O2892&lt;&gt;"",Prospecting!O2892,"")</f>
        <v/>
      </c>
      <c r="U2890" s="2" t="str">
        <f t="shared" si="287"/>
        <v/>
      </c>
      <c r="V2890" s="2" t="str">
        <f t="shared" si="288"/>
        <v/>
      </c>
      <c r="W2890" s="2" t="str" cm="1">
        <f t="array" ref="W2890">IF(V2890&lt;&gt;"",_xlfn.IFS(OR(V2890=1,V2890=2,V2890=3),1,OR(V2890=4,V2890=5,V2890=6),2,OR(V2890=7,V2890=8,V2890=9),3,OR(V2890=10,V2890=11,V2890=12),4),"")</f>
        <v/>
      </c>
      <c r="X2890" s="2" t="str">
        <f t="shared" si="289"/>
        <v/>
      </c>
      <c r="Y2890" s="2" t="str">
        <f t="shared" si="290"/>
        <v/>
      </c>
    </row>
    <row r="2891" spans="7:25" x14ac:dyDescent="0.3">
      <c r="G2891" s="2" t="str">
        <f>IF(Prospecting!D2893&lt;&gt;"", Prospecting!D2893, "")</f>
        <v/>
      </c>
      <c r="H2891" s="2" t="str">
        <f>IF(Prospecting!E2893&lt;&gt;"",Prospecting!E2893, "")</f>
        <v/>
      </c>
      <c r="I2891" s="2" t="str">
        <f t="shared" ca="1" si="285"/>
        <v/>
      </c>
      <c r="J2891" s="2" t="str">
        <f>IF(Prospecting!F2893="Completed", 1, "")</f>
        <v/>
      </c>
      <c r="K2891" s="2" t="str">
        <f>IF(Prospecting!G2893="Completed", 1, "")</f>
        <v/>
      </c>
      <c r="L2891" s="2" t="str">
        <f>IF(Prospecting!H2893="Completed", 1, "")</f>
        <v/>
      </c>
      <c r="M2891" s="2" t="str">
        <f>IF(Prospecting!I2893="Completed", 1, "")</f>
        <v/>
      </c>
      <c r="N2891" s="2" t="str">
        <f>IF(Prospecting!J2893="Completed", 1, "")</f>
        <v/>
      </c>
      <c r="O2891" s="2" t="str">
        <f>IF(Prospecting!K2893="Completed", 1, "")</f>
        <v/>
      </c>
      <c r="P2891" s="2" t="str">
        <f>IF(Prospecting!L2893&lt;&gt;"",Prospecting!L2893,"")</f>
        <v/>
      </c>
      <c r="Q2891" s="2" t="str">
        <f>IF(Prospecting!M2893&lt;&gt;"",Prospecting!M2893,"")</f>
        <v/>
      </c>
      <c r="R2891" s="2" t="str">
        <f t="shared" ca="1" si="286"/>
        <v/>
      </c>
      <c r="S2891" s="10" t="str">
        <f>IF(OR(Prospecting!N2893&lt;&gt;"",Prospecting!N2893&lt;&gt;0),Prospecting!N2893,"")</f>
        <v/>
      </c>
      <c r="T2891" s="11" t="str">
        <f>IF(Prospecting!O2893&lt;&gt;"",Prospecting!O2893,"")</f>
        <v/>
      </c>
      <c r="U2891" s="2" t="str">
        <f t="shared" si="287"/>
        <v/>
      </c>
      <c r="V2891" s="2" t="str">
        <f t="shared" si="288"/>
        <v/>
      </c>
      <c r="W2891" s="2" t="str" cm="1">
        <f t="array" ref="W2891">IF(V2891&lt;&gt;"",_xlfn.IFS(OR(V2891=1,V2891=2,V2891=3),1,OR(V2891=4,V2891=5,V2891=6),2,OR(V2891=7,V2891=8,V2891=9),3,OR(V2891=10,V2891=11,V2891=12),4),"")</f>
        <v/>
      </c>
      <c r="X2891" s="2" t="str">
        <f t="shared" si="289"/>
        <v/>
      </c>
      <c r="Y2891" s="2" t="str">
        <f t="shared" si="290"/>
        <v/>
      </c>
    </row>
    <row r="2892" spans="7:25" x14ac:dyDescent="0.3">
      <c r="G2892" s="2" t="str">
        <f>IF(Prospecting!D2894&lt;&gt;"", Prospecting!D2894, "")</f>
        <v/>
      </c>
      <c r="H2892" s="2" t="str">
        <f>IF(Prospecting!E2894&lt;&gt;"",Prospecting!E2894, "")</f>
        <v/>
      </c>
      <c r="I2892" s="2" t="str">
        <f t="shared" ca="1" si="285"/>
        <v/>
      </c>
      <c r="J2892" s="2" t="str">
        <f>IF(Prospecting!F2894="Completed", 1, "")</f>
        <v/>
      </c>
      <c r="K2892" s="2" t="str">
        <f>IF(Prospecting!G2894="Completed", 1, "")</f>
        <v/>
      </c>
      <c r="L2892" s="2" t="str">
        <f>IF(Prospecting!H2894="Completed", 1, "")</f>
        <v/>
      </c>
      <c r="M2892" s="2" t="str">
        <f>IF(Prospecting!I2894="Completed", 1, "")</f>
        <v/>
      </c>
      <c r="N2892" s="2" t="str">
        <f>IF(Prospecting!J2894="Completed", 1, "")</f>
        <v/>
      </c>
      <c r="O2892" s="2" t="str">
        <f>IF(Prospecting!K2894="Completed", 1, "")</f>
        <v/>
      </c>
      <c r="P2892" s="2" t="str">
        <f>IF(Prospecting!L2894&lt;&gt;"",Prospecting!L2894,"")</f>
        <v/>
      </c>
      <c r="Q2892" s="2" t="str">
        <f>IF(Prospecting!M2894&lt;&gt;"",Prospecting!M2894,"")</f>
        <v/>
      </c>
      <c r="R2892" s="2" t="str">
        <f t="shared" ca="1" si="286"/>
        <v/>
      </c>
      <c r="S2892" s="10" t="str">
        <f>IF(OR(Prospecting!N2894&lt;&gt;"",Prospecting!N2894&lt;&gt;0),Prospecting!N2894,"")</f>
        <v/>
      </c>
      <c r="T2892" s="11" t="str">
        <f>IF(Prospecting!O2894&lt;&gt;"",Prospecting!O2894,"")</f>
        <v/>
      </c>
      <c r="U2892" s="2" t="str">
        <f t="shared" si="287"/>
        <v/>
      </c>
      <c r="V2892" s="2" t="str">
        <f t="shared" si="288"/>
        <v/>
      </c>
      <c r="W2892" s="2" t="str" cm="1">
        <f t="array" ref="W2892">IF(V2892&lt;&gt;"",_xlfn.IFS(OR(V2892=1,V2892=2,V2892=3),1,OR(V2892=4,V2892=5,V2892=6),2,OR(V2892=7,V2892=8,V2892=9),3,OR(V2892=10,V2892=11,V2892=12),4),"")</f>
        <v/>
      </c>
      <c r="X2892" s="2" t="str">
        <f t="shared" si="289"/>
        <v/>
      </c>
      <c r="Y2892" s="2" t="str">
        <f t="shared" si="290"/>
        <v/>
      </c>
    </row>
    <row r="2893" spans="7:25" x14ac:dyDescent="0.3">
      <c r="G2893" s="2" t="str">
        <f>IF(Prospecting!D2895&lt;&gt;"", Prospecting!D2895, "")</f>
        <v/>
      </c>
      <c r="H2893" s="2" t="str">
        <f>IF(Prospecting!E2895&lt;&gt;"",Prospecting!E2895, "")</f>
        <v/>
      </c>
      <c r="I2893" s="2" t="str">
        <f t="shared" ca="1" si="285"/>
        <v/>
      </c>
      <c r="J2893" s="2" t="str">
        <f>IF(Prospecting!F2895="Completed", 1, "")</f>
        <v/>
      </c>
      <c r="K2893" s="2" t="str">
        <f>IF(Prospecting!G2895="Completed", 1, "")</f>
        <v/>
      </c>
      <c r="L2893" s="2" t="str">
        <f>IF(Prospecting!H2895="Completed", 1, "")</f>
        <v/>
      </c>
      <c r="M2893" s="2" t="str">
        <f>IF(Prospecting!I2895="Completed", 1, "")</f>
        <v/>
      </c>
      <c r="N2893" s="2" t="str">
        <f>IF(Prospecting!J2895="Completed", 1, "")</f>
        <v/>
      </c>
      <c r="O2893" s="2" t="str">
        <f>IF(Prospecting!K2895="Completed", 1, "")</f>
        <v/>
      </c>
      <c r="P2893" s="2" t="str">
        <f>IF(Prospecting!L2895&lt;&gt;"",Prospecting!L2895,"")</f>
        <v/>
      </c>
      <c r="Q2893" s="2" t="str">
        <f>IF(Prospecting!M2895&lt;&gt;"",Prospecting!M2895,"")</f>
        <v/>
      </c>
      <c r="R2893" s="2" t="str">
        <f t="shared" ca="1" si="286"/>
        <v/>
      </c>
      <c r="S2893" s="10" t="str">
        <f>IF(OR(Prospecting!N2895&lt;&gt;"",Prospecting!N2895&lt;&gt;0),Prospecting!N2895,"")</f>
        <v/>
      </c>
      <c r="T2893" s="11" t="str">
        <f>IF(Prospecting!O2895&lt;&gt;"",Prospecting!O2895,"")</f>
        <v/>
      </c>
      <c r="U2893" s="2" t="str">
        <f t="shared" si="287"/>
        <v/>
      </c>
      <c r="V2893" s="2" t="str">
        <f t="shared" si="288"/>
        <v/>
      </c>
      <c r="W2893" s="2" t="str" cm="1">
        <f t="array" ref="W2893">IF(V2893&lt;&gt;"",_xlfn.IFS(OR(V2893=1,V2893=2,V2893=3),1,OR(V2893=4,V2893=5,V2893=6),2,OR(V2893=7,V2893=8,V2893=9),3,OR(V2893=10,V2893=11,V2893=12),4),"")</f>
        <v/>
      </c>
      <c r="X2893" s="2" t="str">
        <f t="shared" si="289"/>
        <v/>
      </c>
      <c r="Y2893" s="2" t="str">
        <f t="shared" si="290"/>
        <v/>
      </c>
    </row>
    <row r="2894" spans="7:25" x14ac:dyDescent="0.3">
      <c r="G2894" s="2" t="str">
        <f>IF(Prospecting!D2896&lt;&gt;"", Prospecting!D2896, "")</f>
        <v/>
      </c>
      <c r="H2894" s="2" t="str">
        <f>IF(Prospecting!E2896&lt;&gt;"",Prospecting!E2896, "")</f>
        <v/>
      </c>
      <c r="I2894" s="2" t="str">
        <f t="shared" ca="1" si="285"/>
        <v/>
      </c>
      <c r="J2894" s="2" t="str">
        <f>IF(Prospecting!F2896="Completed", 1, "")</f>
        <v/>
      </c>
      <c r="K2894" s="2" t="str">
        <f>IF(Prospecting!G2896="Completed", 1, "")</f>
        <v/>
      </c>
      <c r="L2894" s="2" t="str">
        <f>IF(Prospecting!H2896="Completed", 1, "")</f>
        <v/>
      </c>
      <c r="M2894" s="2" t="str">
        <f>IF(Prospecting!I2896="Completed", 1, "")</f>
        <v/>
      </c>
      <c r="N2894" s="2" t="str">
        <f>IF(Prospecting!J2896="Completed", 1, "")</f>
        <v/>
      </c>
      <c r="O2894" s="2" t="str">
        <f>IF(Prospecting!K2896="Completed", 1, "")</f>
        <v/>
      </c>
      <c r="P2894" s="2" t="str">
        <f>IF(Prospecting!L2896&lt;&gt;"",Prospecting!L2896,"")</f>
        <v/>
      </c>
      <c r="Q2894" s="2" t="str">
        <f>IF(Prospecting!M2896&lt;&gt;"",Prospecting!M2896,"")</f>
        <v/>
      </c>
      <c r="R2894" s="2" t="str">
        <f t="shared" ca="1" si="286"/>
        <v/>
      </c>
      <c r="S2894" s="10" t="str">
        <f>IF(OR(Prospecting!N2896&lt;&gt;"",Prospecting!N2896&lt;&gt;0),Prospecting!N2896,"")</f>
        <v/>
      </c>
      <c r="T2894" s="11" t="str">
        <f>IF(Prospecting!O2896&lt;&gt;"",Prospecting!O2896,"")</f>
        <v/>
      </c>
      <c r="U2894" s="2" t="str">
        <f t="shared" si="287"/>
        <v/>
      </c>
      <c r="V2894" s="2" t="str">
        <f t="shared" si="288"/>
        <v/>
      </c>
      <c r="W2894" s="2" t="str" cm="1">
        <f t="array" ref="W2894">IF(V2894&lt;&gt;"",_xlfn.IFS(OR(V2894=1,V2894=2,V2894=3),1,OR(V2894=4,V2894=5,V2894=6),2,OR(V2894=7,V2894=8,V2894=9),3,OR(V2894=10,V2894=11,V2894=12),4),"")</f>
        <v/>
      </c>
      <c r="X2894" s="2" t="str">
        <f t="shared" si="289"/>
        <v/>
      </c>
      <c r="Y2894" s="2" t="str">
        <f t="shared" si="290"/>
        <v/>
      </c>
    </row>
    <row r="2895" spans="7:25" x14ac:dyDescent="0.3">
      <c r="G2895" s="2" t="str">
        <f>IF(Prospecting!D2897&lt;&gt;"", Prospecting!D2897, "")</f>
        <v/>
      </c>
      <c r="H2895" s="2" t="str">
        <f>IF(Prospecting!E2897&lt;&gt;"",Prospecting!E2897, "")</f>
        <v/>
      </c>
      <c r="I2895" s="2" t="str">
        <f t="shared" ca="1" si="285"/>
        <v/>
      </c>
      <c r="J2895" s="2" t="str">
        <f>IF(Prospecting!F2897="Completed", 1, "")</f>
        <v/>
      </c>
      <c r="K2895" s="2" t="str">
        <f>IF(Prospecting!G2897="Completed", 1, "")</f>
        <v/>
      </c>
      <c r="L2895" s="2" t="str">
        <f>IF(Prospecting!H2897="Completed", 1, "")</f>
        <v/>
      </c>
      <c r="M2895" s="2" t="str">
        <f>IF(Prospecting!I2897="Completed", 1, "")</f>
        <v/>
      </c>
      <c r="N2895" s="2" t="str">
        <f>IF(Prospecting!J2897="Completed", 1, "")</f>
        <v/>
      </c>
      <c r="O2895" s="2" t="str">
        <f>IF(Prospecting!K2897="Completed", 1, "")</f>
        <v/>
      </c>
      <c r="P2895" s="2" t="str">
        <f>IF(Prospecting!L2897&lt;&gt;"",Prospecting!L2897,"")</f>
        <v/>
      </c>
      <c r="Q2895" s="2" t="str">
        <f>IF(Prospecting!M2897&lt;&gt;"",Prospecting!M2897,"")</f>
        <v/>
      </c>
      <c r="R2895" s="2" t="str">
        <f t="shared" ca="1" si="286"/>
        <v/>
      </c>
      <c r="S2895" s="10" t="str">
        <f>IF(OR(Prospecting!N2897&lt;&gt;"",Prospecting!N2897&lt;&gt;0),Prospecting!N2897,"")</f>
        <v/>
      </c>
      <c r="T2895" s="11" t="str">
        <f>IF(Prospecting!O2897&lt;&gt;"",Prospecting!O2897,"")</f>
        <v/>
      </c>
      <c r="U2895" s="2" t="str">
        <f t="shared" si="287"/>
        <v/>
      </c>
      <c r="V2895" s="2" t="str">
        <f t="shared" si="288"/>
        <v/>
      </c>
      <c r="W2895" s="2" t="str" cm="1">
        <f t="array" ref="W2895">IF(V2895&lt;&gt;"",_xlfn.IFS(OR(V2895=1,V2895=2,V2895=3),1,OR(V2895=4,V2895=5,V2895=6),2,OR(V2895=7,V2895=8,V2895=9),3,OR(V2895=10,V2895=11,V2895=12),4),"")</f>
        <v/>
      </c>
      <c r="X2895" s="2" t="str">
        <f t="shared" si="289"/>
        <v/>
      </c>
      <c r="Y2895" s="2" t="str">
        <f t="shared" si="290"/>
        <v/>
      </c>
    </row>
    <row r="2896" spans="7:25" x14ac:dyDescent="0.3">
      <c r="G2896" s="2" t="str">
        <f>IF(Prospecting!D2898&lt;&gt;"", Prospecting!D2898, "")</f>
        <v/>
      </c>
      <c r="H2896" s="2" t="str">
        <f>IF(Prospecting!E2898&lt;&gt;"",Prospecting!E2898, "")</f>
        <v/>
      </c>
      <c r="I2896" s="2" t="str">
        <f t="shared" ca="1" si="285"/>
        <v/>
      </c>
      <c r="J2896" s="2" t="str">
        <f>IF(Prospecting!F2898="Completed", 1, "")</f>
        <v/>
      </c>
      <c r="K2896" s="2" t="str">
        <f>IF(Prospecting!G2898="Completed", 1, "")</f>
        <v/>
      </c>
      <c r="L2896" s="2" t="str">
        <f>IF(Prospecting!H2898="Completed", 1, "")</f>
        <v/>
      </c>
      <c r="M2896" s="2" t="str">
        <f>IF(Prospecting!I2898="Completed", 1, "")</f>
        <v/>
      </c>
      <c r="N2896" s="2" t="str">
        <f>IF(Prospecting!J2898="Completed", 1, "")</f>
        <v/>
      </c>
      <c r="O2896" s="2" t="str">
        <f>IF(Prospecting!K2898="Completed", 1, "")</f>
        <v/>
      </c>
      <c r="P2896" s="2" t="str">
        <f>IF(Prospecting!L2898&lt;&gt;"",Prospecting!L2898,"")</f>
        <v/>
      </c>
      <c r="Q2896" s="2" t="str">
        <f>IF(Prospecting!M2898&lt;&gt;"",Prospecting!M2898,"")</f>
        <v/>
      </c>
      <c r="R2896" s="2" t="str">
        <f t="shared" ca="1" si="286"/>
        <v/>
      </c>
      <c r="S2896" s="10" t="str">
        <f>IF(OR(Prospecting!N2898&lt;&gt;"",Prospecting!N2898&lt;&gt;0),Prospecting!N2898,"")</f>
        <v/>
      </c>
      <c r="T2896" s="11" t="str">
        <f>IF(Prospecting!O2898&lt;&gt;"",Prospecting!O2898,"")</f>
        <v/>
      </c>
      <c r="U2896" s="2" t="str">
        <f t="shared" si="287"/>
        <v/>
      </c>
      <c r="V2896" s="2" t="str">
        <f t="shared" si="288"/>
        <v/>
      </c>
      <c r="W2896" s="2" t="str" cm="1">
        <f t="array" ref="W2896">IF(V2896&lt;&gt;"",_xlfn.IFS(OR(V2896=1,V2896=2,V2896=3),1,OR(V2896=4,V2896=5,V2896=6),2,OR(V2896=7,V2896=8,V2896=9),3,OR(V2896=10,V2896=11,V2896=12),4),"")</f>
        <v/>
      </c>
      <c r="X2896" s="2" t="str">
        <f t="shared" si="289"/>
        <v/>
      </c>
      <c r="Y2896" s="2" t="str">
        <f t="shared" si="290"/>
        <v/>
      </c>
    </row>
    <row r="2897" spans="7:25" x14ac:dyDescent="0.3">
      <c r="G2897" s="2" t="str">
        <f>IF(Prospecting!D2899&lt;&gt;"", Prospecting!D2899, "")</f>
        <v/>
      </c>
      <c r="H2897" s="2" t="str">
        <f>IF(Prospecting!E2899&lt;&gt;"",Prospecting!E2899, "")</f>
        <v/>
      </c>
      <c r="I2897" s="2" t="str">
        <f t="shared" ca="1" si="285"/>
        <v/>
      </c>
      <c r="J2897" s="2" t="str">
        <f>IF(Prospecting!F2899="Completed", 1, "")</f>
        <v/>
      </c>
      <c r="K2897" s="2" t="str">
        <f>IF(Prospecting!G2899="Completed", 1, "")</f>
        <v/>
      </c>
      <c r="L2897" s="2" t="str">
        <f>IF(Prospecting!H2899="Completed", 1, "")</f>
        <v/>
      </c>
      <c r="M2897" s="2" t="str">
        <f>IF(Prospecting!I2899="Completed", 1, "")</f>
        <v/>
      </c>
      <c r="N2897" s="2" t="str">
        <f>IF(Prospecting!J2899="Completed", 1, "")</f>
        <v/>
      </c>
      <c r="O2897" s="2" t="str">
        <f>IF(Prospecting!K2899="Completed", 1, "")</f>
        <v/>
      </c>
      <c r="P2897" s="2" t="str">
        <f>IF(Prospecting!L2899&lt;&gt;"",Prospecting!L2899,"")</f>
        <v/>
      </c>
      <c r="Q2897" s="2" t="str">
        <f>IF(Prospecting!M2899&lt;&gt;"",Prospecting!M2899,"")</f>
        <v/>
      </c>
      <c r="R2897" s="2" t="str">
        <f t="shared" ca="1" si="286"/>
        <v/>
      </c>
      <c r="S2897" s="10" t="str">
        <f>IF(OR(Prospecting!N2899&lt;&gt;"",Prospecting!N2899&lt;&gt;0),Prospecting!N2899,"")</f>
        <v/>
      </c>
      <c r="T2897" s="11" t="str">
        <f>IF(Prospecting!O2899&lt;&gt;"",Prospecting!O2899,"")</f>
        <v/>
      </c>
      <c r="U2897" s="2" t="str">
        <f t="shared" si="287"/>
        <v/>
      </c>
      <c r="V2897" s="2" t="str">
        <f t="shared" si="288"/>
        <v/>
      </c>
      <c r="W2897" s="2" t="str" cm="1">
        <f t="array" ref="W2897">IF(V2897&lt;&gt;"",_xlfn.IFS(OR(V2897=1,V2897=2,V2897=3),1,OR(V2897=4,V2897=5,V2897=6),2,OR(V2897=7,V2897=8,V2897=9),3,OR(V2897=10,V2897=11,V2897=12),4),"")</f>
        <v/>
      </c>
      <c r="X2897" s="2" t="str">
        <f t="shared" si="289"/>
        <v/>
      </c>
      <c r="Y2897" s="2" t="str">
        <f t="shared" si="290"/>
        <v/>
      </c>
    </row>
    <row r="2898" spans="7:25" x14ac:dyDescent="0.3">
      <c r="G2898" s="2" t="str">
        <f>IF(Prospecting!D2900&lt;&gt;"", Prospecting!D2900, "")</f>
        <v/>
      </c>
      <c r="H2898" s="2" t="str">
        <f>IF(Prospecting!E2900&lt;&gt;"",Prospecting!E2900, "")</f>
        <v/>
      </c>
      <c r="I2898" s="2" t="str">
        <f t="shared" ca="1" si="285"/>
        <v/>
      </c>
      <c r="J2898" s="2" t="str">
        <f>IF(Prospecting!F2900="Completed", 1, "")</f>
        <v/>
      </c>
      <c r="K2898" s="2" t="str">
        <f>IF(Prospecting!G2900="Completed", 1, "")</f>
        <v/>
      </c>
      <c r="L2898" s="2" t="str">
        <f>IF(Prospecting!H2900="Completed", 1, "")</f>
        <v/>
      </c>
      <c r="M2898" s="2" t="str">
        <f>IF(Prospecting!I2900="Completed", 1, "")</f>
        <v/>
      </c>
      <c r="N2898" s="2" t="str">
        <f>IF(Prospecting!J2900="Completed", 1, "")</f>
        <v/>
      </c>
      <c r="O2898" s="2" t="str">
        <f>IF(Prospecting!K2900="Completed", 1, "")</f>
        <v/>
      </c>
      <c r="P2898" s="2" t="str">
        <f>IF(Prospecting!L2900&lt;&gt;"",Prospecting!L2900,"")</f>
        <v/>
      </c>
      <c r="Q2898" s="2" t="str">
        <f>IF(Prospecting!M2900&lt;&gt;"",Prospecting!M2900,"")</f>
        <v/>
      </c>
      <c r="R2898" s="2" t="str">
        <f t="shared" ca="1" si="286"/>
        <v/>
      </c>
      <c r="S2898" s="10" t="str">
        <f>IF(OR(Prospecting!N2900&lt;&gt;"",Prospecting!N2900&lt;&gt;0),Prospecting!N2900,"")</f>
        <v/>
      </c>
      <c r="T2898" s="11" t="str">
        <f>IF(Prospecting!O2900&lt;&gt;"",Prospecting!O2900,"")</f>
        <v/>
      </c>
      <c r="U2898" s="2" t="str">
        <f t="shared" si="287"/>
        <v/>
      </c>
      <c r="V2898" s="2" t="str">
        <f t="shared" si="288"/>
        <v/>
      </c>
      <c r="W2898" s="2" t="str" cm="1">
        <f t="array" ref="W2898">IF(V2898&lt;&gt;"",_xlfn.IFS(OR(V2898=1,V2898=2,V2898=3),1,OR(V2898=4,V2898=5,V2898=6),2,OR(V2898=7,V2898=8,V2898=9),3,OR(V2898=10,V2898=11,V2898=12),4),"")</f>
        <v/>
      </c>
      <c r="X2898" s="2" t="str">
        <f t="shared" si="289"/>
        <v/>
      </c>
      <c r="Y2898" s="2" t="str">
        <f t="shared" si="290"/>
        <v/>
      </c>
    </row>
    <row r="2899" spans="7:25" x14ac:dyDescent="0.3">
      <c r="G2899" s="2" t="str">
        <f>IF(Prospecting!D2901&lt;&gt;"", Prospecting!D2901, "")</f>
        <v/>
      </c>
      <c r="H2899" s="2" t="str">
        <f>IF(Prospecting!E2901&lt;&gt;"",Prospecting!E2901, "")</f>
        <v/>
      </c>
      <c r="I2899" s="2" t="str">
        <f t="shared" ca="1" si="285"/>
        <v/>
      </c>
      <c r="J2899" s="2" t="str">
        <f>IF(Prospecting!F2901="Completed", 1, "")</f>
        <v/>
      </c>
      <c r="K2899" s="2" t="str">
        <f>IF(Prospecting!G2901="Completed", 1, "")</f>
        <v/>
      </c>
      <c r="L2899" s="2" t="str">
        <f>IF(Prospecting!H2901="Completed", 1, "")</f>
        <v/>
      </c>
      <c r="M2899" s="2" t="str">
        <f>IF(Prospecting!I2901="Completed", 1, "")</f>
        <v/>
      </c>
      <c r="N2899" s="2" t="str">
        <f>IF(Prospecting!J2901="Completed", 1, "")</f>
        <v/>
      </c>
      <c r="O2899" s="2" t="str">
        <f>IF(Prospecting!K2901="Completed", 1, "")</f>
        <v/>
      </c>
      <c r="P2899" s="2" t="str">
        <f>IF(Prospecting!L2901&lt;&gt;"",Prospecting!L2901,"")</f>
        <v/>
      </c>
      <c r="Q2899" s="2" t="str">
        <f>IF(Prospecting!M2901&lt;&gt;"",Prospecting!M2901,"")</f>
        <v/>
      </c>
      <c r="R2899" s="2" t="str">
        <f t="shared" ca="1" si="286"/>
        <v/>
      </c>
      <c r="S2899" s="10" t="str">
        <f>IF(OR(Prospecting!N2901&lt;&gt;"",Prospecting!N2901&lt;&gt;0),Prospecting!N2901,"")</f>
        <v/>
      </c>
      <c r="T2899" s="11" t="str">
        <f>IF(Prospecting!O2901&lt;&gt;"",Prospecting!O2901,"")</f>
        <v/>
      </c>
      <c r="U2899" s="2" t="str">
        <f t="shared" si="287"/>
        <v/>
      </c>
      <c r="V2899" s="2" t="str">
        <f t="shared" si="288"/>
        <v/>
      </c>
      <c r="W2899" s="2" t="str" cm="1">
        <f t="array" ref="W2899">IF(V2899&lt;&gt;"",_xlfn.IFS(OR(V2899=1,V2899=2,V2899=3),1,OR(V2899=4,V2899=5,V2899=6),2,OR(V2899=7,V2899=8,V2899=9),3,OR(V2899=10,V2899=11,V2899=12),4),"")</f>
        <v/>
      </c>
      <c r="X2899" s="2" t="str">
        <f t="shared" si="289"/>
        <v/>
      </c>
      <c r="Y2899" s="2" t="str">
        <f t="shared" si="290"/>
        <v/>
      </c>
    </row>
    <row r="2900" spans="7:25" x14ac:dyDescent="0.3">
      <c r="G2900" s="2" t="str">
        <f>IF(Prospecting!D2902&lt;&gt;"", Prospecting!D2902, "")</f>
        <v/>
      </c>
      <c r="H2900" s="2" t="str">
        <f>IF(Prospecting!E2902&lt;&gt;"",Prospecting!E2902, "")</f>
        <v/>
      </c>
      <c r="I2900" s="2" t="str">
        <f t="shared" ca="1" si="285"/>
        <v/>
      </c>
      <c r="J2900" s="2" t="str">
        <f>IF(Prospecting!F2902="Completed", 1, "")</f>
        <v/>
      </c>
      <c r="K2900" s="2" t="str">
        <f>IF(Prospecting!G2902="Completed", 1, "")</f>
        <v/>
      </c>
      <c r="L2900" s="2" t="str">
        <f>IF(Prospecting!H2902="Completed", 1, "")</f>
        <v/>
      </c>
      <c r="M2900" s="2" t="str">
        <f>IF(Prospecting!I2902="Completed", 1, "")</f>
        <v/>
      </c>
      <c r="N2900" s="2" t="str">
        <f>IF(Prospecting!J2902="Completed", 1, "")</f>
        <v/>
      </c>
      <c r="O2900" s="2" t="str">
        <f>IF(Prospecting!K2902="Completed", 1, "")</f>
        <v/>
      </c>
      <c r="P2900" s="2" t="str">
        <f>IF(Prospecting!L2902&lt;&gt;"",Prospecting!L2902,"")</f>
        <v/>
      </c>
      <c r="Q2900" s="2" t="str">
        <f>IF(Prospecting!M2902&lt;&gt;"",Prospecting!M2902,"")</f>
        <v/>
      </c>
      <c r="R2900" s="2" t="str">
        <f t="shared" ca="1" si="286"/>
        <v/>
      </c>
      <c r="S2900" s="10" t="str">
        <f>IF(OR(Prospecting!N2902&lt;&gt;"",Prospecting!N2902&lt;&gt;0),Prospecting!N2902,"")</f>
        <v/>
      </c>
      <c r="T2900" s="11" t="str">
        <f>IF(Prospecting!O2902&lt;&gt;"",Prospecting!O2902,"")</f>
        <v/>
      </c>
      <c r="U2900" s="2" t="str">
        <f t="shared" si="287"/>
        <v/>
      </c>
      <c r="V2900" s="2" t="str">
        <f t="shared" si="288"/>
        <v/>
      </c>
      <c r="W2900" s="2" t="str" cm="1">
        <f t="array" ref="W2900">IF(V2900&lt;&gt;"",_xlfn.IFS(OR(V2900=1,V2900=2,V2900=3),1,OR(V2900=4,V2900=5,V2900=6),2,OR(V2900=7,V2900=8,V2900=9),3,OR(V2900=10,V2900=11,V2900=12),4),"")</f>
        <v/>
      </c>
      <c r="X2900" s="2" t="str">
        <f t="shared" si="289"/>
        <v/>
      </c>
      <c r="Y2900" s="2" t="str">
        <f t="shared" si="290"/>
        <v/>
      </c>
    </row>
    <row r="2901" spans="7:25" x14ac:dyDescent="0.3">
      <c r="G2901" s="2" t="str">
        <f>IF(Prospecting!D2903&lt;&gt;"", Prospecting!D2903, "")</f>
        <v/>
      </c>
      <c r="H2901" s="2" t="str">
        <f>IF(Prospecting!E2903&lt;&gt;"",Prospecting!E2903, "")</f>
        <v/>
      </c>
      <c r="I2901" s="2" t="str">
        <f t="shared" ca="1" si="285"/>
        <v/>
      </c>
      <c r="J2901" s="2" t="str">
        <f>IF(Prospecting!F2903="Completed", 1, "")</f>
        <v/>
      </c>
      <c r="K2901" s="2" t="str">
        <f>IF(Prospecting!G2903="Completed", 1, "")</f>
        <v/>
      </c>
      <c r="L2901" s="2" t="str">
        <f>IF(Prospecting!H2903="Completed", 1, "")</f>
        <v/>
      </c>
      <c r="M2901" s="2" t="str">
        <f>IF(Prospecting!I2903="Completed", 1, "")</f>
        <v/>
      </c>
      <c r="N2901" s="2" t="str">
        <f>IF(Prospecting!J2903="Completed", 1, "")</f>
        <v/>
      </c>
      <c r="O2901" s="2" t="str">
        <f>IF(Prospecting!K2903="Completed", 1, "")</f>
        <v/>
      </c>
      <c r="P2901" s="2" t="str">
        <f>IF(Prospecting!L2903&lt;&gt;"",Prospecting!L2903,"")</f>
        <v/>
      </c>
      <c r="Q2901" s="2" t="str">
        <f>IF(Prospecting!M2903&lt;&gt;"",Prospecting!M2903,"")</f>
        <v/>
      </c>
      <c r="R2901" s="2" t="str">
        <f t="shared" ca="1" si="286"/>
        <v/>
      </c>
      <c r="S2901" s="10" t="str">
        <f>IF(OR(Prospecting!N2903&lt;&gt;"",Prospecting!N2903&lt;&gt;0),Prospecting!N2903,"")</f>
        <v/>
      </c>
      <c r="T2901" s="11" t="str">
        <f>IF(Prospecting!O2903&lt;&gt;"",Prospecting!O2903,"")</f>
        <v/>
      </c>
      <c r="U2901" s="2" t="str">
        <f t="shared" si="287"/>
        <v/>
      </c>
      <c r="V2901" s="2" t="str">
        <f t="shared" si="288"/>
        <v/>
      </c>
      <c r="W2901" s="2" t="str" cm="1">
        <f t="array" ref="W2901">IF(V2901&lt;&gt;"",_xlfn.IFS(OR(V2901=1,V2901=2,V2901=3),1,OR(V2901=4,V2901=5,V2901=6),2,OR(V2901=7,V2901=8,V2901=9),3,OR(V2901=10,V2901=11,V2901=12),4),"")</f>
        <v/>
      </c>
      <c r="X2901" s="2" t="str">
        <f t="shared" si="289"/>
        <v/>
      </c>
      <c r="Y2901" s="2" t="str">
        <f t="shared" si="290"/>
        <v/>
      </c>
    </row>
    <row r="2902" spans="7:25" x14ac:dyDescent="0.3">
      <c r="G2902" s="2" t="str">
        <f>IF(Prospecting!D2904&lt;&gt;"", Prospecting!D2904, "")</f>
        <v/>
      </c>
      <c r="H2902" s="2" t="str">
        <f>IF(Prospecting!E2904&lt;&gt;"",Prospecting!E2904, "")</f>
        <v/>
      </c>
      <c r="I2902" s="2" t="str">
        <f t="shared" ca="1" si="285"/>
        <v/>
      </c>
      <c r="J2902" s="2" t="str">
        <f>IF(Prospecting!F2904="Completed", 1, "")</f>
        <v/>
      </c>
      <c r="K2902" s="2" t="str">
        <f>IF(Prospecting!G2904="Completed", 1, "")</f>
        <v/>
      </c>
      <c r="L2902" s="2" t="str">
        <f>IF(Prospecting!H2904="Completed", 1, "")</f>
        <v/>
      </c>
      <c r="M2902" s="2" t="str">
        <f>IF(Prospecting!I2904="Completed", 1, "")</f>
        <v/>
      </c>
      <c r="N2902" s="2" t="str">
        <f>IF(Prospecting!J2904="Completed", 1, "")</f>
        <v/>
      </c>
      <c r="O2902" s="2" t="str">
        <f>IF(Prospecting!K2904="Completed", 1, "")</f>
        <v/>
      </c>
      <c r="P2902" s="2" t="str">
        <f>IF(Prospecting!L2904&lt;&gt;"",Prospecting!L2904,"")</f>
        <v/>
      </c>
      <c r="Q2902" s="2" t="str">
        <f>IF(Prospecting!M2904&lt;&gt;"",Prospecting!M2904,"")</f>
        <v/>
      </c>
      <c r="R2902" s="2" t="str">
        <f t="shared" ca="1" si="286"/>
        <v/>
      </c>
      <c r="S2902" s="10" t="str">
        <f>IF(OR(Prospecting!N2904&lt;&gt;"",Prospecting!N2904&lt;&gt;0),Prospecting!N2904,"")</f>
        <v/>
      </c>
      <c r="T2902" s="11" t="str">
        <f>IF(Prospecting!O2904&lt;&gt;"",Prospecting!O2904,"")</f>
        <v/>
      </c>
      <c r="U2902" s="2" t="str">
        <f t="shared" si="287"/>
        <v/>
      </c>
      <c r="V2902" s="2" t="str">
        <f t="shared" si="288"/>
        <v/>
      </c>
      <c r="W2902" s="2" t="str" cm="1">
        <f t="array" ref="W2902">IF(V2902&lt;&gt;"",_xlfn.IFS(OR(V2902=1,V2902=2,V2902=3),1,OR(V2902=4,V2902=5,V2902=6),2,OR(V2902=7,V2902=8,V2902=9),3,OR(V2902=10,V2902=11,V2902=12),4),"")</f>
        <v/>
      </c>
      <c r="X2902" s="2" t="str">
        <f t="shared" si="289"/>
        <v/>
      </c>
      <c r="Y2902" s="2" t="str">
        <f t="shared" si="290"/>
        <v/>
      </c>
    </row>
    <row r="2903" spans="7:25" x14ac:dyDescent="0.3">
      <c r="G2903" s="2" t="str">
        <f>IF(Prospecting!D2905&lt;&gt;"", Prospecting!D2905, "")</f>
        <v/>
      </c>
      <c r="H2903" s="2" t="str">
        <f>IF(Prospecting!E2905&lt;&gt;"",Prospecting!E2905, "")</f>
        <v/>
      </c>
      <c r="I2903" s="2" t="str">
        <f t="shared" ca="1" si="285"/>
        <v/>
      </c>
      <c r="J2903" s="2" t="str">
        <f>IF(Prospecting!F2905="Completed", 1, "")</f>
        <v/>
      </c>
      <c r="K2903" s="2" t="str">
        <f>IF(Prospecting!G2905="Completed", 1, "")</f>
        <v/>
      </c>
      <c r="L2903" s="2" t="str">
        <f>IF(Prospecting!H2905="Completed", 1, "")</f>
        <v/>
      </c>
      <c r="M2903" s="2" t="str">
        <f>IF(Prospecting!I2905="Completed", 1, "")</f>
        <v/>
      </c>
      <c r="N2903" s="2" t="str">
        <f>IF(Prospecting!J2905="Completed", 1, "")</f>
        <v/>
      </c>
      <c r="O2903" s="2" t="str">
        <f>IF(Prospecting!K2905="Completed", 1, "")</f>
        <v/>
      </c>
      <c r="P2903" s="2" t="str">
        <f>IF(Prospecting!L2905&lt;&gt;"",Prospecting!L2905,"")</f>
        <v/>
      </c>
      <c r="Q2903" s="2" t="str">
        <f>IF(Prospecting!M2905&lt;&gt;"",Prospecting!M2905,"")</f>
        <v/>
      </c>
      <c r="R2903" s="2" t="str">
        <f t="shared" ca="1" si="286"/>
        <v/>
      </c>
      <c r="S2903" s="10" t="str">
        <f>IF(OR(Prospecting!N2905&lt;&gt;"",Prospecting!N2905&lt;&gt;0),Prospecting!N2905,"")</f>
        <v/>
      </c>
      <c r="T2903" s="11" t="str">
        <f>IF(Prospecting!O2905&lt;&gt;"",Prospecting!O2905,"")</f>
        <v/>
      </c>
      <c r="U2903" s="2" t="str">
        <f t="shared" si="287"/>
        <v/>
      </c>
      <c r="V2903" s="2" t="str">
        <f t="shared" si="288"/>
        <v/>
      </c>
      <c r="W2903" s="2" t="str" cm="1">
        <f t="array" ref="W2903">IF(V2903&lt;&gt;"",_xlfn.IFS(OR(V2903=1,V2903=2,V2903=3),1,OR(V2903=4,V2903=5,V2903=6),2,OR(V2903=7,V2903=8,V2903=9),3,OR(V2903=10,V2903=11,V2903=12),4),"")</f>
        <v/>
      </c>
      <c r="X2903" s="2" t="str">
        <f t="shared" si="289"/>
        <v/>
      </c>
      <c r="Y2903" s="2" t="str">
        <f t="shared" si="290"/>
        <v/>
      </c>
    </row>
    <row r="2904" spans="7:25" x14ac:dyDescent="0.3">
      <c r="G2904" s="2" t="str">
        <f>IF(Prospecting!D2906&lt;&gt;"", Prospecting!D2906, "")</f>
        <v/>
      </c>
      <c r="H2904" s="2" t="str">
        <f>IF(Prospecting!E2906&lt;&gt;"",Prospecting!E2906, "")</f>
        <v/>
      </c>
      <c r="I2904" s="2" t="str">
        <f t="shared" ca="1" si="285"/>
        <v/>
      </c>
      <c r="J2904" s="2" t="str">
        <f>IF(Prospecting!F2906="Completed", 1, "")</f>
        <v/>
      </c>
      <c r="K2904" s="2" t="str">
        <f>IF(Prospecting!G2906="Completed", 1, "")</f>
        <v/>
      </c>
      <c r="L2904" s="2" t="str">
        <f>IF(Prospecting!H2906="Completed", 1, "")</f>
        <v/>
      </c>
      <c r="M2904" s="2" t="str">
        <f>IF(Prospecting!I2906="Completed", 1, "")</f>
        <v/>
      </c>
      <c r="N2904" s="2" t="str">
        <f>IF(Prospecting!J2906="Completed", 1, "")</f>
        <v/>
      </c>
      <c r="O2904" s="2" t="str">
        <f>IF(Prospecting!K2906="Completed", 1, "")</f>
        <v/>
      </c>
      <c r="P2904" s="2" t="str">
        <f>IF(Prospecting!L2906&lt;&gt;"",Prospecting!L2906,"")</f>
        <v/>
      </c>
      <c r="Q2904" s="2" t="str">
        <f>IF(Prospecting!M2906&lt;&gt;"",Prospecting!M2906,"")</f>
        <v/>
      </c>
      <c r="R2904" s="2" t="str">
        <f t="shared" ca="1" si="286"/>
        <v/>
      </c>
      <c r="S2904" s="10" t="str">
        <f>IF(OR(Prospecting!N2906&lt;&gt;"",Prospecting!N2906&lt;&gt;0),Prospecting!N2906,"")</f>
        <v/>
      </c>
      <c r="T2904" s="11" t="str">
        <f>IF(Prospecting!O2906&lt;&gt;"",Prospecting!O2906,"")</f>
        <v/>
      </c>
      <c r="U2904" s="2" t="str">
        <f t="shared" si="287"/>
        <v/>
      </c>
      <c r="V2904" s="2" t="str">
        <f t="shared" si="288"/>
        <v/>
      </c>
      <c r="W2904" s="2" t="str" cm="1">
        <f t="array" ref="W2904">IF(V2904&lt;&gt;"",_xlfn.IFS(OR(V2904=1,V2904=2,V2904=3),1,OR(V2904=4,V2904=5,V2904=6),2,OR(V2904=7,V2904=8,V2904=9),3,OR(V2904=10,V2904=11,V2904=12),4),"")</f>
        <v/>
      </c>
      <c r="X2904" s="2" t="str">
        <f t="shared" si="289"/>
        <v/>
      </c>
      <c r="Y2904" s="2" t="str">
        <f t="shared" si="290"/>
        <v/>
      </c>
    </row>
    <row r="2905" spans="7:25" x14ac:dyDescent="0.3">
      <c r="G2905" s="2" t="str">
        <f>IF(Prospecting!D2907&lt;&gt;"", Prospecting!D2907, "")</f>
        <v/>
      </c>
      <c r="H2905" s="2" t="str">
        <f>IF(Prospecting!E2907&lt;&gt;"",Prospecting!E2907, "")</f>
        <v/>
      </c>
      <c r="I2905" s="2" t="str">
        <f t="shared" ca="1" si="285"/>
        <v/>
      </c>
      <c r="J2905" s="2" t="str">
        <f>IF(Prospecting!F2907="Completed", 1, "")</f>
        <v/>
      </c>
      <c r="K2905" s="2" t="str">
        <f>IF(Prospecting!G2907="Completed", 1, "")</f>
        <v/>
      </c>
      <c r="L2905" s="2" t="str">
        <f>IF(Prospecting!H2907="Completed", 1, "")</f>
        <v/>
      </c>
      <c r="M2905" s="2" t="str">
        <f>IF(Prospecting!I2907="Completed", 1, "")</f>
        <v/>
      </c>
      <c r="N2905" s="2" t="str">
        <f>IF(Prospecting!J2907="Completed", 1, "")</f>
        <v/>
      </c>
      <c r="O2905" s="2" t="str">
        <f>IF(Prospecting!K2907="Completed", 1, "")</f>
        <v/>
      </c>
      <c r="P2905" s="2" t="str">
        <f>IF(Prospecting!L2907&lt;&gt;"",Prospecting!L2907,"")</f>
        <v/>
      </c>
      <c r="Q2905" s="2" t="str">
        <f>IF(Prospecting!M2907&lt;&gt;"",Prospecting!M2907,"")</f>
        <v/>
      </c>
      <c r="R2905" s="2" t="str">
        <f t="shared" ca="1" si="286"/>
        <v/>
      </c>
      <c r="S2905" s="10" t="str">
        <f>IF(OR(Prospecting!N2907&lt;&gt;"",Prospecting!N2907&lt;&gt;0),Prospecting!N2907,"")</f>
        <v/>
      </c>
      <c r="T2905" s="11" t="str">
        <f>IF(Prospecting!O2907&lt;&gt;"",Prospecting!O2907,"")</f>
        <v/>
      </c>
      <c r="U2905" s="2" t="str">
        <f t="shared" si="287"/>
        <v/>
      </c>
      <c r="V2905" s="2" t="str">
        <f t="shared" si="288"/>
        <v/>
      </c>
      <c r="W2905" s="2" t="str" cm="1">
        <f t="array" ref="W2905">IF(V2905&lt;&gt;"",_xlfn.IFS(OR(V2905=1,V2905=2,V2905=3),1,OR(V2905=4,V2905=5,V2905=6),2,OR(V2905=7,V2905=8,V2905=9),3,OR(V2905=10,V2905=11,V2905=12),4),"")</f>
        <v/>
      </c>
      <c r="X2905" s="2" t="str">
        <f t="shared" si="289"/>
        <v/>
      </c>
      <c r="Y2905" s="2" t="str">
        <f t="shared" si="290"/>
        <v/>
      </c>
    </row>
    <row r="2906" spans="7:25" x14ac:dyDescent="0.3">
      <c r="G2906" s="2" t="str">
        <f>IF(Prospecting!D2908&lt;&gt;"", Prospecting!D2908, "")</f>
        <v/>
      </c>
      <c r="H2906" s="2" t="str">
        <f>IF(Prospecting!E2908&lt;&gt;"",Prospecting!E2908, "")</f>
        <v/>
      </c>
      <c r="I2906" s="2" t="str">
        <f t="shared" ca="1" si="285"/>
        <v/>
      </c>
      <c r="J2906" s="2" t="str">
        <f>IF(Prospecting!F2908="Completed", 1, "")</f>
        <v/>
      </c>
      <c r="K2906" s="2" t="str">
        <f>IF(Prospecting!G2908="Completed", 1, "")</f>
        <v/>
      </c>
      <c r="L2906" s="2" t="str">
        <f>IF(Prospecting!H2908="Completed", 1, "")</f>
        <v/>
      </c>
      <c r="M2906" s="2" t="str">
        <f>IF(Prospecting!I2908="Completed", 1, "")</f>
        <v/>
      </c>
      <c r="N2906" s="2" t="str">
        <f>IF(Prospecting!J2908="Completed", 1, "")</f>
        <v/>
      </c>
      <c r="O2906" s="2" t="str">
        <f>IF(Prospecting!K2908="Completed", 1, "")</f>
        <v/>
      </c>
      <c r="P2906" s="2" t="str">
        <f>IF(Prospecting!L2908&lt;&gt;"",Prospecting!L2908,"")</f>
        <v/>
      </c>
      <c r="Q2906" s="2" t="str">
        <f>IF(Prospecting!M2908&lt;&gt;"",Prospecting!M2908,"")</f>
        <v/>
      </c>
      <c r="R2906" s="2" t="str">
        <f t="shared" ca="1" si="286"/>
        <v/>
      </c>
      <c r="S2906" s="10" t="str">
        <f>IF(OR(Prospecting!N2908&lt;&gt;"",Prospecting!N2908&lt;&gt;0),Prospecting!N2908,"")</f>
        <v/>
      </c>
      <c r="T2906" s="11" t="str">
        <f>IF(Prospecting!O2908&lt;&gt;"",Prospecting!O2908,"")</f>
        <v/>
      </c>
      <c r="U2906" s="2" t="str">
        <f t="shared" si="287"/>
        <v/>
      </c>
      <c r="V2906" s="2" t="str">
        <f t="shared" si="288"/>
        <v/>
      </c>
      <c r="W2906" s="2" t="str" cm="1">
        <f t="array" ref="W2906">IF(V2906&lt;&gt;"",_xlfn.IFS(OR(V2906=1,V2906=2,V2906=3),1,OR(V2906=4,V2906=5,V2906=6),2,OR(V2906=7,V2906=8,V2906=9),3,OR(V2906=10,V2906=11,V2906=12),4),"")</f>
        <v/>
      </c>
      <c r="X2906" s="2" t="str">
        <f t="shared" si="289"/>
        <v/>
      </c>
      <c r="Y2906" s="2" t="str">
        <f t="shared" si="290"/>
        <v/>
      </c>
    </row>
    <row r="2907" spans="7:25" x14ac:dyDescent="0.3">
      <c r="G2907" s="2" t="str">
        <f>IF(Prospecting!D2909&lt;&gt;"", Prospecting!D2909, "")</f>
        <v/>
      </c>
      <c r="H2907" s="2" t="str">
        <f>IF(Prospecting!E2909&lt;&gt;"",Prospecting!E2909, "")</f>
        <v/>
      </c>
      <c r="I2907" s="2" t="str">
        <f t="shared" ca="1" si="285"/>
        <v/>
      </c>
      <c r="J2907" s="2" t="str">
        <f>IF(Prospecting!F2909="Completed", 1, "")</f>
        <v/>
      </c>
      <c r="K2907" s="2" t="str">
        <f>IF(Prospecting!G2909="Completed", 1, "")</f>
        <v/>
      </c>
      <c r="L2907" s="2" t="str">
        <f>IF(Prospecting!H2909="Completed", 1, "")</f>
        <v/>
      </c>
      <c r="M2907" s="2" t="str">
        <f>IF(Prospecting!I2909="Completed", 1, "")</f>
        <v/>
      </c>
      <c r="N2907" s="2" t="str">
        <f>IF(Prospecting!J2909="Completed", 1, "")</f>
        <v/>
      </c>
      <c r="O2907" s="2" t="str">
        <f>IF(Prospecting!K2909="Completed", 1, "")</f>
        <v/>
      </c>
      <c r="P2907" s="2" t="str">
        <f>IF(Prospecting!L2909&lt;&gt;"",Prospecting!L2909,"")</f>
        <v/>
      </c>
      <c r="Q2907" s="2" t="str">
        <f>IF(Prospecting!M2909&lt;&gt;"",Prospecting!M2909,"")</f>
        <v/>
      </c>
      <c r="R2907" s="2" t="str">
        <f t="shared" ca="1" si="286"/>
        <v/>
      </c>
      <c r="S2907" s="10" t="str">
        <f>IF(OR(Prospecting!N2909&lt;&gt;"",Prospecting!N2909&lt;&gt;0),Prospecting!N2909,"")</f>
        <v/>
      </c>
      <c r="T2907" s="11" t="str">
        <f>IF(Prospecting!O2909&lt;&gt;"",Prospecting!O2909,"")</f>
        <v/>
      </c>
      <c r="U2907" s="2" t="str">
        <f t="shared" si="287"/>
        <v/>
      </c>
      <c r="V2907" s="2" t="str">
        <f t="shared" si="288"/>
        <v/>
      </c>
      <c r="W2907" s="2" t="str" cm="1">
        <f t="array" ref="W2907">IF(V2907&lt;&gt;"",_xlfn.IFS(OR(V2907=1,V2907=2,V2907=3),1,OR(V2907=4,V2907=5,V2907=6),2,OR(V2907=7,V2907=8,V2907=9),3,OR(V2907=10,V2907=11,V2907=12),4),"")</f>
        <v/>
      </c>
      <c r="X2907" s="2" t="str">
        <f t="shared" si="289"/>
        <v/>
      </c>
      <c r="Y2907" s="2" t="str">
        <f t="shared" si="290"/>
        <v/>
      </c>
    </row>
    <row r="2908" spans="7:25" x14ac:dyDescent="0.3">
      <c r="G2908" s="2" t="str">
        <f>IF(Prospecting!D2910&lt;&gt;"", Prospecting!D2910, "")</f>
        <v/>
      </c>
      <c r="H2908" s="2" t="str">
        <f>IF(Prospecting!E2910&lt;&gt;"",Prospecting!E2910, "")</f>
        <v/>
      </c>
      <c r="I2908" s="2" t="str">
        <f t="shared" ca="1" si="285"/>
        <v/>
      </c>
      <c r="J2908" s="2" t="str">
        <f>IF(Prospecting!F2910="Completed", 1, "")</f>
        <v/>
      </c>
      <c r="K2908" s="2" t="str">
        <f>IF(Prospecting!G2910="Completed", 1, "")</f>
        <v/>
      </c>
      <c r="L2908" s="2" t="str">
        <f>IF(Prospecting!H2910="Completed", 1, "")</f>
        <v/>
      </c>
      <c r="M2908" s="2" t="str">
        <f>IF(Prospecting!I2910="Completed", 1, "")</f>
        <v/>
      </c>
      <c r="N2908" s="2" t="str">
        <f>IF(Prospecting!J2910="Completed", 1, "")</f>
        <v/>
      </c>
      <c r="O2908" s="2" t="str">
        <f>IF(Prospecting!K2910="Completed", 1, "")</f>
        <v/>
      </c>
      <c r="P2908" s="2" t="str">
        <f>IF(Prospecting!L2910&lt;&gt;"",Prospecting!L2910,"")</f>
        <v/>
      </c>
      <c r="Q2908" s="2" t="str">
        <f>IF(Prospecting!M2910&lt;&gt;"",Prospecting!M2910,"")</f>
        <v/>
      </c>
      <c r="R2908" s="2" t="str">
        <f t="shared" ca="1" si="286"/>
        <v/>
      </c>
      <c r="S2908" s="10" t="str">
        <f>IF(OR(Prospecting!N2910&lt;&gt;"",Prospecting!N2910&lt;&gt;0),Prospecting!N2910,"")</f>
        <v/>
      </c>
      <c r="T2908" s="11" t="str">
        <f>IF(Prospecting!O2910&lt;&gt;"",Prospecting!O2910,"")</f>
        <v/>
      </c>
      <c r="U2908" s="2" t="str">
        <f t="shared" si="287"/>
        <v/>
      </c>
      <c r="V2908" s="2" t="str">
        <f t="shared" si="288"/>
        <v/>
      </c>
      <c r="W2908" s="2" t="str" cm="1">
        <f t="array" ref="W2908">IF(V2908&lt;&gt;"",_xlfn.IFS(OR(V2908=1,V2908=2,V2908=3),1,OR(V2908=4,V2908=5,V2908=6),2,OR(V2908=7,V2908=8,V2908=9),3,OR(V2908=10,V2908=11,V2908=12),4),"")</f>
        <v/>
      </c>
      <c r="X2908" s="2" t="str">
        <f t="shared" si="289"/>
        <v/>
      </c>
      <c r="Y2908" s="2" t="str">
        <f t="shared" si="290"/>
        <v/>
      </c>
    </row>
    <row r="2909" spans="7:25" x14ac:dyDescent="0.3">
      <c r="G2909" s="2" t="str">
        <f>IF(Prospecting!D2911&lt;&gt;"", Prospecting!D2911, "")</f>
        <v/>
      </c>
      <c r="H2909" s="2" t="str">
        <f>IF(Prospecting!E2911&lt;&gt;"",Prospecting!E2911, "")</f>
        <v/>
      </c>
      <c r="I2909" s="2" t="str">
        <f t="shared" ca="1" si="285"/>
        <v/>
      </c>
      <c r="J2909" s="2" t="str">
        <f>IF(Prospecting!F2911="Completed", 1, "")</f>
        <v/>
      </c>
      <c r="K2909" s="2" t="str">
        <f>IF(Prospecting!G2911="Completed", 1, "")</f>
        <v/>
      </c>
      <c r="L2909" s="2" t="str">
        <f>IF(Prospecting!H2911="Completed", 1, "")</f>
        <v/>
      </c>
      <c r="M2909" s="2" t="str">
        <f>IF(Prospecting!I2911="Completed", 1, "")</f>
        <v/>
      </c>
      <c r="N2909" s="2" t="str">
        <f>IF(Prospecting!J2911="Completed", 1, "")</f>
        <v/>
      </c>
      <c r="O2909" s="2" t="str">
        <f>IF(Prospecting!K2911="Completed", 1, "")</f>
        <v/>
      </c>
      <c r="P2909" s="2" t="str">
        <f>IF(Prospecting!L2911&lt;&gt;"",Prospecting!L2911,"")</f>
        <v/>
      </c>
      <c r="Q2909" s="2" t="str">
        <f>IF(Prospecting!M2911&lt;&gt;"",Prospecting!M2911,"")</f>
        <v/>
      </c>
      <c r="R2909" s="2" t="str">
        <f t="shared" ca="1" si="286"/>
        <v/>
      </c>
      <c r="S2909" s="10" t="str">
        <f>IF(OR(Prospecting!N2911&lt;&gt;"",Prospecting!N2911&lt;&gt;0),Prospecting!N2911,"")</f>
        <v/>
      </c>
      <c r="T2909" s="11" t="str">
        <f>IF(Prospecting!O2911&lt;&gt;"",Prospecting!O2911,"")</f>
        <v/>
      </c>
      <c r="U2909" s="2" t="str">
        <f t="shared" si="287"/>
        <v/>
      </c>
      <c r="V2909" s="2" t="str">
        <f t="shared" si="288"/>
        <v/>
      </c>
      <c r="W2909" s="2" t="str" cm="1">
        <f t="array" ref="W2909">IF(V2909&lt;&gt;"",_xlfn.IFS(OR(V2909=1,V2909=2,V2909=3),1,OR(V2909=4,V2909=5,V2909=6),2,OR(V2909=7,V2909=8,V2909=9),3,OR(V2909=10,V2909=11,V2909=12),4),"")</f>
        <v/>
      </c>
      <c r="X2909" s="2" t="str">
        <f t="shared" si="289"/>
        <v/>
      </c>
      <c r="Y2909" s="2" t="str">
        <f t="shared" si="290"/>
        <v/>
      </c>
    </row>
    <row r="2910" spans="7:25" x14ac:dyDescent="0.3">
      <c r="G2910" s="2" t="str">
        <f>IF(Prospecting!D2912&lt;&gt;"", Prospecting!D2912, "")</f>
        <v/>
      </c>
      <c r="H2910" s="2" t="str">
        <f>IF(Prospecting!E2912&lt;&gt;"",Prospecting!E2912, "")</f>
        <v/>
      </c>
      <c r="I2910" s="2" t="str">
        <f t="shared" ca="1" si="285"/>
        <v/>
      </c>
      <c r="J2910" s="2" t="str">
        <f>IF(Prospecting!F2912="Completed", 1, "")</f>
        <v/>
      </c>
      <c r="K2910" s="2" t="str">
        <f>IF(Prospecting!G2912="Completed", 1, "")</f>
        <v/>
      </c>
      <c r="L2910" s="2" t="str">
        <f>IF(Prospecting!H2912="Completed", 1, "")</f>
        <v/>
      </c>
      <c r="M2910" s="2" t="str">
        <f>IF(Prospecting!I2912="Completed", 1, "")</f>
        <v/>
      </c>
      <c r="N2910" s="2" t="str">
        <f>IF(Prospecting!J2912="Completed", 1, "")</f>
        <v/>
      </c>
      <c r="O2910" s="2" t="str">
        <f>IF(Prospecting!K2912="Completed", 1, "")</f>
        <v/>
      </c>
      <c r="P2910" s="2" t="str">
        <f>IF(Prospecting!L2912&lt;&gt;"",Prospecting!L2912,"")</f>
        <v/>
      </c>
      <c r="Q2910" s="2" t="str">
        <f>IF(Prospecting!M2912&lt;&gt;"",Prospecting!M2912,"")</f>
        <v/>
      </c>
      <c r="R2910" s="2" t="str">
        <f t="shared" ca="1" si="286"/>
        <v/>
      </c>
      <c r="S2910" s="10" t="str">
        <f>IF(OR(Prospecting!N2912&lt;&gt;"",Prospecting!N2912&lt;&gt;0),Prospecting!N2912,"")</f>
        <v/>
      </c>
      <c r="T2910" s="11" t="str">
        <f>IF(Prospecting!O2912&lt;&gt;"",Prospecting!O2912,"")</f>
        <v/>
      </c>
      <c r="U2910" s="2" t="str">
        <f t="shared" si="287"/>
        <v/>
      </c>
      <c r="V2910" s="2" t="str">
        <f t="shared" si="288"/>
        <v/>
      </c>
      <c r="W2910" s="2" t="str" cm="1">
        <f t="array" ref="W2910">IF(V2910&lt;&gt;"",_xlfn.IFS(OR(V2910=1,V2910=2,V2910=3),1,OR(V2910=4,V2910=5,V2910=6),2,OR(V2910=7,V2910=8,V2910=9),3,OR(V2910=10,V2910=11,V2910=12),4),"")</f>
        <v/>
      </c>
      <c r="X2910" s="2" t="str">
        <f t="shared" si="289"/>
        <v/>
      </c>
      <c r="Y2910" s="2" t="str">
        <f t="shared" si="290"/>
        <v/>
      </c>
    </row>
    <row r="2911" spans="7:25" x14ac:dyDescent="0.3">
      <c r="G2911" s="2" t="str">
        <f>IF(Prospecting!D2913&lt;&gt;"", Prospecting!D2913, "")</f>
        <v/>
      </c>
      <c r="H2911" s="2" t="str">
        <f>IF(Prospecting!E2913&lt;&gt;"",Prospecting!E2913, "")</f>
        <v/>
      </c>
      <c r="I2911" s="2" t="str">
        <f t="shared" ca="1" si="285"/>
        <v/>
      </c>
      <c r="J2911" s="2" t="str">
        <f>IF(Prospecting!F2913="Completed", 1, "")</f>
        <v/>
      </c>
      <c r="K2911" s="2" t="str">
        <f>IF(Prospecting!G2913="Completed", 1, "")</f>
        <v/>
      </c>
      <c r="L2911" s="2" t="str">
        <f>IF(Prospecting!H2913="Completed", 1, "")</f>
        <v/>
      </c>
      <c r="M2911" s="2" t="str">
        <f>IF(Prospecting!I2913="Completed", 1, "")</f>
        <v/>
      </c>
      <c r="N2911" s="2" t="str">
        <f>IF(Prospecting!J2913="Completed", 1, "")</f>
        <v/>
      </c>
      <c r="O2911" s="2" t="str">
        <f>IF(Prospecting!K2913="Completed", 1, "")</f>
        <v/>
      </c>
      <c r="P2911" s="2" t="str">
        <f>IF(Prospecting!L2913&lt;&gt;"",Prospecting!L2913,"")</f>
        <v/>
      </c>
      <c r="Q2911" s="2" t="str">
        <f>IF(Prospecting!M2913&lt;&gt;"",Prospecting!M2913,"")</f>
        <v/>
      </c>
      <c r="R2911" s="2" t="str">
        <f t="shared" ca="1" si="286"/>
        <v/>
      </c>
      <c r="S2911" s="10" t="str">
        <f>IF(OR(Prospecting!N2913&lt;&gt;"",Prospecting!N2913&lt;&gt;0),Prospecting!N2913,"")</f>
        <v/>
      </c>
      <c r="T2911" s="11" t="str">
        <f>IF(Prospecting!O2913&lt;&gt;"",Prospecting!O2913,"")</f>
        <v/>
      </c>
      <c r="U2911" s="2" t="str">
        <f t="shared" si="287"/>
        <v/>
      </c>
      <c r="V2911" s="2" t="str">
        <f t="shared" si="288"/>
        <v/>
      </c>
      <c r="W2911" s="2" t="str" cm="1">
        <f t="array" ref="W2911">IF(V2911&lt;&gt;"",_xlfn.IFS(OR(V2911=1,V2911=2,V2911=3),1,OR(V2911=4,V2911=5,V2911=6),2,OR(V2911=7,V2911=8,V2911=9),3,OR(V2911=10,V2911=11,V2911=12),4),"")</f>
        <v/>
      </c>
      <c r="X2911" s="2" t="str">
        <f t="shared" si="289"/>
        <v/>
      </c>
      <c r="Y2911" s="2" t="str">
        <f t="shared" si="290"/>
        <v/>
      </c>
    </row>
    <row r="2912" spans="7:25" x14ac:dyDescent="0.3">
      <c r="G2912" s="2" t="str">
        <f>IF(Prospecting!D2914&lt;&gt;"", Prospecting!D2914, "")</f>
        <v/>
      </c>
      <c r="H2912" s="2" t="str">
        <f>IF(Prospecting!E2914&lt;&gt;"",Prospecting!E2914, "")</f>
        <v/>
      </c>
      <c r="I2912" s="2" t="str">
        <f t="shared" ca="1" si="285"/>
        <v/>
      </c>
      <c r="J2912" s="2" t="str">
        <f>IF(Prospecting!F2914="Completed", 1, "")</f>
        <v/>
      </c>
      <c r="K2912" s="2" t="str">
        <f>IF(Prospecting!G2914="Completed", 1, "")</f>
        <v/>
      </c>
      <c r="L2912" s="2" t="str">
        <f>IF(Prospecting!H2914="Completed", 1, "")</f>
        <v/>
      </c>
      <c r="M2912" s="2" t="str">
        <f>IF(Prospecting!I2914="Completed", 1, "")</f>
        <v/>
      </c>
      <c r="N2912" s="2" t="str">
        <f>IF(Prospecting!J2914="Completed", 1, "")</f>
        <v/>
      </c>
      <c r="O2912" s="2" t="str">
        <f>IF(Prospecting!K2914="Completed", 1, "")</f>
        <v/>
      </c>
      <c r="P2912" s="2" t="str">
        <f>IF(Prospecting!L2914&lt;&gt;"",Prospecting!L2914,"")</f>
        <v/>
      </c>
      <c r="Q2912" s="2" t="str">
        <f>IF(Prospecting!M2914&lt;&gt;"",Prospecting!M2914,"")</f>
        <v/>
      </c>
      <c r="R2912" s="2" t="str">
        <f t="shared" ca="1" si="286"/>
        <v/>
      </c>
      <c r="S2912" s="10" t="str">
        <f>IF(OR(Prospecting!N2914&lt;&gt;"",Prospecting!N2914&lt;&gt;0),Prospecting!N2914,"")</f>
        <v/>
      </c>
      <c r="T2912" s="11" t="str">
        <f>IF(Prospecting!O2914&lt;&gt;"",Prospecting!O2914,"")</f>
        <v/>
      </c>
      <c r="U2912" s="2" t="str">
        <f t="shared" si="287"/>
        <v/>
      </c>
      <c r="V2912" s="2" t="str">
        <f t="shared" si="288"/>
        <v/>
      </c>
      <c r="W2912" s="2" t="str" cm="1">
        <f t="array" ref="W2912">IF(V2912&lt;&gt;"",_xlfn.IFS(OR(V2912=1,V2912=2,V2912=3),1,OR(V2912=4,V2912=5,V2912=6),2,OR(V2912=7,V2912=8,V2912=9),3,OR(V2912=10,V2912=11,V2912=12),4),"")</f>
        <v/>
      </c>
      <c r="X2912" s="2" t="str">
        <f t="shared" si="289"/>
        <v/>
      </c>
      <c r="Y2912" s="2" t="str">
        <f t="shared" si="290"/>
        <v/>
      </c>
    </row>
    <row r="2913" spans="7:25" x14ac:dyDescent="0.3">
      <c r="G2913" s="2" t="str">
        <f>IF(Prospecting!D2915&lt;&gt;"", Prospecting!D2915, "")</f>
        <v/>
      </c>
      <c r="H2913" s="2" t="str">
        <f>IF(Prospecting!E2915&lt;&gt;"",Prospecting!E2915, "")</f>
        <v/>
      </c>
      <c r="I2913" s="2" t="str">
        <f t="shared" ca="1" si="285"/>
        <v/>
      </c>
      <c r="J2913" s="2" t="str">
        <f>IF(Prospecting!F2915="Completed", 1, "")</f>
        <v/>
      </c>
      <c r="K2913" s="2" t="str">
        <f>IF(Prospecting!G2915="Completed", 1, "")</f>
        <v/>
      </c>
      <c r="L2913" s="2" t="str">
        <f>IF(Prospecting!H2915="Completed", 1, "")</f>
        <v/>
      </c>
      <c r="M2913" s="2" t="str">
        <f>IF(Prospecting!I2915="Completed", 1, "")</f>
        <v/>
      </c>
      <c r="N2913" s="2" t="str">
        <f>IF(Prospecting!J2915="Completed", 1, "")</f>
        <v/>
      </c>
      <c r="O2913" s="2" t="str">
        <f>IF(Prospecting!K2915="Completed", 1, "")</f>
        <v/>
      </c>
      <c r="P2913" s="2" t="str">
        <f>IF(Prospecting!L2915&lt;&gt;"",Prospecting!L2915,"")</f>
        <v/>
      </c>
      <c r="Q2913" s="2" t="str">
        <f>IF(Prospecting!M2915&lt;&gt;"",Prospecting!M2915,"")</f>
        <v/>
      </c>
      <c r="R2913" s="2" t="str">
        <f t="shared" ca="1" si="286"/>
        <v/>
      </c>
      <c r="S2913" s="10" t="str">
        <f>IF(OR(Prospecting!N2915&lt;&gt;"",Prospecting!N2915&lt;&gt;0),Prospecting!N2915,"")</f>
        <v/>
      </c>
      <c r="T2913" s="11" t="str">
        <f>IF(Prospecting!O2915&lt;&gt;"",Prospecting!O2915,"")</f>
        <v/>
      </c>
      <c r="U2913" s="2" t="str">
        <f t="shared" si="287"/>
        <v/>
      </c>
      <c r="V2913" s="2" t="str">
        <f t="shared" si="288"/>
        <v/>
      </c>
      <c r="W2913" s="2" t="str" cm="1">
        <f t="array" ref="W2913">IF(V2913&lt;&gt;"",_xlfn.IFS(OR(V2913=1,V2913=2,V2913=3),1,OR(V2913=4,V2913=5,V2913=6),2,OR(V2913=7,V2913=8,V2913=9),3,OR(V2913=10,V2913=11,V2913=12),4),"")</f>
        <v/>
      </c>
      <c r="X2913" s="2" t="str">
        <f t="shared" si="289"/>
        <v/>
      </c>
      <c r="Y2913" s="2" t="str">
        <f t="shared" si="290"/>
        <v/>
      </c>
    </row>
    <row r="2914" spans="7:25" x14ac:dyDescent="0.3">
      <c r="G2914" s="2" t="str">
        <f>IF(Prospecting!D2916&lt;&gt;"", Prospecting!D2916, "")</f>
        <v/>
      </c>
      <c r="H2914" s="2" t="str">
        <f>IF(Prospecting!E2916&lt;&gt;"",Prospecting!E2916, "")</f>
        <v/>
      </c>
      <c r="I2914" s="2" t="str">
        <f t="shared" ca="1" si="285"/>
        <v/>
      </c>
      <c r="J2914" s="2" t="str">
        <f>IF(Prospecting!F2916="Completed", 1, "")</f>
        <v/>
      </c>
      <c r="K2914" s="2" t="str">
        <f>IF(Prospecting!G2916="Completed", 1, "")</f>
        <v/>
      </c>
      <c r="L2914" s="2" t="str">
        <f>IF(Prospecting!H2916="Completed", 1, "")</f>
        <v/>
      </c>
      <c r="M2914" s="2" t="str">
        <f>IF(Prospecting!I2916="Completed", 1, "")</f>
        <v/>
      </c>
      <c r="N2914" s="2" t="str">
        <f>IF(Prospecting!J2916="Completed", 1, "")</f>
        <v/>
      </c>
      <c r="O2914" s="2" t="str">
        <f>IF(Prospecting!K2916="Completed", 1, "")</f>
        <v/>
      </c>
      <c r="P2914" s="2" t="str">
        <f>IF(Prospecting!L2916&lt;&gt;"",Prospecting!L2916,"")</f>
        <v/>
      </c>
      <c r="Q2914" s="2" t="str">
        <f>IF(Prospecting!M2916&lt;&gt;"",Prospecting!M2916,"")</f>
        <v/>
      </c>
      <c r="R2914" s="2" t="str">
        <f t="shared" ca="1" si="286"/>
        <v/>
      </c>
      <c r="S2914" s="10" t="str">
        <f>IF(OR(Prospecting!N2916&lt;&gt;"",Prospecting!N2916&lt;&gt;0),Prospecting!N2916,"")</f>
        <v/>
      </c>
      <c r="T2914" s="11" t="str">
        <f>IF(Prospecting!O2916&lt;&gt;"",Prospecting!O2916,"")</f>
        <v/>
      </c>
      <c r="U2914" s="2" t="str">
        <f t="shared" si="287"/>
        <v/>
      </c>
      <c r="V2914" s="2" t="str">
        <f t="shared" si="288"/>
        <v/>
      </c>
      <c r="W2914" s="2" t="str" cm="1">
        <f t="array" ref="W2914">IF(V2914&lt;&gt;"",_xlfn.IFS(OR(V2914=1,V2914=2,V2914=3),1,OR(V2914=4,V2914=5,V2914=6),2,OR(V2914=7,V2914=8,V2914=9),3,OR(V2914=10,V2914=11,V2914=12),4),"")</f>
        <v/>
      </c>
      <c r="X2914" s="2" t="str">
        <f t="shared" si="289"/>
        <v/>
      </c>
      <c r="Y2914" s="2" t="str">
        <f t="shared" si="290"/>
        <v/>
      </c>
    </row>
    <row r="2915" spans="7:25" x14ac:dyDescent="0.3">
      <c r="G2915" s="2" t="str">
        <f>IF(Prospecting!D2917&lt;&gt;"", Prospecting!D2917, "")</f>
        <v/>
      </c>
      <c r="H2915" s="2" t="str">
        <f>IF(Prospecting!E2917&lt;&gt;"",Prospecting!E2917, "")</f>
        <v/>
      </c>
      <c r="I2915" s="2" t="str">
        <f t="shared" ca="1" si="285"/>
        <v/>
      </c>
      <c r="J2915" s="2" t="str">
        <f>IF(Prospecting!F2917="Completed", 1, "")</f>
        <v/>
      </c>
      <c r="K2915" s="2" t="str">
        <f>IF(Prospecting!G2917="Completed", 1, "")</f>
        <v/>
      </c>
      <c r="L2915" s="2" t="str">
        <f>IF(Prospecting!H2917="Completed", 1, "")</f>
        <v/>
      </c>
      <c r="M2915" s="2" t="str">
        <f>IF(Prospecting!I2917="Completed", 1, "")</f>
        <v/>
      </c>
      <c r="N2915" s="2" t="str">
        <f>IF(Prospecting!J2917="Completed", 1, "")</f>
        <v/>
      </c>
      <c r="O2915" s="2" t="str">
        <f>IF(Prospecting!K2917="Completed", 1, "")</f>
        <v/>
      </c>
      <c r="P2915" s="2" t="str">
        <f>IF(Prospecting!L2917&lt;&gt;"",Prospecting!L2917,"")</f>
        <v/>
      </c>
      <c r="Q2915" s="2" t="str">
        <f>IF(Prospecting!M2917&lt;&gt;"",Prospecting!M2917,"")</f>
        <v/>
      </c>
      <c r="R2915" s="2" t="str">
        <f t="shared" ca="1" si="286"/>
        <v/>
      </c>
      <c r="S2915" s="10" t="str">
        <f>IF(OR(Prospecting!N2917&lt;&gt;"",Prospecting!N2917&lt;&gt;0),Prospecting!N2917,"")</f>
        <v/>
      </c>
      <c r="T2915" s="11" t="str">
        <f>IF(Prospecting!O2917&lt;&gt;"",Prospecting!O2917,"")</f>
        <v/>
      </c>
      <c r="U2915" s="2" t="str">
        <f t="shared" si="287"/>
        <v/>
      </c>
      <c r="V2915" s="2" t="str">
        <f t="shared" si="288"/>
        <v/>
      </c>
      <c r="W2915" s="2" t="str" cm="1">
        <f t="array" ref="W2915">IF(V2915&lt;&gt;"",_xlfn.IFS(OR(V2915=1,V2915=2,V2915=3),1,OR(V2915=4,V2915=5,V2915=6),2,OR(V2915=7,V2915=8,V2915=9),3,OR(V2915=10,V2915=11,V2915=12),4),"")</f>
        <v/>
      </c>
      <c r="X2915" s="2" t="str">
        <f t="shared" si="289"/>
        <v/>
      </c>
      <c r="Y2915" s="2" t="str">
        <f t="shared" si="290"/>
        <v/>
      </c>
    </row>
    <row r="2916" spans="7:25" x14ac:dyDescent="0.3">
      <c r="G2916" s="2" t="str">
        <f>IF(Prospecting!D2918&lt;&gt;"", Prospecting!D2918, "")</f>
        <v/>
      </c>
      <c r="H2916" s="2" t="str">
        <f>IF(Prospecting!E2918&lt;&gt;"",Prospecting!E2918, "")</f>
        <v/>
      </c>
      <c r="I2916" s="2" t="str">
        <f t="shared" ca="1" si="285"/>
        <v/>
      </c>
      <c r="J2916" s="2" t="str">
        <f>IF(Prospecting!F2918="Completed", 1, "")</f>
        <v/>
      </c>
      <c r="K2916" s="2" t="str">
        <f>IF(Prospecting!G2918="Completed", 1, "")</f>
        <v/>
      </c>
      <c r="L2916" s="2" t="str">
        <f>IF(Prospecting!H2918="Completed", 1, "")</f>
        <v/>
      </c>
      <c r="M2916" s="2" t="str">
        <f>IF(Prospecting!I2918="Completed", 1, "")</f>
        <v/>
      </c>
      <c r="N2916" s="2" t="str">
        <f>IF(Prospecting!J2918="Completed", 1, "")</f>
        <v/>
      </c>
      <c r="O2916" s="2" t="str">
        <f>IF(Prospecting!K2918="Completed", 1, "")</f>
        <v/>
      </c>
      <c r="P2916" s="2" t="str">
        <f>IF(Prospecting!L2918&lt;&gt;"",Prospecting!L2918,"")</f>
        <v/>
      </c>
      <c r="Q2916" s="2" t="str">
        <f>IF(Prospecting!M2918&lt;&gt;"",Prospecting!M2918,"")</f>
        <v/>
      </c>
      <c r="R2916" s="2" t="str">
        <f t="shared" ca="1" si="286"/>
        <v/>
      </c>
      <c r="S2916" s="10" t="str">
        <f>IF(OR(Prospecting!N2918&lt;&gt;"",Prospecting!N2918&lt;&gt;0),Prospecting!N2918,"")</f>
        <v/>
      </c>
      <c r="T2916" s="11" t="str">
        <f>IF(Prospecting!O2918&lt;&gt;"",Prospecting!O2918,"")</f>
        <v/>
      </c>
      <c r="U2916" s="2" t="str">
        <f t="shared" si="287"/>
        <v/>
      </c>
      <c r="V2916" s="2" t="str">
        <f t="shared" si="288"/>
        <v/>
      </c>
      <c r="W2916" s="2" t="str" cm="1">
        <f t="array" ref="W2916">IF(V2916&lt;&gt;"",_xlfn.IFS(OR(V2916=1,V2916=2,V2916=3),1,OR(V2916=4,V2916=5,V2916=6),2,OR(V2916=7,V2916=8,V2916=9),3,OR(V2916=10,V2916=11,V2916=12),4),"")</f>
        <v/>
      </c>
      <c r="X2916" s="2" t="str">
        <f t="shared" si="289"/>
        <v/>
      </c>
      <c r="Y2916" s="2" t="str">
        <f t="shared" si="290"/>
        <v/>
      </c>
    </row>
    <row r="2917" spans="7:25" x14ac:dyDescent="0.3">
      <c r="G2917" s="2" t="str">
        <f>IF(Prospecting!D2919&lt;&gt;"", Prospecting!D2919, "")</f>
        <v/>
      </c>
      <c r="H2917" s="2" t="str">
        <f>IF(Prospecting!E2919&lt;&gt;"",Prospecting!E2919, "")</f>
        <v/>
      </c>
      <c r="I2917" s="2" t="str">
        <f t="shared" ca="1" si="285"/>
        <v/>
      </c>
      <c r="J2917" s="2" t="str">
        <f>IF(Prospecting!F2919="Completed", 1, "")</f>
        <v/>
      </c>
      <c r="K2917" s="2" t="str">
        <f>IF(Prospecting!G2919="Completed", 1, "")</f>
        <v/>
      </c>
      <c r="L2917" s="2" t="str">
        <f>IF(Prospecting!H2919="Completed", 1, "")</f>
        <v/>
      </c>
      <c r="M2917" s="2" t="str">
        <f>IF(Prospecting!I2919="Completed", 1, "")</f>
        <v/>
      </c>
      <c r="N2917" s="2" t="str">
        <f>IF(Prospecting!J2919="Completed", 1, "")</f>
        <v/>
      </c>
      <c r="O2917" s="2" t="str">
        <f>IF(Prospecting!K2919="Completed", 1, "")</f>
        <v/>
      </c>
      <c r="P2917" s="2" t="str">
        <f>IF(Prospecting!L2919&lt;&gt;"",Prospecting!L2919,"")</f>
        <v/>
      </c>
      <c r="Q2917" s="2" t="str">
        <f>IF(Prospecting!M2919&lt;&gt;"",Prospecting!M2919,"")</f>
        <v/>
      </c>
      <c r="R2917" s="2" t="str">
        <f t="shared" ca="1" si="286"/>
        <v/>
      </c>
      <c r="S2917" s="10" t="str">
        <f>IF(OR(Prospecting!N2919&lt;&gt;"",Prospecting!N2919&lt;&gt;0),Prospecting!N2919,"")</f>
        <v/>
      </c>
      <c r="T2917" s="11" t="str">
        <f>IF(Prospecting!O2919&lt;&gt;"",Prospecting!O2919,"")</f>
        <v/>
      </c>
      <c r="U2917" s="2" t="str">
        <f t="shared" si="287"/>
        <v/>
      </c>
      <c r="V2917" s="2" t="str">
        <f t="shared" si="288"/>
        <v/>
      </c>
      <c r="W2917" s="2" t="str" cm="1">
        <f t="array" ref="W2917">IF(V2917&lt;&gt;"",_xlfn.IFS(OR(V2917=1,V2917=2,V2917=3),1,OR(V2917=4,V2917=5,V2917=6),2,OR(V2917=7,V2917=8,V2917=9),3,OR(V2917=10,V2917=11,V2917=12),4),"")</f>
        <v/>
      </c>
      <c r="X2917" s="2" t="str">
        <f t="shared" si="289"/>
        <v/>
      </c>
      <c r="Y2917" s="2" t="str">
        <f t="shared" si="290"/>
        <v/>
      </c>
    </row>
    <row r="2918" spans="7:25" x14ac:dyDescent="0.3">
      <c r="G2918" s="2" t="str">
        <f>IF(Prospecting!D2920&lt;&gt;"", Prospecting!D2920, "")</f>
        <v/>
      </c>
      <c r="H2918" s="2" t="str">
        <f>IF(Prospecting!E2920&lt;&gt;"",Prospecting!E2920, "")</f>
        <v/>
      </c>
      <c r="I2918" s="2" t="str">
        <f t="shared" ca="1" si="285"/>
        <v/>
      </c>
      <c r="J2918" s="2" t="str">
        <f>IF(Prospecting!F2920="Completed", 1, "")</f>
        <v/>
      </c>
      <c r="K2918" s="2" t="str">
        <f>IF(Prospecting!G2920="Completed", 1, "")</f>
        <v/>
      </c>
      <c r="L2918" s="2" t="str">
        <f>IF(Prospecting!H2920="Completed", 1, "")</f>
        <v/>
      </c>
      <c r="M2918" s="2" t="str">
        <f>IF(Prospecting!I2920="Completed", 1, "")</f>
        <v/>
      </c>
      <c r="N2918" s="2" t="str">
        <f>IF(Prospecting!J2920="Completed", 1, "")</f>
        <v/>
      </c>
      <c r="O2918" s="2" t="str">
        <f>IF(Prospecting!K2920="Completed", 1, "")</f>
        <v/>
      </c>
      <c r="P2918" s="2" t="str">
        <f>IF(Prospecting!L2920&lt;&gt;"",Prospecting!L2920,"")</f>
        <v/>
      </c>
      <c r="Q2918" s="2" t="str">
        <f>IF(Prospecting!M2920&lt;&gt;"",Prospecting!M2920,"")</f>
        <v/>
      </c>
      <c r="R2918" s="2" t="str">
        <f t="shared" ca="1" si="286"/>
        <v/>
      </c>
      <c r="S2918" s="10" t="str">
        <f>IF(OR(Prospecting!N2920&lt;&gt;"",Prospecting!N2920&lt;&gt;0),Prospecting!N2920,"")</f>
        <v/>
      </c>
      <c r="T2918" s="11" t="str">
        <f>IF(Prospecting!O2920&lt;&gt;"",Prospecting!O2920,"")</f>
        <v/>
      </c>
      <c r="U2918" s="2" t="str">
        <f t="shared" si="287"/>
        <v/>
      </c>
      <c r="V2918" s="2" t="str">
        <f t="shared" si="288"/>
        <v/>
      </c>
      <c r="W2918" s="2" t="str" cm="1">
        <f t="array" ref="W2918">IF(V2918&lt;&gt;"",_xlfn.IFS(OR(V2918=1,V2918=2,V2918=3),1,OR(V2918=4,V2918=5,V2918=6),2,OR(V2918=7,V2918=8,V2918=9),3,OR(V2918=10,V2918=11,V2918=12),4),"")</f>
        <v/>
      </c>
      <c r="X2918" s="2" t="str">
        <f t="shared" si="289"/>
        <v/>
      </c>
      <c r="Y2918" s="2" t="str">
        <f t="shared" si="290"/>
        <v/>
      </c>
    </row>
    <row r="2919" spans="7:25" x14ac:dyDescent="0.3">
      <c r="G2919" s="2" t="str">
        <f>IF(Prospecting!D2921&lt;&gt;"", Prospecting!D2921, "")</f>
        <v/>
      </c>
      <c r="H2919" s="2" t="str">
        <f>IF(Prospecting!E2921&lt;&gt;"",Prospecting!E2921, "")</f>
        <v/>
      </c>
      <c r="I2919" s="2" t="str">
        <f t="shared" ca="1" si="285"/>
        <v/>
      </c>
      <c r="J2919" s="2" t="str">
        <f>IF(Prospecting!F2921="Completed", 1, "")</f>
        <v/>
      </c>
      <c r="K2919" s="2" t="str">
        <f>IF(Prospecting!G2921="Completed", 1, "")</f>
        <v/>
      </c>
      <c r="L2919" s="2" t="str">
        <f>IF(Prospecting!H2921="Completed", 1, "")</f>
        <v/>
      </c>
      <c r="M2919" s="2" t="str">
        <f>IF(Prospecting!I2921="Completed", 1, "")</f>
        <v/>
      </c>
      <c r="N2919" s="2" t="str">
        <f>IF(Prospecting!J2921="Completed", 1, "")</f>
        <v/>
      </c>
      <c r="O2919" s="2" t="str">
        <f>IF(Prospecting!K2921="Completed", 1, "")</f>
        <v/>
      </c>
      <c r="P2919" s="2" t="str">
        <f>IF(Prospecting!L2921&lt;&gt;"",Prospecting!L2921,"")</f>
        <v/>
      </c>
      <c r="Q2919" s="2" t="str">
        <f>IF(Prospecting!M2921&lt;&gt;"",Prospecting!M2921,"")</f>
        <v/>
      </c>
      <c r="R2919" s="2" t="str">
        <f t="shared" ca="1" si="286"/>
        <v/>
      </c>
      <c r="S2919" s="10" t="str">
        <f>IF(OR(Prospecting!N2921&lt;&gt;"",Prospecting!N2921&lt;&gt;0),Prospecting!N2921,"")</f>
        <v/>
      </c>
      <c r="T2919" s="11" t="str">
        <f>IF(Prospecting!O2921&lt;&gt;"",Prospecting!O2921,"")</f>
        <v/>
      </c>
      <c r="U2919" s="2" t="str">
        <f t="shared" si="287"/>
        <v/>
      </c>
      <c r="V2919" s="2" t="str">
        <f t="shared" si="288"/>
        <v/>
      </c>
      <c r="W2919" s="2" t="str" cm="1">
        <f t="array" ref="W2919">IF(V2919&lt;&gt;"",_xlfn.IFS(OR(V2919=1,V2919=2,V2919=3),1,OR(V2919=4,V2919=5,V2919=6),2,OR(V2919=7,V2919=8,V2919=9),3,OR(V2919=10,V2919=11,V2919=12),4),"")</f>
        <v/>
      </c>
      <c r="X2919" s="2" t="str">
        <f t="shared" si="289"/>
        <v/>
      </c>
      <c r="Y2919" s="2" t="str">
        <f t="shared" si="290"/>
        <v/>
      </c>
    </row>
    <row r="2920" spans="7:25" x14ac:dyDescent="0.3">
      <c r="G2920" s="2" t="str">
        <f>IF(Prospecting!D2922&lt;&gt;"", Prospecting!D2922, "")</f>
        <v/>
      </c>
      <c r="H2920" s="2" t="str">
        <f>IF(Prospecting!E2922&lt;&gt;"",Prospecting!E2922, "")</f>
        <v/>
      </c>
      <c r="I2920" s="2" t="str">
        <f t="shared" ca="1" si="285"/>
        <v/>
      </c>
      <c r="J2920" s="2" t="str">
        <f>IF(Prospecting!F2922="Completed", 1, "")</f>
        <v/>
      </c>
      <c r="K2920" s="2" t="str">
        <f>IF(Prospecting!G2922="Completed", 1, "")</f>
        <v/>
      </c>
      <c r="L2920" s="2" t="str">
        <f>IF(Prospecting!H2922="Completed", 1, "")</f>
        <v/>
      </c>
      <c r="M2920" s="2" t="str">
        <f>IF(Prospecting!I2922="Completed", 1, "")</f>
        <v/>
      </c>
      <c r="N2920" s="2" t="str">
        <f>IF(Prospecting!J2922="Completed", 1, "")</f>
        <v/>
      </c>
      <c r="O2920" s="2" t="str">
        <f>IF(Prospecting!K2922="Completed", 1, "")</f>
        <v/>
      </c>
      <c r="P2920" s="2" t="str">
        <f>IF(Prospecting!L2922&lt;&gt;"",Prospecting!L2922,"")</f>
        <v/>
      </c>
      <c r="Q2920" s="2" t="str">
        <f>IF(Prospecting!M2922&lt;&gt;"",Prospecting!M2922,"")</f>
        <v/>
      </c>
      <c r="R2920" s="2" t="str">
        <f t="shared" ca="1" si="286"/>
        <v/>
      </c>
      <c r="S2920" s="10" t="str">
        <f>IF(OR(Prospecting!N2922&lt;&gt;"",Prospecting!N2922&lt;&gt;0),Prospecting!N2922,"")</f>
        <v/>
      </c>
      <c r="T2920" s="11" t="str">
        <f>IF(Prospecting!O2922&lt;&gt;"",Prospecting!O2922,"")</f>
        <v/>
      </c>
      <c r="U2920" s="2" t="str">
        <f t="shared" si="287"/>
        <v/>
      </c>
      <c r="V2920" s="2" t="str">
        <f t="shared" si="288"/>
        <v/>
      </c>
      <c r="W2920" s="2" t="str" cm="1">
        <f t="array" ref="W2920">IF(V2920&lt;&gt;"",_xlfn.IFS(OR(V2920=1,V2920=2,V2920=3),1,OR(V2920=4,V2920=5,V2920=6),2,OR(V2920=7,V2920=8,V2920=9),3,OR(V2920=10,V2920=11,V2920=12),4),"")</f>
        <v/>
      </c>
      <c r="X2920" s="2" t="str">
        <f t="shared" si="289"/>
        <v/>
      </c>
      <c r="Y2920" s="2" t="str">
        <f t="shared" si="290"/>
        <v/>
      </c>
    </row>
    <row r="2921" spans="7:25" x14ac:dyDescent="0.3">
      <c r="G2921" s="2" t="str">
        <f>IF(Prospecting!D2923&lt;&gt;"", Prospecting!D2923, "")</f>
        <v/>
      </c>
      <c r="H2921" s="2" t="str">
        <f>IF(Prospecting!E2923&lt;&gt;"",Prospecting!E2923, "")</f>
        <v/>
      </c>
      <c r="I2921" s="2" t="str">
        <f t="shared" ca="1" si="285"/>
        <v/>
      </c>
      <c r="J2921" s="2" t="str">
        <f>IF(Prospecting!F2923="Completed", 1, "")</f>
        <v/>
      </c>
      <c r="K2921" s="2" t="str">
        <f>IF(Prospecting!G2923="Completed", 1, "")</f>
        <v/>
      </c>
      <c r="L2921" s="2" t="str">
        <f>IF(Prospecting!H2923="Completed", 1, "")</f>
        <v/>
      </c>
      <c r="M2921" s="2" t="str">
        <f>IF(Prospecting!I2923="Completed", 1, "")</f>
        <v/>
      </c>
      <c r="N2921" s="2" t="str">
        <f>IF(Prospecting!J2923="Completed", 1, "")</f>
        <v/>
      </c>
      <c r="O2921" s="2" t="str">
        <f>IF(Prospecting!K2923="Completed", 1, "")</f>
        <v/>
      </c>
      <c r="P2921" s="2" t="str">
        <f>IF(Prospecting!L2923&lt;&gt;"",Prospecting!L2923,"")</f>
        <v/>
      </c>
      <c r="Q2921" s="2" t="str">
        <f>IF(Prospecting!M2923&lt;&gt;"",Prospecting!M2923,"")</f>
        <v/>
      </c>
      <c r="R2921" s="2" t="str">
        <f t="shared" ca="1" si="286"/>
        <v/>
      </c>
      <c r="S2921" s="10" t="str">
        <f>IF(OR(Prospecting!N2923&lt;&gt;"",Prospecting!N2923&lt;&gt;0),Prospecting!N2923,"")</f>
        <v/>
      </c>
      <c r="T2921" s="11" t="str">
        <f>IF(Prospecting!O2923&lt;&gt;"",Prospecting!O2923,"")</f>
        <v/>
      </c>
      <c r="U2921" s="2" t="str">
        <f t="shared" si="287"/>
        <v/>
      </c>
      <c r="V2921" s="2" t="str">
        <f t="shared" si="288"/>
        <v/>
      </c>
      <c r="W2921" s="2" t="str" cm="1">
        <f t="array" ref="W2921">IF(V2921&lt;&gt;"",_xlfn.IFS(OR(V2921=1,V2921=2,V2921=3),1,OR(V2921=4,V2921=5,V2921=6),2,OR(V2921=7,V2921=8,V2921=9),3,OR(V2921=10,V2921=11,V2921=12),4),"")</f>
        <v/>
      </c>
      <c r="X2921" s="2" t="str">
        <f t="shared" si="289"/>
        <v/>
      </c>
      <c r="Y2921" s="2" t="str">
        <f t="shared" si="290"/>
        <v/>
      </c>
    </row>
    <row r="2922" spans="7:25" x14ac:dyDescent="0.3">
      <c r="G2922" s="2" t="str">
        <f>IF(Prospecting!D2924&lt;&gt;"", Prospecting!D2924, "")</f>
        <v/>
      </c>
      <c r="H2922" s="2" t="str">
        <f>IF(Prospecting!E2924&lt;&gt;"",Prospecting!E2924, "")</f>
        <v/>
      </c>
      <c r="I2922" s="2" t="str">
        <f t="shared" ca="1" si="285"/>
        <v/>
      </c>
      <c r="J2922" s="2" t="str">
        <f>IF(Prospecting!F2924="Completed", 1, "")</f>
        <v/>
      </c>
      <c r="K2922" s="2" t="str">
        <f>IF(Prospecting!G2924="Completed", 1, "")</f>
        <v/>
      </c>
      <c r="L2922" s="2" t="str">
        <f>IF(Prospecting!H2924="Completed", 1, "")</f>
        <v/>
      </c>
      <c r="M2922" s="2" t="str">
        <f>IF(Prospecting!I2924="Completed", 1, "")</f>
        <v/>
      </c>
      <c r="N2922" s="2" t="str">
        <f>IF(Prospecting!J2924="Completed", 1, "")</f>
        <v/>
      </c>
      <c r="O2922" s="2" t="str">
        <f>IF(Prospecting!K2924="Completed", 1, "")</f>
        <v/>
      </c>
      <c r="P2922" s="2" t="str">
        <f>IF(Prospecting!L2924&lt;&gt;"",Prospecting!L2924,"")</f>
        <v/>
      </c>
      <c r="Q2922" s="2" t="str">
        <f>IF(Prospecting!M2924&lt;&gt;"",Prospecting!M2924,"")</f>
        <v/>
      </c>
      <c r="R2922" s="2" t="str">
        <f t="shared" ca="1" si="286"/>
        <v/>
      </c>
      <c r="S2922" s="10" t="str">
        <f>IF(OR(Prospecting!N2924&lt;&gt;"",Prospecting!N2924&lt;&gt;0),Prospecting!N2924,"")</f>
        <v/>
      </c>
      <c r="T2922" s="11" t="str">
        <f>IF(Prospecting!O2924&lt;&gt;"",Prospecting!O2924,"")</f>
        <v/>
      </c>
      <c r="U2922" s="2" t="str">
        <f t="shared" si="287"/>
        <v/>
      </c>
      <c r="V2922" s="2" t="str">
        <f t="shared" si="288"/>
        <v/>
      </c>
      <c r="W2922" s="2" t="str" cm="1">
        <f t="array" ref="W2922">IF(V2922&lt;&gt;"",_xlfn.IFS(OR(V2922=1,V2922=2,V2922=3),1,OR(V2922=4,V2922=5,V2922=6),2,OR(V2922=7,V2922=8,V2922=9),3,OR(V2922=10,V2922=11,V2922=12),4),"")</f>
        <v/>
      </c>
      <c r="X2922" s="2" t="str">
        <f t="shared" si="289"/>
        <v/>
      </c>
      <c r="Y2922" s="2" t="str">
        <f t="shared" si="290"/>
        <v/>
      </c>
    </row>
    <row r="2923" spans="7:25" x14ac:dyDescent="0.3">
      <c r="G2923" s="2" t="str">
        <f>IF(Prospecting!D2925&lt;&gt;"", Prospecting!D2925, "")</f>
        <v/>
      </c>
      <c r="H2923" s="2" t="str">
        <f>IF(Prospecting!E2925&lt;&gt;"",Prospecting!E2925, "")</f>
        <v/>
      </c>
      <c r="I2923" s="2" t="str">
        <f t="shared" ca="1" si="285"/>
        <v/>
      </c>
      <c r="J2923" s="2" t="str">
        <f>IF(Prospecting!F2925="Completed", 1, "")</f>
        <v/>
      </c>
      <c r="K2923" s="2" t="str">
        <f>IF(Prospecting!G2925="Completed", 1, "")</f>
        <v/>
      </c>
      <c r="L2923" s="2" t="str">
        <f>IF(Prospecting!H2925="Completed", 1, "")</f>
        <v/>
      </c>
      <c r="M2923" s="2" t="str">
        <f>IF(Prospecting!I2925="Completed", 1, "")</f>
        <v/>
      </c>
      <c r="N2923" s="2" t="str">
        <f>IF(Prospecting!J2925="Completed", 1, "")</f>
        <v/>
      </c>
      <c r="O2923" s="2" t="str">
        <f>IF(Prospecting!K2925="Completed", 1, "")</f>
        <v/>
      </c>
      <c r="P2923" s="2" t="str">
        <f>IF(Prospecting!L2925&lt;&gt;"",Prospecting!L2925,"")</f>
        <v/>
      </c>
      <c r="Q2923" s="2" t="str">
        <f>IF(Prospecting!M2925&lt;&gt;"",Prospecting!M2925,"")</f>
        <v/>
      </c>
      <c r="R2923" s="2" t="str">
        <f t="shared" ca="1" si="286"/>
        <v/>
      </c>
      <c r="S2923" s="10" t="str">
        <f>IF(OR(Prospecting!N2925&lt;&gt;"",Prospecting!N2925&lt;&gt;0),Prospecting!N2925,"")</f>
        <v/>
      </c>
      <c r="T2923" s="11" t="str">
        <f>IF(Prospecting!O2925&lt;&gt;"",Prospecting!O2925,"")</f>
        <v/>
      </c>
      <c r="U2923" s="2" t="str">
        <f t="shared" si="287"/>
        <v/>
      </c>
      <c r="V2923" s="2" t="str">
        <f t="shared" si="288"/>
        <v/>
      </c>
      <c r="W2923" s="2" t="str" cm="1">
        <f t="array" ref="W2923">IF(V2923&lt;&gt;"",_xlfn.IFS(OR(V2923=1,V2923=2,V2923=3),1,OR(V2923=4,V2923=5,V2923=6),2,OR(V2923=7,V2923=8,V2923=9),3,OR(V2923=10,V2923=11,V2923=12),4),"")</f>
        <v/>
      </c>
      <c r="X2923" s="2" t="str">
        <f t="shared" si="289"/>
        <v/>
      </c>
      <c r="Y2923" s="2" t="str">
        <f t="shared" si="290"/>
        <v/>
      </c>
    </row>
    <row r="2924" spans="7:25" x14ac:dyDescent="0.3">
      <c r="G2924" s="2" t="str">
        <f>IF(Prospecting!D2926&lt;&gt;"", Prospecting!D2926, "")</f>
        <v/>
      </c>
      <c r="H2924" s="2" t="str">
        <f>IF(Prospecting!E2926&lt;&gt;"",Prospecting!E2926, "")</f>
        <v/>
      </c>
      <c r="I2924" s="2" t="str">
        <f t="shared" ca="1" si="285"/>
        <v/>
      </c>
      <c r="J2924" s="2" t="str">
        <f>IF(Prospecting!F2926="Completed", 1, "")</f>
        <v/>
      </c>
      <c r="K2924" s="2" t="str">
        <f>IF(Prospecting!G2926="Completed", 1, "")</f>
        <v/>
      </c>
      <c r="L2924" s="2" t="str">
        <f>IF(Prospecting!H2926="Completed", 1, "")</f>
        <v/>
      </c>
      <c r="M2924" s="2" t="str">
        <f>IF(Prospecting!I2926="Completed", 1, "")</f>
        <v/>
      </c>
      <c r="N2924" s="2" t="str">
        <f>IF(Prospecting!J2926="Completed", 1, "")</f>
        <v/>
      </c>
      <c r="O2924" s="2" t="str">
        <f>IF(Prospecting!K2926="Completed", 1, "")</f>
        <v/>
      </c>
      <c r="P2924" s="2" t="str">
        <f>IF(Prospecting!L2926&lt;&gt;"",Prospecting!L2926,"")</f>
        <v/>
      </c>
      <c r="Q2924" s="2" t="str">
        <f>IF(Prospecting!M2926&lt;&gt;"",Prospecting!M2926,"")</f>
        <v/>
      </c>
      <c r="R2924" s="2" t="str">
        <f t="shared" ca="1" si="286"/>
        <v/>
      </c>
      <c r="S2924" s="10" t="str">
        <f>IF(OR(Prospecting!N2926&lt;&gt;"",Prospecting!N2926&lt;&gt;0),Prospecting!N2926,"")</f>
        <v/>
      </c>
      <c r="T2924" s="11" t="str">
        <f>IF(Prospecting!O2926&lt;&gt;"",Prospecting!O2926,"")</f>
        <v/>
      </c>
      <c r="U2924" s="2" t="str">
        <f t="shared" si="287"/>
        <v/>
      </c>
      <c r="V2924" s="2" t="str">
        <f t="shared" si="288"/>
        <v/>
      </c>
      <c r="W2924" s="2" t="str" cm="1">
        <f t="array" ref="W2924">IF(V2924&lt;&gt;"",_xlfn.IFS(OR(V2924=1,V2924=2,V2924=3),1,OR(V2924=4,V2924=5,V2924=6),2,OR(V2924=7,V2924=8,V2924=9),3,OR(V2924=10,V2924=11,V2924=12),4),"")</f>
        <v/>
      </c>
      <c r="X2924" s="2" t="str">
        <f t="shared" si="289"/>
        <v/>
      </c>
      <c r="Y2924" s="2" t="str">
        <f t="shared" si="290"/>
        <v/>
      </c>
    </row>
    <row r="2925" spans="7:25" x14ac:dyDescent="0.3">
      <c r="G2925" s="2" t="str">
        <f>IF(Prospecting!D2927&lt;&gt;"", Prospecting!D2927, "")</f>
        <v/>
      </c>
      <c r="H2925" s="2" t="str">
        <f>IF(Prospecting!E2927&lt;&gt;"",Prospecting!E2927, "")</f>
        <v/>
      </c>
      <c r="I2925" s="2" t="str">
        <f t="shared" ca="1" si="285"/>
        <v/>
      </c>
      <c r="J2925" s="2" t="str">
        <f>IF(Prospecting!F2927="Completed", 1, "")</f>
        <v/>
      </c>
      <c r="K2925" s="2" t="str">
        <f>IF(Prospecting!G2927="Completed", 1, "")</f>
        <v/>
      </c>
      <c r="L2925" s="2" t="str">
        <f>IF(Prospecting!H2927="Completed", 1, "")</f>
        <v/>
      </c>
      <c r="M2925" s="2" t="str">
        <f>IF(Prospecting!I2927="Completed", 1, "")</f>
        <v/>
      </c>
      <c r="N2925" s="2" t="str">
        <f>IF(Prospecting!J2927="Completed", 1, "")</f>
        <v/>
      </c>
      <c r="O2925" s="2" t="str">
        <f>IF(Prospecting!K2927="Completed", 1, "")</f>
        <v/>
      </c>
      <c r="P2925" s="2" t="str">
        <f>IF(Prospecting!L2927&lt;&gt;"",Prospecting!L2927,"")</f>
        <v/>
      </c>
      <c r="Q2925" s="2" t="str">
        <f>IF(Prospecting!M2927&lt;&gt;"",Prospecting!M2927,"")</f>
        <v/>
      </c>
      <c r="R2925" s="2" t="str">
        <f t="shared" ca="1" si="286"/>
        <v/>
      </c>
      <c r="S2925" s="10" t="str">
        <f>IF(OR(Prospecting!N2927&lt;&gt;"",Prospecting!N2927&lt;&gt;0),Prospecting!N2927,"")</f>
        <v/>
      </c>
      <c r="T2925" s="11" t="str">
        <f>IF(Prospecting!O2927&lt;&gt;"",Prospecting!O2927,"")</f>
        <v/>
      </c>
      <c r="U2925" s="2" t="str">
        <f t="shared" si="287"/>
        <v/>
      </c>
      <c r="V2925" s="2" t="str">
        <f t="shared" si="288"/>
        <v/>
      </c>
      <c r="W2925" s="2" t="str" cm="1">
        <f t="array" ref="W2925">IF(V2925&lt;&gt;"",_xlfn.IFS(OR(V2925=1,V2925=2,V2925=3),1,OR(V2925=4,V2925=5,V2925=6),2,OR(V2925=7,V2925=8,V2925=9),3,OR(V2925=10,V2925=11,V2925=12),4),"")</f>
        <v/>
      </c>
      <c r="X2925" s="2" t="str">
        <f t="shared" si="289"/>
        <v/>
      </c>
      <c r="Y2925" s="2" t="str">
        <f t="shared" si="290"/>
        <v/>
      </c>
    </row>
    <row r="2926" spans="7:25" x14ac:dyDescent="0.3">
      <c r="G2926" s="2" t="str">
        <f>IF(Prospecting!D2928&lt;&gt;"", Prospecting!D2928, "")</f>
        <v/>
      </c>
      <c r="H2926" s="2" t="str">
        <f>IF(Prospecting!E2928&lt;&gt;"",Prospecting!E2928, "")</f>
        <v/>
      </c>
      <c r="I2926" s="2" t="str">
        <f t="shared" ca="1" si="285"/>
        <v/>
      </c>
      <c r="J2926" s="2" t="str">
        <f>IF(Prospecting!F2928="Completed", 1, "")</f>
        <v/>
      </c>
      <c r="K2926" s="2" t="str">
        <f>IF(Prospecting!G2928="Completed", 1, "")</f>
        <v/>
      </c>
      <c r="L2926" s="2" t="str">
        <f>IF(Prospecting!H2928="Completed", 1, "")</f>
        <v/>
      </c>
      <c r="M2926" s="2" t="str">
        <f>IF(Prospecting!I2928="Completed", 1, "")</f>
        <v/>
      </c>
      <c r="N2926" s="2" t="str">
        <f>IF(Prospecting!J2928="Completed", 1, "")</f>
        <v/>
      </c>
      <c r="O2926" s="2" t="str">
        <f>IF(Prospecting!K2928="Completed", 1, "")</f>
        <v/>
      </c>
      <c r="P2926" s="2" t="str">
        <f>IF(Prospecting!L2928&lt;&gt;"",Prospecting!L2928,"")</f>
        <v/>
      </c>
      <c r="Q2926" s="2" t="str">
        <f>IF(Prospecting!M2928&lt;&gt;"",Prospecting!M2928,"")</f>
        <v/>
      </c>
      <c r="R2926" s="2" t="str">
        <f t="shared" ca="1" si="286"/>
        <v/>
      </c>
      <c r="S2926" s="10" t="str">
        <f>IF(OR(Prospecting!N2928&lt;&gt;"",Prospecting!N2928&lt;&gt;0),Prospecting!N2928,"")</f>
        <v/>
      </c>
      <c r="T2926" s="11" t="str">
        <f>IF(Prospecting!O2928&lt;&gt;"",Prospecting!O2928,"")</f>
        <v/>
      </c>
      <c r="U2926" s="2" t="str">
        <f t="shared" si="287"/>
        <v/>
      </c>
      <c r="V2926" s="2" t="str">
        <f t="shared" si="288"/>
        <v/>
      </c>
      <c r="W2926" s="2" t="str" cm="1">
        <f t="array" ref="W2926">IF(V2926&lt;&gt;"",_xlfn.IFS(OR(V2926=1,V2926=2,V2926=3),1,OR(V2926=4,V2926=5,V2926=6),2,OR(V2926=7,V2926=8,V2926=9),3,OR(V2926=10,V2926=11,V2926=12),4),"")</f>
        <v/>
      </c>
      <c r="X2926" s="2" t="str">
        <f t="shared" si="289"/>
        <v/>
      </c>
      <c r="Y2926" s="2" t="str">
        <f t="shared" si="290"/>
        <v/>
      </c>
    </row>
    <row r="2927" spans="7:25" x14ac:dyDescent="0.3">
      <c r="G2927" s="2" t="str">
        <f>IF(Prospecting!D2929&lt;&gt;"", Prospecting!D2929, "")</f>
        <v/>
      </c>
      <c r="H2927" s="2" t="str">
        <f>IF(Prospecting!E2929&lt;&gt;"",Prospecting!E2929, "")</f>
        <v/>
      </c>
      <c r="I2927" s="2" t="str">
        <f t="shared" ca="1" si="285"/>
        <v/>
      </c>
      <c r="J2927" s="2" t="str">
        <f>IF(Prospecting!F2929="Completed", 1, "")</f>
        <v/>
      </c>
      <c r="K2927" s="2" t="str">
        <f>IF(Prospecting!G2929="Completed", 1, "")</f>
        <v/>
      </c>
      <c r="L2927" s="2" t="str">
        <f>IF(Prospecting!H2929="Completed", 1, "")</f>
        <v/>
      </c>
      <c r="M2927" s="2" t="str">
        <f>IF(Prospecting!I2929="Completed", 1, "")</f>
        <v/>
      </c>
      <c r="N2927" s="2" t="str">
        <f>IF(Prospecting!J2929="Completed", 1, "")</f>
        <v/>
      </c>
      <c r="O2927" s="2" t="str">
        <f>IF(Prospecting!K2929="Completed", 1, "")</f>
        <v/>
      </c>
      <c r="P2927" s="2" t="str">
        <f>IF(Prospecting!L2929&lt;&gt;"",Prospecting!L2929,"")</f>
        <v/>
      </c>
      <c r="Q2927" s="2" t="str">
        <f>IF(Prospecting!M2929&lt;&gt;"",Prospecting!M2929,"")</f>
        <v/>
      </c>
      <c r="R2927" s="2" t="str">
        <f t="shared" ca="1" si="286"/>
        <v/>
      </c>
      <c r="S2927" s="10" t="str">
        <f>IF(OR(Prospecting!N2929&lt;&gt;"",Prospecting!N2929&lt;&gt;0),Prospecting!N2929,"")</f>
        <v/>
      </c>
      <c r="T2927" s="11" t="str">
        <f>IF(Prospecting!O2929&lt;&gt;"",Prospecting!O2929,"")</f>
        <v/>
      </c>
      <c r="U2927" s="2" t="str">
        <f t="shared" si="287"/>
        <v/>
      </c>
      <c r="V2927" s="2" t="str">
        <f t="shared" si="288"/>
        <v/>
      </c>
      <c r="W2927" s="2" t="str" cm="1">
        <f t="array" ref="W2927">IF(V2927&lt;&gt;"",_xlfn.IFS(OR(V2927=1,V2927=2,V2927=3),1,OR(V2927=4,V2927=5,V2927=6),2,OR(V2927=7,V2927=8,V2927=9),3,OR(V2927=10,V2927=11,V2927=12),4),"")</f>
        <v/>
      </c>
      <c r="X2927" s="2" t="str">
        <f t="shared" si="289"/>
        <v/>
      </c>
      <c r="Y2927" s="2" t="str">
        <f t="shared" si="290"/>
        <v/>
      </c>
    </row>
    <row r="2928" spans="7:25" x14ac:dyDescent="0.3">
      <c r="G2928" s="2" t="str">
        <f>IF(Prospecting!D2930&lt;&gt;"", Prospecting!D2930, "")</f>
        <v/>
      </c>
      <c r="H2928" s="2" t="str">
        <f>IF(Prospecting!E2930&lt;&gt;"",Prospecting!E2930, "")</f>
        <v/>
      </c>
      <c r="I2928" s="2" t="str">
        <f t="shared" ca="1" si="285"/>
        <v/>
      </c>
      <c r="J2928" s="2" t="str">
        <f>IF(Prospecting!F2930="Completed", 1, "")</f>
        <v/>
      </c>
      <c r="K2928" s="2" t="str">
        <f>IF(Prospecting!G2930="Completed", 1, "")</f>
        <v/>
      </c>
      <c r="L2928" s="2" t="str">
        <f>IF(Prospecting!H2930="Completed", 1, "")</f>
        <v/>
      </c>
      <c r="M2928" s="2" t="str">
        <f>IF(Prospecting!I2930="Completed", 1, "")</f>
        <v/>
      </c>
      <c r="N2928" s="2" t="str">
        <f>IF(Prospecting!J2930="Completed", 1, "")</f>
        <v/>
      </c>
      <c r="O2928" s="2" t="str">
        <f>IF(Prospecting!K2930="Completed", 1, "")</f>
        <v/>
      </c>
      <c r="P2928" s="2" t="str">
        <f>IF(Prospecting!L2930&lt;&gt;"",Prospecting!L2930,"")</f>
        <v/>
      </c>
      <c r="Q2928" s="2" t="str">
        <f>IF(Prospecting!M2930&lt;&gt;"",Prospecting!M2930,"")</f>
        <v/>
      </c>
      <c r="R2928" s="2" t="str">
        <f t="shared" ca="1" si="286"/>
        <v/>
      </c>
      <c r="S2928" s="10" t="str">
        <f>IF(OR(Prospecting!N2930&lt;&gt;"",Prospecting!N2930&lt;&gt;0),Prospecting!N2930,"")</f>
        <v/>
      </c>
      <c r="T2928" s="11" t="str">
        <f>IF(Prospecting!O2930&lt;&gt;"",Prospecting!O2930,"")</f>
        <v/>
      </c>
      <c r="U2928" s="2" t="str">
        <f t="shared" si="287"/>
        <v/>
      </c>
      <c r="V2928" s="2" t="str">
        <f t="shared" si="288"/>
        <v/>
      </c>
      <c r="W2928" s="2" t="str" cm="1">
        <f t="array" ref="W2928">IF(V2928&lt;&gt;"",_xlfn.IFS(OR(V2928=1,V2928=2,V2928=3),1,OR(V2928=4,V2928=5,V2928=6),2,OR(V2928=7,V2928=8,V2928=9),3,OR(V2928=10,V2928=11,V2928=12),4),"")</f>
        <v/>
      </c>
      <c r="X2928" s="2" t="str">
        <f t="shared" si="289"/>
        <v/>
      </c>
      <c r="Y2928" s="2" t="str">
        <f t="shared" si="290"/>
        <v/>
      </c>
    </row>
    <row r="2929" spans="7:25" x14ac:dyDescent="0.3">
      <c r="G2929" s="2" t="str">
        <f>IF(Prospecting!D2931&lt;&gt;"", Prospecting!D2931, "")</f>
        <v/>
      </c>
      <c r="H2929" s="2" t="str">
        <f>IF(Prospecting!E2931&lt;&gt;"",Prospecting!E2931, "")</f>
        <v/>
      </c>
      <c r="I2929" s="2" t="str">
        <f t="shared" ca="1" si="285"/>
        <v/>
      </c>
      <c r="J2929" s="2" t="str">
        <f>IF(Prospecting!F2931="Completed", 1, "")</f>
        <v/>
      </c>
      <c r="K2929" s="2" t="str">
        <f>IF(Prospecting!G2931="Completed", 1, "")</f>
        <v/>
      </c>
      <c r="L2929" s="2" t="str">
        <f>IF(Prospecting!H2931="Completed", 1, "")</f>
        <v/>
      </c>
      <c r="M2929" s="2" t="str">
        <f>IF(Prospecting!I2931="Completed", 1, "")</f>
        <v/>
      </c>
      <c r="N2929" s="2" t="str">
        <f>IF(Prospecting!J2931="Completed", 1, "")</f>
        <v/>
      </c>
      <c r="O2929" s="2" t="str">
        <f>IF(Prospecting!K2931="Completed", 1, "")</f>
        <v/>
      </c>
      <c r="P2929" s="2" t="str">
        <f>IF(Prospecting!L2931&lt;&gt;"",Prospecting!L2931,"")</f>
        <v/>
      </c>
      <c r="Q2929" s="2" t="str">
        <f>IF(Prospecting!M2931&lt;&gt;"",Prospecting!M2931,"")</f>
        <v/>
      </c>
      <c r="R2929" s="2" t="str">
        <f t="shared" ca="1" si="286"/>
        <v/>
      </c>
      <c r="S2929" s="10" t="str">
        <f>IF(OR(Prospecting!N2931&lt;&gt;"",Prospecting!N2931&lt;&gt;0),Prospecting!N2931,"")</f>
        <v/>
      </c>
      <c r="T2929" s="11" t="str">
        <f>IF(Prospecting!O2931&lt;&gt;"",Prospecting!O2931,"")</f>
        <v/>
      </c>
      <c r="U2929" s="2" t="str">
        <f t="shared" si="287"/>
        <v/>
      </c>
      <c r="V2929" s="2" t="str">
        <f t="shared" si="288"/>
        <v/>
      </c>
      <c r="W2929" s="2" t="str" cm="1">
        <f t="array" ref="W2929">IF(V2929&lt;&gt;"",_xlfn.IFS(OR(V2929=1,V2929=2,V2929=3),1,OR(V2929=4,V2929=5,V2929=6),2,OR(V2929=7,V2929=8,V2929=9),3,OR(V2929=10,V2929=11,V2929=12),4),"")</f>
        <v/>
      </c>
      <c r="X2929" s="2" t="str">
        <f t="shared" si="289"/>
        <v/>
      </c>
      <c r="Y2929" s="2" t="str">
        <f t="shared" si="290"/>
        <v/>
      </c>
    </row>
    <row r="2930" spans="7:25" x14ac:dyDescent="0.3">
      <c r="G2930" s="2" t="str">
        <f>IF(Prospecting!D2932&lt;&gt;"", Prospecting!D2932, "")</f>
        <v/>
      </c>
      <c r="H2930" s="2" t="str">
        <f>IF(Prospecting!E2932&lt;&gt;"",Prospecting!E2932, "")</f>
        <v/>
      </c>
      <c r="I2930" s="2" t="str">
        <f t="shared" ca="1" si="285"/>
        <v/>
      </c>
      <c r="J2930" s="2" t="str">
        <f>IF(Prospecting!F2932="Completed", 1, "")</f>
        <v/>
      </c>
      <c r="K2930" s="2" t="str">
        <f>IF(Prospecting!G2932="Completed", 1, "")</f>
        <v/>
      </c>
      <c r="L2930" s="2" t="str">
        <f>IF(Prospecting!H2932="Completed", 1, "")</f>
        <v/>
      </c>
      <c r="M2930" s="2" t="str">
        <f>IF(Prospecting!I2932="Completed", 1, "")</f>
        <v/>
      </c>
      <c r="N2930" s="2" t="str">
        <f>IF(Prospecting!J2932="Completed", 1, "")</f>
        <v/>
      </c>
      <c r="O2930" s="2" t="str">
        <f>IF(Prospecting!K2932="Completed", 1, "")</f>
        <v/>
      </c>
      <c r="P2930" s="2" t="str">
        <f>IF(Prospecting!L2932&lt;&gt;"",Prospecting!L2932,"")</f>
        <v/>
      </c>
      <c r="Q2930" s="2" t="str">
        <f>IF(Prospecting!M2932&lt;&gt;"",Prospecting!M2932,"")</f>
        <v/>
      </c>
      <c r="R2930" s="2" t="str">
        <f t="shared" ca="1" si="286"/>
        <v/>
      </c>
      <c r="S2930" s="10" t="str">
        <f>IF(OR(Prospecting!N2932&lt;&gt;"",Prospecting!N2932&lt;&gt;0),Prospecting!N2932,"")</f>
        <v/>
      </c>
      <c r="T2930" s="11" t="str">
        <f>IF(Prospecting!O2932&lt;&gt;"",Prospecting!O2932,"")</f>
        <v/>
      </c>
      <c r="U2930" s="2" t="str">
        <f t="shared" si="287"/>
        <v/>
      </c>
      <c r="V2930" s="2" t="str">
        <f t="shared" si="288"/>
        <v/>
      </c>
      <c r="W2930" s="2" t="str" cm="1">
        <f t="array" ref="W2930">IF(V2930&lt;&gt;"",_xlfn.IFS(OR(V2930=1,V2930=2,V2930=3),1,OR(V2930=4,V2930=5,V2930=6),2,OR(V2930=7,V2930=8,V2930=9),3,OR(V2930=10,V2930=11,V2930=12),4),"")</f>
        <v/>
      </c>
      <c r="X2930" s="2" t="str">
        <f t="shared" si="289"/>
        <v/>
      </c>
      <c r="Y2930" s="2" t="str">
        <f t="shared" si="290"/>
        <v/>
      </c>
    </row>
    <row r="2931" spans="7:25" x14ac:dyDescent="0.3">
      <c r="G2931" s="2" t="str">
        <f>IF(Prospecting!D2933&lt;&gt;"", Prospecting!D2933, "")</f>
        <v/>
      </c>
      <c r="H2931" s="2" t="str">
        <f>IF(Prospecting!E2933&lt;&gt;"",Prospecting!E2933, "")</f>
        <v/>
      </c>
      <c r="I2931" s="2" t="str">
        <f t="shared" ca="1" si="285"/>
        <v/>
      </c>
      <c r="J2931" s="2" t="str">
        <f>IF(Prospecting!F2933="Completed", 1, "")</f>
        <v/>
      </c>
      <c r="K2931" s="2" t="str">
        <f>IF(Prospecting!G2933="Completed", 1, "")</f>
        <v/>
      </c>
      <c r="L2931" s="2" t="str">
        <f>IF(Prospecting!H2933="Completed", 1, "")</f>
        <v/>
      </c>
      <c r="M2931" s="2" t="str">
        <f>IF(Prospecting!I2933="Completed", 1, "")</f>
        <v/>
      </c>
      <c r="N2931" s="2" t="str">
        <f>IF(Prospecting!J2933="Completed", 1, "")</f>
        <v/>
      </c>
      <c r="O2931" s="2" t="str">
        <f>IF(Prospecting!K2933="Completed", 1, "")</f>
        <v/>
      </c>
      <c r="P2931" s="2" t="str">
        <f>IF(Prospecting!L2933&lt;&gt;"",Prospecting!L2933,"")</f>
        <v/>
      </c>
      <c r="Q2931" s="2" t="str">
        <f>IF(Prospecting!M2933&lt;&gt;"",Prospecting!M2933,"")</f>
        <v/>
      </c>
      <c r="R2931" s="2" t="str">
        <f t="shared" ca="1" si="286"/>
        <v/>
      </c>
      <c r="S2931" s="10" t="str">
        <f>IF(OR(Prospecting!N2933&lt;&gt;"",Prospecting!N2933&lt;&gt;0),Prospecting!N2933,"")</f>
        <v/>
      </c>
      <c r="T2931" s="11" t="str">
        <f>IF(Prospecting!O2933&lt;&gt;"",Prospecting!O2933,"")</f>
        <v/>
      </c>
      <c r="U2931" s="2" t="str">
        <f t="shared" si="287"/>
        <v/>
      </c>
      <c r="V2931" s="2" t="str">
        <f t="shared" si="288"/>
        <v/>
      </c>
      <c r="W2931" s="2" t="str" cm="1">
        <f t="array" ref="W2931">IF(V2931&lt;&gt;"",_xlfn.IFS(OR(V2931=1,V2931=2,V2931=3),1,OR(V2931=4,V2931=5,V2931=6),2,OR(V2931=7,V2931=8,V2931=9),3,OR(V2931=10,V2931=11,V2931=12),4),"")</f>
        <v/>
      </c>
      <c r="X2931" s="2" t="str">
        <f t="shared" si="289"/>
        <v/>
      </c>
      <c r="Y2931" s="2" t="str">
        <f t="shared" si="290"/>
        <v/>
      </c>
    </row>
    <row r="2932" spans="7:25" x14ac:dyDescent="0.3">
      <c r="G2932" s="2" t="str">
        <f>IF(Prospecting!D2934&lt;&gt;"", Prospecting!D2934, "")</f>
        <v/>
      </c>
      <c r="H2932" s="2" t="str">
        <f>IF(Prospecting!E2934&lt;&gt;"",Prospecting!E2934, "")</f>
        <v/>
      </c>
      <c r="I2932" s="2" t="str">
        <f t="shared" ca="1" si="285"/>
        <v/>
      </c>
      <c r="J2932" s="2" t="str">
        <f>IF(Prospecting!F2934="Completed", 1, "")</f>
        <v/>
      </c>
      <c r="K2932" s="2" t="str">
        <f>IF(Prospecting!G2934="Completed", 1, "")</f>
        <v/>
      </c>
      <c r="L2932" s="2" t="str">
        <f>IF(Prospecting!H2934="Completed", 1, "")</f>
        <v/>
      </c>
      <c r="M2932" s="2" t="str">
        <f>IF(Prospecting!I2934="Completed", 1, "")</f>
        <v/>
      </c>
      <c r="N2932" s="2" t="str">
        <f>IF(Prospecting!J2934="Completed", 1, "")</f>
        <v/>
      </c>
      <c r="O2932" s="2" t="str">
        <f>IF(Prospecting!K2934="Completed", 1, "")</f>
        <v/>
      </c>
      <c r="P2932" s="2" t="str">
        <f>IF(Prospecting!L2934&lt;&gt;"",Prospecting!L2934,"")</f>
        <v/>
      </c>
      <c r="Q2932" s="2" t="str">
        <f>IF(Prospecting!M2934&lt;&gt;"",Prospecting!M2934,"")</f>
        <v/>
      </c>
      <c r="R2932" s="2" t="str">
        <f t="shared" ca="1" si="286"/>
        <v/>
      </c>
      <c r="S2932" s="10" t="str">
        <f>IF(OR(Prospecting!N2934&lt;&gt;"",Prospecting!N2934&lt;&gt;0),Prospecting!N2934,"")</f>
        <v/>
      </c>
      <c r="T2932" s="11" t="str">
        <f>IF(Prospecting!O2934&lt;&gt;"",Prospecting!O2934,"")</f>
        <v/>
      </c>
      <c r="U2932" s="2" t="str">
        <f t="shared" si="287"/>
        <v/>
      </c>
      <c r="V2932" s="2" t="str">
        <f t="shared" si="288"/>
        <v/>
      </c>
      <c r="W2932" s="2" t="str" cm="1">
        <f t="array" ref="W2932">IF(V2932&lt;&gt;"",_xlfn.IFS(OR(V2932=1,V2932=2,V2932=3),1,OR(V2932=4,V2932=5,V2932=6),2,OR(V2932=7,V2932=8,V2932=9),3,OR(V2932=10,V2932=11,V2932=12),4),"")</f>
        <v/>
      </c>
      <c r="X2932" s="2" t="str">
        <f t="shared" si="289"/>
        <v/>
      </c>
      <c r="Y2932" s="2" t="str">
        <f t="shared" si="290"/>
        <v/>
      </c>
    </row>
    <row r="2933" spans="7:25" x14ac:dyDescent="0.3">
      <c r="G2933" s="2" t="str">
        <f>IF(Prospecting!D2935&lt;&gt;"", Prospecting!D2935, "")</f>
        <v/>
      </c>
      <c r="H2933" s="2" t="str">
        <f>IF(Prospecting!E2935&lt;&gt;"",Prospecting!E2935, "")</f>
        <v/>
      </c>
      <c r="I2933" s="2" t="str">
        <f t="shared" ca="1" si="285"/>
        <v/>
      </c>
      <c r="J2933" s="2" t="str">
        <f>IF(Prospecting!F2935="Completed", 1, "")</f>
        <v/>
      </c>
      <c r="K2933" s="2" t="str">
        <f>IF(Prospecting!G2935="Completed", 1, "")</f>
        <v/>
      </c>
      <c r="L2933" s="2" t="str">
        <f>IF(Prospecting!H2935="Completed", 1, "")</f>
        <v/>
      </c>
      <c r="M2933" s="2" t="str">
        <f>IF(Prospecting!I2935="Completed", 1, "")</f>
        <v/>
      </c>
      <c r="N2933" s="2" t="str">
        <f>IF(Prospecting!J2935="Completed", 1, "")</f>
        <v/>
      </c>
      <c r="O2933" s="2" t="str">
        <f>IF(Prospecting!K2935="Completed", 1, "")</f>
        <v/>
      </c>
      <c r="P2933" s="2" t="str">
        <f>IF(Prospecting!L2935&lt;&gt;"",Prospecting!L2935,"")</f>
        <v/>
      </c>
      <c r="Q2933" s="2" t="str">
        <f>IF(Prospecting!M2935&lt;&gt;"",Prospecting!M2935,"")</f>
        <v/>
      </c>
      <c r="R2933" s="2" t="str">
        <f t="shared" ca="1" si="286"/>
        <v/>
      </c>
      <c r="S2933" s="10" t="str">
        <f>IF(OR(Prospecting!N2935&lt;&gt;"",Prospecting!N2935&lt;&gt;0),Prospecting!N2935,"")</f>
        <v/>
      </c>
      <c r="T2933" s="11" t="str">
        <f>IF(Prospecting!O2935&lt;&gt;"",Prospecting!O2935,"")</f>
        <v/>
      </c>
      <c r="U2933" s="2" t="str">
        <f t="shared" si="287"/>
        <v/>
      </c>
      <c r="V2933" s="2" t="str">
        <f t="shared" si="288"/>
        <v/>
      </c>
      <c r="W2933" s="2" t="str" cm="1">
        <f t="array" ref="W2933">IF(V2933&lt;&gt;"",_xlfn.IFS(OR(V2933=1,V2933=2,V2933=3),1,OR(V2933=4,V2933=5,V2933=6),2,OR(V2933=7,V2933=8,V2933=9),3,OR(V2933=10,V2933=11,V2933=12),4),"")</f>
        <v/>
      </c>
      <c r="X2933" s="2" t="str">
        <f t="shared" si="289"/>
        <v/>
      </c>
      <c r="Y2933" s="2" t="str">
        <f t="shared" si="290"/>
        <v/>
      </c>
    </row>
    <row r="2934" spans="7:25" x14ac:dyDescent="0.3">
      <c r="G2934" s="2" t="str">
        <f>IF(Prospecting!D2936&lt;&gt;"", Prospecting!D2936, "")</f>
        <v/>
      </c>
      <c r="H2934" s="2" t="str">
        <f>IF(Prospecting!E2936&lt;&gt;"",Prospecting!E2936, "")</f>
        <v/>
      </c>
      <c r="I2934" s="2" t="str">
        <f t="shared" ca="1" si="285"/>
        <v/>
      </c>
      <c r="J2934" s="2" t="str">
        <f>IF(Prospecting!F2936="Completed", 1, "")</f>
        <v/>
      </c>
      <c r="K2934" s="2" t="str">
        <f>IF(Prospecting!G2936="Completed", 1, "")</f>
        <v/>
      </c>
      <c r="L2934" s="2" t="str">
        <f>IF(Prospecting!H2936="Completed", 1, "")</f>
        <v/>
      </c>
      <c r="M2934" s="2" t="str">
        <f>IF(Prospecting!I2936="Completed", 1, "")</f>
        <v/>
      </c>
      <c r="N2934" s="2" t="str">
        <f>IF(Prospecting!J2936="Completed", 1, "")</f>
        <v/>
      </c>
      <c r="O2934" s="2" t="str">
        <f>IF(Prospecting!K2936="Completed", 1, "")</f>
        <v/>
      </c>
      <c r="P2934" s="2" t="str">
        <f>IF(Prospecting!L2936&lt;&gt;"",Prospecting!L2936,"")</f>
        <v/>
      </c>
      <c r="Q2934" s="2" t="str">
        <f>IF(Prospecting!M2936&lt;&gt;"",Prospecting!M2936,"")</f>
        <v/>
      </c>
      <c r="R2934" s="2" t="str">
        <f t="shared" ca="1" si="286"/>
        <v/>
      </c>
      <c r="S2934" s="10" t="str">
        <f>IF(OR(Prospecting!N2936&lt;&gt;"",Prospecting!N2936&lt;&gt;0),Prospecting!N2936,"")</f>
        <v/>
      </c>
      <c r="T2934" s="11" t="str">
        <f>IF(Prospecting!O2936&lt;&gt;"",Prospecting!O2936,"")</f>
        <v/>
      </c>
      <c r="U2934" s="2" t="str">
        <f t="shared" si="287"/>
        <v/>
      </c>
      <c r="V2934" s="2" t="str">
        <f t="shared" si="288"/>
        <v/>
      </c>
      <c r="W2934" s="2" t="str" cm="1">
        <f t="array" ref="W2934">IF(V2934&lt;&gt;"",_xlfn.IFS(OR(V2934=1,V2934=2,V2934=3),1,OR(V2934=4,V2934=5,V2934=6),2,OR(V2934=7,V2934=8,V2934=9),3,OR(V2934=10,V2934=11,V2934=12),4),"")</f>
        <v/>
      </c>
      <c r="X2934" s="2" t="str">
        <f t="shared" si="289"/>
        <v/>
      </c>
      <c r="Y2934" s="2" t="str">
        <f t="shared" si="290"/>
        <v/>
      </c>
    </row>
    <row r="2935" spans="7:25" x14ac:dyDescent="0.3">
      <c r="G2935" s="2" t="str">
        <f>IF(Prospecting!D2937&lt;&gt;"", Prospecting!D2937, "")</f>
        <v/>
      </c>
      <c r="H2935" s="2" t="str">
        <f>IF(Prospecting!E2937&lt;&gt;"",Prospecting!E2937, "")</f>
        <v/>
      </c>
      <c r="I2935" s="2" t="str">
        <f t="shared" ca="1" si="285"/>
        <v/>
      </c>
      <c r="J2935" s="2" t="str">
        <f>IF(Prospecting!F2937="Completed", 1, "")</f>
        <v/>
      </c>
      <c r="K2935" s="2" t="str">
        <f>IF(Prospecting!G2937="Completed", 1, "")</f>
        <v/>
      </c>
      <c r="L2935" s="2" t="str">
        <f>IF(Prospecting!H2937="Completed", 1, "")</f>
        <v/>
      </c>
      <c r="M2935" s="2" t="str">
        <f>IF(Prospecting!I2937="Completed", 1, "")</f>
        <v/>
      </c>
      <c r="N2935" s="2" t="str">
        <f>IF(Prospecting!J2937="Completed", 1, "")</f>
        <v/>
      </c>
      <c r="O2935" s="2" t="str">
        <f>IF(Prospecting!K2937="Completed", 1, "")</f>
        <v/>
      </c>
      <c r="P2935" s="2" t="str">
        <f>IF(Prospecting!L2937&lt;&gt;"",Prospecting!L2937,"")</f>
        <v/>
      </c>
      <c r="Q2935" s="2" t="str">
        <f>IF(Prospecting!M2937&lt;&gt;"",Prospecting!M2937,"")</f>
        <v/>
      </c>
      <c r="R2935" s="2" t="str">
        <f t="shared" ca="1" si="286"/>
        <v/>
      </c>
      <c r="S2935" s="10" t="str">
        <f>IF(OR(Prospecting!N2937&lt;&gt;"",Prospecting!N2937&lt;&gt;0),Prospecting!N2937,"")</f>
        <v/>
      </c>
      <c r="T2935" s="11" t="str">
        <f>IF(Prospecting!O2937&lt;&gt;"",Prospecting!O2937,"")</f>
        <v/>
      </c>
      <c r="U2935" s="2" t="str">
        <f t="shared" si="287"/>
        <v/>
      </c>
      <c r="V2935" s="2" t="str">
        <f t="shared" si="288"/>
        <v/>
      </c>
      <c r="W2935" s="2" t="str" cm="1">
        <f t="array" ref="W2935">IF(V2935&lt;&gt;"",_xlfn.IFS(OR(V2935=1,V2935=2,V2935=3),1,OR(V2935=4,V2935=5,V2935=6),2,OR(V2935=7,V2935=8,V2935=9),3,OR(V2935=10,V2935=11,V2935=12),4),"")</f>
        <v/>
      </c>
      <c r="X2935" s="2" t="str">
        <f t="shared" si="289"/>
        <v/>
      </c>
      <c r="Y2935" s="2" t="str">
        <f t="shared" si="290"/>
        <v/>
      </c>
    </row>
    <row r="2936" spans="7:25" x14ac:dyDescent="0.3">
      <c r="G2936" s="2" t="str">
        <f>IF(Prospecting!D2938&lt;&gt;"", Prospecting!D2938, "")</f>
        <v/>
      </c>
      <c r="H2936" s="2" t="str">
        <f>IF(Prospecting!E2938&lt;&gt;"",Prospecting!E2938, "")</f>
        <v/>
      </c>
      <c r="I2936" s="2" t="str">
        <f t="shared" ca="1" si="285"/>
        <v/>
      </c>
      <c r="J2936" s="2" t="str">
        <f>IF(Prospecting!F2938="Completed", 1, "")</f>
        <v/>
      </c>
      <c r="K2936" s="2" t="str">
        <f>IF(Prospecting!G2938="Completed", 1, "")</f>
        <v/>
      </c>
      <c r="L2936" s="2" t="str">
        <f>IF(Prospecting!H2938="Completed", 1, "")</f>
        <v/>
      </c>
      <c r="M2936" s="2" t="str">
        <f>IF(Prospecting!I2938="Completed", 1, "")</f>
        <v/>
      </c>
      <c r="N2936" s="2" t="str">
        <f>IF(Prospecting!J2938="Completed", 1, "")</f>
        <v/>
      </c>
      <c r="O2936" s="2" t="str">
        <f>IF(Prospecting!K2938="Completed", 1, "")</f>
        <v/>
      </c>
      <c r="P2936" s="2" t="str">
        <f>IF(Prospecting!L2938&lt;&gt;"",Prospecting!L2938,"")</f>
        <v/>
      </c>
      <c r="Q2936" s="2" t="str">
        <f>IF(Prospecting!M2938&lt;&gt;"",Prospecting!M2938,"")</f>
        <v/>
      </c>
      <c r="R2936" s="2" t="str">
        <f t="shared" ca="1" si="286"/>
        <v/>
      </c>
      <c r="S2936" s="10" t="str">
        <f>IF(OR(Prospecting!N2938&lt;&gt;"",Prospecting!N2938&lt;&gt;0),Prospecting!N2938,"")</f>
        <v/>
      </c>
      <c r="T2936" s="11" t="str">
        <f>IF(Prospecting!O2938&lt;&gt;"",Prospecting!O2938,"")</f>
        <v/>
      </c>
      <c r="U2936" s="2" t="str">
        <f t="shared" si="287"/>
        <v/>
      </c>
      <c r="V2936" s="2" t="str">
        <f t="shared" si="288"/>
        <v/>
      </c>
      <c r="W2936" s="2" t="str" cm="1">
        <f t="array" ref="W2936">IF(V2936&lt;&gt;"",_xlfn.IFS(OR(V2936=1,V2936=2,V2936=3),1,OR(V2936=4,V2936=5,V2936=6),2,OR(V2936=7,V2936=8,V2936=9),3,OR(V2936=10,V2936=11,V2936=12),4),"")</f>
        <v/>
      </c>
      <c r="X2936" s="2" t="str">
        <f t="shared" si="289"/>
        <v/>
      </c>
      <c r="Y2936" s="2" t="str">
        <f t="shared" si="290"/>
        <v/>
      </c>
    </row>
    <row r="2937" spans="7:25" x14ac:dyDescent="0.3">
      <c r="G2937" s="2" t="str">
        <f>IF(Prospecting!D2939&lt;&gt;"", Prospecting!D2939, "")</f>
        <v/>
      </c>
      <c r="H2937" s="2" t="str">
        <f>IF(Prospecting!E2939&lt;&gt;"",Prospecting!E2939, "")</f>
        <v/>
      </c>
      <c r="I2937" s="2" t="str">
        <f t="shared" ca="1" si="285"/>
        <v/>
      </c>
      <c r="J2937" s="2" t="str">
        <f>IF(Prospecting!F2939="Completed", 1, "")</f>
        <v/>
      </c>
      <c r="K2937" s="2" t="str">
        <f>IF(Prospecting!G2939="Completed", 1, "")</f>
        <v/>
      </c>
      <c r="L2937" s="2" t="str">
        <f>IF(Prospecting!H2939="Completed", 1, "")</f>
        <v/>
      </c>
      <c r="M2937" s="2" t="str">
        <f>IF(Prospecting!I2939="Completed", 1, "")</f>
        <v/>
      </c>
      <c r="N2937" s="2" t="str">
        <f>IF(Prospecting!J2939="Completed", 1, "")</f>
        <v/>
      </c>
      <c r="O2937" s="2" t="str">
        <f>IF(Prospecting!K2939="Completed", 1, "")</f>
        <v/>
      </c>
      <c r="P2937" s="2" t="str">
        <f>IF(Prospecting!L2939&lt;&gt;"",Prospecting!L2939,"")</f>
        <v/>
      </c>
      <c r="Q2937" s="2" t="str">
        <f>IF(Prospecting!M2939&lt;&gt;"",Prospecting!M2939,"")</f>
        <v/>
      </c>
      <c r="R2937" s="2" t="str">
        <f t="shared" ca="1" si="286"/>
        <v/>
      </c>
      <c r="S2937" s="10" t="str">
        <f>IF(OR(Prospecting!N2939&lt;&gt;"",Prospecting!N2939&lt;&gt;0),Prospecting!N2939,"")</f>
        <v/>
      </c>
      <c r="T2937" s="11" t="str">
        <f>IF(Prospecting!O2939&lt;&gt;"",Prospecting!O2939,"")</f>
        <v/>
      </c>
      <c r="U2937" s="2" t="str">
        <f t="shared" si="287"/>
        <v/>
      </c>
      <c r="V2937" s="2" t="str">
        <f t="shared" si="288"/>
        <v/>
      </c>
      <c r="W2937" s="2" t="str" cm="1">
        <f t="array" ref="W2937">IF(V2937&lt;&gt;"",_xlfn.IFS(OR(V2937=1,V2937=2,V2937=3),1,OR(V2937=4,V2937=5,V2937=6),2,OR(V2937=7,V2937=8,V2937=9),3,OR(V2937=10,V2937=11,V2937=12),4),"")</f>
        <v/>
      </c>
      <c r="X2937" s="2" t="str">
        <f t="shared" si="289"/>
        <v/>
      </c>
      <c r="Y2937" s="2" t="str">
        <f t="shared" si="290"/>
        <v/>
      </c>
    </row>
    <row r="2938" spans="7:25" x14ac:dyDescent="0.3">
      <c r="G2938" s="2" t="str">
        <f>IF(Prospecting!D2940&lt;&gt;"", Prospecting!D2940, "")</f>
        <v/>
      </c>
      <c r="H2938" s="2" t="str">
        <f>IF(Prospecting!E2940&lt;&gt;"",Prospecting!E2940, "")</f>
        <v/>
      </c>
      <c r="I2938" s="2" t="str">
        <f t="shared" ca="1" si="285"/>
        <v/>
      </c>
      <c r="J2938" s="2" t="str">
        <f>IF(Prospecting!F2940="Completed", 1, "")</f>
        <v/>
      </c>
      <c r="K2938" s="2" t="str">
        <f>IF(Prospecting!G2940="Completed", 1, "")</f>
        <v/>
      </c>
      <c r="L2938" s="2" t="str">
        <f>IF(Prospecting!H2940="Completed", 1, "")</f>
        <v/>
      </c>
      <c r="M2938" s="2" t="str">
        <f>IF(Prospecting!I2940="Completed", 1, "")</f>
        <v/>
      </c>
      <c r="N2938" s="2" t="str">
        <f>IF(Prospecting!J2940="Completed", 1, "")</f>
        <v/>
      </c>
      <c r="O2938" s="2" t="str">
        <f>IF(Prospecting!K2940="Completed", 1, "")</f>
        <v/>
      </c>
      <c r="P2938" s="2" t="str">
        <f>IF(Prospecting!L2940&lt;&gt;"",Prospecting!L2940,"")</f>
        <v/>
      </c>
      <c r="Q2938" s="2" t="str">
        <f>IF(Prospecting!M2940&lt;&gt;"",Prospecting!M2940,"")</f>
        <v/>
      </c>
      <c r="R2938" s="2" t="str">
        <f t="shared" ca="1" si="286"/>
        <v/>
      </c>
      <c r="S2938" s="10" t="str">
        <f>IF(OR(Prospecting!N2940&lt;&gt;"",Prospecting!N2940&lt;&gt;0),Prospecting!N2940,"")</f>
        <v/>
      </c>
      <c r="T2938" s="11" t="str">
        <f>IF(Prospecting!O2940&lt;&gt;"",Prospecting!O2940,"")</f>
        <v/>
      </c>
      <c r="U2938" s="2" t="str">
        <f t="shared" si="287"/>
        <v/>
      </c>
      <c r="V2938" s="2" t="str">
        <f t="shared" si="288"/>
        <v/>
      </c>
      <c r="W2938" s="2" t="str" cm="1">
        <f t="array" ref="W2938">IF(V2938&lt;&gt;"",_xlfn.IFS(OR(V2938=1,V2938=2,V2938=3),1,OR(V2938=4,V2938=5,V2938=6),2,OR(V2938=7,V2938=8,V2938=9),3,OR(V2938=10,V2938=11,V2938=12),4),"")</f>
        <v/>
      </c>
      <c r="X2938" s="2" t="str">
        <f t="shared" si="289"/>
        <v/>
      </c>
      <c r="Y2938" s="2" t="str">
        <f t="shared" si="290"/>
        <v/>
      </c>
    </row>
    <row r="2939" spans="7:25" x14ac:dyDescent="0.3">
      <c r="G2939" s="2" t="str">
        <f>IF(Prospecting!D2941&lt;&gt;"", Prospecting!D2941, "")</f>
        <v/>
      </c>
      <c r="H2939" s="2" t="str">
        <f>IF(Prospecting!E2941&lt;&gt;"",Prospecting!E2941, "")</f>
        <v/>
      </c>
      <c r="I2939" s="2" t="str">
        <f t="shared" ca="1" si="285"/>
        <v/>
      </c>
      <c r="J2939" s="2" t="str">
        <f>IF(Prospecting!F2941="Completed", 1, "")</f>
        <v/>
      </c>
      <c r="K2939" s="2" t="str">
        <f>IF(Prospecting!G2941="Completed", 1, "")</f>
        <v/>
      </c>
      <c r="L2939" s="2" t="str">
        <f>IF(Prospecting!H2941="Completed", 1, "")</f>
        <v/>
      </c>
      <c r="M2939" s="2" t="str">
        <f>IF(Prospecting!I2941="Completed", 1, "")</f>
        <v/>
      </c>
      <c r="N2939" s="2" t="str">
        <f>IF(Prospecting!J2941="Completed", 1, "")</f>
        <v/>
      </c>
      <c r="O2939" s="2" t="str">
        <f>IF(Prospecting!K2941="Completed", 1, "")</f>
        <v/>
      </c>
      <c r="P2939" s="2" t="str">
        <f>IF(Prospecting!L2941&lt;&gt;"",Prospecting!L2941,"")</f>
        <v/>
      </c>
      <c r="Q2939" s="2" t="str">
        <f>IF(Prospecting!M2941&lt;&gt;"",Prospecting!M2941,"")</f>
        <v/>
      </c>
      <c r="R2939" s="2" t="str">
        <f t="shared" ca="1" si="286"/>
        <v/>
      </c>
      <c r="S2939" s="10" t="str">
        <f>IF(OR(Prospecting!N2941&lt;&gt;"",Prospecting!N2941&lt;&gt;0),Prospecting!N2941,"")</f>
        <v/>
      </c>
      <c r="T2939" s="11" t="str">
        <f>IF(Prospecting!O2941&lt;&gt;"",Prospecting!O2941,"")</f>
        <v/>
      </c>
      <c r="U2939" s="2" t="str">
        <f t="shared" si="287"/>
        <v/>
      </c>
      <c r="V2939" s="2" t="str">
        <f t="shared" si="288"/>
        <v/>
      </c>
      <c r="W2939" s="2" t="str" cm="1">
        <f t="array" ref="W2939">IF(V2939&lt;&gt;"",_xlfn.IFS(OR(V2939=1,V2939=2,V2939=3),1,OR(V2939=4,V2939=5,V2939=6),2,OR(V2939=7,V2939=8,V2939=9),3,OR(V2939=10,V2939=11,V2939=12),4),"")</f>
        <v/>
      </c>
      <c r="X2939" s="2" t="str">
        <f t="shared" si="289"/>
        <v/>
      </c>
      <c r="Y2939" s="2" t="str">
        <f t="shared" si="290"/>
        <v/>
      </c>
    </row>
    <row r="2940" spans="7:25" x14ac:dyDescent="0.3">
      <c r="G2940" s="2" t="str">
        <f>IF(Prospecting!D2942&lt;&gt;"", Prospecting!D2942, "")</f>
        <v/>
      </c>
      <c r="H2940" s="2" t="str">
        <f>IF(Prospecting!E2942&lt;&gt;"",Prospecting!E2942, "")</f>
        <v/>
      </c>
      <c r="I2940" s="2" t="str">
        <f t="shared" ca="1" si="285"/>
        <v/>
      </c>
      <c r="J2940" s="2" t="str">
        <f>IF(Prospecting!F2942="Completed", 1, "")</f>
        <v/>
      </c>
      <c r="K2940" s="2" t="str">
        <f>IF(Prospecting!G2942="Completed", 1, "")</f>
        <v/>
      </c>
      <c r="L2940" s="2" t="str">
        <f>IF(Prospecting!H2942="Completed", 1, "")</f>
        <v/>
      </c>
      <c r="M2940" s="2" t="str">
        <f>IF(Prospecting!I2942="Completed", 1, "")</f>
        <v/>
      </c>
      <c r="N2940" s="2" t="str">
        <f>IF(Prospecting!J2942="Completed", 1, "")</f>
        <v/>
      </c>
      <c r="O2940" s="2" t="str">
        <f>IF(Prospecting!K2942="Completed", 1, "")</f>
        <v/>
      </c>
      <c r="P2940" s="2" t="str">
        <f>IF(Prospecting!L2942&lt;&gt;"",Prospecting!L2942,"")</f>
        <v/>
      </c>
      <c r="Q2940" s="2" t="str">
        <f>IF(Prospecting!M2942&lt;&gt;"",Prospecting!M2942,"")</f>
        <v/>
      </c>
      <c r="R2940" s="2" t="str">
        <f t="shared" ca="1" si="286"/>
        <v/>
      </c>
      <c r="S2940" s="10" t="str">
        <f>IF(OR(Prospecting!N2942&lt;&gt;"",Prospecting!N2942&lt;&gt;0),Prospecting!N2942,"")</f>
        <v/>
      </c>
      <c r="T2940" s="11" t="str">
        <f>IF(Prospecting!O2942&lt;&gt;"",Prospecting!O2942,"")</f>
        <v/>
      </c>
      <c r="U2940" s="2" t="str">
        <f t="shared" si="287"/>
        <v/>
      </c>
      <c r="V2940" s="2" t="str">
        <f t="shared" si="288"/>
        <v/>
      </c>
      <c r="W2940" s="2" t="str" cm="1">
        <f t="array" ref="W2940">IF(V2940&lt;&gt;"",_xlfn.IFS(OR(V2940=1,V2940=2,V2940=3),1,OR(V2940=4,V2940=5,V2940=6),2,OR(V2940=7,V2940=8,V2940=9),3,OR(V2940=10,V2940=11,V2940=12),4),"")</f>
        <v/>
      </c>
      <c r="X2940" s="2" t="str">
        <f t="shared" si="289"/>
        <v/>
      </c>
      <c r="Y2940" s="2" t="str">
        <f t="shared" si="290"/>
        <v/>
      </c>
    </row>
    <row r="2941" spans="7:25" x14ac:dyDescent="0.3">
      <c r="G2941" s="2" t="str">
        <f>IF(Prospecting!D2943&lt;&gt;"", Prospecting!D2943, "")</f>
        <v/>
      </c>
      <c r="H2941" s="2" t="str">
        <f>IF(Prospecting!E2943&lt;&gt;"",Prospecting!E2943, "")</f>
        <v/>
      </c>
      <c r="I2941" s="2" t="str">
        <f t="shared" ca="1" si="285"/>
        <v/>
      </c>
      <c r="J2941" s="2" t="str">
        <f>IF(Prospecting!F2943="Completed", 1, "")</f>
        <v/>
      </c>
      <c r="K2941" s="2" t="str">
        <f>IF(Prospecting!G2943="Completed", 1, "")</f>
        <v/>
      </c>
      <c r="L2941" s="2" t="str">
        <f>IF(Prospecting!H2943="Completed", 1, "")</f>
        <v/>
      </c>
      <c r="M2941" s="2" t="str">
        <f>IF(Prospecting!I2943="Completed", 1, "")</f>
        <v/>
      </c>
      <c r="N2941" s="2" t="str">
        <f>IF(Prospecting!J2943="Completed", 1, "")</f>
        <v/>
      </c>
      <c r="O2941" s="2" t="str">
        <f>IF(Prospecting!K2943="Completed", 1, "")</f>
        <v/>
      </c>
      <c r="P2941" s="2" t="str">
        <f>IF(Prospecting!L2943&lt;&gt;"",Prospecting!L2943,"")</f>
        <v/>
      </c>
      <c r="Q2941" s="2" t="str">
        <f>IF(Prospecting!M2943&lt;&gt;"",Prospecting!M2943,"")</f>
        <v/>
      </c>
      <c r="R2941" s="2" t="str">
        <f t="shared" ca="1" si="286"/>
        <v/>
      </c>
      <c r="S2941" s="10" t="str">
        <f>IF(OR(Prospecting!N2943&lt;&gt;"",Prospecting!N2943&lt;&gt;0),Prospecting!N2943,"")</f>
        <v/>
      </c>
      <c r="T2941" s="11" t="str">
        <f>IF(Prospecting!O2943&lt;&gt;"",Prospecting!O2943,"")</f>
        <v/>
      </c>
      <c r="U2941" s="2" t="str">
        <f t="shared" si="287"/>
        <v/>
      </c>
      <c r="V2941" s="2" t="str">
        <f t="shared" si="288"/>
        <v/>
      </c>
      <c r="W2941" s="2" t="str" cm="1">
        <f t="array" ref="W2941">IF(V2941&lt;&gt;"",_xlfn.IFS(OR(V2941=1,V2941=2,V2941=3),1,OR(V2941=4,V2941=5,V2941=6),2,OR(V2941=7,V2941=8,V2941=9),3,OR(V2941=10,V2941=11,V2941=12),4),"")</f>
        <v/>
      </c>
      <c r="X2941" s="2" t="str">
        <f t="shared" si="289"/>
        <v/>
      </c>
      <c r="Y2941" s="2" t="str">
        <f t="shared" si="290"/>
        <v/>
      </c>
    </row>
    <row r="2942" spans="7:25" x14ac:dyDescent="0.3">
      <c r="G2942" s="2" t="str">
        <f>IF(Prospecting!D2944&lt;&gt;"", Prospecting!D2944, "")</f>
        <v/>
      </c>
      <c r="H2942" s="2" t="str">
        <f>IF(Prospecting!E2944&lt;&gt;"",Prospecting!E2944, "")</f>
        <v/>
      </c>
      <c r="I2942" s="2" t="str">
        <f t="shared" ca="1" si="285"/>
        <v/>
      </c>
      <c r="J2942" s="2" t="str">
        <f>IF(Prospecting!F2944="Completed", 1, "")</f>
        <v/>
      </c>
      <c r="K2942" s="2" t="str">
        <f>IF(Prospecting!G2944="Completed", 1, "")</f>
        <v/>
      </c>
      <c r="L2942" s="2" t="str">
        <f>IF(Prospecting!H2944="Completed", 1, "")</f>
        <v/>
      </c>
      <c r="M2942" s="2" t="str">
        <f>IF(Prospecting!I2944="Completed", 1, "")</f>
        <v/>
      </c>
      <c r="N2942" s="2" t="str">
        <f>IF(Prospecting!J2944="Completed", 1, "")</f>
        <v/>
      </c>
      <c r="O2942" s="2" t="str">
        <f>IF(Prospecting!K2944="Completed", 1, "")</f>
        <v/>
      </c>
      <c r="P2942" s="2" t="str">
        <f>IF(Prospecting!L2944&lt;&gt;"",Prospecting!L2944,"")</f>
        <v/>
      </c>
      <c r="Q2942" s="2" t="str">
        <f>IF(Prospecting!M2944&lt;&gt;"",Prospecting!M2944,"")</f>
        <v/>
      </c>
      <c r="R2942" s="2" t="str">
        <f t="shared" ca="1" si="286"/>
        <v/>
      </c>
      <c r="S2942" s="10" t="str">
        <f>IF(OR(Prospecting!N2944&lt;&gt;"",Prospecting!N2944&lt;&gt;0),Prospecting!N2944,"")</f>
        <v/>
      </c>
      <c r="T2942" s="11" t="str">
        <f>IF(Prospecting!O2944&lt;&gt;"",Prospecting!O2944,"")</f>
        <v/>
      </c>
      <c r="U2942" s="2" t="str">
        <f t="shared" si="287"/>
        <v/>
      </c>
      <c r="V2942" s="2" t="str">
        <f t="shared" si="288"/>
        <v/>
      </c>
      <c r="W2942" s="2" t="str" cm="1">
        <f t="array" ref="W2942">IF(V2942&lt;&gt;"",_xlfn.IFS(OR(V2942=1,V2942=2,V2942=3),1,OR(V2942=4,V2942=5,V2942=6),2,OR(V2942=7,V2942=8,V2942=9),3,OR(V2942=10,V2942=11,V2942=12),4),"")</f>
        <v/>
      </c>
      <c r="X2942" s="2" t="str">
        <f t="shared" si="289"/>
        <v/>
      </c>
      <c r="Y2942" s="2" t="str">
        <f t="shared" si="290"/>
        <v/>
      </c>
    </row>
    <row r="2943" spans="7:25" x14ac:dyDescent="0.3">
      <c r="G2943" s="2" t="str">
        <f>IF(Prospecting!D2945&lt;&gt;"", Prospecting!D2945, "")</f>
        <v/>
      </c>
      <c r="H2943" s="2" t="str">
        <f>IF(Prospecting!E2945&lt;&gt;"",Prospecting!E2945, "")</f>
        <v/>
      </c>
      <c r="I2943" s="2" t="str">
        <f t="shared" ca="1" si="285"/>
        <v/>
      </c>
      <c r="J2943" s="2" t="str">
        <f>IF(Prospecting!F2945="Completed", 1, "")</f>
        <v/>
      </c>
      <c r="K2943" s="2" t="str">
        <f>IF(Prospecting!G2945="Completed", 1, "")</f>
        <v/>
      </c>
      <c r="L2943" s="2" t="str">
        <f>IF(Prospecting!H2945="Completed", 1, "")</f>
        <v/>
      </c>
      <c r="M2943" s="2" t="str">
        <f>IF(Prospecting!I2945="Completed", 1, "")</f>
        <v/>
      </c>
      <c r="N2943" s="2" t="str">
        <f>IF(Prospecting!J2945="Completed", 1, "")</f>
        <v/>
      </c>
      <c r="O2943" s="2" t="str">
        <f>IF(Prospecting!K2945="Completed", 1, "")</f>
        <v/>
      </c>
      <c r="P2943" s="2" t="str">
        <f>IF(Prospecting!L2945&lt;&gt;"",Prospecting!L2945,"")</f>
        <v/>
      </c>
      <c r="Q2943" s="2" t="str">
        <f>IF(Prospecting!M2945&lt;&gt;"",Prospecting!M2945,"")</f>
        <v/>
      </c>
      <c r="R2943" s="2" t="str">
        <f t="shared" ca="1" si="286"/>
        <v/>
      </c>
      <c r="S2943" s="10" t="str">
        <f>IF(OR(Prospecting!N2945&lt;&gt;"",Prospecting!N2945&lt;&gt;0),Prospecting!N2945,"")</f>
        <v/>
      </c>
      <c r="T2943" s="11" t="str">
        <f>IF(Prospecting!O2945&lt;&gt;"",Prospecting!O2945,"")</f>
        <v/>
      </c>
      <c r="U2943" s="2" t="str">
        <f t="shared" si="287"/>
        <v/>
      </c>
      <c r="V2943" s="2" t="str">
        <f t="shared" si="288"/>
        <v/>
      </c>
      <c r="W2943" s="2" t="str" cm="1">
        <f t="array" ref="W2943">IF(V2943&lt;&gt;"",_xlfn.IFS(OR(V2943=1,V2943=2,V2943=3),1,OR(V2943=4,V2943=5,V2943=6),2,OR(V2943=7,V2943=8,V2943=9),3,OR(V2943=10,V2943=11,V2943=12),4),"")</f>
        <v/>
      </c>
      <c r="X2943" s="2" t="str">
        <f t="shared" si="289"/>
        <v/>
      </c>
      <c r="Y2943" s="2" t="str">
        <f t="shared" si="290"/>
        <v/>
      </c>
    </row>
    <row r="2944" spans="7:25" x14ac:dyDescent="0.3">
      <c r="G2944" s="2" t="str">
        <f>IF(Prospecting!D2946&lt;&gt;"", Prospecting!D2946, "")</f>
        <v/>
      </c>
      <c r="H2944" s="2" t="str">
        <f>IF(Prospecting!E2946&lt;&gt;"",Prospecting!E2946, "")</f>
        <v/>
      </c>
      <c r="I2944" s="2" t="str">
        <f t="shared" ca="1" si="285"/>
        <v/>
      </c>
      <c r="J2944" s="2" t="str">
        <f>IF(Prospecting!F2946="Completed", 1, "")</f>
        <v/>
      </c>
      <c r="K2944" s="2" t="str">
        <f>IF(Prospecting!G2946="Completed", 1, "")</f>
        <v/>
      </c>
      <c r="L2944" s="2" t="str">
        <f>IF(Prospecting!H2946="Completed", 1, "")</f>
        <v/>
      </c>
      <c r="M2944" s="2" t="str">
        <f>IF(Prospecting!I2946="Completed", 1, "")</f>
        <v/>
      </c>
      <c r="N2944" s="2" t="str">
        <f>IF(Prospecting!J2946="Completed", 1, "")</f>
        <v/>
      </c>
      <c r="O2944" s="2" t="str">
        <f>IF(Prospecting!K2946="Completed", 1, "")</f>
        <v/>
      </c>
      <c r="P2944" s="2" t="str">
        <f>IF(Prospecting!L2946&lt;&gt;"",Prospecting!L2946,"")</f>
        <v/>
      </c>
      <c r="Q2944" s="2" t="str">
        <f>IF(Prospecting!M2946&lt;&gt;"",Prospecting!M2946,"")</f>
        <v/>
      </c>
      <c r="R2944" s="2" t="str">
        <f t="shared" ca="1" si="286"/>
        <v/>
      </c>
      <c r="S2944" s="10" t="str">
        <f>IF(OR(Prospecting!N2946&lt;&gt;"",Prospecting!N2946&lt;&gt;0),Prospecting!N2946,"")</f>
        <v/>
      </c>
      <c r="T2944" s="11" t="str">
        <f>IF(Prospecting!O2946&lt;&gt;"",Prospecting!O2946,"")</f>
        <v/>
      </c>
      <c r="U2944" s="2" t="str">
        <f t="shared" si="287"/>
        <v/>
      </c>
      <c r="V2944" s="2" t="str">
        <f t="shared" si="288"/>
        <v/>
      </c>
      <c r="W2944" s="2" t="str" cm="1">
        <f t="array" ref="W2944">IF(V2944&lt;&gt;"",_xlfn.IFS(OR(V2944=1,V2944=2,V2944=3),1,OR(V2944=4,V2944=5,V2944=6),2,OR(V2944=7,V2944=8,V2944=9),3,OR(V2944=10,V2944=11,V2944=12),4),"")</f>
        <v/>
      </c>
      <c r="X2944" s="2" t="str">
        <f t="shared" si="289"/>
        <v/>
      </c>
      <c r="Y2944" s="2" t="str">
        <f t="shared" si="290"/>
        <v/>
      </c>
    </row>
    <row r="2945" spans="7:25" x14ac:dyDescent="0.3">
      <c r="G2945" s="2" t="str">
        <f>IF(Prospecting!D2947&lt;&gt;"", Prospecting!D2947, "")</f>
        <v/>
      </c>
      <c r="H2945" s="2" t="str">
        <f>IF(Prospecting!E2947&lt;&gt;"",Prospecting!E2947, "")</f>
        <v/>
      </c>
      <c r="I2945" s="2" t="str">
        <f t="shared" ca="1" si="285"/>
        <v/>
      </c>
      <c r="J2945" s="2" t="str">
        <f>IF(Prospecting!F2947="Completed", 1, "")</f>
        <v/>
      </c>
      <c r="K2945" s="2" t="str">
        <f>IF(Prospecting!G2947="Completed", 1, "")</f>
        <v/>
      </c>
      <c r="L2945" s="2" t="str">
        <f>IF(Prospecting!H2947="Completed", 1, "")</f>
        <v/>
      </c>
      <c r="M2945" s="2" t="str">
        <f>IF(Prospecting!I2947="Completed", 1, "")</f>
        <v/>
      </c>
      <c r="N2945" s="2" t="str">
        <f>IF(Prospecting!J2947="Completed", 1, "")</f>
        <v/>
      </c>
      <c r="O2945" s="2" t="str">
        <f>IF(Prospecting!K2947="Completed", 1, "")</f>
        <v/>
      </c>
      <c r="P2945" s="2" t="str">
        <f>IF(Prospecting!L2947&lt;&gt;"",Prospecting!L2947,"")</f>
        <v/>
      </c>
      <c r="Q2945" s="2" t="str">
        <f>IF(Prospecting!M2947&lt;&gt;"",Prospecting!M2947,"")</f>
        <v/>
      </c>
      <c r="R2945" s="2" t="str">
        <f t="shared" ca="1" si="286"/>
        <v/>
      </c>
      <c r="S2945" s="10" t="str">
        <f>IF(OR(Prospecting!N2947&lt;&gt;"",Prospecting!N2947&lt;&gt;0),Prospecting!N2947,"")</f>
        <v/>
      </c>
      <c r="T2945" s="11" t="str">
        <f>IF(Prospecting!O2947&lt;&gt;"",Prospecting!O2947,"")</f>
        <v/>
      </c>
      <c r="U2945" s="2" t="str">
        <f t="shared" si="287"/>
        <v/>
      </c>
      <c r="V2945" s="2" t="str">
        <f t="shared" si="288"/>
        <v/>
      </c>
      <c r="W2945" s="2" t="str" cm="1">
        <f t="array" ref="W2945">IF(V2945&lt;&gt;"",_xlfn.IFS(OR(V2945=1,V2945=2,V2945=3),1,OR(V2945=4,V2945=5,V2945=6),2,OR(V2945=7,V2945=8,V2945=9),3,OR(V2945=10,V2945=11,V2945=12),4),"")</f>
        <v/>
      </c>
      <c r="X2945" s="2" t="str">
        <f t="shared" si="289"/>
        <v/>
      </c>
      <c r="Y2945" s="2" t="str">
        <f t="shared" si="290"/>
        <v/>
      </c>
    </row>
    <row r="2946" spans="7:25" x14ac:dyDescent="0.3">
      <c r="G2946" s="2" t="str">
        <f>IF(Prospecting!D2948&lt;&gt;"", Prospecting!D2948, "")</f>
        <v/>
      </c>
      <c r="H2946" s="2" t="str">
        <f>IF(Prospecting!E2948&lt;&gt;"",Prospecting!E2948, "")</f>
        <v/>
      </c>
      <c r="I2946" s="2" t="str">
        <f t="shared" ca="1" si="285"/>
        <v/>
      </c>
      <c r="J2946" s="2" t="str">
        <f>IF(Prospecting!F2948="Completed", 1, "")</f>
        <v/>
      </c>
      <c r="K2946" s="2" t="str">
        <f>IF(Prospecting!G2948="Completed", 1, "")</f>
        <v/>
      </c>
      <c r="L2946" s="2" t="str">
        <f>IF(Prospecting!H2948="Completed", 1, "")</f>
        <v/>
      </c>
      <c r="M2946" s="2" t="str">
        <f>IF(Prospecting!I2948="Completed", 1, "")</f>
        <v/>
      </c>
      <c r="N2946" s="2" t="str">
        <f>IF(Prospecting!J2948="Completed", 1, "")</f>
        <v/>
      </c>
      <c r="O2946" s="2" t="str">
        <f>IF(Prospecting!K2948="Completed", 1, "")</f>
        <v/>
      </c>
      <c r="P2946" s="2" t="str">
        <f>IF(Prospecting!L2948&lt;&gt;"",Prospecting!L2948,"")</f>
        <v/>
      </c>
      <c r="Q2946" s="2" t="str">
        <f>IF(Prospecting!M2948&lt;&gt;"",Prospecting!M2948,"")</f>
        <v/>
      </c>
      <c r="R2946" s="2" t="str">
        <f t="shared" ca="1" si="286"/>
        <v/>
      </c>
      <c r="S2946" s="10" t="str">
        <f>IF(OR(Prospecting!N2948&lt;&gt;"",Prospecting!N2948&lt;&gt;0),Prospecting!N2948,"")</f>
        <v/>
      </c>
      <c r="T2946" s="11" t="str">
        <f>IF(Prospecting!O2948&lt;&gt;"",Prospecting!O2948,"")</f>
        <v/>
      </c>
      <c r="U2946" s="2" t="str">
        <f t="shared" si="287"/>
        <v/>
      </c>
      <c r="V2946" s="2" t="str">
        <f t="shared" si="288"/>
        <v/>
      </c>
      <c r="W2946" s="2" t="str" cm="1">
        <f t="array" ref="W2946">IF(V2946&lt;&gt;"",_xlfn.IFS(OR(V2946=1,V2946=2,V2946=3),1,OR(V2946=4,V2946=5,V2946=6),2,OR(V2946=7,V2946=8,V2946=9),3,OR(V2946=10,V2946=11,V2946=12),4),"")</f>
        <v/>
      </c>
      <c r="X2946" s="2" t="str">
        <f t="shared" si="289"/>
        <v/>
      </c>
      <c r="Y2946" s="2" t="str">
        <f t="shared" si="290"/>
        <v/>
      </c>
    </row>
    <row r="2947" spans="7:25" x14ac:dyDescent="0.3">
      <c r="G2947" s="2" t="str">
        <f>IF(Prospecting!D2949&lt;&gt;"", Prospecting!D2949, "")</f>
        <v/>
      </c>
      <c r="H2947" s="2" t="str">
        <f>IF(Prospecting!E2949&lt;&gt;"",Prospecting!E2949, "")</f>
        <v/>
      </c>
      <c r="I2947" s="2" t="str">
        <f t="shared" ca="1" si="285"/>
        <v/>
      </c>
      <c r="J2947" s="2" t="str">
        <f>IF(Prospecting!F2949="Completed", 1, "")</f>
        <v/>
      </c>
      <c r="K2947" s="2" t="str">
        <f>IF(Prospecting!G2949="Completed", 1, "")</f>
        <v/>
      </c>
      <c r="L2947" s="2" t="str">
        <f>IF(Prospecting!H2949="Completed", 1, "")</f>
        <v/>
      </c>
      <c r="M2947" s="2" t="str">
        <f>IF(Prospecting!I2949="Completed", 1, "")</f>
        <v/>
      </c>
      <c r="N2947" s="2" t="str">
        <f>IF(Prospecting!J2949="Completed", 1, "")</f>
        <v/>
      </c>
      <c r="O2947" s="2" t="str">
        <f>IF(Prospecting!K2949="Completed", 1, "")</f>
        <v/>
      </c>
      <c r="P2947" s="2" t="str">
        <f>IF(Prospecting!L2949&lt;&gt;"",Prospecting!L2949,"")</f>
        <v/>
      </c>
      <c r="Q2947" s="2" t="str">
        <f>IF(Prospecting!M2949&lt;&gt;"",Prospecting!M2949,"")</f>
        <v/>
      </c>
      <c r="R2947" s="2" t="str">
        <f t="shared" ca="1" si="286"/>
        <v/>
      </c>
      <c r="S2947" s="10" t="str">
        <f>IF(OR(Prospecting!N2949&lt;&gt;"",Prospecting!N2949&lt;&gt;0),Prospecting!N2949,"")</f>
        <v/>
      </c>
      <c r="T2947" s="11" t="str">
        <f>IF(Prospecting!O2949&lt;&gt;"",Prospecting!O2949,"")</f>
        <v/>
      </c>
      <c r="U2947" s="2" t="str">
        <f t="shared" si="287"/>
        <v/>
      </c>
      <c r="V2947" s="2" t="str">
        <f t="shared" si="288"/>
        <v/>
      </c>
      <c r="W2947" s="2" t="str" cm="1">
        <f t="array" ref="W2947">IF(V2947&lt;&gt;"",_xlfn.IFS(OR(V2947=1,V2947=2,V2947=3),1,OR(V2947=4,V2947=5,V2947=6),2,OR(V2947=7,V2947=8,V2947=9),3,OR(V2947=10,V2947=11,V2947=12),4),"")</f>
        <v/>
      </c>
      <c r="X2947" s="2" t="str">
        <f t="shared" si="289"/>
        <v/>
      </c>
      <c r="Y2947" s="2" t="str">
        <f t="shared" si="290"/>
        <v/>
      </c>
    </row>
    <row r="2948" spans="7:25" x14ac:dyDescent="0.3">
      <c r="G2948" s="2" t="str">
        <f>IF(Prospecting!D2950&lt;&gt;"", Prospecting!D2950, "")</f>
        <v/>
      </c>
      <c r="H2948" s="2" t="str">
        <f>IF(Prospecting!E2950&lt;&gt;"",Prospecting!E2950, "")</f>
        <v/>
      </c>
      <c r="I2948" s="2" t="str">
        <f t="shared" ref="I2948:I3011" ca="1" si="291">IF(AND($B$9&gt;$B$10,S2948&lt;&gt;"",S2948&lt;&gt;0,V2948&lt;&gt;"",O2948=1),"Client",IF(V2948&lt;$B$6,"Lead",IF(AND(H2948&lt;&gt;"",S2948&lt;&gt;"",S2948&lt;&gt;0,V2948&lt;=$B$3,O2948=1),"Client",IF(OR(AND(H2948&lt;&gt;"",O2948&lt;&gt;1),AND(H2948&lt;&gt;"",S2948=""),AND(H2948&lt;&gt;"",S2948&lt;&gt;"",V2948&gt;$B$3), AND(H2948&lt;&gt;"",S2948&lt;=0)),"Lead",""))))</f>
        <v/>
      </c>
      <c r="J2948" s="2" t="str">
        <f>IF(Prospecting!F2950="Completed", 1, "")</f>
        <v/>
      </c>
      <c r="K2948" s="2" t="str">
        <f>IF(Prospecting!G2950="Completed", 1, "")</f>
        <v/>
      </c>
      <c r="L2948" s="2" t="str">
        <f>IF(Prospecting!H2950="Completed", 1, "")</f>
        <v/>
      </c>
      <c r="M2948" s="2" t="str">
        <f>IF(Prospecting!I2950="Completed", 1, "")</f>
        <v/>
      </c>
      <c r="N2948" s="2" t="str">
        <f>IF(Prospecting!J2950="Completed", 1, "")</f>
        <v/>
      </c>
      <c r="O2948" s="2" t="str">
        <f>IF(Prospecting!K2950="Completed", 1, "")</f>
        <v/>
      </c>
      <c r="P2948" s="2" t="str">
        <f>IF(Prospecting!L2950&lt;&gt;"",Prospecting!L2950,"")</f>
        <v/>
      </c>
      <c r="Q2948" s="2" t="str">
        <f>IF(Prospecting!M2950&lt;&gt;"",Prospecting!M2950,"")</f>
        <v/>
      </c>
      <c r="R2948" s="2" t="str">
        <f t="shared" ref="R2948:R3011" ca="1" si="292">IF(AND(Q2948&lt;&gt;"",V2948&gt;=$B$6,V2948&lt;=$B$3,Y2948=$B$10),"Valid","")</f>
        <v/>
      </c>
      <c r="S2948" s="10" t="str">
        <f>IF(OR(Prospecting!N2950&lt;&gt;"",Prospecting!N2950&lt;&gt;0),Prospecting!N2950,"")</f>
        <v/>
      </c>
      <c r="T2948" s="11" t="str">
        <f>IF(Prospecting!O2950&lt;&gt;"",Prospecting!O2950,"")</f>
        <v/>
      </c>
      <c r="U2948" s="2" t="str">
        <f t="shared" ref="U2948:U3011" si="293">IF(V2948&lt;&gt;"",CHOOSE(V2948,"January","February","March","April","May","June","July","August","September","October","November","December"),"")</f>
        <v/>
      </c>
      <c r="V2948" s="2" t="str">
        <f t="shared" ref="V2948:V3011" si="294">IF(AND(T2948&lt;&gt;"",Y2948=$B$10),MONTH(T2948),"")</f>
        <v/>
      </c>
      <c r="W2948" s="2" t="str" cm="1">
        <f t="array" ref="W2948">IF(V2948&lt;&gt;"",_xlfn.IFS(OR(V2948=1,V2948=2,V2948=3),1,OR(V2948=4,V2948=5,V2948=6),2,OR(V2948=7,V2948=8,V2948=9),3,OR(V2948=10,V2948=11,V2948=12),4),"")</f>
        <v/>
      </c>
      <c r="X2948" s="2" t="str">
        <f t="shared" ref="X2948:X3011" si="295">IF(AND(Q2948&lt;&gt;"",S2948&lt;&gt;"",S2948&lt;&gt;0,O2948=1),IF(OR(Q2948="AnugerahPlus",Q2948="Anggun"), (S2948-5)*12,S2948*12), "")</f>
        <v/>
      </c>
      <c r="Y2948" s="2" t="str">
        <f t="shared" ref="Y2948:Y3011" si="296">IF(T2948&lt;&gt;"",YEAR(T2948),"")</f>
        <v/>
      </c>
    </row>
    <row r="2949" spans="7:25" x14ac:dyDescent="0.3">
      <c r="G2949" s="2" t="str">
        <f>IF(Prospecting!D2951&lt;&gt;"", Prospecting!D2951, "")</f>
        <v/>
      </c>
      <c r="H2949" s="2" t="str">
        <f>IF(Prospecting!E2951&lt;&gt;"",Prospecting!E2951, "")</f>
        <v/>
      </c>
      <c r="I2949" s="2" t="str">
        <f t="shared" ca="1" si="291"/>
        <v/>
      </c>
      <c r="J2949" s="2" t="str">
        <f>IF(Prospecting!F2951="Completed", 1, "")</f>
        <v/>
      </c>
      <c r="K2949" s="2" t="str">
        <f>IF(Prospecting!G2951="Completed", 1, "")</f>
        <v/>
      </c>
      <c r="L2949" s="2" t="str">
        <f>IF(Prospecting!H2951="Completed", 1, "")</f>
        <v/>
      </c>
      <c r="M2949" s="2" t="str">
        <f>IF(Prospecting!I2951="Completed", 1, "")</f>
        <v/>
      </c>
      <c r="N2949" s="2" t="str">
        <f>IF(Prospecting!J2951="Completed", 1, "")</f>
        <v/>
      </c>
      <c r="O2949" s="2" t="str">
        <f>IF(Prospecting!K2951="Completed", 1, "")</f>
        <v/>
      </c>
      <c r="P2949" s="2" t="str">
        <f>IF(Prospecting!L2951&lt;&gt;"",Prospecting!L2951,"")</f>
        <v/>
      </c>
      <c r="Q2949" s="2" t="str">
        <f>IF(Prospecting!M2951&lt;&gt;"",Prospecting!M2951,"")</f>
        <v/>
      </c>
      <c r="R2949" s="2" t="str">
        <f t="shared" ca="1" si="292"/>
        <v/>
      </c>
      <c r="S2949" s="10" t="str">
        <f>IF(OR(Prospecting!N2951&lt;&gt;"",Prospecting!N2951&lt;&gt;0),Prospecting!N2951,"")</f>
        <v/>
      </c>
      <c r="T2949" s="11" t="str">
        <f>IF(Prospecting!O2951&lt;&gt;"",Prospecting!O2951,"")</f>
        <v/>
      </c>
      <c r="U2949" s="2" t="str">
        <f t="shared" si="293"/>
        <v/>
      </c>
      <c r="V2949" s="2" t="str">
        <f t="shared" si="294"/>
        <v/>
      </c>
      <c r="W2949" s="2" t="str" cm="1">
        <f t="array" ref="W2949">IF(V2949&lt;&gt;"",_xlfn.IFS(OR(V2949=1,V2949=2,V2949=3),1,OR(V2949=4,V2949=5,V2949=6),2,OR(V2949=7,V2949=8,V2949=9),3,OR(V2949=10,V2949=11,V2949=12),4),"")</f>
        <v/>
      </c>
      <c r="X2949" s="2" t="str">
        <f t="shared" si="295"/>
        <v/>
      </c>
      <c r="Y2949" s="2" t="str">
        <f t="shared" si="296"/>
        <v/>
      </c>
    </row>
    <row r="2950" spans="7:25" x14ac:dyDescent="0.3">
      <c r="G2950" s="2" t="str">
        <f>IF(Prospecting!D2952&lt;&gt;"", Prospecting!D2952, "")</f>
        <v/>
      </c>
      <c r="H2950" s="2" t="str">
        <f>IF(Prospecting!E2952&lt;&gt;"",Prospecting!E2952, "")</f>
        <v/>
      </c>
      <c r="I2950" s="2" t="str">
        <f t="shared" ca="1" si="291"/>
        <v/>
      </c>
      <c r="J2950" s="2" t="str">
        <f>IF(Prospecting!F2952="Completed", 1, "")</f>
        <v/>
      </c>
      <c r="K2950" s="2" t="str">
        <f>IF(Prospecting!G2952="Completed", 1, "")</f>
        <v/>
      </c>
      <c r="L2950" s="2" t="str">
        <f>IF(Prospecting!H2952="Completed", 1, "")</f>
        <v/>
      </c>
      <c r="M2950" s="2" t="str">
        <f>IF(Prospecting!I2952="Completed", 1, "")</f>
        <v/>
      </c>
      <c r="N2950" s="2" t="str">
        <f>IF(Prospecting!J2952="Completed", 1, "")</f>
        <v/>
      </c>
      <c r="O2950" s="2" t="str">
        <f>IF(Prospecting!K2952="Completed", 1, "")</f>
        <v/>
      </c>
      <c r="P2950" s="2" t="str">
        <f>IF(Prospecting!L2952&lt;&gt;"",Prospecting!L2952,"")</f>
        <v/>
      </c>
      <c r="Q2950" s="2" t="str">
        <f>IF(Prospecting!M2952&lt;&gt;"",Prospecting!M2952,"")</f>
        <v/>
      </c>
      <c r="R2950" s="2" t="str">
        <f t="shared" ca="1" si="292"/>
        <v/>
      </c>
      <c r="S2950" s="10" t="str">
        <f>IF(OR(Prospecting!N2952&lt;&gt;"",Prospecting!N2952&lt;&gt;0),Prospecting!N2952,"")</f>
        <v/>
      </c>
      <c r="T2950" s="11" t="str">
        <f>IF(Prospecting!O2952&lt;&gt;"",Prospecting!O2952,"")</f>
        <v/>
      </c>
      <c r="U2950" s="2" t="str">
        <f t="shared" si="293"/>
        <v/>
      </c>
      <c r="V2950" s="2" t="str">
        <f t="shared" si="294"/>
        <v/>
      </c>
      <c r="W2950" s="2" t="str" cm="1">
        <f t="array" ref="W2950">IF(V2950&lt;&gt;"",_xlfn.IFS(OR(V2950=1,V2950=2,V2950=3),1,OR(V2950=4,V2950=5,V2950=6),2,OR(V2950=7,V2950=8,V2950=9),3,OR(V2950=10,V2950=11,V2950=12),4),"")</f>
        <v/>
      </c>
      <c r="X2950" s="2" t="str">
        <f t="shared" si="295"/>
        <v/>
      </c>
      <c r="Y2950" s="2" t="str">
        <f t="shared" si="296"/>
        <v/>
      </c>
    </row>
    <row r="2951" spans="7:25" x14ac:dyDescent="0.3">
      <c r="G2951" s="2" t="str">
        <f>IF(Prospecting!D2953&lt;&gt;"", Prospecting!D2953, "")</f>
        <v/>
      </c>
      <c r="H2951" s="2" t="str">
        <f>IF(Prospecting!E2953&lt;&gt;"",Prospecting!E2953, "")</f>
        <v/>
      </c>
      <c r="I2951" s="2" t="str">
        <f t="shared" ca="1" si="291"/>
        <v/>
      </c>
      <c r="J2951" s="2" t="str">
        <f>IF(Prospecting!F2953="Completed", 1, "")</f>
        <v/>
      </c>
      <c r="K2951" s="2" t="str">
        <f>IF(Prospecting!G2953="Completed", 1, "")</f>
        <v/>
      </c>
      <c r="L2951" s="2" t="str">
        <f>IF(Prospecting!H2953="Completed", 1, "")</f>
        <v/>
      </c>
      <c r="M2951" s="2" t="str">
        <f>IF(Prospecting!I2953="Completed", 1, "")</f>
        <v/>
      </c>
      <c r="N2951" s="2" t="str">
        <f>IF(Prospecting!J2953="Completed", 1, "")</f>
        <v/>
      </c>
      <c r="O2951" s="2" t="str">
        <f>IF(Prospecting!K2953="Completed", 1, "")</f>
        <v/>
      </c>
      <c r="P2951" s="2" t="str">
        <f>IF(Prospecting!L2953&lt;&gt;"",Prospecting!L2953,"")</f>
        <v/>
      </c>
      <c r="Q2951" s="2" t="str">
        <f>IF(Prospecting!M2953&lt;&gt;"",Prospecting!M2953,"")</f>
        <v/>
      </c>
      <c r="R2951" s="2" t="str">
        <f t="shared" ca="1" si="292"/>
        <v/>
      </c>
      <c r="S2951" s="10" t="str">
        <f>IF(OR(Prospecting!N2953&lt;&gt;"",Prospecting!N2953&lt;&gt;0),Prospecting!N2953,"")</f>
        <v/>
      </c>
      <c r="T2951" s="11" t="str">
        <f>IF(Prospecting!O2953&lt;&gt;"",Prospecting!O2953,"")</f>
        <v/>
      </c>
      <c r="U2951" s="2" t="str">
        <f t="shared" si="293"/>
        <v/>
      </c>
      <c r="V2951" s="2" t="str">
        <f t="shared" si="294"/>
        <v/>
      </c>
      <c r="W2951" s="2" t="str" cm="1">
        <f t="array" ref="W2951">IF(V2951&lt;&gt;"",_xlfn.IFS(OR(V2951=1,V2951=2,V2951=3),1,OR(V2951=4,V2951=5,V2951=6),2,OR(V2951=7,V2951=8,V2951=9),3,OR(V2951=10,V2951=11,V2951=12),4),"")</f>
        <v/>
      </c>
      <c r="X2951" s="2" t="str">
        <f t="shared" si="295"/>
        <v/>
      </c>
      <c r="Y2951" s="2" t="str">
        <f t="shared" si="296"/>
        <v/>
      </c>
    </row>
    <row r="2952" spans="7:25" x14ac:dyDescent="0.3">
      <c r="G2952" s="2" t="str">
        <f>IF(Prospecting!D2954&lt;&gt;"", Prospecting!D2954, "")</f>
        <v/>
      </c>
      <c r="H2952" s="2" t="str">
        <f>IF(Prospecting!E2954&lt;&gt;"",Prospecting!E2954, "")</f>
        <v/>
      </c>
      <c r="I2952" s="2" t="str">
        <f t="shared" ca="1" si="291"/>
        <v/>
      </c>
      <c r="J2952" s="2" t="str">
        <f>IF(Prospecting!F2954="Completed", 1, "")</f>
        <v/>
      </c>
      <c r="K2952" s="2" t="str">
        <f>IF(Prospecting!G2954="Completed", 1, "")</f>
        <v/>
      </c>
      <c r="L2952" s="2" t="str">
        <f>IF(Prospecting!H2954="Completed", 1, "")</f>
        <v/>
      </c>
      <c r="M2952" s="2" t="str">
        <f>IF(Prospecting!I2954="Completed", 1, "")</f>
        <v/>
      </c>
      <c r="N2952" s="2" t="str">
        <f>IF(Prospecting!J2954="Completed", 1, "")</f>
        <v/>
      </c>
      <c r="O2952" s="2" t="str">
        <f>IF(Prospecting!K2954="Completed", 1, "")</f>
        <v/>
      </c>
      <c r="P2952" s="2" t="str">
        <f>IF(Prospecting!L2954&lt;&gt;"",Prospecting!L2954,"")</f>
        <v/>
      </c>
      <c r="Q2952" s="2" t="str">
        <f>IF(Prospecting!M2954&lt;&gt;"",Prospecting!M2954,"")</f>
        <v/>
      </c>
      <c r="R2952" s="2" t="str">
        <f t="shared" ca="1" si="292"/>
        <v/>
      </c>
      <c r="S2952" s="10" t="str">
        <f>IF(OR(Prospecting!N2954&lt;&gt;"",Prospecting!N2954&lt;&gt;0),Prospecting!N2954,"")</f>
        <v/>
      </c>
      <c r="T2952" s="11" t="str">
        <f>IF(Prospecting!O2954&lt;&gt;"",Prospecting!O2954,"")</f>
        <v/>
      </c>
      <c r="U2952" s="2" t="str">
        <f t="shared" si="293"/>
        <v/>
      </c>
      <c r="V2952" s="2" t="str">
        <f t="shared" si="294"/>
        <v/>
      </c>
      <c r="W2952" s="2" t="str" cm="1">
        <f t="array" ref="W2952">IF(V2952&lt;&gt;"",_xlfn.IFS(OR(V2952=1,V2952=2,V2952=3),1,OR(V2952=4,V2952=5,V2952=6),2,OR(V2952=7,V2952=8,V2952=9),3,OR(V2952=10,V2952=11,V2952=12),4),"")</f>
        <v/>
      </c>
      <c r="X2952" s="2" t="str">
        <f t="shared" si="295"/>
        <v/>
      </c>
      <c r="Y2952" s="2" t="str">
        <f t="shared" si="296"/>
        <v/>
      </c>
    </row>
    <row r="2953" spans="7:25" x14ac:dyDescent="0.3">
      <c r="G2953" s="2" t="str">
        <f>IF(Prospecting!D2955&lt;&gt;"", Prospecting!D2955, "")</f>
        <v/>
      </c>
      <c r="H2953" s="2" t="str">
        <f>IF(Prospecting!E2955&lt;&gt;"",Prospecting!E2955, "")</f>
        <v/>
      </c>
      <c r="I2953" s="2" t="str">
        <f t="shared" ca="1" si="291"/>
        <v/>
      </c>
      <c r="J2953" s="2" t="str">
        <f>IF(Prospecting!F2955="Completed", 1, "")</f>
        <v/>
      </c>
      <c r="K2953" s="2" t="str">
        <f>IF(Prospecting!G2955="Completed", 1, "")</f>
        <v/>
      </c>
      <c r="L2953" s="2" t="str">
        <f>IF(Prospecting!H2955="Completed", 1, "")</f>
        <v/>
      </c>
      <c r="M2953" s="2" t="str">
        <f>IF(Prospecting!I2955="Completed", 1, "")</f>
        <v/>
      </c>
      <c r="N2953" s="2" t="str">
        <f>IF(Prospecting!J2955="Completed", 1, "")</f>
        <v/>
      </c>
      <c r="O2953" s="2" t="str">
        <f>IF(Prospecting!K2955="Completed", 1, "")</f>
        <v/>
      </c>
      <c r="P2953" s="2" t="str">
        <f>IF(Prospecting!L2955&lt;&gt;"",Prospecting!L2955,"")</f>
        <v/>
      </c>
      <c r="Q2953" s="2" t="str">
        <f>IF(Prospecting!M2955&lt;&gt;"",Prospecting!M2955,"")</f>
        <v/>
      </c>
      <c r="R2953" s="2" t="str">
        <f t="shared" ca="1" si="292"/>
        <v/>
      </c>
      <c r="S2953" s="10" t="str">
        <f>IF(OR(Prospecting!N2955&lt;&gt;"",Prospecting!N2955&lt;&gt;0),Prospecting!N2955,"")</f>
        <v/>
      </c>
      <c r="T2953" s="11" t="str">
        <f>IF(Prospecting!O2955&lt;&gt;"",Prospecting!O2955,"")</f>
        <v/>
      </c>
      <c r="U2953" s="2" t="str">
        <f t="shared" si="293"/>
        <v/>
      </c>
      <c r="V2953" s="2" t="str">
        <f t="shared" si="294"/>
        <v/>
      </c>
      <c r="W2953" s="2" t="str" cm="1">
        <f t="array" ref="W2953">IF(V2953&lt;&gt;"",_xlfn.IFS(OR(V2953=1,V2953=2,V2953=3),1,OR(V2953=4,V2953=5,V2953=6),2,OR(V2953=7,V2953=8,V2953=9),3,OR(V2953=10,V2953=11,V2953=12),4),"")</f>
        <v/>
      </c>
      <c r="X2953" s="2" t="str">
        <f t="shared" si="295"/>
        <v/>
      </c>
      <c r="Y2953" s="2" t="str">
        <f t="shared" si="296"/>
        <v/>
      </c>
    </row>
    <row r="2954" spans="7:25" x14ac:dyDescent="0.3">
      <c r="G2954" s="2" t="str">
        <f>IF(Prospecting!D2956&lt;&gt;"", Prospecting!D2956, "")</f>
        <v/>
      </c>
      <c r="H2954" s="2" t="str">
        <f>IF(Prospecting!E2956&lt;&gt;"",Prospecting!E2956, "")</f>
        <v/>
      </c>
      <c r="I2954" s="2" t="str">
        <f t="shared" ca="1" si="291"/>
        <v/>
      </c>
      <c r="J2954" s="2" t="str">
        <f>IF(Prospecting!F2956="Completed", 1, "")</f>
        <v/>
      </c>
      <c r="K2954" s="2" t="str">
        <f>IF(Prospecting!G2956="Completed", 1, "")</f>
        <v/>
      </c>
      <c r="L2954" s="2" t="str">
        <f>IF(Prospecting!H2956="Completed", 1, "")</f>
        <v/>
      </c>
      <c r="M2954" s="2" t="str">
        <f>IF(Prospecting!I2956="Completed", 1, "")</f>
        <v/>
      </c>
      <c r="N2954" s="2" t="str">
        <f>IF(Prospecting!J2956="Completed", 1, "")</f>
        <v/>
      </c>
      <c r="O2954" s="2" t="str">
        <f>IF(Prospecting!K2956="Completed", 1, "")</f>
        <v/>
      </c>
      <c r="P2954" s="2" t="str">
        <f>IF(Prospecting!L2956&lt;&gt;"",Prospecting!L2956,"")</f>
        <v/>
      </c>
      <c r="Q2954" s="2" t="str">
        <f>IF(Prospecting!M2956&lt;&gt;"",Prospecting!M2956,"")</f>
        <v/>
      </c>
      <c r="R2954" s="2" t="str">
        <f t="shared" ca="1" si="292"/>
        <v/>
      </c>
      <c r="S2954" s="10" t="str">
        <f>IF(OR(Prospecting!N2956&lt;&gt;"",Prospecting!N2956&lt;&gt;0),Prospecting!N2956,"")</f>
        <v/>
      </c>
      <c r="T2954" s="11" t="str">
        <f>IF(Prospecting!O2956&lt;&gt;"",Prospecting!O2956,"")</f>
        <v/>
      </c>
      <c r="U2954" s="2" t="str">
        <f t="shared" si="293"/>
        <v/>
      </c>
      <c r="V2954" s="2" t="str">
        <f t="shared" si="294"/>
        <v/>
      </c>
      <c r="W2954" s="2" t="str" cm="1">
        <f t="array" ref="W2954">IF(V2954&lt;&gt;"",_xlfn.IFS(OR(V2954=1,V2954=2,V2954=3),1,OR(V2954=4,V2954=5,V2954=6),2,OR(V2954=7,V2954=8,V2954=9),3,OR(V2954=10,V2954=11,V2954=12),4),"")</f>
        <v/>
      </c>
      <c r="X2954" s="2" t="str">
        <f t="shared" si="295"/>
        <v/>
      </c>
      <c r="Y2954" s="2" t="str">
        <f t="shared" si="296"/>
        <v/>
      </c>
    </row>
    <row r="2955" spans="7:25" x14ac:dyDescent="0.3">
      <c r="G2955" s="2" t="str">
        <f>IF(Prospecting!D2957&lt;&gt;"", Prospecting!D2957, "")</f>
        <v/>
      </c>
      <c r="H2955" s="2" t="str">
        <f>IF(Prospecting!E2957&lt;&gt;"",Prospecting!E2957, "")</f>
        <v/>
      </c>
      <c r="I2955" s="2" t="str">
        <f t="shared" ca="1" si="291"/>
        <v/>
      </c>
      <c r="J2955" s="2" t="str">
        <f>IF(Prospecting!F2957="Completed", 1, "")</f>
        <v/>
      </c>
      <c r="K2955" s="2" t="str">
        <f>IF(Prospecting!G2957="Completed", 1, "")</f>
        <v/>
      </c>
      <c r="L2955" s="2" t="str">
        <f>IF(Prospecting!H2957="Completed", 1, "")</f>
        <v/>
      </c>
      <c r="M2955" s="2" t="str">
        <f>IF(Prospecting!I2957="Completed", 1, "")</f>
        <v/>
      </c>
      <c r="N2955" s="2" t="str">
        <f>IF(Prospecting!J2957="Completed", 1, "")</f>
        <v/>
      </c>
      <c r="O2955" s="2" t="str">
        <f>IF(Prospecting!K2957="Completed", 1, "")</f>
        <v/>
      </c>
      <c r="P2955" s="2" t="str">
        <f>IF(Prospecting!L2957&lt;&gt;"",Prospecting!L2957,"")</f>
        <v/>
      </c>
      <c r="Q2955" s="2" t="str">
        <f>IF(Prospecting!M2957&lt;&gt;"",Prospecting!M2957,"")</f>
        <v/>
      </c>
      <c r="R2955" s="2" t="str">
        <f t="shared" ca="1" si="292"/>
        <v/>
      </c>
      <c r="S2955" s="10" t="str">
        <f>IF(OR(Prospecting!N2957&lt;&gt;"",Prospecting!N2957&lt;&gt;0),Prospecting!N2957,"")</f>
        <v/>
      </c>
      <c r="T2955" s="11" t="str">
        <f>IF(Prospecting!O2957&lt;&gt;"",Prospecting!O2957,"")</f>
        <v/>
      </c>
      <c r="U2955" s="2" t="str">
        <f t="shared" si="293"/>
        <v/>
      </c>
      <c r="V2955" s="2" t="str">
        <f t="shared" si="294"/>
        <v/>
      </c>
      <c r="W2955" s="2" t="str" cm="1">
        <f t="array" ref="W2955">IF(V2955&lt;&gt;"",_xlfn.IFS(OR(V2955=1,V2955=2,V2955=3),1,OR(V2955=4,V2955=5,V2955=6),2,OR(V2955=7,V2955=8,V2955=9),3,OR(V2955=10,V2955=11,V2955=12),4),"")</f>
        <v/>
      </c>
      <c r="X2955" s="2" t="str">
        <f t="shared" si="295"/>
        <v/>
      </c>
      <c r="Y2955" s="2" t="str">
        <f t="shared" si="296"/>
        <v/>
      </c>
    </row>
    <row r="2956" spans="7:25" x14ac:dyDescent="0.3">
      <c r="G2956" s="2" t="str">
        <f>IF(Prospecting!D2958&lt;&gt;"", Prospecting!D2958, "")</f>
        <v/>
      </c>
      <c r="H2956" s="2" t="str">
        <f>IF(Prospecting!E2958&lt;&gt;"",Prospecting!E2958, "")</f>
        <v/>
      </c>
      <c r="I2956" s="2" t="str">
        <f t="shared" ca="1" si="291"/>
        <v/>
      </c>
      <c r="J2956" s="2" t="str">
        <f>IF(Prospecting!F2958="Completed", 1, "")</f>
        <v/>
      </c>
      <c r="K2956" s="2" t="str">
        <f>IF(Prospecting!G2958="Completed", 1, "")</f>
        <v/>
      </c>
      <c r="L2956" s="2" t="str">
        <f>IF(Prospecting!H2958="Completed", 1, "")</f>
        <v/>
      </c>
      <c r="M2956" s="2" t="str">
        <f>IF(Prospecting!I2958="Completed", 1, "")</f>
        <v/>
      </c>
      <c r="N2956" s="2" t="str">
        <f>IF(Prospecting!J2958="Completed", 1, "")</f>
        <v/>
      </c>
      <c r="O2956" s="2" t="str">
        <f>IF(Prospecting!K2958="Completed", 1, "")</f>
        <v/>
      </c>
      <c r="P2956" s="2" t="str">
        <f>IF(Prospecting!L2958&lt;&gt;"",Prospecting!L2958,"")</f>
        <v/>
      </c>
      <c r="Q2956" s="2" t="str">
        <f>IF(Prospecting!M2958&lt;&gt;"",Prospecting!M2958,"")</f>
        <v/>
      </c>
      <c r="R2956" s="2" t="str">
        <f t="shared" ca="1" si="292"/>
        <v/>
      </c>
      <c r="S2956" s="10" t="str">
        <f>IF(OR(Prospecting!N2958&lt;&gt;"",Prospecting!N2958&lt;&gt;0),Prospecting!N2958,"")</f>
        <v/>
      </c>
      <c r="T2956" s="11" t="str">
        <f>IF(Prospecting!O2958&lt;&gt;"",Prospecting!O2958,"")</f>
        <v/>
      </c>
      <c r="U2956" s="2" t="str">
        <f t="shared" si="293"/>
        <v/>
      </c>
      <c r="V2956" s="2" t="str">
        <f t="shared" si="294"/>
        <v/>
      </c>
      <c r="W2956" s="2" t="str" cm="1">
        <f t="array" ref="W2956">IF(V2956&lt;&gt;"",_xlfn.IFS(OR(V2956=1,V2956=2,V2956=3),1,OR(V2956=4,V2956=5,V2956=6),2,OR(V2956=7,V2956=8,V2956=9),3,OR(V2956=10,V2956=11,V2956=12),4),"")</f>
        <v/>
      </c>
      <c r="X2956" s="2" t="str">
        <f t="shared" si="295"/>
        <v/>
      </c>
      <c r="Y2956" s="2" t="str">
        <f t="shared" si="296"/>
        <v/>
      </c>
    </row>
    <row r="2957" spans="7:25" x14ac:dyDescent="0.3">
      <c r="G2957" s="2" t="str">
        <f>IF(Prospecting!D2959&lt;&gt;"", Prospecting!D2959, "")</f>
        <v/>
      </c>
      <c r="H2957" s="2" t="str">
        <f>IF(Prospecting!E2959&lt;&gt;"",Prospecting!E2959, "")</f>
        <v/>
      </c>
      <c r="I2957" s="2" t="str">
        <f t="shared" ca="1" si="291"/>
        <v/>
      </c>
      <c r="J2957" s="2" t="str">
        <f>IF(Prospecting!F2959="Completed", 1, "")</f>
        <v/>
      </c>
      <c r="K2957" s="2" t="str">
        <f>IF(Prospecting!G2959="Completed", 1, "")</f>
        <v/>
      </c>
      <c r="L2957" s="2" t="str">
        <f>IF(Prospecting!H2959="Completed", 1, "")</f>
        <v/>
      </c>
      <c r="M2957" s="2" t="str">
        <f>IF(Prospecting!I2959="Completed", 1, "")</f>
        <v/>
      </c>
      <c r="N2957" s="2" t="str">
        <f>IF(Prospecting!J2959="Completed", 1, "")</f>
        <v/>
      </c>
      <c r="O2957" s="2" t="str">
        <f>IF(Prospecting!K2959="Completed", 1, "")</f>
        <v/>
      </c>
      <c r="P2957" s="2" t="str">
        <f>IF(Prospecting!L2959&lt;&gt;"",Prospecting!L2959,"")</f>
        <v/>
      </c>
      <c r="Q2957" s="2" t="str">
        <f>IF(Prospecting!M2959&lt;&gt;"",Prospecting!M2959,"")</f>
        <v/>
      </c>
      <c r="R2957" s="2" t="str">
        <f t="shared" ca="1" si="292"/>
        <v/>
      </c>
      <c r="S2957" s="10" t="str">
        <f>IF(OR(Prospecting!N2959&lt;&gt;"",Prospecting!N2959&lt;&gt;0),Prospecting!N2959,"")</f>
        <v/>
      </c>
      <c r="T2957" s="11" t="str">
        <f>IF(Prospecting!O2959&lt;&gt;"",Prospecting!O2959,"")</f>
        <v/>
      </c>
      <c r="U2957" s="2" t="str">
        <f t="shared" si="293"/>
        <v/>
      </c>
      <c r="V2957" s="2" t="str">
        <f t="shared" si="294"/>
        <v/>
      </c>
      <c r="W2957" s="2" t="str" cm="1">
        <f t="array" ref="W2957">IF(V2957&lt;&gt;"",_xlfn.IFS(OR(V2957=1,V2957=2,V2957=3),1,OR(V2957=4,V2957=5,V2957=6),2,OR(V2957=7,V2957=8,V2957=9),3,OR(V2957=10,V2957=11,V2957=12),4),"")</f>
        <v/>
      </c>
      <c r="X2957" s="2" t="str">
        <f t="shared" si="295"/>
        <v/>
      </c>
      <c r="Y2957" s="2" t="str">
        <f t="shared" si="296"/>
        <v/>
      </c>
    </row>
    <row r="2958" spans="7:25" x14ac:dyDescent="0.3">
      <c r="G2958" s="2" t="str">
        <f>IF(Prospecting!D2960&lt;&gt;"", Prospecting!D2960, "")</f>
        <v/>
      </c>
      <c r="H2958" s="2" t="str">
        <f>IF(Prospecting!E2960&lt;&gt;"",Prospecting!E2960, "")</f>
        <v/>
      </c>
      <c r="I2958" s="2" t="str">
        <f t="shared" ca="1" si="291"/>
        <v/>
      </c>
      <c r="J2958" s="2" t="str">
        <f>IF(Prospecting!F2960="Completed", 1, "")</f>
        <v/>
      </c>
      <c r="K2958" s="2" t="str">
        <f>IF(Prospecting!G2960="Completed", 1, "")</f>
        <v/>
      </c>
      <c r="L2958" s="2" t="str">
        <f>IF(Prospecting!H2960="Completed", 1, "")</f>
        <v/>
      </c>
      <c r="M2958" s="2" t="str">
        <f>IF(Prospecting!I2960="Completed", 1, "")</f>
        <v/>
      </c>
      <c r="N2958" s="2" t="str">
        <f>IF(Prospecting!J2960="Completed", 1, "")</f>
        <v/>
      </c>
      <c r="O2958" s="2" t="str">
        <f>IF(Prospecting!K2960="Completed", 1, "")</f>
        <v/>
      </c>
      <c r="P2958" s="2" t="str">
        <f>IF(Prospecting!L2960&lt;&gt;"",Prospecting!L2960,"")</f>
        <v/>
      </c>
      <c r="Q2958" s="2" t="str">
        <f>IF(Prospecting!M2960&lt;&gt;"",Prospecting!M2960,"")</f>
        <v/>
      </c>
      <c r="R2958" s="2" t="str">
        <f t="shared" ca="1" si="292"/>
        <v/>
      </c>
      <c r="S2958" s="10" t="str">
        <f>IF(OR(Prospecting!N2960&lt;&gt;"",Prospecting!N2960&lt;&gt;0),Prospecting!N2960,"")</f>
        <v/>
      </c>
      <c r="T2958" s="11" t="str">
        <f>IF(Prospecting!O2960&lt;&gt;"",Prospecting!O2960,"")</f>
        <v/>
      </c>
      <c r="U2958" s="2" t="str">
        <f t="shared" si="293"/>
        <v/>
      </c>
      <c r="V2958" s="2" t="str">
        <f t="shared" si="294"/>
        <v/>
      </c>
      <c r="W2958" s="2" t="str" cm="1">
        <f t="array" ref="W2958">IF(V2958&lt;&gt;"",_xlfn.IFS(OR(V2958=1,V2958=2,V2958=3),1,OR(V2958=4,V2958=5,V2958=6),2,OR(V2958=7,V2958=8,V2958=9),3,OR(V2958=10,V2958=11,V2958=12),4),"")</f>
        <v/>
      </c>
      <c r="X2958" s="2" t="str">
        <f t="shared" si="295"/>
        <v/>
      </c>
      <c r="Y2958" s="2" t="str">
        <f t="shared" si="296"/>
        <v/>
      </c>
    </row>
    <row r="2959" spans="7:25" x14ac:dyDescent="0.3">
      <c r="G2959" s="2" t="str">
        <f>IF(Prospecting!D2961&lt;&gt;"", Prospecting!D2961, "")</f>
        <v/>
      </c>
      <c r="H2959" s="2" t="str">
        <f>IF(Prospecting!E2961&lt;&gt;"",Prospecting!E2961, "")</f>
        <v/>
      </c>
      <c r="I2959" s="2" t="str">
        <f t="shared" ca="1" si="291"/>
        <v/>
      </c>
      <c r="J2959" s="2" t="str">
        <f>IF(Prospecting!F2961="Completed", 1, "")</f>
        <v/>
      </c>
      <c r="K2959" s="2" t="str">
        <f>IF(Prospecting!G2961="Completed", 1, "")</f>
        <v/>
      </c>
      <c r="L2959" s="2" t="str">
        <f>IF(Prospecting!H2961="Completed", 1, "")</f>
        <v/>
      </c>
      <c r="M2959" s="2" t="str">
        <f>IF(Prospecting!I2961="Completed", 1, "")</f>
        <v/>
      </c>
      <c r="N2959" s="2" t="str">
        <f>IF(Prospecting!J2961="Completed", 1, "")</f>
        <v/>
      </c>
      <c r="O2959" s="2" t="str">
        <f>IF(Prospecting!K2961="Completed", 1, "")</f>
        <v/>
      </c>
      <c r="P2959" s="2" t="str">
        <f>IF(Prospecting!L2961&lt;&gt;"",Prospecting!L2961,"")</f>
        <v/>
      </c>
      <c r="Q2959" s="2" t="str">
        <f>IF(Prospecting!M2961&lt;&gt;"",Prospecting!M2961,"")</f>
        <v/>
      </c>
      <c r="R2959" s="2" t="str">
        <f t="shared" ca="1" si="292"/>
        <v/>
      </c>
      <c r="S2959" s="10" t="str">
        <f>IF(OR(Prospecting!N2961&lt;&gt;"",Prospecting!N2961&lt;&gt;0),Prospecting!N2961,"")</f>
        <v/>
      </c>
      <c r="T2959" s="11" t="str">
        <f>IF(Prospecting!O2961&lt;&gt;"",Prospecting!O2961,"")</f>
        <v/>
      </c>
      <c r="U2959" s="2" t="str">
        <f t="shared" si="293"/>
        <v/>
      </c>
      <c r="V2959" s="2" t="str">
        <f t="shared" si="294"/>
        <v/>
      </c>
      <c r="W2959" s="2" t="str" cm="1">
        <f t="array" ref="W2959">IF(V2959&lt;&gt;"",_xlfn.IFS(OR(V2959=1,V2959=2,V2959=3),1,OR(V2959=4,V2959=5,V2959=6),2,OR(V2959=7,V2959=8,V2959=9),3,OR(V2959=10,V2959=11,V2959=12),4),"")</f>
        <v/>
      </c>
      <c r="X2959" s="2" t="str">
        <f t="shared" si="295"/>
        <v/>
      </c>
      <c r="Y2959" s="2" t="str">
        <f t="shared" si="296"/>
        <v/>
      </c>
    </row>
    <row r="2960" spans="7:25" x14ac:dyDescent="0.3">
      <c r="G2960" s="2" t="str">
        <f>IF(Prospecting!D2962&lt;&gt;"", Prospecting!D2962, "")</f>
        <v/>
      </c>
      <c r="H2960" s="2" t="str">
        <f>IF(Prospecting!E2962&lt;&gt;"",Prospecting!E2962, "")</f>
        <v/>
      </c>
      <c r="I2960" s="2" t="str">
        <f t="shared" ca="1" si="291"/>
        <v/>
      </c>
      <c r="J2960" s="2" t="str">
        <f>IF(Prospecting!F2962="Completed", 1, "")</f>
        <v/>
      </c>
      <c r="K2960" s="2" t="str">
        <f>IF(Prospecting!G2962="Completed", 1, "")</f>
        <v/>
      </c>
      <c r="L2960" s="2" t="str">
        <f>IF(Prospecting!H2962="Completed", 1, "")</f>
        <v/>
      </c>
      <c r="M2960" s="2" t="str">
        <f>IF(Prospecting!I2962="Completed", 1, "")</f>
        <v/>
      </c>
      <c r="N2960" s="2" t="str">
        <f>IF(Prospecting!J2962="Completed", 1, "")</f>
        <v/>
      </c>
      <c r="O2960" s="2" t="str">
        <f>IF(Prospecting!K2962="Completed", 1, "")</f>
        <v/>
      </c>
      <c r="P2960" s="2" t="str">
        <f>IF(Prospecting!L2962&lt;&gt;"",Prospecting!L2962,"")</f>
        <v/>
      </c>
      <c r="Q2960" s="2" t="str">
        <f>IF(Prospecting!M2962&lt;&gt;"",Prospecting!M2962,"")</f>
        <v/>
      </c>
      <c r="R2960" s="2" t="str">
        <f t="shared" ca="1" si="292"/>
        <v/>
      </c>
      <c r="S2960" s="10" t="str">
        <f>IF(OR(Prospecting!N2962&lt;&gt;"",Prospecting!N2962&lt;&gt;0),Prospecting!N2962,"")</f>
        <v/>
      </c>
      <c r="T2960" s="11" t="str">
        <f>IF(Prospecting!O2962&lt;&gt;"",Prospecting!O2962,"")</f>
        <v/>
      </c>
      <c r="U2960" s="2" t="str">
        <f t="shared" si="293"/>
        <v/>
      </c>
      <c r="V2960" s="2" t="str">
        <f t="shared" si="294"/>
        <v/>
      </c>
      <c r="W2960" s="2" t="str" cm="1">
        <f t="array" ref="W2960">IF(V2960&lt;&gt;"",_xlfn.IFS(OR(V2960=1,V2960=2,V2960=3),1,OR(V2960=4,V2960=5,V2960=6),2,OR(V2960=7,V2960=8,V2960=9),3,OR(V2960=10,V2960=11,V2960=12),4),"")</f>
        <v/>
      </c>
      <c r="X2960" s="2" t="str">
        <f t="shared" si="295"/>
        <v/>
      </c>
      <c r="Y2960" s="2" t="str">
        <f t="shared" si="296"/>
        <v/>
      </c>
    </row>
    <row r="2961" spans="7:25" x14ac:dyDescent="0.3">
      <c r="G2961" s="2" t="str">
        <f>IF(Prospecting!D2963&lt;&gt;"", Prospecting!D2963, "")</f>
        <v/>
      </c>
      <c r="H2961" s="2" t="str">
        <f>IF(Prospecting!E2963&lt;&gt;"",Prospecting!E2963, "")</f>
        <v/>
      </c>
      <c r="I2961" s="2" t="str">
        <f t="shared" ca="1" si="291"/>
        <v/>
      </c>
      <c r="J2961" s="2" t="str">
        <f>IF(Prospecting!F2963="Completed", 1, "")</f>
        <v/>
      </c>
      <c r="K2961" s="2" t="str">
        <f>IF(Prospecting!G2963="Completed", 1, "")</f>
        <v/>
      </c>
      <c r="L2961" s="2" t="str">
        <f>IF(Prospecting!H2963="Completed", 1, "")</f>
        <v/>
      </c>
      <c r="M2961" s="2" t="str">
        <f>IF(Prospecting!I2963="Completed", 1, "")</f>
        <v/>
      </c>
      <c r="N2961" s="2" t="str">
        <f>IF(Prospecting!J2963="Completed", 1, "")</f>
        <v/>
      </c>
      <c r="O2961" s="2" t="str">
        <f>IF(Prospecting!K2963="Completed", 1, "")</f>
        <v/>
      </c>
      <c r="P2961" s="2" t="str">
        <f>IF(Prospecting!L2963&lt;&gt;"",Prospecting!L2963,"")</f>
        <v/>
      </c>
      <c r="Q2961" s="2" t="str">
        <f>IF(Prospecting!M2963&lt;&gt;"",Prospecting!M2963,"")</f>
        <v/>
      </c>
      <c r="R2961" s="2" t="str">
        <f t="shared" ca="1" si="292"/>
        <v/>
      </c>
      <c r="S2961" s="10" t="str">
        <f>IF(OR(Prospecting!N2963&lt;&gt;"",Prospecting!N2963&lt;&gt;0),Prospecting!N2963,"")</f>
        <v/>
      </c>
      <c r="T2961" s="11" t="str">
        <f>IF(Prospecting!O2963&lt;&gt;"",Prospecting!O2963,"")</f>
        <v/>
      </c>
      <c r="U2961" s="2" t="str">
        <f t="shared" si="293"/>
        <v/>
      </c>
      <c r="V2961" s="2" t="str">
        <f t="shared" si="294"/>
        <v/>
      </c>
      <c r="W2961" s="2" t="str" cm="1">
        <f t="array" ref="W2961">IF(V2961&lt;&gt;"",_xlfn.IFS(OR(V2961=1,V2961=2,V2961=3),1,OR(V2961=4,V2961=5,V2961=6),2,OR(V2961=7,V2961=8,V2961=9),3,OR(V2961=10,V2961=11,V2961=12),4),"")</f>
        <v/>
      </c>
      <c r="X2961" s="2" t="str">
        <f t="shared" si="295"/>
        <v/>
      </c>
      <c r="Y2961" s="2" t="str">
        <f t="shared" si="296"/>
        <v/>
      </c>
    </row>
    <row r="2962" spans="7:25" x14ac:dyDescent="0.3">
      <c r="G2962" s="2" t="str">
        <f>IF(Prospecting!D2964&lt;&gt;"", Prospecting!D2964, "")</f>
        <v/>
      </c>
      <c r="H2962" s="2" t="str">
        <f>IF(Prospecting!E2964&lt;&gt;"",Prospecting!E2964, "")</f>
        <v/>
      </c>
      <c r="I2962" s="2" t="str">
        <f t="shared" ca="1" si="291"/>
        <v/>
      </c>
      <c r="J2962" s="2" t="str">
        <f>IF(Prospecting!F2964="Completed", 1, "")</f>
        <v/>
      </c>
      <c r="K2962" s="2" t="str">
        <f>IF(Prospecting!G2964="Completed", 1, "")</f>
        <v/>
      </c>
      <c r="L2962" s="2" t="str">
        <f>IF(Prospecting!H2964="Completed", 1, "")</f>
        <v/>
      </c>
      <c r="M2962" s="2" t="str">
        <f>IF(Prospecting!I2964="Completed", 1, "")</f>
        <v/>
      </c>
      <c r="N2962" s="2" t="str">
        <f>IF(Prospecting!J2964="Completed", 1, "")</f>
        <v/>
      </c>
      <c r="O2962" s="2" t="str">
        <f>IF(Prospecting!K2964="Completed", 1, "")</f>
        <v/>
      </c>
      <c r="P2962" s="2" t="str">
        <f>IF(Prospecting!L2964&lt;&gt;"",Prospecting!L2964,"")</f>
        <v/>
      </c>
      <c r="Q2962" s="2" t="str">
        <f>IF(Prospecting!M2964&lt;&gt;"",Prospecting!M2964,"")</f>
        <v/>
      </c>
      <c r="R2962" s="2" t="str">
        <f t="shared" ca="1" si="292"/>
        <v/>
      </c>
      <c r="S2962" s="10" t="str">
        <f>IF(OR(Prospecting!N2964&lt;&gt;"",Prospecting!N2964&lt;&gt;0),Prospecting!N2964,"")</f>
        <v/>
      </c>
      <c r="T2962" s="11" t="str">
        <f>IF(Prospecting!O2964&lt;&gt;"",Prospecting!O2964,"")</f>
        <v/>
      </c>
      <c r="U2962" s="2" t="str">
        <f t="shared" si="293"/>
        <v/>
      </c>
      <c r="V2962" s="2" t="str">
        <f t="shared" si="294"/>
        <v/>
      </c>
      <c r="W2962" s="2" t="str" cm="1">
        <f t="array" ref="W2962">IF(V2962&lt;&gt;"",_xlfn.IFS(OR(V2962=1,V2962=2,V2962=3),1,OR(V2962=4,V2962=5,V2962=6),2,OR(V2962=7,V2962=8,V2962=9),3,OR(V2962=10,V2962=11,V2962=12),4),"")</f>
        <v/>
      </c>
      <c r="X2962" s="2" t="str">
        <f t="shared" si="295"/>
        <v/>
      </c>
      <c r="Y2962" s="2" t="str">
        <f t="shared" si="296"/>
        <v/>
      </c>
    </row>
    <row r="2963" spans="7:25" x14ac:dyDescent="0.3">
      <c r="G2963" s="2" t="str">
        <f>IF(Prospecting!D2965&lt;&gt;"", Prospecting!D2965, "")</f>
        <v/>
      </c>
      <c r="H2963" s="2" t="str">
        <f>IF(Prospecting!E2965&lt;&gt;"",Prospecting!E2965, "")</f>
        <v/>
      </c>
      <c r="I2963" s="2" t="str">
        <f t="shared" ca="1" si="291"/>
        <v/>
      </c>
      <c r="J2963" s="2" t="str">
        <f>IF(Prospecting!F2965="Completed", 1, "")</f>
        <v/>
      </c>
      <c r="K2963" s="2" t="str">
        <f>IF(Prospecting!G2965="Completed", 1, "")</f>
        <v/>
      </c>
      <c r="L2963" s="2" t="str">
        <f>IF(Prospecting!H2965="Completed", 1, "")</f>
        <v/>
      </c>
      <c r="M2963" s="2" t="str">
        <f>IF(Prospecting!I2965="Completed", 1, "")</f>
        <v/>
      </c>
      <c r="N2963" s="2" t="str">
        <f>IF(Prospecting!J2965="Completed", 1, "")</f>
        <v/>
      </c>
      <c r="O2963" s="2" t="str">
        <f>IF(Prospecting!K2965="Completed", 1, "")</f>
        <v/>
      </c>
      <c r="P2963" s="2" t="str">
        <f>IF(Prospecting!L2965&lt;&gt;"",Prospecting!L2965,"")</f>
        <v/>
      </c>
      <c r="Q2963" s="2" t="str">
        <f>IF(Prospecting!M2965&lt;&gt;"",Prospecting!M2965,"")</f>
        <v/>
      </c>
      <c r="R2963" s="2" t="str">
        <f t="shared" ca="1" si="292"/>
        <v/>
      </c>
      <c r="S2963" s="10" t="str">
        <f>IF(OR(Prospecting!N2965&lt;&gt;"",Prospecting!N2965&lt;&gt;0),Prospecting!N2965,"")</f>
        <v/>
      </c>
      <c r="T2963" s="11" t="str">
        <f>IF(Prospecting!O2965&lt;&gt;"",Prospecting!O2965,"")</f>
        <v/>
      </c>
      <c r="U2963" s="2" t="str">
        <f t="shared" si="293"/>
        <v/>
      </c>
      <c r="V2963" s="2" t="str">
        <f t="shared" si="294"/>
        <v/>
      </c>
      <c r="W2963" s="2" t="str" cm="1">
        <f t="array" ref="W2963">IF(V2963&lt;&gt;"",_xlfn.IFS(OR(V2963=1,V2963=2,V2963=3),1,OR(V2963=4,V2963=5,V2963=6),2,OR(V2963=7,V2963=8,V2963=9),3,OR(V2963=10,V2963=11,V2963=12),4),"")</f>
        <v/>
      </c>
      <c r="X2963" s="2" t="str">
        <f t="shared" si="295"/>
        <v/>
      </c>
      <c r="Y2963" s="2" t="str">
        <f t="shared" si="296"/>
        <v/>
      </c>
    </row>
    <row r="2964" spans="7:25" x14ac:dyDescent="0.3">
      <c r="G2964" s="2" t="str">
        <f>IF(Prospecting!D2966&lt;&gt;"", Prospecting!D2966, "")</f>
        <v/>
      </c>
      <c r="H2964" s="2" t="str">
        <f>IF(Prospecting!E2966&lt;&gt;"",Prospecting!E2966, "")</f>
        <v/>
      </c>
      <c r="I2964" s="2" t="str">
        <f t="shared" ca="1" si="291"/>
        <v/>
      </c>
      <c r="J2964" s="2" t="str">
        <f>IF(Prospecting!F2966="Completed", 1, "")</f>
        <v/>
      </c>
      <c r="K2964" s="2" t="str">
        <f>IF(Prospecting!G2966="Completed", 1, "")</f>
        <v/>
      </c>
      <c r="L2964" s="2" t="str">
        <f>IF(Prospecting!H2966="Completed", 1, "")</f>
        <v/>
      </c>
      <c r="M2964" s="2" t="str">
        <f>IF(Prospecting!I2966="Completed", 1, "")</f>
        <v/>
      </c>
      <c r="N2964" s="2" t="str">
        <f>IF(Prospecting!J2966="Completed", 1, "")</f>
        <v/>
      </c>
      <c r="O2964" s="2" t="str">
        <f>IF(Prospecting!K2966="Completed", 1, "")</f>
        <v/>
      </c>
      <c r="P2964" s="2" t="str">
        <f>IF(Prospecting!L2966&lt;&gt;"",Prospecting!L2966,"")</f>
        <v/>
      </c>
      <c r="Q2964" s="2" t="str">
        <f>IF(Prospecting!M2966&lt;&gt;"",Prospecting!M2966,"")</f>
        <v/>
      </c>
      <c r="R2964" s="2" t="str">
        <f t="shared" ca="1" si="292"/>
        <v/>
      </c>
      <c r="S2964" s="10" t="str">
        <f>IF(OR(Prospecting!N2966&lt;&gt;"",Prospecting!N2966&lt;&gt;0),Prospecting!N2966,"")</f>
        <v/>
      </c>
      <c r="T2964" s="11" t="str">
        <f>IF(Prospecting!O2966&lt;&gt;"",Prospecting!O2966,"")</f>
        <v/>
      </c>
      <c r="U2964" s="2" t="str">
        <f t="shared" si="293"/>
        <v/>
      </c>
      <c r="V2964" s="2" t="str">
        <f t="shared" si="294"/>
        <v/>
      </c>
      <c r="W2964" s="2" t="str" cm="1">
        <f t="array" ref="W2964">IF(V2964&lt;&gt;"",_xlfn.IFS(OR(V2964=1,V2964=2,V2964=3),1,OR(V2964=4,V2964=5,V2964=6),2,OR(V2964=7,V2964=8,V2964=9),3,OR(V2964=10,V2964=11,V2964=12),4),"")</f>
        <v/>
      </c>
      <c r="X2964" s="2" t="str">
        <f t="shared" si="295"/>
        <v/>
      </c>
      <c r="Y2964" s="2" t="str">
        <f t="shared" si="296"/>
        <v/>
      </c>
    </row>
    <row r="2965" spans="7:25" x14ac:dyDescent="0.3">
      <c r="G2965" s="2" t="str">
        <f>IF(Prospecting!D2967&lt;&gt;"", Prospecting!D2967, "")</f>
        <v/>
      </c>
      <c r="H2965" s="2" t="str">
        <f>IF(Prospecting!E2967&lt;&gt;"",Prospecting!E2967, "")</f>
        <v/>
      </c>
      <c r="I2965" s="2" t="str">
        <f t="shared" ca="1" si="291"/>
        <v/>
      </c>
      <c r="J2965" s="2" t="str">
        <f>IF(Prospecting!F2967="Completed", 1, "")</f>
        <v/>
      </c>
      <c r="K2965" s="2" t="str">
        <f>IF(Prospecting!G2967="Completed", 1, "")</f>
        <v/>
      </c>
      <c r="L2965" s="2" t="str">
        <f>IF(Prospecting!H2967="Completed", 1, "")</f>
        <v/>
      </c>
      <c r="M2965" s="2" t="str">
        <f>IF(Prospecting!I2967="Completed", 1, "")</f>
        <v/>
      </c>
      <c r="N2965" s="2" t="str">
        <f>IF(Prospecting!J2967="Completed", 1, "")</f>
        <v/>
      </c>
      <c r="O2965" s="2" t="str">
        <f>IF(Prospecting!K2967="Completed", 1, "")</f>
        <v/>
      </c>
      <c r="P2965" s="2" t="str">
        <f>IF(Prospecting!L2967&lt;&gt;"",Prospecting!L2967,"")</f>
        <v/>
      </c>
      <c r="Q2965" s="2" t="str">
        <f>IF(Prospecting!M2967&lt;&gt;"",Prospecting!M2967,"")</f>
        <v/>
      </c>
      <c r="R2965" s="2" t="str">
        <f t="shared" ca="1" si="292"/>
        <v/>
      </c>
      <c r="S2965" s="10" t="str">
        <f>IF(OR(Prospecting!N2967&lt;&gt;"",Prospecting!N2967&lt;&gt;0),Prospecting!N2967,"")</f>
        <v/>
      </c>
      <c r="T2965" s="11" t="str">
        <f>IF(Prospecting!O2967&lt;&gt;"",Prospecting!O2967,"")</f>
        <v/>
      </c>
      <c r="U2965" s="2" t="str">
        <f t="shared" si="293"/>
        <v/>
      </c>
      <c r="V2965" s="2" t="str">
        <f t="shared" si="294"/>
        <v/>
      </c>
      <c r="W2965" s="2" t="str" cm="1">
        <f t="array" ref="W2965">IF(V2965&lt;&gt;"",_xlfn.IFS(OR(V2965=1,V2965=2,V2965=3),1,OR(V2965=4,V2965=5,V2965=6),2,OR(V2965=7,V2965=8,V2965=9),3,OR(V2965=10,V2965=11,V2965=12),4),"")</f>
        <v/>
      </c>
      <c r="X2965" s="2" t="str">
        <f t="shared" si="295"/>
        <v/>
      </c>
      <c r="Y2965" s="2" t="str">
        <f t="shared" si="296"/>
        <v/>
      </c>
    </row>
    <row r="2966" spans="7:25" x14ac:dyDescent="0.3">
      <c r="G2966" s="2" t="str">
        <f>IF(Prospecting!D2968&lt;&gt;"", Prospecting!D2968, "")</f>
        <v/>
      </c>
      <c r="H2966" s="2" t="str">
        <f>IF(Prospecting!E2968&lt;&gt;"",Prospecting!E2968, "")</f>
        <v/>
      </c>
      <c r="I2966" s="2" t="str">
        <f t="shared" ca="1" si="291"/>
        <v/>
      </c>
      <c r="J2966" s="2" t="str">
        <f>IF(Prospecting!F2968="Completed", 1, "")</f>
        <v/>
      </c>
      <c r="K2966" s="2" t="str">
        <f>IF(Prospecting!G2968="Completed", 1, "")</f>
        <v/>
      </c>
      <c r="L2966" s="2" t="str">
        <f>IF(Prospecting!H2968="Completed", 1, "")</f>
        <v/>
      </c>
      <c r="M2966" s="2" t="str">
        <f>IF(Prospecting!I2968="Completed", 1, "")</f>
        <v/>
      </c>
      <c r="N2966" s="2" t="str">
        <f>IF(Prospecting!J2968="Completed", 1, "")</f>
        <v/>
      </c>
      <c r="O2966" s="2" t="str">
        <f>IF(Prospecting!K2968="Completed", 1, "")</f>
        <v/>
      </c>
      <c r="P2966" s="2" t="str">
        <f>IF(Prospecting!L2968&lt;&gt;"",Prospecting!L2968,"")</f>
        <v/>
      </c>
      <c r="Q2966" s="2" t="str">
        <f>IF(Prospecting!M2968&lt;&gt;"",Prospecting!M2968,"")</f>
        <v/>
      </c>
      <c r="R2966" s="2" t="str">
        <f t="shared" ca="1" si="292"/>
        <v/>
      </c>
      <c r="S2966" s="10" t="str">
        <f>IF(OR(Prospecting!N2968&lt;&gt;"",Prospecting!N2968&lt;&gt;0),Prospecting!N2968,"")</f>
        <v/>
      </c>
      <c r="T2966" s="11" t="str">
        <f>IF(Prospecting!O2968&lt;&gt;"",Prospecting!O2968,"")</f>
        <v/>
      </c>
      <c r="U2966" s="2" t="str">
        <f t="shared" si="293"/>
        <v/>
      </c>
      <c r="V2966" s="2" t="str">
        <f t="shared" si="294"/>
        <v/>
      </c>
      <c r="W2966" s="2" t="str" cm="1">
        <f t="array" ref="W2966">IF(V2966&lt;&gt;"",_xlfn.IFS(OR(V2966=1,V2966=2,V2966=3),1,OR(V2966=4,V2966=5,V2966=6),2,OR(V2966=7,V2966=8,V2966=9),3,OR(V2966=10,V2966=11,V2966=12),4),"")</f>
        <v/>
      </c>
      <c r="X2966" s="2" t="str">
        <f t="shared" si="295"/>
        <v/>
      </c>
      <c r="Y2966" s="2" t="str">
        <f t="shared" si="296"/>
        <v/>
      </c>
    </row>
    <row r="2967" spans="7:25" x14ac:dyDescent="0.3">
      <c r="G2967" s="2" t="str">
        <f>IF(Prospecting!D2969&lt;&gt;"", Prospecting!D2969, "")</f>
        <v/>
      </c>
      <c r="H2967" s="2" t="str">
        <f>IF(Prospecting!E2969&lt;&gt;"",Prospecting!E2969, "")</f>
        <v/>
      </c>
      <c r="I2967" s="2" t="str">
        <f t="shared" ca="1" si="291"/>
        <v/>
      </c>
      <c r="J2967" s="2" t="str">
        <f>IF(Prospecting!F2969="Completed", 1, "")</f>
        <v/>
      </c>
      <c r="K2967" s="2" t="str">
        <f>IF(Prospecting!G2969="Completed", 1, "")</f>
        <v/>
      </c>
      <c r="L2967" s="2" t="str">
        <f>IF(Prospecting!H2969="Completed", 1, "")</f>
        <v/>
      </c>
      <c r="M2967" s="2" t="str">
        <f>IF(Prospecting!I2969="Completed", 1, "")</f>
        <v/>
      </c>
      <c r="N2967" s="2" t="str">
        <f>IF(Prospecting!J2969="Completed", 1, "")</f>
        <v/>
      </c>
      <c r="O2967" s="2" t="str">
        <f>IF(Prospecting!K2969="Completed", 1, "")</f>
        <v/>
      </c>
      <c r="P2967" s="2" t="str">
        <f>IF(Prospecting!L2969&lt;&gt;"",Prospecting!L2969,"")</f>
        <v/>
      </c>
      <c r="Q2967" s="2" t="str">
        <f>IF(Prospecting!M2969&lt;&gt;"",Prospecting!M2969,"")</f>
        <v/>
      </c>
      <c r="R2967" s="2" t="str">
        <f t="shared" ca="1" si="292"/>
        <v/>
      </c>
      <c r="S2967" s="10" t="str">
        <f>IF(OR(Prospecting!N2969&lt;&gt;"",Prospecting!N2969&lt;&gt;0),Prospecting!N2969,"")</f>
        <v/>
      </c>
      <c r="T2967" s="11" t="str">
        <f>IF(Prospecting!O2969&lt;&gt;"",Prospecting!O2969,"")</f>
        <v/>
      </c>
      <c r="U2967" s="2" t="str">
        <f t="shared" si="293"/>
        <v/>
      </c>
      <c r="V2967" s="2" t="str">
        <f t="shared" si="294"/>
        <v/>
      </c>
      <c r="W2967" s="2" t="str" cm="1">
        <f t="array" ref="W2967">IF(V2967&lt;&gt;"",_xlfn.IFS(OR(V2967=1,V2967=2,V2967=3),1,OR(V2967=4,V2967=5,V2967=6),2,OR(V2967=7,V2967=8,V2967=9),3,OR(V2967=10,V2967=11,V2967=12),4),"")</f>
        <v/>
      </c>
      <c r="X2967" s="2" t="str">
        <f t="shared" si="295"/>
        <v/>
      </c>
      <c r="Y2967" s="2" t="str">
        <f t="shared" si="296"/>
        <v/>
      </c>
    </row>
    <row r="2968" spans="7:25" x14ac:dyDescent="0.3">
      <c r="G2968" s="2" t="str">
        <f>IF(Prospecting!D2970&lt;&gt;"", Prospecting!D2970, "")</f>
        <v/>
      </c>
      <c r="H2968" s="2" t="str">
        <f>IF(Prospecting!E2970&lt;&gt;"",Prospecting!E2970, "")</f>
        <v/>
      </c>
      <c r="I2968" s="2" t="str">
        <f t="shared" ca="1" si="291"/>
        <v/>
      </c>
      <c r="J2968" s="2" t="str">
        <f>IF(Prospecting!F2970="Completed", 1, "")</f>
        <v/>
      </c>
      <c r="K2968" s="2" t="str">
        <f>IF(Prospecting!G2970="Completed", 1, "")</f>
        <v/>
      </c>
      <c r="L2968" s="2" t="str">
        <f>IF(Prospecting!H2970="Completed", 1, "")</f>
        <v/>
      </c>
      <c r="M2968" s="2" t="str">
        <f>IF(Prospecting!I2970="Completed", 1, "")</f>
        <v/>
      </c>
      <c r="N2968" s="2" t="str">
        <f>IF(Prospecting!J2970="Completed", 1, "")</f>
        <v/>
      </c>
      <c r="O2968" s="2" t="str">
        <f>IF(Prospecting!K2970="Completed", 1, "")</f>
        <v/>
      </c>
      <c r="P2968" s="2" t="str">
        <f>IF(Prospecting!L2970&lt;&gt;"",Prospecting!L2970,"")</f>
        <v/>
      </c>
      <c r="Q2968" s="2" t="str">
        <f>IF(Prospecting!M2970&lt;&gt;"",Prospecting!M2970,"")</f>
        <v/>
      </c>
      <c r="R2968" s="2" t="str">
        <f t="shared" ca="1" si="292"/>
        <v/>
      </c>
      <c r="S2968" s="10" t="str">
        <f>IF(OR(Prospecting!N2970&lt;&gt;"",Prospecting!N2970&lt;&gt;0),Prospecting!N2970,"")</f>
        <v/>
      </c>
      <c r="T2968" s="11" t="str">
        <f>IF(Prospecting!O2970&lt;&gt;"",Prospecting!O2970,"")</f>
        <v/>
      </c>
      <c r="U2968" s="2" t="str">
        <f t="shared" si="293"/>
        <v/>
      </c>
      <c r="V2968" s="2" t="str">
        <f t="shared" si="294"/>
        <v/>
      </c>
      <c r="W2968" s="2" t="str" cm="1">
        <f t="array" ref="W2968">IF(V2968&lt;&gt;"",_xlfn.IFS(OR(V2968=1,V2968=2,V2968=3),1,OR(V2968=4,V2968=5,V2968=6),2,OR(V2968=7,V2968=8,V2968=9),3,OR(V2968=10,V2968=11,V2968=12),4),"")</f>
        <v/>
      </c>
      <c r="X2968" s="2" t="str">
        <f t="shared" si="295"/>
        <v/>
      </c>
      <c r="Y2968" s="2" t="str">
        <f t="shared" si="296"/>
        <v/>
      </c>
    </row>
    <row r="2969" spans="7:25" x14ac:dyDescent="0.3">
      <c r="G2969" s="2" t="str">
        <f>IF(Prospecting!D2971&lt;&gt;"", Prospecting!D2971, "")</f>
        <v/>
      </c>
      <c r="H2969" s="2" t="str">
        <f>IF(Prospecting!E2971&lt;&gt;"",Prospecting!E2971, "")</f>
        <v/>
      </c>
      <c r="I2969" s="2" t="str">
        <f t="shared" ca="1" si="291"/>
        <v/>
      </c>
      <c r="J2969" s="2" t="str">
        <f>IF(Prospecting!F2971="Completed", 1, "")</f>
        <v/>
      </c>
      <c r="K2969" s="2" t="str">
        <f>IF(Prospecting!G2971="Completed", 1, "")</f>
        <v/>
      </c>
      <c r="L2969" s="2" t="str">
        <f>IF(Prospecting!H2971="Completed", 1, "")</f>
        <v/>
      </c>
      <c r="M2969" s="2" t="str">
        <f>IF(Prospecting!I2971="Completed", 1, "")</f>
        <v/>
      </c>
      <c r="N2969" s="2" t="str">
        <f>IF(Prospecting!J2971="Completed", 1, "")</f>
        <v/>
      </c>
      <c r="O2969" s="2" t="str">
        <f>IF(Prospecting!K2971="Completed", 1, "")</f>
        <v/>
      </c>
      <c r="P2969" s="2" t="str">
        <f>IF(Prospecting!L2971&lt;&gt;"",Prospecting!L2971,"")</f>
        <v/>
      </c>
      <c r="Q2969" s="2" t="str">
        <f>IF(Prospecting!M2971&lt;&gt;"",Prospecting!M2971,"")</f>
        <v/>
      </c>
      <c r="R2969" s="2" t="str">
        <f t="shared" ca="1" si="292"/>
        <v/>
      </c>
      <c r="S2969" s="10" t="str">
        <f>IF(OR(Prospecting!N2971&lt;&gt;"",Prospecting!N2971&lt;&gt;0),Prospecting!N2971,"")</f>
        <v/>
      </c>
      <c r="T2969" s="11" t="str">
        <f>IF(Prospecting!O2971&lt;&gt;"",Prospecting!O2971,"")</f>
        <v/>
      </c>
      <c r="U2969" s="2" t="str">
        <f t="shared" si="293"/>
        <v/>
      </c>
      <c r="V2969" s="2" t="str">
        <f t="shared" si="294"/>
        <v/>
      </c>
      <c r="W2969" s="2" t="str" cm="1">
        <f t="array" ref="W2969">IF(V2969&lt;&gt;"",_xlfn.IFS(OR(V2969=1,V2969=2,V2969=3),1,OR(V2969=4,V2969=5,V2969=6),2,OR(V2969=7,V2969=8,V2969=9),3,OR(V2969=10,V2969=11,V2969=12),4),"")</f>
        <v/>
      </c>
      <c r="X2969" s="2" t="str">
        <f t="shared" si="295"/>
        <v/>
      </c>
      <c r="Y2969" s="2" t="str">
        <f t="shared" si="296"/>
        <v/>
      </c>
    </row>
    <row r="2970" spans="7:25" x14ac:dyDescent="0.3">
      <c r="G2970" s="2" t="str">
        <f>IF(Prospecting!D2972&lt;&gt;"", Prospecting!D2972, "")</f>
        <v/>
      </c>
      <c r="H2970" s="2" t="str">
        <f>IF(Prospecting!E2972&lt;&gt;"",Prospecting!E2972, "")</f>
        <v/>
      </c>
      <c r="I2970" s="2" t="str">
        <f t="shared" ca="1" si="291"/>
        <v/>
      </c>
      <c r="J2970" s="2" t="str">
        <f>IF(Prospecting!F2972="Completed", 1, "")</f>
        <v/>
      </c>
      <c r="K2970" s="2" t="str">
        <f>IF(Prospecting!G2972="Completed", 1, "")</f>
        <v/>
      </c>
      <c r="L2970" s="2" t="str">
        <f>IF(Prospecting!H2972="Completed", 1, "")</f>
        <v/>
      </c>
      <c r="M2970" s="2" t="str">
        <f>IF(Prospecting!I2972="Completed", 1, "")</f>
        <v/>
      </c>
      <c r="N2970" s="2" t="str">
        <f>IF(Prospecting!J2972="Completed", 1, "")</f>
        <v/>
      </c>
      <c r="O2970" s="2" t="str">
        <f>IF(Prospecting!K2972="Completed", 1, "")</f>
        <v/>
      </c>
      <c r="P2970" s="2" t="str">
        <f>IF(Prospecting!L2972&lt;&gt;"",Prospecting!L2972,"")</f>
        <v/>
      </c>
      <c r="Q2970" s="2" t="str">
        <f>IF(Prospecting!M2972&lt;&gt;"",Prospecting!M2972,"")</f>
        <v/>
      </c>
      <c r="R2970" s="2" t="str">
        <f t="shared" ca="1" si="292"/>
        <v/>
      </c>
      <c r="S2970" s="10" t="str">
        <f>IF(OR(Prospecting!N2972&lt;&gt;"",Prospecting!N2972&lt;&gt;0),Prospecting!N2972,"")</f>
        <v/>
      </c>
      <c r="T2970" s="11" t="str">
        <f>IF(Prospecting!O2972&lt;&gt;"",Prospecting!O2972,"")</f>
        <v/>
      </c>
      <c r="U2970" s="2" t="str">
        <f t="shared" si="293"/>
        <v/>
      </c>
      <c r="V2970" s="2" t="str">
        <f t="shared" si="294"/>
        <v/>
      </c>
      <c r="W2970" s="2" t="str" cm="1">
        <f t="array" ref="W2970">IF(V2970&lt;&gt;"",_xlfn.IFS(OR(V2970=1,V2970=2,V2970=3),1,OR(V2970=4,V2970=5,V2970=6),2,OR(V2970=7,V2970=8,V2970=9),3,OR(V2970=10,V2970=11,V2970=12),4),"")</f>
        <v/>
      </c>
      <c r="X2970" s="2" t="str">
        <f t="shared" si="295"/>
        <v/>
      </c>
      <c r="Y2970" s="2" t="str">
        <f t="shared" si="296"/>
        <v/>
      </c>
    </row>
    <row r="2971" spans="7:25" x14ac:dyDescent="0.3">
      <c r="G2971" s="2" t="str">
        <f>IF(Prospecting!D2973&lt;&gt;"", Prospecting!D2973, "")</f>
        <v/>
      </c>
      <c r="H2971" s="2" t="str">
        <f>IF(Prospecting!E2973&lt;&gt;"",Prospecting!E2973, "")</f>
        <v/>
      </c>
      <c r="I2971" s="2" t="str">
        <f t="shared" ca="1" si="291"/>
        <v/>
      </c>
      <c r="J2971" s="2" t="str">
        <f>IF(Prospecting!F2973="Completed", 1, "")</f>
        <v/>
      </c>
      <c r="K2971" s="2" t="str">
        <f>IF(Prospecting!G2973="Completed", 1, "")</f>
        <v/>
      </c>
      <c r="L2971" s="2" t="str">
        <f>IF(Prospecting!H2973="Completed", 1, "")</f>
        <v/>
      </c>
      <c r="M2971" s="2" t="str">
        <f>IF(Prospecting!I2973="Completed", 1, "")</f>
        <v/>
      </c>
      <c r="N2971" s="2" t="str">
        <f>IF(Prospecting!J2973="Completed", 1, "")</f>
        <v/>
      </c>
      <c r="O2971" s="2" t="str">
        <f>IF(Prospecting!K2973="Completed", 1, "")</f>
        <v/>
      </c>
      <c r="P2971" s="2" t="str">
        <f>IF(Prospecting!L2973&lt;&gt;"",Prospecting!L2973,"")</f>
        <v/>
      </c>
      <c r="Q2971" s="2" t="str">
        <f>IF(Prospecting!M2973&lt;&gt;"",Prospecting!M2973,"")</f>
        <v/>
      </c>
      <c r="R2971" s="2" t="str">
        <f t="shared" ca="1" si="292"/>
        <v/>
      </c>
      <c r="S2971" s="10" t="str">
        <f>IF(OR(Prospecting!N2973&lt;&gt;"",Prospecting!N2973&lt;&gt;0),Prospecting!N2973,"")</f>
        <v/>
      </c>
      <c r="T2971" s="11" t="str">
        <f>IF(Prospecting!O2973&lt;&gt;"",Prospecting!O2973,"")</f>
        <v/>
      </c>
      <c r="U2971" s="2" t="str">
        <f t="shared" si="293"/>
        <v/>
      </c>
      <c r="V2971" s="2" t="str">
        <f t="shared" si="294"/>
        <v/>
      </c>
      <c r="W2971" s="2" t="str" cm="1">
        <f t="array" ref="W2971">IF(V2971&lt;&gt;"",_xlfn.IFS(OR(V2971=1,V2971=2,V2971=3),1,OR(V2971=4,V2971=5,V2971=6),2,OR(V2971=7,V2971=8,V2971=9),3,OR(V2971=10,V2971=11,V2971=12),4),"")</f>
        <v/>
      </c>
      <c r="X2971" s="2" t="str">
        <f t="shared" si="295"/>
        <v/>
      </c>
      <c r="Y2971" s="2" t="str">
        <f t="shared" si="296"/>
        <v/>
      </c>
    </row>
    <row r="2972" spans="7:25" x14ac:dyDescent="0.3">
      <c r="G2972" s="2" t="str">
        <f>IF(Prospecting!D2974&lt;&gt;"", Prospecting!D2974, "")</f>
        <v/>
      </c>
      <c r="H2972" s="2" t="str">
        <f>IF(Prospecting!E2974&lt;&gt;"",Prospecting!E2974, "")</f>
        <v/>
      </c>
      <c r="I2972" s="2" t="str">
        <f t="shared" ca="1" si="291"/>
        <v/>
      </c>
      <c r="J2972" s="2" t="str">
        <f>IF(Prospecting!F2974="Completed", 1, "")</f>
        <v/>
      </c>
      <c r="K2972" s="2" t="str">
        <f>IF(Prospecting!G2974="Completed", 1, "")</f>
        <v/>
      </c>
      <c r="L2972" s="2" t="str">
        <f>IF(Prospecting!H2974="Completed", 1, "")</f>
        <v/>
      </c>
      <c r="M2972" s="2" t="str">
        <f>IF(Prospecting!I2974="Completed", 1, "")</f>
        <v/>
      </c>
      <c r="N2972" s="2" t="str">
        <f>IF(Prospecting!J2974="Completed", 1, "")</f>
        <v/>
      </c>
      <c r="O2972" s="2" t="str">
        <f>IF(Prospecting!K2974="Completed", 1, "")</f>
        <v/>
      </c>
      <c r="P2972" s="2" t="str">
        <f>IF(Prospecting!L2974&lt;&gt;"",Prospecting!L2974,"")</f>
        <v/>
      </c>
      <c r="Q2972" s="2" t="str">
        <f>IF(Prospecting!M2974&lt;&gt;"",Prospecting!M2974,"")</f>
        <v/>
      </c>
      <c r="R2972" s="2" t="str">
        <f t="shared" ca="1" si="292"/>
        <v/>
      </c>
      <c r="S2972" s="10" t="str">
        <f>IF(OR(Prospecting!N2974&lt;&gt;"",Prospecting!N2974&lt;&gt;0),Prospecting!N2974,"")</f>
        <v/>
      </c>
      <c r="T2972" s="11" t="str">
        <f>IF(Prospecting!O2974&lt;&gt;"",Prospecting!O2974,"")</f>
        <v/>
      </c>
      <c r="U2972" s="2" t="str">
        <f t="shared" si="293"/>
        <v/>
      </c>
      <c r="V2972" s="2" t="str">
        <f t="shared" si="294"/>
        <v/>
      </c>
      <c r="W2972" s="2" t="str" cm="1">
        <f t="array" ref="W2972">IF(V2972&lt;&gt;"",_xlfn.IFS(OR(V2972=1,V2972=2,V2972=3),1,OR(V2972=4,V2972=5,V2972=6),2,OR(V2972=7,V2972=8,V2972=9),3,OR(V2972=10,V2972=11,V2972=12),4),"")</f>
        <v/>
      </c>
      <c r="X2972" s="2" t="str">
        <f t="shared" si="295"/>
        <v/>
      </c>
      <c r="Y2972" s="2" t="str">
        <f t="shared" si="296"/>
        <v/>
      </c>
    </row>
    <row r="2973" spans="7:25" x14ac:dyDescent="0.3">
      <c r="G2973" s="2" t="str">
        <f>IF(Prospecting!D2975&lt;&gt;"", Prospecting!D2975, "")</f>
        <v/>
      </c>
      <c r="H2973" s="2" t="str">
        <f>IF(Prospecting!E2975&lt;&gt;"",Prospecting!E2975, "")</f>
        <v/>
      </c>
      <c r="I2973" s="2" t="str">
        <f t="shared" ca="1" si="291"/>
        <v/>
      </c>
      <c r="J2973" s="2" t="str">
        <f>IF(Prospecting!F2975="Completed", 1, "")</f>
        <v/>
      </c>
      <c r="K2973" s="2" t="str">
        <f>IF(Prospecting!G2975="Completed", 1, "")</f>
        <v/>
      </c>
      <c r="L2973" s="2" t="str">
        <f>IF(Prospecting!H2975="Completed", 1, "")</f>
        <v/>
      </c>
      <c r="M2973" s="2" t="str">
        <f>IF(Prospecting!I2975="Completed", 1, "")</f>
        <v/>
      </c>
      <c r="N2973" s="2" t="str">
        <f>IF(Prospecting!J2975="Completed", 1, "")</f>
        <v/>
      </c>
      <c r="O2973" s="2" t="str">
        <f>IF(Prospecting!K2975="Completed", 1, "")</f>
        <v/>
      </c>
      <c r="P2973" s="2" t="str">
        <f>IF(Prospecting!L2975&lt;&gt;"",Prospecting!L2975,"")</f>
        <v/>
      </c>
      <c r="Q2973" s="2" t="str">
        <f>IF(Prospecting!M2975&lt;&gt;"",Prospecting!M2975,"")</f>
        <v/>
      </c>
      <c r="R2973" s="2" t="str">
        <f t="shared" ca="1" si="292"/>
        <v/>
      </c>
      <c r="S2973" s="10" t="str">
        <f>IF(OR(Prospecting!N2975&lt;&gt;"",Prospecting!N2975&lt;&gt;0),Prospecting!N2975,"")</f>
        <v/>
      </c>
      <c r="T2973" s="11" t="str">
        <f>IF(Prospecting!O2975&lt;&gt;"",Prospecting!O2975,"")</f>
        <v/>
      </c>
      <c r="U2973" s="2" t="str">
        <f t="shared" si="293"/>
        <v/>
      </c>
      <c r="V2973" s="2" t="str">
        <f t="shared" si="294"/>
        <v/>
      </c>
      <c r="W2973" s="2" t="str" cm="1">
        <f t="array" ref="W2973">IF(V2973&lt;&gt;"",_xlfn.IFS(OR(V2973=1,V2973=2,V2973=3),1,OR(V2973=4,V2973=5,V2973=6),2,OR(V2973=7,V2973=8,V2973=9),3,OR(V2973=10,V2973=11,V2973=12),4),"")</f>
        <v/>
      </c>
      <c r="X2973" s="2" t="str">
        <f t="shared" si="295"/>
        <v/>
      </c>
      <c r="Y2973" s="2" t="str">
        <f t="shared" si="296"/>
        <v/>
      </c>
    </row>
    <row r="2974" spans="7:25" x14ac:dyDescent="0.3">
      <c r="G2974" s="2" t="str">
        <f>IF(Prospecting!D2976&lt;&gt;"", Prospecting!D2976, "")</f>
        <v/>
      </c>
      <c r="H2974" s="2" t="str">
        <f>IF(Prospecting!E2976&lt;&gt;"",Prospecting!E2976, "")</f>
        <v/>
      </c>
      <c r="I2974" s="2" t="str">
        <f t="shared" ca="1" si="291"/>
        <v/>
      </c>
      <c r="J2974" s="2" t="str">
        <f>IF(Prospecting!F2976="Completed", 1, "")</f>
        <v/>
      </c>
      <c r="K2974" s="2" t="str">
        <f>IF(Prospecting!G2976="Completed", 1, "")</f>
        <v/>
      </c>
      <c r="L2974" s="2" t="str">
        <f>IF(Prospecting!H2976="Completed", 1, "")</f>
        <v/>
      </c>
      <c r="M2974" s="2" t="str">
        <f>IF(Prospecting!I2976="Completed", 1, "")</f>
        <v/>
      </c>
      <c r="N2974" s="2" t="str">
        <f>IF(Prospecting!J2976="Completed", 1, "")</f>
        <v/>
      </c>
      <c r="O2974" s="2" t="str">
        <f>IF(Prospecting!K2976="Completed", 1, "")</f>
        <v/>
      </c>
      <c r="P2974" s="2" t="str">
        <f>IF(Prospecting!L2976&lt;&gt;"",Prospecting!L2976,"")</f>
        <v/>
      </c>
      <c r="Q2974" s="2" t="str">
        <f>IF(Prospecting!M2976&lt;&gt;"",Prospecting!M2976,"")</f>
        <v/>
      </c>
      <c r="R2974" s="2" t="str">
        <f t="shared" ca="1" si="292"/>
        <v/>
      </c>
      <c r="S2974" s="10" t="str">
        <f>IF(OR(Prospecting!N2976&lt;&gt;"",Prospecting!N2976&lt;&gt;0),Prospecting!N2976,"")</f>
        <v/>
      </c>
      <c r="T2974" s="11" t="str">
        <f>IF(Prospecting!O2976&lt;&gt;"",Prospecting!O2976,"")</f>
        <v/>
      </c>
      <c r="U2974" s="2" t="str">
        <f t="shared" si="293"/>
        <v/>
      </c>
      <c r="V2974" s="2" t="str">
        <f t="shared" si="294"/>
        <v/>
      </c>
      <c r="W2974" s="2" t="str" cm="1">
        <f t="array" ref="W2974">IF(V2974&lt;&gt;"",_xlfn.IFS(OR(V2974=1,V2974=2,V2974=3),1,OR(V2974=4,V2974=5,V2974=6),2,OR(V2974=7,V2974=8,V2974=9),3,OR(V2974=10,V2974=11,V2974=12),4),"")</f>
        <v/>
      </c>
      <c r="X2974" s="2" t="str">
        <f t="shared" si="295"/>
        <v/>
      </c>
      <c r="Y2974" s="2" t="str">
        <f t="shared" si="296"/>
        <v/>
      </c>
    </row>
    <row r="2975" spans="7:25" x14ac:dyDescent="0.3">
      <c r="G2975" s="2" t="str">
        <f>IF(Prospecting!D2977&lt;&gt;"", Prospecting!D2977, "")</f>
        <v/>
      </c>
      <c r="H2975" s="2" t="str">
        <f>IF(Prospecting!E2977&lt;&gt;"",Prospecting!E2977, "")</f>
        <v/>
      </c>
      <c r="I2975" s="2" t="str">
        <f t="shared" ca="1" si="291"/>
        <v/>
      </c>
      <c r="J2975" s="2" t="str">
        <f>IF(Prospecting!F2977="Completed", 1, "")</f>
        <v/>
      </c>
      <c r="K2975" s="2" t="str">
        <f>IF(Prospecting!G2977="Completed", 1, "")</f>
        <v/>
      </c>
      <c r="L2975" s="2" t="str">
        <f>IF(Prospecting!H2977="Completed", 1, "")</f>
        <v/>
      </c>
      <c r="M2975" s="2" t="str">
        <f>IF(Prospecting!I2977="Completed", 1, "")</f>
        <v/>
      </c>
      <c r="N2975" s="2" t="str">
        <f>IF(Prospecting!J2977="Completed", 1, "")</f>
        <v/>
      </c>
      <c r="O2975" s="2" t="str">
        <f>IF(Prospecting!K2977="Completed", 1, "")</f>
        <v/>
      </c>
      <c r="P2975" s="2" t="str">
        <f>IF(Prospecting!L2977&lt;&gt;"",Prospecting!L2977,"")</f>
        <v/>
      </c>
      <c r="Q2975" s="2" t="str">
        <f>IF(Prospecting!M2977&lt;&gt;"",Prospecting!M2977,"")</f>
        <v/>
      </c>
      <c r="R2975" s="2" t="str">
        <f t="shared" ca="1" si="292"/>
        <v/>
      </c>
      <c r="S2975" s="10" t="str">
        <f>IF(OR(Prospecting!N2977&lt;&gt;"",Prospecting!N2977&lt;&gt;0),Prospecting!N2977,"")</f>
        <v/>
      </c>
      <c r="T2975" s="11" t="str">
        <f>IF(Prospecting!O2977&lt;&gt;"",Prospecting!O2977,"")</f>
        <v/>
      </c>
      <c r="U2975" s="2" t="str">
        <f t="shared" si="293"/>
        <v/>
      </c>
      <c r="V2975" s="2" t="str">
        <f t="shared" si="294"/>
        <v/>
      </c>
      <c r="W2975" s="2" t="str" cm="1">
        <f t="array" ref="W2975">IF(V2975&lt;&gt;"",_xlfn.IFS(OR(V2975=1,V2975=2,V2975=3),1,OR(V2975=4,V2975=5,V2975=6),2,OR(V2975=7,V2975=8,V2975=9),3,OR(V2975=10,V2975=11,V2975=12),4),"")</f>
        <v/>
      </c>
      <c r="X2975" s="2" t="str">
        <f t="shared" si="295"/>
        <v/>
      </c>
      <c r="Y2975" s="2" t="str">
        <f t="shared" si="296"/>
        <v/>
      </c>
    </row>
    <row r="2976" spans="7:25" x14ac:dyDescent="0.3">
      <c r="G2976" s="2" t="str">
        <f>IF(Prospecting!D2978&lt;&gt;"", Prospecting!D2978, "")</f>
        <v/>
      </c>
      <c r="H2976" s="2" t="str">
        <f>IF(Prospecting!E2978&lt;&gt;"",Prospecting!E2978, "")</f>
        <v/>
      </c>
      <c r="I2976" s="2" t="str">
        <f t="shared" ca="1" si="291"/>
        <v/>
      </c>
      <c r="J2976" s="2" t="str">
        <f>IF(Prospecting!F2978="Completed", 1, "")</f>
        <v/>
      </c>
      <c r="K2976" s="2" t="str">
        <f>IF(Prospecting!G2978="Completed", 1, "")</f>
        <v/>
      </c>
      <c r="L2976" s="2" t="str">
        <f>IF(Prospecting!H2978="Completed", 1, "")</f>
        <v/>
      </c>
      <c r="M2976" s="2" t="str">
        <f>IF(Prospecting!I2978="Completed", 1, "")</f>
        <v/>
      </c>
      <c r="N2976" s="2" t="str">
        <f>IF(Prospecting!J2978="Completed", 1, "")</f>
        <v/>
      </c>
      <c r="O2976" s="2" t="str">
        <f>IF(Prospecting!K2978="Completed", 1, "")</f>
        <v/>
      </c>
      <c r="P2976" s="2" t="str">
        <f>IF(Prospecting!L2978&lt;&gt;"",Prospecting!L2978,"")</f>
        <v/>
      </c>
      <c r="Q2976" s="2" t="str">
        <f>IF(Prospecting!M2978&lt;&gt;"",Prospecting!M2978,"")</f>
        <v/>
      </c>
      <c r="R2976" s="2" t="str">
        <f t="shared" ca="1" si="292"/>
        <v/>
      </c>
      <c r="S2976" s="10" t="str">
        <f>IF(OR(Prospecting!N2978&lt;&gt;"",Prospecting!N2978&lt;&gt;0),Prospecting!N2978,"")</f>
        <v/>
      </c>
      <c r="T2976" s="11" t="str">
        <f>IF(Prospecting!O2978&lt;&gt;"",Prospecting!O2978,"")</f>
        <v/>
      </c>
      <c r="U2976" s="2" t="str">
        <f t="shared" si="293"/>
        <v/>
      </c>
      <c r="V2976" s="2" t="str">
        <f t="shared" si="294"/>
        <v/>
      </c>
      <c r="W2976" s="2" t="str" cm="1">
        <f t="array" ref="W2976">IF(V2976&lt;&gt;"",_xlfn.IFS(OR(V2976=1,V2976=2,V2976=3),1,OR(V2976=4,V2976=5,V2976=6),2,OR(V2976=7,V2976=8,V2976=9),3,OR(V2976=10,V2976=11,V2976=12),4),"")</f>
        <v/>
      </c>
      <c r="X2976" s="2" t="str">
        <f t="shared" si="295"/>
        <v/>
      </c>
      <c r="Y2976" s="2" t="str">
        <f t="shared" si="296"/>
        <v/>
      </c>
    </row>
    <row r="2977" spans="7:25" x14ac:dyDescent="0.3">
      <c r="G2977" s="2" t="str">
        <f>IF(Prospecting!D2979&lt;&gt;"", Prospecting!D2979, "")</f>
        <v/>
      </c>
      <c r="H2977" s="2" t="str">
        <f>IF(Prospecting!E2979&lt;&gt;"",Prospecting!E2979, "")</f>
        <v/>
      </c>
      <c r="I2977" s="2" t="str">
        <f t="shared" ca="1" si="291"/>
        <v/>
      </c>
      <c r="J2977" s="2" t="str">
        <f>IF(Prospecting!F2979="Completed", 1, "")</f>
        <v/>
      </c>
      <c r="K2977" s="2" t="str">
        <f>IF(Prospecting!G2979="Completed", 1, "")</f>
        <v/>
      </c>
      <c r="L2977" s="2" t="str">
        <f>IF(Prospecting!H2979="Completed", 1, "")</f>
        <v/>
      </c>
      <c r="M2977" s="2" t="str">
        <f>IF(Prospecting!I2979="Completed", 1, "")</f>
        <v/>
      </c>
      <c r="N2977" s="2" t="str">
        <f>IF(Prospecting!J2979="Completed", 1, "")</f>
        <v/>
      </c>
      <c r="O2977" s="2" t="str">
        <f>IF(Prospecting!K2979="Completed", 1, "")</f>
        <v/>
      </c>
      <c r="P2977" s="2" t="str">
        <f>IF(Prospecting!L2979&lt;&gt;"",Prospecting!L2979,"")</f>
        <v/>
      </c>
      <c r="Q2977" s="2" t="str">
        <f>IF(Prospecting!M2979&lt;&gt;"",Prospecting!M2979,"")</f>
        <v/>
      </c>
      <c r="R2977" s="2" t="str">
        <f t="shared" ca="1" si="292"/>
        <v/>
      </c>
      <c r="S2977" s="10" t="str">
        <f>IF(OR(Prospecting!N2979&lt;&gt;"",Prospecting!N2979&lt;&gt;0),Prospecting!N2979,"")</f>
        <v/>
      </c>
      <c r="T2977" s="11" t="str">
        <f>IF(Prospecting!O2979&lt;&gt;"",Prospecting!O2979,"")</f>
        <v/>
      </c>
      <c r="U2977" s="2" t="str">
        <f t="shared" si="293"/>
        <v/>
      </c>
      <c r="V2977" s="2" t="str">
        <f t="shared" si="294"/>
        <v/>
      </c>
      <c r="W2977" s="2" t="str" cm="1">
        <f t="array" ref="W2977">IF(V2977&lt;&gt;"",_xlfn.IFS(OR(V2977=1,V2977=2,V2977=3),1,OR(V2977=4,V2977=5,V2977=6),2,OR(V2977=7,V2977=8,V2977=9),3,OR(V2977=10,V2977=11,V2977=12),4),"")</f>
        <v/>
      </c>
      <c r="X2977" s="2" t="str">
        <f t="shared" si="295"/>
        <v/>
      </c>
      <c r="Y2977" s="2" t="str">
        <f t="shared" si="296"/>
        <v/>
      </c>
    </row>
    <row r="2978" spans="7:25" x14ac:dyDescent="0.3">
      <c r="G2978" s="2" t="str">
        <f>IF(Prospecting!D2980&lt;&gt;"", Prospecting!D2980, "")</f>
        <v/>
      </c>
      <c r="H2978" s="2" t="str">
        <f>IF(Prospecting!E2980&lt;&gt;"",Prospecting!E2980, "")</f>
        <v/>
      </c>
      <c r="I2978" s="2" t="str">
        <f t="shared" ca="1" si="291"/>
        <v/>
      </c>
      <c r="J2978" s="2" t="str">
        <f>IF(Prospecting!F2980="Completed", 1, "")</f>
        <v/>
      </c>
      <c r="K2978" s="2" t="str">
        <f>IF(Prospecting!G2980="Completed", 1, "")</f>
        <v/>
      </c>
      <c r="L2978" s="2" t="str">
        <f>IF(Prospecting!H2980="Completed", 1, "")</f>
        <v/>
      </c>
      <c r="M2978" s="2" t="str">
        <f>IF(Prospecting!I2980="Completed", 1, "")</f>
        <v/>
      </c>
      <c r="N2978" s="2" t="str">
        <f>IF(Prospecting!J2980="Completed", 1, "")</f>
        <v/>
      </c>
      <c r="O2978" s="2" t="str">
        <f>IF(Prospecting!K2980="Completed", 1, "")</f>
        <v/>
      </c>
      <c r="P2978" s="2" t="str">
        <f>IF(Prospecting!L2980&lt;&gt;"",Prospecting!L2980,"")</f>
        <v/>
      </c>
      <c r="Q2978" s="2" t="str">
        <f>IF(Prospecting!M2980&lt;&gt;"",Prospecting!M2980,"")</f>
        <v/>
      </c>
      <c r="R2978" s="2" t="str">
        <f t="shared" ca="1" si="292"/>
        <v/>
      </c>
      <c r="S2978" s="10" t="str">
        <f>IF(OR(Prospecting!N2980&lt;&gt;"",Prospecting!N2980&lt;&gt;0),Prospecting!N2980,"")</f>
        <v/>
      </c>
      <c r="T2978" s="11" t="str">
        <f>IF(Prospecting!O2980&lt;&gt;"",Prospecting!O2980,"")</f>
        <v/>
      </c>
      <c r="U2978" s="2" t="str">
        <f t="shared" si="293"/>
        <v/>
      </c>
      <c r="V2978" s="2" t="str">
        <f t="shared" si="294"/>
        <v/>
      </c>
      <c r="W2978" s="2" t="str" cm="1">
        <f t="array" ref="W2978">IF(V2978&lt;&gt;"",_xlfn.IFS(OR(V2978=1,V2978=2,V2978=3),1,OR(V2978=4,V2978=5,V2978=6),2,OR(V2978=7,V2978=8,V2978=9),3,OR(V2978=10,V2978=11,V2978=12),4),"")</f>
        <v/>
      </c>
      <c r="X2978" s="2" t="str">
        <f t="shared" si="295"/>
        <v/>
      </c>
      <c r="Y2978" s="2" t="str">
        <f t="shared" si="296"/>
        <v/>
      </c>
    </row>
    <row r="2979" spans="7:25" x14ac:dyDescent="0.3">
      <c r="G2979" s="2" t="str">
        <f>IF(Prospecting!D2981&lt;&gt;"", Prospecting!D2981, "")</f>
        <v/>
      </c>
      <c r="H2979" s="2" t="str">
        <f>IF(Prospecting!E2981&lt;&gt;"",Prospecting!E2981, "")</f>
        <v/>
      </c>
      <c r="I2979" s="2" t="str">
        <f t="shared" ca="1" si="291"/>
        <v/>
      </c>
      <c r="J2979" s="2" t="str">
        <f>IF(Prospecting!F2981="Completed", 1, "")</f>
        <v/>
      </c>
      <c r="K2979" s="2" t="str">
        <f>IF(Prospecting!G2981="Completed", 1, "")</f>
        <v/>
      </c>
      <c r="L2979" s="2" t="str">
        <f>IF(Prospecting!H2981="Completed", 1, "")</f>
        <v/>
      </c>
      <c r="M2979" s="2" t="str">
        <f>IF(Prospecting!I2981="Completed", 1, "")</f>
        <v/>
      </c>
      <c r="N2979" s="2" t="str">
        <f>IF(Prospecting!J2981="Completed", 1, "")</f>
        <v/>
      </c>
      <c r="O2979" s="2" t="str">
        <f>IF(Prospecting!K2981="Completed", 1, "")</f>
        <v/>
      </c>
      <c r="P2979" s="2" t="str">
        <f>IF(Prospecting!L2981&lt;&gt;"",Prospecting!L2981,"")</f>
        <v/>
      </c>
      <c r="Q2979" s="2" t="str">
        <f>IF(Prospecting!M2981&lt;&gt;"",Prospecting!M2981,"")</f>
        <v/>
      </c>
      <c r="R2979" s="2" t="str">
        <f t="shared" ca="1" si="292"/>
        <v/>
      </c>
      <c r="S2979" s="10" t="str">
        <f>IF(OR(Prospecting!N2981&lt;&gt;"",Prospecting!N2981&lt;&gt;0),Prospecting!N2981,"")</f>
        <v/>
      </c>
      <c r="T2979" s="11" t="str">
        <f>IF(Prospecting!O2981&lt;&gt;"",Prospecting!O2981,"")</f>
        <v/>
      </c>
      <c r="U2979" s="2" t="str">
        <f t="shared" si="293"/>
        <v/>
      </c>
      <c r="V2979" s="2" t="str">
        <f t="shared" si="294"/>
        <v/>
      </c>
      <c r="W2979" s="2" t="str" cm="1">
        <f t="array" ref="W2979">IF(V2979&lt;&gt;"",_xlfn.IFS(OR(V2979=1,V2979=2,V2979=3),1,OR(V2979=4,V2979=5,V2979=6),2,OR(V2979=7,V2979=8,V2979=9),3,OR(V2979=10,V2979=11,V2979=12),4),"")</f>
        <v/>
      </c>
      <c r="X2979" s="2" t="str">
        <f t="shared" si="295"/>
        <v/>
      </c>
      <c r="Y2979" s="2" t="str">
        <f t="shared" si="296"/>
        <v/>
      </c>
    </row>
    <row r="2980" spans="7:25" x14ac:dyDescent="0.3">
      <c r="G2980" s="2" t="str">
        <f>IF(Prospecting!D2982&lt;&gt;"", Prospecting!D2982, "")</f>
        <v/>
      </c>
      <c r="H2980" s="2" t="str">
        <f>IF(Prospecting!E2982&lt;&gt;"",Prospecting!E2982, "")</f>
        <v/>
      </c>
      <c r="I2980" s="2" t="str">
        <f t="shared" ca="1" si="291"/>
        <v/>
      </c>
      <c r="J2980" s="2" t="str">
        <f>IF(Prospecting!F2982="Completed", 1, "")</f>
        <v/>
      </c>
      <c r="K2980" s="2" t="str">
        <f>IF(Prospecting!G2982="Completed", 1, "")</f>
        <v/>
      </c>
      <c r="L2980" s="2" t="str">
        <f>IF(Prospecting!H2982="Completed", 1, "")</f>
        <v/>
      </c>
      <c r="M2980" s="2" t="str">
        <f>IF(Prospecting!I2982="Completed", 1, "")</f>
        <v/>
      </c>
      <c r="N2980" s="2" t="str">
        <f>IF(Prospecting!J2982="Completed", 1, "")</f>
        <v/>
      </c>
      <c r="O2980" s="2" t="str">
        <f>IF(Prospecting!K2982="Completed", 1, "")</f>
        <v/>
      </c>
      <c r="P2980" s="2" t="str">
        <f>IF(Prospecting!L2982&lt;&gt;"",Prospecting!L2982,"")</f>
        <v/>
      </c>
      <c r="Q2980" s="2" t="str">
        <f>IF(Prospecting!M2982&lt;&gt;"",Prospecting!M2982,"")</f>
        <v/>
      </c>
      <c r="R2980" s="2" t="str">
        <f t="shared" ca="1" si="292"/>
        <v/>
      </c>
      <c r="S2980" s="10" t="str">
        <f>IF(OR(Prospecting!N2982&lt;&gt;"",Prospecting!N2982&lt;&gt;0),Prospecting!N2982,"")</f>
        <v/>
      </c>
      <c r="T2980" s="11" t="str">
        <f>IF(Prospecting!O2982&lt;&gt;"",Prospecting!O2982,"")</f>
        <v/>
      </c>
      <c r="U2980" s="2" t="str">
        <f t="shared" si="293"/>
        <v/>
      </c>
      <c r="V2980" s="2" t="str">
        <f t="shared" si="294"/>
        <v/>
      </c>
      <c r="W2980" s="2" t="str" cm="1">
        <f t="array" ref="W2980">IF(V2980&lt;&gt;"",_xlfn.IFS(OR(V2980=1,V2980=2,V2980=3),1,OR(V2980=4,V2980=5,V2980=6),2,OR(V2980=7,V2980=8,V2980=9),3,OR(V2980=10,V2980=11,V2980=12),4),"")</f>
        <v/>
      </c>
      <c r="X2980" s="2" t="str">
        <f t="shared" si="295"/>
        <v/>
      </c>
      <c r="Y2980" s="2" t="str">
        <f t="shared" si="296"/>
        <v/>
      </c>
    </row>
    <row r="2981" spans="7:25" x14ac:dyDescent="0.3">
      <c r="G2981" s="2" t="str">
        <f>IF(Prospecting!D2983&lt;&gt;"", Prospecting!D2983, "")</f>
        <v/>
      </c>
      <c r="H2981" s="2" t="str">
        <f>IF(Prospecting!E2983&lt;&gt;"",Prospecting!E2983, "")</f>
        <v/>
      </c>
      <c r="I2981" s="2" t="str">
        <f t="shared" ca="1" si="291"/>
        <v/>
      </c>
      <c r="J2981" s="2" t="str">
        <f>IF(Prospecting!F2983="Completed", 1, "")</f>
        <v/>
      </c>
      <c r="K2981" s="2" t="str">
        <f>IF(Prospecting!G2983="Completed", 1, "")</f>
        <v/>
      </c>
      <c r="L2981" s="2" t="str">
        <f>IF(Prospecting!H2983="Completed", 1, "")</f>
        <v/>
      </c>
      <c r="M2981" s="2" t="str">
        <f>IF(Prospecting!I2983="Completed", 1, "")</f>
        <v/>
      </c>
      <c r="N2981" s="2" t="str">
        <f>IF(Prospecting!J2983="Completed", 1, "")</f>
        <v/>
      </c>
      <c r="O2981" s="2" t="str">
        <f>IF(Prospecting!K2983="Completed", 1, "")</f>
        <v/>
      </c>
      <c r="P2981" s="2" t="str">
        <f>IF(Prospecting!L2983&lt;&gt;"",Prospecting!L2983,"")</f>
        <v/>
      </c>
      <c r="Q2981" s="2" t="str">
        <f>IF(Prospecting!M2983&lt;&gt;"",Prospecting!M2983,"")</f>
        <v/>
      </c>
      <c r="R2981" s="2" t="str">
        <f t="shared" ca="1" si="292"/>
        <v/>
      </c>
      <c r="S2981" s="10" t="str">
        <f>IF(OR(Prospecting!N2983&lt;&gt;"",Prospecting!N2983&lt;&gt;0),Prospecting!N2983,"")</f>
        <v/>
      </c>
      <c r="T2981" s="11" t="str">
        <f>IF(Prospecting!O2983&lt;&gt;"",Prospecting!O2983,"")</f>
        <v/>
      </c>
      <c r="U2981" s="2" t="str">
        <f t="shared" si="293"/>
        <v/>
      </c>
      <c r="V2981" s="2" t="str">
        <f t="shared" si="294"/>
        <v/>
      </c>
      <c r="W2981" s="2" t="str" cm="1">
        <f t="array" ref="W2981">IF(V2981&lt;&gt;"",_xlfn.IFS(OR(V2981=1,V2981=2,V2981=3),1,OR(V2981=4,V2981=5,V2981=6),2,OR(V2981=7,V2981=8,V2981=9),3,OR(V2981=10,V2981=11,V2981=12),4),"")</f>
        <v/>
      </c>
      <c r="X2981" s="2" t="str">
        <f t="shared" si="295"/>
        <v/>
      </c>
      <c r="Y2981" s="2" t="str">
        <f t="shared" si="296"/>
        <v/>
      </c>
    </row>
    <row r="2982" spans="7:25" x14ac:dyDescent="0.3">
      <c r="G2982" s="2" t="str">
        <f>IF(Prospecting!D2984&lt;&gt;"", Prospecting!D2984, "")</f>
        <v/>
      </c>
      <c r="H2982" s="2" t="str">
        <f>IF(Prospecting!E2984&lt;&gt;"",Prospecting!E2984, "")</f>
        <v/>
      </c>
      <c r="I2982" s="2" t="str">
        <f t="shared" ca="1" si="291"/>
        <v/>
      </c>
      <c r="J2982" s="2" t="str">
        <f>IF(Prospecting!F2984="Completed", 1, "")</f>
        <v/>
      </c>
      <c r="K2982" s="2" t="str">
        <f>IF(Prospecting!G2984="Completed", 1, "")</f>
        <v/>
      </c>
      <c r="L2982" s="2" t="str">
        <f>IF(Prospecting!H2984="Completed", 1, "")</f>
        <v/>
      </c>
      <c r="M2982" s="2" t="str">
        <f>IF(Prospecting!I2984="Completed", 1, "")</f>
        <v/>
      </c>
      <c r="N2982" s="2" t="str">
        <f>IF(Prospecting!J2984="Completed", 1, "")</f>
        <v/>
      </c>
      <c r="O2982" s="2" t="str">
        <f>IF(Prospecting!K2984="Completed", 1, "")</f>
        <v/>
      </c>
      <c r="P2982" s="2" t="str">
        <f>IF(Prospecting!L2984&lt;&gt;"",Prospecting!L2984,"")</f>
        <v/>
      </c>
      <c r="Q2982" s="2" t="str">
        <f>IF(Prospecting!M2984&lt;&gt;"",Prospecting!M2984,"")</f>
        <v/>
      </c>
      <c r="R2982" s="2" t="str">
        <f t="shared" ca="1" si="292"/>
        <v/>
      </c>
      <c r="S2982" s="10" t="str">
        <f>IF(OR(Prospecting!N2984&lt;&gt;"",Prospecting!N2984&lt;&gt;0),Prospecting!N2984,"")</f>
        <v/>
      </c>
      <c r="T2982" s="11" t="str">
        <f>IF(Prospecting!O2984&lt;&gt;"",Prospecting!O2984,"")</f>
        <v/>
      </c>
      <c r="U2982" s="2" t="str">
        <f t="shared" si="293"/>
        <v/>
      </c>
      <c r="V2982" s="2" t="str">
        <f t="shared" si="294"/>
        <v/>
      </c>
      <c r="W2982" s="2" t="str" cm="1">
        <f t="array" ref="W2982">IF(V2982&lt;&gt;"",_xlfn.IFS(OR(V2982=1,V2982=2,V2982=3),1,OR(V2982=4,V2982=5,V2982=6),2,OR(V2982=7,V2982=8,V2982=9),3,OR(V2982=10,V2982=11,V2982=12),4),"")</f>
        <v/>
      </c>
      <c r="X2982" s="2" t="str">
        <f t="shared" si="295"/>
        <v/>
      </c>
      <c r="Y2982" s="2" t="str">
        <f t="shared" si="296"/>
        <v/>
      </c>
    </row>
    <row r="2983" spans="7:25" x14ac:dyDescent="0.3">
      <c r="G2983" s="2" t="str">
        <f>IF(Prospecting!D2985&lt;&gt;"", Prospecting!D2985, "")</f>
        <v/>
      </c>
      <c r="H2983" s="2" t="str">
        <f>IF(Prospecting!E2985&lt;&gt;"",Prospecting!E2985, "")</f>
        <v/>
      </c>
      <c r="I2983" s="2" t="str">
        <f t="shared" ca="1" si="291"/>
        <v/>
      </c>
      <c r="J2983" s="2" t="str">
        <f>IF(Prospecting!F2985="Completed", 1, "")</f>
        <v/>
      </c>
      <c r="K2983" s="2" t="str">
        <f>IF(Prospecting!G2985="Completed", 1, "")</f>
        <v/>
      </c>
      <c r="L2983" s="2" t="str">
        <f>IF(Prospecting!H2985="Completed", 1, "")</f>
        <v/>
      </c>
      <c r="M2983" s="2" t="str">
        <f>IF(Prospecting!I2985="Completed", 1, "")</f>
        <v/>
      </c>
      <c r="N2983" s="2" t="str">
        <f>IF(Prospecting!J2985="Completed", 1, "")</f>
        <v/>
      </c>
      <c r="O2983" s="2" t="str">
        <f>IF(Prospecting!K2985="Completed", 1, "")</f>
        <v/>
      </c>
      <c r="P2983" s="2" t="str">
        <f>IF(Prospecting!L2985&lt;&gt;"",Prospecting!L2985,"")</f>
        <v/>
      </c>
      <c r="Q2983" s="2" t="str">
        <f>IF(Prospecting!M2985&lt;&gt;"",Prospecting!M2985,"")</f>
        <v/>
      </c>
      <c r="R2983" s="2" t="str">
        <f t="shared" ca="1" si="292"/>
        <v/>
      </c>
      <c r="S2983" s="10" t="str">
        <f>IF(OR(Prospecting!N2985&lt;&gt;"",Prospecting!N2985&lt;&gt;0),Prospecting!N2985,"")</f>
        <v/>
      </c>
      <c r="T2983" s="11" t="str">
        <f>IF(Prospecting!O2985&lt;&gt;"",Prospecting!O2985,"")</f>
        <v/>
      </c>
      <c r="U2983" s="2" t="str">
        <f t="shared" si="293"/>
        <v/>
      </c>
      <c r="V2983" s="2" t="str">
        <f t="shared" si="294"/>
        <v/>
      </c>
      <c r="W2983" s="2" t="str" cm="1">
        <f t="array" ref="W2983">IF(V2983&lt;&gt;"",_xlfn.IFS(OR(V2983=1,V2983=2,V2983=3),1,OR(V2983=4,V2983=5,V2983=6),2,OR(V2983=7,V2983=8,V2983=9),3,OR(V2983=10,V2983=11,V2983=12),4),"")</f>
        <v/>
      </c>
      <c r="X2983" s="2" t="str">
        <f t="shared" si="295"/>
        <v/>
      </c>
      <c r="Y2983" s="2" t="str">
        <f t="shared" si="296"/>
        <v/>
      </c>
    </row>
    <row r="2984" spans="7:25" x14ac:dyDescent="0.3">
      <c r="G2984" s="2" t="str">
        <f>IF(Prospecting!D2986&lt;&gt;"", Prospecting!D2986, "")</f>
        <v/>
      </c>
      <c r="H2984" s="2" t="str">
        <f>IF(Prospecting!E2986&lt;&gt;"",Prospecting!E2986, "")</f>
        <v/>
      </c>
      <c r="I2984" s="2" t="str">
        <f t="shared" ca="1" si="291"/>
        <v/>
      </c>
      <c r="J2984" s="2" t="str">
        <f>IF(Prospecting!F2986="Completed", 1, "")</f>
        <v/>
      </c>
      <c r="K2984" s="2" t="str">
        <f>IF(Prospecting!G2986="Completed", 1, "")</f>
        <v/>
      </c>
      <c r="L2984" s="2" t="str">
        <f>IF(Prospecting!H2986="Completed", 1, "")</f>
        <v/>
      </c>
      <c r="M2984" s="2" t="str">
        <f>IF(Prospecting!I2986="Completed", 1, "")</f>
        <v/>
      </c>
      <c r="N2984" s="2" t="str">
        <f>IF(Prospecting!J2986="Completed", 1, "")</f>
        <v/>
      </c>
      <c r="O2984" s="2" t="str">
        <f>IF(Prospecting!K2986="Completed", 1, "")</f>
        <v/>
      </c>
      <c r="P2984" s="2" t="str">
        <f>IF(Prospecting!L2986&lt;&gt;"",Prospecting!L2986,"")</f>
        <v/>
      </c>
      <c r="Q2984" s="2" t="str">
        <f>IF(Prospecting!M2986&lt;&gt;"",Prospecting!M2986,"")</f>
        <v/>
      </c>
      <c r="R2984" s="2" t="str">
        <f t="shared" ca="1" si="292"/>
        <v/>
      </c>
      <c r="S2984" s="10" t="str">
        <f>IF(OR(Prospecting!N2986&lt;&gt;"",Prospecting!N2986&lt;&gt;0),Prospecting!N2986,"")</f>
        <v/>
      </c>
      <c r="T2984" s="11" t="str">
        <f>IF(Prospecting!O2986&lt;&gt;"",Prospecting!O2986,"")</f>
        <v/>
      </c>
      <c r="U2984" s="2" t="str">
        <f t="shared" si="293"/>
        <v/>
      </c>
      <c r="V2984" s="2" t="str">
        <f t="shared" si="294"/>
        <v/>
      </c>
      <c r="W2984" s="2" t="str" cm="1">
        <f t="array" ref="W2984">IF(V2984&lt;&gt;"",_xlfn.IFS(OR(V2984=1,V2984=2,V2984=3),1,OR(V2984=4,V2984=5,V2984=6),2,OR(V2984=7,V2984=8,V2984=9),3,OR(V2984=10,V2984=11,V2984=12),4),"")</f>
        <v/>
      </c>
      <c r="X2984" s="2" t="str">
        <f t="shared" si="295"/>
        <v/>
      </c>
      <c r="Y2984" s="2" t="str">
        <f t="shared" si="296"/>
        <v/>
      </c>
    </row>
    <row r="2985" spans="7:25" x14ac:dyDescent="0.3">
      <c r="G2985" s="2" t="str">
        <f>IF(Prospecting!D2987&lt;&gt;"", Prospecting!D2987, "")</f>
        <v/>
      </c>
      <c r="H2985" s="2" t="str">
        <f>IF(Prospecting!E2987&lt;&gt;"",Prospecting!E2987, "")</f>
        <v/>
      </c>
      <c r="I2985" s="2" t="str">
        <f t="shared" ca="1" si="291"/>
        <v/>
      </c>
      <c r="J2985" s="2" t="str">
        <f>IF(Prospecting!F2987="Completed", 1, "")</f>
        <v/>
      </c>
      <c r="K2985" s="2" t="str">
        <f>IF(Prospecting!G2987="Completed", 1, "")</f>
        <v/>
      </c>
      <c r="L2985" s="2" t="str">
        <f>IF(Prospecting!H2987="Completed", 1, "")</f>
        <v/>
      </c>
      <c r="M2985" s="2" t="str">
        <f>IF(Prospecting!I2987="Completed", 1, "")</f>
        <v/>
      </c>
      <c r="N2985" s="2" t="str">
        <f>IF(Prospecting!J2987="Completed", 1, "")</f>
        <v/>
      </c>
      <c r="O2985" s="2" t="str">
        <f>IF(Prospecting!K2987="Completed", 1, "")</f>
        <v/>
      </c>
      <c r="P2985" s="2" t="str">
        <f>IF(Prospecting!L2987&lt;&gt;"",Prospecting!L2987,"")</f>
        <v/>
      </c>
      <c r="Q2985" s="2" t="str">
        <f>IF(Prospecting!M2987&lt;&gt;"",Prospecting!M2987,"")</f>
        <v/>
      </c>
      <c r="R2985" s="2" t="str">
        <f t="shared" ca="1" si="292"/>
        <v/>
      </c>
      <c r="S2985" s="10" t="str">
        <f>IF(OR(Prospecting!N2987&lt;&gt;"",Prospecting!N2987&lt;&gt;0),Prospecting!N2987,"")</f>
        <v/>
      </c>
      <c r="T2985" s="11" t="str">
        <f>IF(Prospecting!O2987&lt;&gt;"",Prospecting!O2987,"")</f>
        <v/>
      </c>
      <c r="U2985" s="2" t="str">
        <f t="shared" si="293"/>
        <v/>
      </c>
      <c r="V2985" s="2" t="str">
        <f t="shared" si="294"/>
        <v/>
      </c>
      <c r="W2985" s="2" t="str" cm="1">
        <f t="array" ref="W2985">IF(V2985&lt;&gt;"",_xlfn.IFS(OR(V2985=1,V2985=2,V2985=3),1,OR(V2985=4,V2985=5,V2985=6),2,OR(V2985=7,V2985=8,V2985=9),3,OR(V2985=10,V2985=11,V2985=12),4),"")</f>
        <v/>
      </c>
      <c r="X2985" s="2" t="str">
        <f t="shared" si="295"/>
        <v/>
      </c>
      <c r="Y2985" s="2" t="str">
        <f t="shared" si="296"/>
        <v/>
      </c>
    </row>
    <row r="2986" spans="7:25" x14ac:dyDescent="0.3">
      <c r="G2986" s="2" t="str">
        <f>IF(Prospecting!D2988&lt;&gt;"", Prospecting!D2988, "")</f>
        <v/>
      </c>
      <c r="H2986" s="2" t="str">
        <f>IF(Prospecting!E2988&lt;&gt;"",Prospecting!E2988, "")</f>
        <v/>
      </c>
      <c r="I2986" s="2" t="str">
        <f t="shared" ca="1" si="291"/>
        <v/>
      </c>
      <c r="J2986" s="2" t="str">
        <f>IF(Prospecting!F2988="Completed", 1, "")</f>
        <v/>
      </c>
      <c r="K2986" s="2" t="str">
        <f>IF(Prospecting!G2988="Completed", 1, "")</f>
        <v/>
      </c>
      <c r="L2986" s="2" t="str">
        <f>IF(Prospecting!H2988="Completed", 1, "")</f>
        <v/>
      </c>
      <c r="M2986" s="2" t="str">
        <f>IF(Prospecting!I2988="Completed", 1, "")</f>
        <v/>
      </c>
      <c r="N2986" s="2" t="str">
        <f>IF(Prospecting!J2988="Completed", 1, "")</f>
        <v/>
      </c>
      <c r="O2986" s="2" t="str">
        <f>IF(Prospecting!K2988="Completed", 1, "")</f>
        <v/>
      </c>
      <c r="P2986" s="2" t="str">
        <f>IF(Prospecting!L2988&lt;&gt;"",Prospecting!L2988,"")</f>
        <v/>
      </c>
      <c r="Q2986" s="2" t="str">
        <f>IF(Prospecting!M2988&lt;&gt;"",Prospecting!M2988,"")</f>
        <v/>
      </c>
      <c r="R2986" s="2" t="str">
        <f t="shared" ca="1" si="292"/>
        <v/>
      </c>
      <c r="S2986" s="10" t="str">
        <f>IF(OR(Prospecting!N2988&lt;&gt;"",Prospecting!N2988&lt;&gt;0),Prospecting!N2988,"")</f>
        <v/>
      </c>
      <c r="T2986" s="11" t="str">
        <f>IF(Prospecting!O2988&lt;&gt;"",Prospecting!O2988,"")</f>
        <v/>
      </c>
      <c r="U2986" s="2" t="str">
        <f t="shared" si="293"/>
        <v/>
      </c>
      <c r="V2986" s="2" t="str">
        <f t="shared" si="294"/>
        <v/>
      </c>
      <c r="W2986" s="2" t="str" cm="1">
        <f t="array" ref="W2986">IF(V2986&lt;&gt;"",_xlfn.IFS(OR(V2986=1,V2986=2,V2986=3),1,OR(V2986=4,V2986=5,V2986=6),2,OR(V2986=7,V2986=8,V2986=9),3,OR(V2986=10,V2986=11,V2986=12),4),"")</f>
        <v/>
      </c>
      <c r="X2986" s="2" t="str">
        <f t="shared" si="295"/>
        <v/>
      </c>
      <c r="Y2986" s="2" t="str">
        <f t="shared" si="296"/>
        <v/>
      </c>
    </row>
    <row r="2987" spans="7:25" x14ac:dyDescent="0.3">
      <c r="G2987" s="2" t="str">
        <f>IF(Prospecting!D2989&lt;&gt;"", Prospecting!D2989, "")</f>
        <v/>
      </c>
      <c r="H2987" s="2" t="str">
        <f>IF(Prospecting!E2989&lt;&gt;"",Prospecting!E2989, "")</f>
        <v/>
      </c>
      <c r="I2987" s="2" t="str">
        <f t="shared" ca="1" si="291"/>
        <v/>
      </c>
      <c r="J2987" s="2" t="str">
        <f>IF(Prospecting!F2989="Completed", 1, "")</f>
        <v/>
      </c>
      <c r="K2987" s="2" t="str">
        <f>IF(Prospecting!G2989="Completed", 1, "")</f>
        <v/>
      </c>
      <c r="L2987" s="2" t="str">
        <f>IF(Prospecting!H2989="Completed", 1, "")</f>
        <v/>
      </c>
      <c r="M2987" s="2" t="str">
        <f>IF(Prospecting!I2989="Completed", 1, "")</f>
        <v/>
      </c>
      <c r="N2987" s="2" t="str">
        <f>IF(Prospecting!J2989="Completed", 1, "")</f>
        <v/>
      </c>
      <c r="O2987" s="2" t="str">
        <f>IF(Prospecting!K2989="Completed", 1, "")</f>
        <v/>
      </c>
      <c r="P2987" s="2" t="str">
        <f>IF(Prospecting!L2989&lt;&gt;"",Prospecting!L2989,"")</f>
        <v/>
      </c>
      <c r="Q2987" s="2" t="str">
        <f>IF(Prospecting!M2989&lt;&gt;"",Prospecting!M2989,"")</f>
        <v/>
      </c>
      <c r="R2987" s="2" t="str">
        <f t="shared" ca="1" si="292"/>
        <v/>
      </c>
      <c r="S2987" s="10" t="str">
        <f>IF(OR(Prospecting!N2989&lt;&gt;"",Prospecting!N2989&lt;&gt;0),Prospecting!N2989,"")</f>
        <v/>
      </c>
      <c r="T2987" s="11" t="str">
        <f>IF(Prospecting!O2989&lt;&gt;"",Prospecting!O2989,"")</f>
        <v/>
      </c>
      <c r="U2987" s="2" t="str">
        <f t="shared" si="293"/>
        <v/>
      </c>
      <c r="V2987" s="2" t="str">
        <f t="shared" si="294"/>
        <v/>
      </c>
      <c r="W2987" s="2" t="str" cm="1">
        <f t="array" ref="W2987">IF(V2987&lt;&gt;"",_xlfn.IFS(OR(V2987=1,V2987=2,V2987=3),1,OR(V2987=4,V2987=5,V2987=6),2,OR(V2987=7,V2987=8,V2987=9),3,OR(V2987=10,V2987=11,V2987=12),4),"")</f>
        <v/>
      </c>
      <c r="X2987" s="2" t="str">
        <f t="shared" si="295"/>
        <v/>
      </c>
      <c r="Y2987" s="2" t="str">
        <f t="shared" si="296"/>
        <v/>
      </c>
    </row>
    <row r="2988" spans="7:25" x14ac:dyDescent="0.3">
      <c r="G2988" s="2" t="str">
        <f>IF(Prospecting!D2990&lt;&gt;"", Prospecting!D2990, "")</f>
        <v/>
      </c>
      <c r="H2988" s="2" t="str">
        <f>IF(Prospecting!E2990&lt;&gt;"",Prospecting!E2990, "")</f>
        <v/>
      </c>
      <c r="I2988" s="2" t="str">
        <f t="shared" ca="1" si="291"/>
        <v/>
      </c>
      <c r="J2988" s="2" t="str">
        <f>IF(Prospecting!F2990="Completed", 1, "")</f>
        <v/>
      </c>
      <c r="K2988" s="2" t="str">
        <f>IF(Prospecting!G2990="Completed", 1, "")</f>
        <v/>
      </c>
      <c r="L2988" s="2" t="str">
        <f>IF(Prospecting!H2990="Completed", 1, "")</f>
        <v/>
      </c>
      <c r="M2988" s="2" t="str">
        <f>IF(Prospecting!I2990="Completed", 1, "")</f>
        <v/>
      </c>
      <c r="N2988" s="2" t="str">
        <f>IF(Prospecting!J2990="Completed", 1, "")</f>
        <v/>
      </c>
      <c r="O2988" s="2" t="str">
        <f>IF(Prospecting!K2990="Completed", 1, "")</f>
        <v/>
      </c>
      <c r="P2988" s="2" t="str">
        <f>IF(Prospecting!L2990&lt;&gt;"",Prospecting!L2990,"")</f>
        <v/>
      </c>
      <c r="Q2988" s="2" t="str">
        <f>IF(Prospecting!M2990&lt;&gt;"",Prospecting!M2990,"")</f>
        <v/>
      </c>
      <c r="R2988" s="2" t="str">
        <f t="shared" ca="1" si="292"/>
        <v/>
      </c>
      <c r="S2988" s="10" t="str">
        <f>IF(OR(Prospecting!N2990&lt;&gt;"",Prospecting!N2990&lt;&gt;0),Prospecting!N2990,"")</f>
        <v/>
      </c>
      <c r="T2988" s="11" t="str">
        <f>IF(Prospecting!O2990&lt;&gt;"",Prospecting!O2990,"")</f>
        <v/>
      </c>
      <c r="U2988" s="2" t="str">
        <f t="shared" si="293"/>
        <v/>
      </c>
      <c r="V2988" s="2" t="str">
        <f t="shared" si="294"/>
        <v/>
      </c>
      <c r="W2988" s="2" t="str" cm="1">
        <f t="array" ref="W2988">IF(V2988&lt;&gt;"",_xlfn.IFS(OR(V2988=1,V2988=2,V2988=3),1,OR(V2988=4,V2988=5,V2988=6),2,OR(V2988=7,V2988=8,V2988=9),3,OR(V2988=10,V2988=11,V2988=12),4),"")</f>
        <v/>
      </c>
      <c r="X2988" s="2" t="str">
        <f t="shared" si="295"/>
        <v/>
      </c>
      <c r="Y2988" s="2" t="str">
        <f t="shared" si="296"/>
        <v/>
      </c>
    </row>
    <row r="2989" spans="7:25" x14ac:dyDescent="0.3">
      <c r="G2989" s="2" t="str">
        <f>IF(Prospecting!D2991&lt;&gt;"", Prospecting!D2991, "")</f>
        <v/>
      </c>
      <c r="H2989" s="2" t="str">
        <f>IF(Prospecting!E2991&lt;&gt;"",Prospecting!E2991, "")</f>
        <v/>
      </c>
      <c r="I2989" s="2" t="str">
        <f t="shared" ca="1" si="291"/>
        <v/>
      </c>
      <c r="J2989" s="2" t="str">
        <f>IF(Prospecting!F2991="Completed", 1, "")</f>
        <v/>
      </c>
      <c r="K2989" s="2" t="str">
        <f>IF(Prospecting!G2991="Completed", 1, "")</f>
        <v/>
      </c>
      <c r="L2989" s="2" t="str">
        <f>IF(Prospecting!H2991="Completed", 1, "")</f>
        <v/>
      </c>
      <c r="M2989" s="2" t="str">
        <f>IF(Prospecting!I2991="Completed", 1, "")</f>
        <v/>
      </c>
      <c r="N2989" s="2" t="str">
        <f>IF(Prospecting!J2991="Completed", 1, "")</f>
        <v/>
      </c>
      <c r="O2989" s="2" t="str">
        <f>IF(Prospecting!K2991="Completed", 1, "")</f>
        <v/>
      </c>
      <c r="P2989" s="2" t="str">
        <f>IF(Prospecting!L2991&lt;&gt;"",Prospecting!L2991,"")</f>
        <v/>
      </c>
      <c r="Q2989" s="2" t="str">
        <f>IF(Prospecting!M2991&lt;&gt;"",Prospecting!M2991,"")</f>
        <v/>
      </c>
      <c r="R2989" s="2" t="str">
        <f t="shared" ca="1" si="292"/>
        <v/>
      </c>
      <c r="S2989" s="10" t="str">
        <f>IF(OR(Prospecting!N2991&lt;&gt;"",Prospecting!N2991&lt;&gt;0),Prospecting!N2991,"")</f>
        <v/>
      </c>
      <c r="T2989" s="11" t="str">
        <f>IF(Prospecting!O2991&lt;&gt;"",Prospecting!O2991,"")</f>
        <v/>
      </c>
      <c r="U2989" s="2" t="str">
        <f t="shared" si="293"/>
        <v/>
      </c>
      <c r="V2989" s="2" t="str">
        <f t="shared" si="294"/>
        <v/>
      </c>
      <c r="W2989" s="2" t="str" cm="1">
        <f t="array" ref="W2989">IF(V2989&lt;&gt;"",_xlfn.IFS(OR(V2989=1,V2989=2,V2989=3),1,OR(V2989=4,V2989=5,V2989=6),2,OR(V2989=7,V2989=8,V2989=9),3,OR(V2989=10,V2989=11,V2989=12),4),"")</f>
        <v/>
      </c>
      <c r="X2989" s="2" t="str">
        <f t="shared" si="295"/>
        <v/>
      </c>
      <c r="Y2989" s="2" t="str">
        <f t="shared" si="296"/>
        <v/>
      </c>
    </row>
    <row r="2990" spans="7:25" x14ac:dyDescent="0.3">
      <c r="G2990" s="2" t="str">
        <f>IF(Prospecting!D2992&lt;&gt;"", Prospecting!D2992, "")</f>
        <v/>
      </c>
      <c r="H2990" s="2" t="str">
        <f>IF(Prospecting!E2992&lt;&gt;"",Prospecting!E2992, "")</f>
        <v/>
      </c>
      <c r="I2990" s="2" t="str">
        <f t="shared" ca="1" si="291"/>
        <v/>
      </c>
      <c r="J2990" s="2" t="str">
        <f>IF(Prospecting!F2992="Completed", 1, "")</f>
        <v/>
      </c>
      <c r="K2990" s="2" t="str">
        <f>IF(Prospecting!G2992="Completed", 1, "")</f>
        <v/>
      </c>
      <c r="L2990" s="2" t="str">
        <f>IF(Prospecting!H2992="Completed", 1, "")</f>
        <v/>
      </c>
      <c r="M2990" s="2" t="str">
        <f>IF(Prospecting!I2992="Completed", 1, "")</f>
        <v/>
      </c>
      <c r="N2990" s="2" t="str">
        <f>IF(Prospecting!J2992="Completed", 1, "")</f>
        <v/>
      </c>
      <c r="O2990" s="2" t="str">
        <f>IF(Prospecting!K2992="Completed", 1, "")</f>
        <v/>
      </c>
      <c r="P2990" s="2" t="str">
        <f>IF(Prospecting!L2992&lt;&gt;"",Prospecting!L2992,"")</f>
        <v/>
      </c>
      <c r="Q2990" s="2" t="str">
        <f>IF(Prospecting!M2992&lt;&gt;"",Prospecting!M2992,"")</f>
        <v/>
      </c>
      <c r="R2990" s="2" t="str">
        <f t="shared" ca="1" si="292"/>
        <v/>
      </c>
      <c r="S2990" s="10" t="str">
        <f>IF(OR(Prospecting!N2992&lt;&gt;"",Prospecting!N2992&lt;&gt;0),Prospecting!N2992,"")</f>
        <v/>
      </c>
      <c r="T2990" s="11" t="str">
        <f>IF(Prospecting!O2992&lt;&gt;"",Prospecting!O2992,"")</f>
        <v/>
      </c>
      <c r="U2990" s="2" t="str">
        <f t="shared" si="293"/>
        <v/>
      </c>
      <c r="V2990" s="2" t="str">
        <f t="shared" si="294"/>
        <v/>
      </c>
      <c r="W2990" s="2" t="str" cm="1">
        <f t="array" ref="W2990">IF(V2990&lt;&gt;"",_xlfn.IFS(OR(V2990=1,V2990=2,V2990=3),1,OR(V2990=4,V2990=5,V2990=6),2,OR(V2990=7,V2990=8,V2990=9),3,OR(V2990=10,V2990=11,V2990=12),4),"")</f>
        <v/>
      </c>
      <c r="X2990" s="2" t="str">
        <f t="shared" si="295"/>
        <v/>
      </c>
      <c r="Y2990" s="2" t="str">
        <f t="shared" si="296"/>
        <v/>
      </c>
    </row>
    <row r="2991" spans="7:25" x14ac:dyDescent="0.3">
      <c r="G2991" s="2" t="str">
        <f>IF(Prospecting!D2993&lt;&gt;"", Prospecting!D2993, "")</f>
        <v/>
      </c>
      <c r="H2991" s="2" t="str">
        <f>IF(Prospecting!E2993&lt;&gt;"",Prospecting!E2993, "")</f>
        <v/>
      </c>
      <c r="I2991" s="2" t="str">
        <f t="shared" ca="1" si="291"/>
        <v/>
      </c>
      <c r="J2991" s="2" t="str">
        <f>IF(Prospecting!F2993="Completed", 1, "")</f>
        <v/>
      </c>
      <c r="K2991" s="2" t="str">
        <f>IF(Prospecting!G2993="Completed", 1, "")</f>
        <v/>
      </c>
      <c r="L2991" s="2" t="str">
        <f>IF(Prospecting!H2993="Completed", 1, "")</f>
        <v/>
      </c>
      <c r="M2991" s="2" t="str">
        <f>IF(Prospecting!I2993="Completed", 1, "")</f>
        <v/>
      </c>
      <c r="N2991" s="2" t="str">
        <f>IF(Prospecting!J2993="Completed", 1, "")</f>
        <v/>
      </c>
      <c r="O2991" s="2" t="str">
        <f>IF(Prospecting!K2993="Completed", 1, "")</f>
        <v/>
      </c>
      <c r="P2991" s="2" t="str">
        <f>IF(Prospecting!L2993&lt;&gt;"",Prospecting!L2993,"")</f>
        <v/>
      </c>
      <c r="Q2991" s="2" t="str">
        <f>IF(Prospecting!M2993&lt;&gt;"",Prospecting!M2993,"")</f>
        <v/>
      </c>
      <c r="R2991" s="2" t="str">
        <f t="shared" ca="1" si="292"/>
        <v/>
      </c>
      <c r="S2991" s="10" t="str">
        <f>IF(OR(Prospecting!N2993&lt;&gt;"",Prospecting!N2993&lt;&gt;0),Prospecting!N2993,"")</f>
        <v/>
      </c>
      <c r="T2991" s="11" t="str">
        <f>IF(Prospecting!O2993&lt;&gt;"",Prospecting!O2993,"")</f>
        <v/>
      </c>
      <c r="U2991" s="2" t="str">
        <f t="shared" si="293"/>
        <v/>
      </c>
      <c r="V2991" s="2" t="str">
        <f t="shared" si="294"/>
        <v/>
      </c>
      <c r="W2991" s="2" t="str" cm="1">
        <f t="array" ref="W2991">IF(V2991&lt;&gt;"",_xlfn.IFS(OR(V2991=1,V2991=2,V2991=3),1,OR(V2991=4,V2991=5,V2991=6),2,OR(V2991=7,V2991=8,V2991=9),3,OR(V2991=10,V2991=11,V2991=12),4),"")</f>
        <v/>
      </c>
      <c r="X2991" s="2" t="str">
        <f t="shared" si="295"/>
        <v/>
      </c>
      <c r="Y2991" s="2" t="str">
        <f t="shared" si="296"/>
        <v/>
      </c>
    </row>
    <row r="2992" spans="7:25" x14ac:dyDescent="0.3">
      <c r="G2992" s="2" t="str">
        <f>IF(Prospecting!D2994&lt;&gt;"", Prospecting!D2994, "")</f>
        <v/>
      </c>
      <c r="H2992" s="2" t="str">
        <f>IF(Prospecting!E2994&lt;&gt;"",Prospecting!E2994, "")</f>
        <v/>
      </c>
      <c r="I2992" s="2" t="str">
        <f t="shared" ca="1" si="291"/>
        <v/>
      </c>
      <c r="J2992" s="2" t="str">
        <f>IF(Prospecting!F2994="Completed", 1, "")</f>
        <v/>
      </c>
      <c r="K2992" s="2" t="str">
        <f>IF(Prospecting!G2994="Completed", 1, "")</f>
        <v/>
      </c>
      <c r="L2992" s="2" t="str">
        <f>IF(Prospecting!H2994="Completed", 1, "")</f>
        <v/>
      </c>
      <c r="M2992" s="2" t="str">
        <f>IF(Prospecting!I2994="Completed", 1, "")</f>
        <v/>
      </c>
      <c r="N2992" s="2" t="str">
        <f>IF(Prospecting!J2994="Completed", 1, "")</f>
        <v/>
      </c>
      <c r="O2992" s="2" t="str">
        <f>IF(Prospecting!K2994="Completed", 1, "")</f>
        <v/>
      </c>
      <c r="P2992" s="2" t="str">
        <f>IF(Prospecting!L2994&lt;&gt;"",Prospecting!L2994,"")</f>
        <v/>
      </c>
      <c r="Q2992" s="2" t="str">
        <f>IF(Prospecting!M2994&lt;&gt;"",Prospecting!M2994,"")</f>
        <v/>
      </c>
      <c r="R2992" s="2" t="str">
        <f t="shared" ca="1" si="292"/>
        <v/>
      </c>
      <c r="S2992" s="10" t="str">
        <f>IF(OR(Prospecting!N2994&lt;&gt;"",Prospecting!N2994&lt;&gt;0),Prospecting!N2994,"")</f>
        <v/>
      </c>
      <c r="T2992" s="11" t="str">
        <f>IF(Prospecting!O2994&lt;&gt;"",Prospecting!O2994,"")</f>
        <v/>
      </c>
      <c r="U2992" s="2" t="str">
        <f t="shared" si="293"/>
        <v/>
      </c>
      <c r="V2992" s="2" t="str">
        <f t="shared" si="294"/>
        <v/>
      </c>
      <c r="W2992" s="2" t="str" cm="1">
        <f t="array" ref="W2992">IF(V2992&lt;&gt;"",_xlfn.IFS(OR(V2992=1,V2992=2,V2992=3),1,OR(V2992=4,V2992=5,V2992=6),2,OR(V2992=7,V2992=8,V2992=9),3,OR(V2992=10,V2992=11,V2992=12),4),"")</f>
        <v/>
      </c>
      <c r="X2992" s="2" t="str">
        <f t="shared" si="295"/>
        <v/>
      </c>
      <c r="Y2992" s="2" t="str">
        <f t="shared" si="296"/>
        <v/>
      </c>
    </row>
    <row r="2993" spans="7:25" x14ac:dyDescent="0.3">
      <c r="G2993" s="2" t="str">
        <f>IF(Prospecting!D2995&lt;&gt;"", Prospecting!D2995, "")</f>
        <v/>
      </c>
      <c r="H2993" s="2" t="str">
        <f>IF(Prospecting!E2995&lt;&gt;"",Prospecting!E2995, "")</f>
        <v/>
      </c>
      <c r="I2993" s="2" t="str">
        <f t="shared" ca="1" si="291"/>
        <v/>
      </c>
      <c r="J2993" s="2" t="str">
        <f>IF(Prospecting!F2995="Completed", 1, "")</f>
        <v/>
      </c>
      <c r="K2993" s="2" t="str">
        <f>IF(Prospecting!G2995="Completed", 1, "")</f>
        <v/>
      </c>
      <c r="L2993" s="2" t="str">
        <f>IF(Prospecting!H2995="Completed", 1, "")</f>
        <v/>
      </c>
      <c r="M2993" s="2" t="str">
        <f>IF(Prospecting!I2995="Completed", 1, "")</f>
        <v/>
      </c>
      <c r="N2993" s="2" t="str">
        <f>IF(Prospecting!J2995="Completed", 1, "")</f>
        <v/>
      </c>
      <c r="O2993" s="2" t="str">
        <f>IF(Prospecting!K2995="Completed", 1, "")</f>
        <v/>
      </c>
      <c r="P2993" s="2" t="str">
        <f>IF(Prospecting!L2995&lt;&gt;"",Prospecting!L2995,"")</f>
        <v/>
      </c>
      <c r="Q2993" s="2" t="str">
        <f>IF(Prospecting!M2995&lt;&gt;"",Prospecting!M2995,"")</f>
        <v/>
      </c>
      <c r="R2993" s="2" t="str">
        <f t="shared" ca="1" si="292"/>
        <v/>
      </c>
      <c r="S2993" s="10" t="str">
        <f>IF(OR(Prospecting!N2995&lt;&gt;"",Prospecting!N2995&lt;&gt;0),Prospecting!N2995,"")</f>
        <v/>
      </c>
      <c r="T2993" s="11" t="str">
        <f>IF(Prospecting!O2995&lt;&gt;"",Prospecting!O2995,"")</f>
        <v/>
      </c>
      <c r="U2993" s="2" t="str">
        <f t="shared" si="293"/>
        <v/>
      </c>
      <c r="V2993" s="2" t="str">
        <f t="shared" si="294"/>
        <v/>
      </c>
      <c r="W2993" s="2" t="str" cm="1">
        <f t="array" ref="W2993">IF(V2993&lt;&gt;"",_xlfn.IFS(OR(V2993=1,V2993=2,V2993=3),1,OR(V2993=4,V2993=5,V2993=6),2,OR(V2993=7,V2993=8,V2993=9),3,OR(V2993=10,V2993=11,V2993=12),4),"")</f>
        <v/>
      </c>
      <c r="X2993" s="2" t="str">
        <f t="shared" si="295"/>
        <v/>
      </c>
      <c r="Y2993" s="2" t="str">
        <f t="shared" si="296"/>
        <v/>
      </c>
    </row>
    <row r="2994" spans="7:25" x14ac:dyDescent="0.3">
      <c r="G2994" s="2" t="str">
        <f>IF(Prospecting!D2996&lt;&gt;"", Prospecting!D2996, "")</f>
        <v/>
      </c>
      <c r="H2994" s="2" t="str">
        <f>IF(Prospecting!E2996&lt;&gt;"",Prospecting!E2996, "")</f>
        <v/>
      </c>
      <c r="I2994" s="2" t="str">
        <f t="shared" ca="1" si="291"/>
        <v/>
      </c>
      <c r="J2994" s="2" t="str">
        <f>IF(Prospecting!F2996="Completed", 1, "")</f>
        <v/>
      </c>
      <c r="K2994" s="2" t="str">
        <f>IF(Prospecting!G2996="Completed", 1, "")</f>
        <v/>
      </c>
      <c r="L2994" s="2" t="str">
        <f>IF(Prospecting!H2996="Completed", 1, "")</f>
        <v/>
      </c>
      <c r="M2994" s="2" t="str">
        <f>IF(Prospecting!I2996="Completed", 1, "")</f>
        <v/>
      </c>
      <c r="N2994" s="2" t="str">
        <f>IF(Prospecting!J2996="Completed", 1, "")</f>
        <v/>
      </c>
      <c r="O2994" s="2" t="str">
        <f>IF(Prospecting!K2996="Completed", 1, "")</f>
        <v/>
      </c>
      <c r="P2994" s="2" t="str">
        <f>IF(Prospecting!L2996&lt;&gt;"",Prospecting!L2996,"")</f>
        <v/>
      </c>
      <c r="Q2994" s="2" t="str">
        <f>IF(Prospecting!M2996&lt;&gt;"",Prospecting!M2996,"")</f>
        <v/>
      </c>
      <c r="R2994" s="2" t="str">
        <f t="shared" ca="1" si="292"/>
        <v/>
      </c>
      <c r="S2994" s="10" t="str">
        <f>IF(OR(Prospecting!N2996&lt;&gt;"",Prospecting!N2996&lt;&gt;0),Prospecting!N2996,"")</f>
        <v/>
      </c>
      <c r="T2994" s="11" t="str">
        <f>IF(Prospecting!O2996&lt;&gt;"",Prospecting!O2996,"")</f>
        <v/>
      </c>
      <c r="U2994" s="2" t="str">
        <f t="shared" si="293"/>
        <v/>
      </c>
      <c r="V2994" s="2" t="str">
        <f t="shared" si="294"/>
        <v/>
      </c>
      <c r="W2994" s="2" t="str" cm="1">
        <f t="array" ref="W2994">IF(V2994&lt;&gt;"",_xlfn.IFS(OR(V2994=1,V2994=2,V2994=3),1,OR(V2994=4,V2994=5,V2994=6),2,OR(V2994=7,V2994=8,V2994=9),3,OR(V2994=10,V2994=11,V2994=12),4),"")</f>
        <v/>
      </c>
      <c r="X2994" s="2" t="str">
        <f t="shared" si="295"/>
        <v/>
      </c>
      <c r="Y2994" s="2" t="str">
        <f t="shared" si="296"/>
        <v/>
      </c>
    </row>
    <row r="2995" spans="7:25" x14ac:dyDescent="0.3">
      <c r="G2995" s="2" t="str">
        <f>IF(Prospecting!D2997&lt;&gt;"", Prospecting!D2997, "")</f>
        <v/>
      </c>
      <c r="H2995" s="2" t="str">
        <f>IF(Prospecting!E2997&lt;&gt;"",Prospecting!E2997, "")</f>
        <v/>
      </c>
      <c r="I2995" s="2" t="str">
        <f t="shared" ca="1" si="291"/>
        <v/>
      </c>
      <c r="J2995" s="2" t="str">
        <f>IF(Prospecting!F2997="Completed", 1, "")</f>
        <v/>
      </c>
      <c r="K2995" s="2" t="str">
        <f>IF(Prospecting!G2997="Completed", 1, "")</f>
        <v/>
      </c>
      <c r="L2995" s="2" t="str">
        <f>IF(Prospecting!H2997="Completed", 1, "")</f>
        <v/>
      </c>
      <c r="M2995" s="2" t="str">
        <f>IF(Prospecting!I2997="Completed", 1, "")</f>
        <v/>
      </c>
      <c r="N2995" s="2" t="str">
        <f>IF(Prospecting!J2997="Completed", 1, "")</f>
        <v/>
      </c>
      <c r="O2995" s="2" t="str">
        <f>IF(Prospecting!K2997="Completed", 1, "")</f>
        <v/>
      </c>
      <c r="P2995" s="2" t="str">
        <f>IF(Prospecting!L2997&lt;&gt;"",Prospecting!L2997,"")</f>
        <v/>
      </c>
      <c r="Q2995" s="2" t="str">
        <f>IF(Prospecting!M2997&lt;&gt;"",Prospecting!M2997,"")</f>
        <v/>
      </c>
      <c r="R2995" s="2" t="str">
        <f t="shared" ca="1" si="292"/>
        <v/>
      </c>
      <c r="S2995" s="10" t="str">
        <f>IF(OR(Prospecting!N2997&lt;&gt;"",Prospecting!N2997&lt;&gt;0),Prospecting!N2997,"")</f>
        <v/>
      </c>
      <c r="T2995" s="11" t="str">
        <f>IF(Prospecting!O2997&lt;&gt;"",Prospecting!O2997,"")</f>
        <v/>
      </c>
      <c r="U2995" s="2" t="str">
        <f t="shared" si="293"/>
        <v/>
      </c>
      <c r="V2995" s="2" t="str">
        <f t="shared" si="294"/>
        <v/>
      </c>
      <c r="W2995" s="2" t="str" cm="1">
        <f t="array" ref="W2995">IF(V2995&lt;&gt;"",_xlfn.IFS(OR(V2995=1,V2995=2,V2995=3),1,OR(V2995=4,V2995=5,V2995=6),2,OR(V2995=7,V2995=8,V2995=9),3,OR(V2995=10,V2995=11,V2995=12),4),"")</f>
        <v/>
      </c>
      <c r="X2995" s="2" t="str">
        <f t="shared" si="295"/>
        <v/>
      </c>
      <c r="Y2995" s="2" t="str">
        <f t="shared" si="296"/>
        <v/>
      </c>
    </row>
    <row r="2996" spans="7:25" x14ac:dyDescent="0.3">
      <c r="G2996" s="2" t="str">
        <f>IF(Prospecting!D2998&lt;&gt;"", Prospecting!D2998, "")</f>
        <v/>
      </c>
      <c r="H2996" s="2" t="str">
        <f>IF(Prospecting!E2998&lt;&gt;"",Prospecting!E2998, "")</f>
        <v/>
      </c>
      <c r="I2996" s="2" t="str">
        <f t="shared" ca="1" si="291"/>
        <v/>
      </c>
      <c r="J2996" s="2" t="str">
        <f>IF(Prospecting!F2998="Completed", 1, "")</f>
        <v/>
      </c>
      <c r="K2996" s="2" t="str">
        <f>IF(Prospecting!G2998="Completed", 1, "")</f>
        <v/>
      </c>
      <c r="L2996" s="2" t="str">
        <f>IF(Prospecting!H2998="Completed", 1, "")</f>
        <v/>
      </c>
      <c r="M2996" s="2" t="str">
        <f>IF(Prospecting!I2998="Completed", 1, "")</f>
        <v/>
      </c>
      <c r="N2996" s="2" t="str">
        <f>IF(Prospecting!J2998="Completed", 1, "")</f>
        <v/>
      </c>
      <c r="O2996" s="2" t="str">
        <f>IF(Prospecting!K2998="Completed", 1, "")</f>
        <v/>
      </c>
      <c r="P2996" s="2" t="str">
        <f>IF(Prospecting!L2998&lt;&gt;"",Prospecting!L2998,"")</f>
        <v/>
      </c>
      <c r="Q2996" s="2" t="str">
        <f>IF(Prospecting!M2998&lt;&gt;"",Prospecting!M2998,"")</f>
        <v/>
      </c>
      <c r="R2996" s="2" t="str">
        <f t="shared" ca="1" si="292"/>
        <v/>
      </c>
      <c r="S2996" s="10" t="str">
        <f>IF(OR(Prospecting!N2998&lt;&gt;"",Prospecting!N2998&lt;&gt;0),Prospecting!N2998,"")</f>
        <v/>
      </c>
      <c r="T2996" s="11" t="str">
        <f>IF(Prospecting!O2998&lt;&gt;"",Prospecting!O2998,"")</f>
        <v/>
      </c>
      <c r="U2996" s="2" t="str">
        <f t="shared" si="293"/>
        <v/>
      </c>
      <c r="V2996" s="2" t="str">
        <f t="shared" si="294"/>
        <v/>
      </c>
      <c r="W2996" s="2" t="str" cm="1">
        <f t="array" ref="W2996">IF(V2996&lt;&gt;"",_xlfn.IFS(OR(V2996=1,V2996=2,V2996=3),1,OR(V2996=4,V2996=5,V2996=6),2,OR(V2996=7,V2996=8,V2996=9),3,OR(V2996=10,V2996=11,V2996=12),4),"")</f>
        <v/>
      </c>
      <c r="X2996" s="2" t="str">
        <f t="shared" si="295"/>
        <v/>
      </c>
      <c r="Y2996" s="2" t="str">
        <f t="shared" si="296"/>
        <v/>
      </c>
    </row>
    <row r="2997" spans="7:25" x14ac:dyDescent="0.3">
      <c r="G2997" s="2" t="str">
        <f>IF(Prospecting!D2999&lt;&gt;"", Prospecting!D2999, "")</f>
        <v/>
      </c>
      <c r="H2997" s="2" t="str">
        <f>IF(Prospecting!E2999&lt;&gt;"",Prospecting!E2999, "")</f>
        <v/>
      </c>
      <c r="I2997" s="2" t="str">
        <f t="shared" ca="1" si="291"/>
        <v/>
      </c>
      <c r="J2997" s="2" t="str">
        <f>IF(Prospecting!F2999="Completed", 1, "")</f>
        <v/>
      </c>
      <c r="K2997" s="2" t="str">
        <f>IF(Prospecting!G2999="Completed", 1, "")</f>
        <v/>
      </c>
      <c r="L2997" s="2" t="str">
        <f>IF(Prospecting!H2999="Completed", 1, "")</f>
        <v/>
      </c>
      <c r="M2997" s="2" t="str">
        <f>IF(Prospecting!I2999="Completed", 1, "")</f>
        <v/>
      </c>
      <c r="N2997" s="2" t="str">
        <f>IF(Prospecting!J2999="Completed", 1, "")</f>
        <v/>
      </c>
      <c r="O2997" s="2" t="str">
        <f>IF(Prospecting!K2999="Completed", 1, "")</f>
        <v/>
      </c>
      <c r="P2997" s="2" t="str">
        <f>IF(Prospecting!L2999&lt;&gt;"",Prospecting!L2999,"")</f>
        <v/>
      </c>
      <c r="Q2997" s="2" t="str">
        <f>IF(Prospecting!M2999&lt;&gt;"",Prospecting!M2999,"")</f>
        <v/>
      </c>
      <c r="R2997" s="2" t="str">
        <f t="shared" ca="1" si="292"/>
        <v/>
      </c>
      <c r="S2997" s="10" t="str">
        <f>IF(OR(Prospecting!N2999&lt;&gt;"",Prospecting!N2999&lt;&gt;0),Prospecting!N2999,"")</f>
        <v/>
      </c>
      <c r="T2997" s="11" t="str">
        <f>IF(Prospecting!O2999&lt;&gt;"",Prospecting!O2999,"")</f>
        <v/>
      </c>
      <c r="U2997" s="2" t="str">
        <f t="shared" si="293"/>
        <v/>
      </c>
      <c r="V2997" s="2" t="str">
        <f t="shared" si="294"/>
        <v/>
      </c>
      <c r="W2997" s="2" t="str" cm="1">
        <f t="array" ref="W2997">IF(V2997&lt;&gt;"",_xlfn.IFS(OR(V2997=1,V2997=2,V2997=3),1,OR(V2997=4,V2997=5,V2997=6),2,OR(V2997=7,V2997=8,V2997=9),3,OR(V2997=10,V2997=11,V2997=12),4),"")</f>
        <v/>
      </c>
      <c r="X2997" s="2" t="str">
        <f t="shared" si="295"/>
        <v/>
      </c>
      <c r="Y2997" s="2" t="str">
        <f t="shared" si="296"/>
        <v/>
      </c>
    </row>
    <row r="2998" spans="7:25" x14ac:dyDescent="0.3">
      <c r="G2998" s="2" t="str">
        <f>IF(Prospecting!D3000&lt;&gt;"", Prospecting!D3000, "")</f>
        <v/>
      </c>
      <c r="H2998" s="2" t="str">
        <f>IF(Prospecting!E3000&lt;&gt;"",Prospecting!E3000, "")</f>
        <v/>
      </c>
      <c r="I2998" s="2" t="str">
        <f t="shared" ca="1" si="291"/>
        <v/>
      </c>
      <c r="J2998" s="2" t="str">
        <f>IF(Prospecting!F3000="Completed", 1, "")</f>
        <v/>
      </c>
      <c r="K2998" s="2" t="str">
        <f>IF(Prospecting!G3000="Completed", 1, "")</f>
        <v/>
      </c>
      <c r="L2998" s="2" t="str">
        <f>IF(Prospecting!H3000="Completed", 1, "")</f>
        <v/>
      </c>
      <c r="M2998" s="2" t="str">
        <f>IF(Prospecting!I3000="Completed", 1, "")</f>
        <v/>
      </c>
      <c r="N2998" s="2" t="str">
        <f>IF(Prospecting!J3000="Completed", 1, "")</f>
        <v/>
      </c>
      <c r="O2998" s="2" t="str">
        <f>IF(Prospecting!K3000="Completed", 1, "")</f>
        <v/>
      </c>
      <c r="P2998" s="2" t="str">
        <f>IF(Prospecting!L3000&lt;&gt;"",Prospecting!L3000,"")</f>
        <v/>
      </c>
      <c r="Q2998" s="2" t="str">
        <f>IF(Prospecting!M3000&lt;&gt;"",Prospecting!M3000,"")</f>
        <v/>
      </c>
      <c r="R2998" s="2" t="str">
        <f t="shared" ca="1" si="292"/>
        <v/>
      </c>
      <c r="S2998" s="10" t="str">
        <f>IF(OR(Prospecting!N3000&lt;&gt;"",Prospecting!N3000&lt;&gt;0),Prospecting!N3000,"")</f>
        <v/>
      </c>
      <c r="T2998" s="11" t="str">
        <f>IF(Prospecting!O3000&lt;&gt;"",Prospecting!O3000,"")</f>
        <v/>
      </c>
      <c r="U2998" s="2" t="str">
        <f t="shared" si="293"/>
        <v/>
      </c>
      <c r="V2998" s="2" t="str">
        <f t="shared" si="294"/>
        <v/>
      </c>
      <c r="W2998" s="2" t="str" cm="1">
        <f t="array" ref="W2998">IF(V2998&lt;&gt;"",_xlfn.IFS(OR(V2998=1,V2998=2,V2998=3),1,OR(V2998=4,V2998=5,V2998=6),2,OR(V2998=7,V2998=8,V2998=9),3,OR(V2998=10,V2998=11,V2998=12),4),"")</f>
        <v/>
      </c>
      <c r="X2998" s="2" t="str">
        <f t="shared" si="295"/>
        <v/>
      </c>
      <c r="Y2998" s="2" t="str">
        <f t="shared" si="296"/>
        <v/>
      </c>
    </row>
    <row r="2999" spans="7:25" x14ac:dyDescent="0.3">
      <c r="G2999" s="2" t="str">
        <f>IF(Prospecting!D3001&lt;&gt;"", Prospecting!D3001, "")</f>
        <v/>
      </c>
      <c r="H2999" s="2" t="str">
        <f>IF(Prospecting!E3001&lt;&gt;"",Prospecting!E3001, "")</f>
        <v/>
      </c>
      <c r="I2999" s="2" t="str">
        <f t="shared" ca="1" si="291"/>
        <v/>
      </c>
      <c r="J2999" s="2" t="str">
        <f>IF(Prospecting!F3001="Completed", 1, "")</f>
        <v/>
      </c>
      <c r="K2999" s="2" t="str">
        <f>IF(Prospecting!G3001="Completed", 1, "")</f>
        <v/>
      </c>
      <c r="L2999" s="2" t="str">
        <f>IF(Prospecting!H3001="Completed", 1, "")</f>
        <v/>
      </c>
      <c r="M2999" s="2" t="str">
        <f>IF(Prospecting!I3001="Completed", 1, "")</f>
        <v/>
      </c>
      <c r="N2999" s="2" t="str">
        <f>IF(Prospecting!J3001="Completed", 1, "")</f>
        <v/>
      </c>
      <c r="O2999" s="2" t="str">
        <f>IF(Prospecting!K3001="Completed", 1, "")</f>
        <v/>
      </c>
      <c r="P2999" s="2" t="str">
        <f>IF(Prospecting!L3001&lt;&gt;"",Prospecting!L3001,"")</f>
        <v/>
      </c>
      <c r="Q2999" s="2" t="str">
        <f>IF(Prospecting!M3001&lt;&gt;"",Prospecting!M3001,"")</f>
        <v/>
      </c>
      <c r="R2999" s="2" t="str">
        <f t="shared" ca="1" si="292"/>
        <v/>
      </c>
      <c r="S2999" s="10" t="str">
        <f>IF(OR(Prospecting!N3001&lt;&gt;"",Prospecting!N3001&lt;&gt;0),Prospecting!N3001,"")</f>
        <v/>
      </c>
      <c r="T2999" s="11" t="str">
        <f>IF(Prospecting!O3001&lt;&gt;"",Prospecting!O3001,"")</f>
        <v/>
      </c>
      <c r="U2999" s="2" t="str">
        <f t="shared" si="293"/>
        <v/>
      </c>
      <c r="V2999" s="2" t="str">
        <f t="shared" si="294"/>
        <v/>
      </c>
      <c r="W2999" s="2" t="str" cm="1">
        <f t="array" ref="W2999">IF(V2999&lt;&gt;"",_xlfn.IFS(OR(V2999=1,V2999=2,V2999=3),1,OR(V2999=4,V2999=5,V2999=6),2,OR(V2999=7,V2999=8,V2999=9),3,OR(V2999=10,V2999=11,V2999=12),4),"")</f>
        <v/>
      </c>
      <c r="X2999" s="2" t="str">
        <f t="shared" si="295"/>
        <v/>
      </c>
      <c r="Y2999" s="2" t="str">
        <f t="shared" si="296"/>
        <v/>
      </c>
    </row>
    <row r="3000" spans="7:25" x14ac:dyDescent="0.3">
      <c r="G3000" s="2" t="str">
        <f>IF(Prospecting!D3002&lt;&gt;"", Prospecting!D3002, "")</f>
        <v/>
      </c>
      <c r="H3000" s="2" t="str">
        <f>IF(Prospecting!E3002&lt;&gt;"",Prospecting!E3002, "")</f>
        <v/>
      </c>
      <c r="I3000" s="2" t="str">
        <f t="shared" ca="1" si="291"/>
        <v/>
      </c>
      <c r="J3000" s="2" t="str">
        <f>IF(Prospecting!F3002="Completed", 1, "")</f>
        <v/>
      </c>
      <c r="K3000" s="2" t="str">
        <f>IF(Prospecting!G3002="Completed", 1, "")</f>
        <v/>
      </c>
      <c r="L3000" s="2" t="str">
        <f>IF(Prospecting!H3002="Completed", 1, "")</f>
        <v/>
      </c>
      <c r="M3000" s="2" t="str">
        <f>IF(Prospecting!I3002="Completed", 1, "")</f>
        <v/>
      </c>
      <c r="N3000" s="2" t="str">
        <f>IF(Prospecting!J3002="Completed", 1, "")</f>
        <v/>
      </c>
      <c r="O3000" s="2" t="str">
        <f>IF(Prospecting!K3002="Completed", 1, "")</f>
        <v/>
      </c>
      <c r="P3000" s="2" t="str">
        <f>IF(Prospecting!L3002&lt;&gt;"",Prospecting!L3002,"")</f>
        <v/>
      </c>
      <c r="Q3000" s="2" t="str">
        <f>IF(Prospecting!M3002&lt;&gt;"",Prospecting!M3002,"")</f>
        <v/>
      </c>
      <c r="R3000" s="2" t="str">
        <f t="shared" ca="1" si="292"/>
        <v/>
      </c>
      <c r="S3000" s="10" t="str">
        <f>IF(OR(Prospecting!N3002&lt;&gt;"",Prospecting!N3002&lt;&gt;0),Prospecting!N3002,"")</f>
        <v/>
      </c>
      <c r="T3000" s="11" t="str">
        <f>IF(Prospecting!O3002&lt;&gt;"",Prospecting!O3002,"")</f>
        <v/>
      </c>
      <c r="U3000" s="2" t="str">
        <f t="shared" si="293"/>
        <v/>
      </c>
      <c r="V3000" s="2" t="str">
        <f t="shared" si="294"/>
        <v/>
      </c>
      <c r="W3000" s="2" t="str" cm="1">
        <f t="array" ref="W3000">IF(V3000&lt;&gt;"",_xlfn.IFS(OR(V3000=1,V3000=2,V3000=3),1,OR(V3000=4,V3000=5,V3000=6),2,OR(V3000=7,V3000=8,V3000=9),3,OR(V3000=10,V3000=11,V3000=12),4),"")</f>
        <v/>
      </c>
      <c r="X3000" s="2" t="str">
        <f t="shared" si="295"/>
        <v/>
      </c>
      <c r="Y3000" s="2" t="str">
        <f t="shared" si="296"/>
        <v/>
      </c>
    </row>
    <row r="3001" spans="7:25" x14ac:dyDescent="0.3">
      <c r="G3001" s="2" t="str">
        <f>IF(Prospecting!D3003&lt;&gt;"", Prospecting!D3003, "")</f>
        <v/>
      </c>
      <c r="H3001" s="2" t="str">
        <f>IF(Prospecting!E3003&lt;&gt;"",Prospecting!E3003, "")</f>
        <v/>
      </c>
      <c r="I3001" s="2" t="str">
        <f t="shared" ca="1" si="291"/>
        <v/>
      </c>
      <c r="J3001" s="2" t="str">
        <f>IF(Prospecting!F3003="Completed", 1, "")</f>
        <v/>
      </c>
      <c r="K3001" s="2" t="str">
        <f>IF(Prospecting!G3003="Completed", 1, "")</f>
        <v/>
      </c>
      <c r="L3001" s="2" t="str">
        <f>IF(Prospecting!H3003="Completed", 1, "")</f>
        <v/>
      </c>
      <c r="M3001" s="2" t="str">
        <f>IF(Prospecting!I3003="Completed", 1, "")</f>
        <v/>
      </c>
      <c r="N3001" s="2" t="str">
        <f>IF(Prospecting!J3003="Completed", 1, "")</f>
        <v/>
      </c>
      <c r="O3001" s="2" t="str">
        <f>IF(Prospecting!K3003="Completed", 1, "")</f>
        <v/>
      </c>
      <c r="P3001" s="2" t="str">
        <f>IF(Prospecting!L3003&lt;&gt;"",Prospecting!L3003,"")</f>
        <v/>
      </c>
      <c r="Q3001" s="2" t="str">
        <f>IF(Prospecting!M3003&lt;&gt;"",Prospecting!M3003,"")</f>
        <v/>
      </c>
      <c r="R3001" s="2" t="str">
        <f t="shared" ca="1" si="292"/>
        <v/>
      </c>
      <c r="S3001" s="10" t="str">
        <f>IF(OR(Prospecting!N3003&lt;&gt;"",Prospecting!N3003&lt;&gt;0),Prospecting!N3003,"")</f>
        <v/>
      </c>
      <c r="T3001" s="11" t="str">
        <f>IF(Prospecting!O3003&lt;&gt;"",Prospecting!O3003,"")</f>
        <v/>
      </c>
      <c r="U3001" s="2" t="str">
        <f t="shared" si="293"/>
        <v/>
      </c>
      <c r="V3001" s="2" t="str">
        <f t="shared" si="294"/>
        <v/>
      </c>
      <c r="W3001" s="2" t="str" cm="1">
        <f t="array" ref="W3001">IF(V3001&lt;&gt;"",_xlfn.IFS(OR(V3001=1,V3001=2,V3001=3),1,OR(V3001=4,V3001=5,V3001=6),2,OR(V3001=7,V3001=8,V3001=9),3,OR(V3001=10,V3001=11,V3001=12),4),"")</f>
        <v/>
      </c>
      <c r="X3001" s="2" t="str">
        <f t="shared" si="295"/>
        <v/>
      </c>
      <c r="Y3001" s="2" t="str">
        <f t="shared" si="296"/>
        <v/>
      </c>
    </row>
    <row r="3002" spans="7:25" x14ac:dyDescent="0.3">
      <c r="G3002" s="2" t="str">
        <f>IF(Prospecting!D3004&lt;&gt;"", Prospecting!D3004, "")</f>
        <v/>
      </c>
      <c r="H3002" s="2" t="str">
        <f>IF(Prospecting!E3004&lt;&gt;"",Prospecting!E3004, "")</f>
        <v/>
      </c>
      <c r="I3002" s="2" t="str">
        <f t="shared" ca="1" si="291"/>
        <v/>
      </c>
      <c r="J3002" s="2" t="str">
        <f>IF(Prospecting!F3004="Completed", 1, "")</f>
        <v/>
      </c>
      <c r="K3002" s="2" t="str">
        <f>IF(Prospecting!G3004="Completed", 1, "")</f>
        <v/>
      </c>
      <c r="L3002" s="2" t="str">
        <f>IF(Prospecting!H3004="Completed", 1, "")</f>
        <v/>
      </c>
      <c r="M3002" s="2" t="str">
        <f>IF(Prospecting!I3004="Completed", 1, "")</f>
        <v/>
      </c>
      <c r="N3002" s="2" t="str">
        <f>IF(Prospecting!J3004="Completed", 1, "")</f>
        <v/>
      </c>
      <c r="O3002" s="2" t="str">
        <f>IF(Prospecting!K3004="Completed", 1, "")</f>
        <v/>
      </c>
      <c r="P3002" s="2" t="str">
        <f>IF(Prospecting!L3004&lt;&gt;"",Prospecting!L3004,"")</f>
        <v/>
      </c>
      <c r="Q3002" s="2" t="str">
        <f>IF(Prospecting!M3004&lt;&gt;"",Prospecting!M3004,"")</f>
        <v/>
      </c>
      <c r="R3002" s="2" t="str">
        <f t="shared" ca="1" si="292"/>
        <v/>
      </c>
      <c r="S3002" s="10" t="str">
        <f>IF(OR(Prospecting!N3004&lt;&gt;"",Prospecting!N3004&lt;&gt;0),Prospecting!N3004,"")</f>
        <v/>
      </c>
      <c r="T3002" s="11" t="str">
        <f>IF(Prospecting!O3004&lt;&gt;"",Prospecting!O3004,"")</f>
        <v/>
      </c>
      <c r="U3002" s="2" t="str">
        <f t="shared" si="293"/>
        <v/>
      </c>
      <c r="V3002" s="2" t="str">
        <f t="shared" si="294"/>
        <v/>
      </c>
      <c r="W3002" s="2" t="str" cm="1">
        <f t="array" ref="W3002">IF(V3002&lt;&gt;"",_xlfn.IFS(OR(V3002=1,V3002=2,V3002=3),1,OR(V3002=4,V3002=5,V3002=6),2,OR(V3002=7,V3002=8,V3002=9),3,OR(V3002=10,V3002=11,V3002=12),4),"")</f>
        <v/>
      </c>
      <c r="X3002" s="2" t="str">
        <f t="shared" si="295"/>
        <v/>
      </c>
      <c r="Y3002" s="2" t="str">
        <f t="shared" si="296"/>
        <v/>
      </c>
    </row>
    <row r="3003" spans="7:25" x14ac:dyDescent="0.3">
      <c r="G3003" s="2" t="str">
        <f>IF(Prospecting!D3005&lt;&gt;"", Prospecting!D3005, "")</f>
        <v/>
      </c>
      <c r="H3003" s="2" t="str">
        <f>IF(Prospecting!E3005&lt;&gt;"",Prospecting!E3005, "")</f>
        <v/>
      </c>
      <c r="I3003" s="2" t="str">
        <f t="shared" ca="1" si="291"/>
        <v/>
      </c>
      <c r="J3003" s="2" t="str">
        <f>IF(Prospecting!F3005="Completed", 1, "")</f>
        <v/>
      </c>
      <c r="K3003" s="2" t="str">
        <f>IF(Prospecting!G3005="Completed", 1, "")</f>
        <v/>
      </c>
      <c r="L3003" s="2" t="str">
        <f>IF(Prospecting!H3005="Completed", 1, "")</f>
        <v/>
      </c>
      <c r="M3003" s="2" t="str">
        <f>IF(Prospecting!I3005="Completed", 1, "")</f>
        <v/>
      </c>
      <c r="N3003" s="2" t="str">
        <f>IF(Prospecting!J3005="Completed", 1, "")</f>
        <v/>
      </c>
      <c r="O3003" s="2" t="str">
        <f>IF(Prospecting!K3005="Completed", 1, "")</f>
        <v/>
      </c>
      <c r="P3003" s="2" t="str">
        <f>IF(Prospecting!L3005&lt;&gt;"",Prospecting!L3005,"")</f>
        <v/>
      </c>
      <c r="Q3003" s="2" t="str">
        <f>IF(Prospecting!M3005&lt;&gt;"",Prospecting!M3005,"")</f>
        <v/>
      </c>
      <c r="R3003" s="2" t="str">
        <f t="shared" ca="1" si="292"/>
        <v/>
      </c>
      <c r="S3003" s="10" t="str">
        <f>IF(OR(Prospecting!N3005&lt;&gt;"",Prospecting!N3005&lt;&gt;0),Prospecting!N3005,"")</f>
        <v/>
      </c>
      <c r="T3003" s="11" t="str">
        <f>IF(Prospecting!O3005&lt;&gt;"",Prospecting!O3005,"")</f>
        <v/>
      </c>
      <c r="U3003" s="2" t="str">
        <f t="shared" si="293"/>
        <v/>
      </c>
      <c r="V3003" s="2" t="str">
        <f t="shared" si="294"/>
        <v/>
      </c>
      <c r="W3003" s="2" t="str" cm="1">
        <f t="array" ref="W3003">IF(V3003&lt;&gt;"",_xlfn.IFS(OR(V3003=1,V3003=2,V3003=3),1,OR(V3003=4,V3003=5,V3003=6),2,OR(V3003=7,V3003=8,V3003=9),3,OR(V3003=10,V3003=11,V3003=12),4),"")</f>
        <v/>
      </c>
      <c r="X3003" s="2" t="str">
        <f t="shared" si="295"/>
        <v/>
      </c>
      <c r="Y3003" s="2" t="str">
        <f t="shared" si="296"/>
        <v/>
      </c>
    </row>
    <row r="3004" spans="7:25" x14ac:dyDescent="0.3">
      <c r="G3004" s="2" t="str">
        <f>IF(Prospecting!D3006&lt;&gt;"", Prospecting!D3006, "")</f>
        <v/>
      </c>
      <c r="H3004" s="2" t="str">
        <f>IF(Prospecting!E3006&lt;&gt;"",Prospecting!E3006, "")</f>
        <v/>
      </c>
      <c r="I3004" s="2" t="str">
        <f t="shared" ca="1" si="291"/>
        <v/>
      </c>
      <c r="J3004" s="2" t="str">
        <f>IF(Prospecting!F3006="Completed", 1, "")</f>
        <v/>
      </c>
      <c r="K3004" s="2" t="str">
        <f>IF(Prospecting!G3006="Completed", 1, "")</f>
        <v/>
      </c>
      <c r="L3004" s="2" t="str">
        <f>IF(Prospecting!H3006="Completed", 1, "")</f>
        <v/>
      </c>
      <c r="M3004" s="2" t="str">
        <f>IF(Prospecting!I3006="Completed", 1, "")</f>
        <v/>
      </c>
      <c r="N3004" s="2" t="str">
        <f>IF(Prospecting!J3006="Completed", 1, "")</f>
        <v/>
      </c>
      <c r="O3004" s="2" t="str">
        <f>IF(Prospecting!K3006="Completed", 1, "")</f>
        <v/>
      </c>
      <c r="P3004" s="2" t="str">
        <f>IF(Prospecting!L3006&lt;&gt;"",Prospecting!L3006,"")</f>
        <v/>
      </c>
      <c r="Q3004" s="2" t="str">
        <f>IF(Prospecting!M3006&lt;&gt;"",Prospecting!M3006,"")</f>
        <v/>
      </c>
      <c r="R3004" s="2" t="str">
        <f t="shared" ca="1" si="292"/>
        <v/>
      </c>
      <c r="S3004" s="10" t="str">
        <f>IF(OR(Prospecting!N3006&lt;&gt;"",Prospecting!N3006&lt;&gt;0),Prospecting!N3006,"")</f>
        <v/>
      </c>
      <c r="T3004" s="11" t="str">
        <f>IF(Prospecting!O3006&lt;&gt;"",Prospecting!O3006,"")</f>
        <v/>
      </c>
      <c r="U3004" s="2" t="str">
        <f t="shared" si="293"/>
        <v/>
      </c>
      <c r="V3004" s="2" t="str">
        <f t="shared" si="294"/>
        <v/>
      </c>
      <c r="W3004" s="2" t="str" cm="1">
        <f t="array" ref="W3004">IF(V3004&lt;&gt;"",_xlfn.IFS(OR(V3004=1,V3004=2,V3004=3),1,OR(V3004=4,V3004=5,V3004=6),2,OR(V3004=7,V3004=8,V3004=9),3,OR(V3004=10,V3004=11,V3004=12),4),"")</f>
        <v/>
      </c>
      <c r="X3004" s="2" t="str">
        <f t="shared" si="295"/>
        <v/>
      </c>
      <c r="Y3004" s="2" t="str">
        <f t="shared" si="296"/>
        <v/>
      </c>
    </row>
    <row r="3005" spans="7:25" x14ac:dyDescent="0.3">
      <c r="G3005" s="2" t="str">
        <f>IF(Prospecting!D3007&lt;&gt;"", Prospecting!D3007, "")</f>
        <v/>
      </c>
      <c r="H3005" s="2" t="str">
        <f>IF(Prospecting!E3007&lt;&gt;"",Prospecting!E3007, "")</f>
        <v/>
      </c>
      <c r="I3005" s="2" t="str">
        <f t="shared" ca="1" si="291"/>
        <v/>
      </c>
      <c r="J3005" s="2" t="str">
        <f>IF(Prospecting!F3007="Completed", 1, "")</f>
        <v/>
      </c>
      <c r="K3005" s="2" t="str">
        <f>IF(Prospecting!G3007="Completed", 1, "")</f>
        <v/>
      </c>
      <c r="L3005" s="2" t="str">
        <f>IF(Prospecting!H3007="Completed", 1, "")</f>
        <v/>
      </c>
      <c r="M3005" s="2" t="str">
        <f>IF(Prospecting!I3007="Completed", 1, "")</f>
        <v/>
      </c>
      <c r="N3005" s="2" t="str">
        <f>IF(Prospecting!J3007="Completed", 1, "")</f>
        <v/>
      </c>
      <c r="O3005" s="2" t="str">
        <f>IF(Prospecting!K3007="Completed", 1, "")</f>
        <v/>
      </c>
      <c r="P3005" s="2" t="str">
        <f>IF(Prospecting!L3007&lt;&gt;"",Prospecting!L3007,"")</f>
        <v/>
      </c>
      <c r="Q3005" s="2" t="str">
        <f>IF(Prospecting!M3007&lt;&gt;"",Prospecting!M3007,"")</f>
        <v/>
      </c>
      <c r="R3005" s="2" t="str">
        <f t="shared" ca="1" si="292"/>
        <v/>
      </c>
      <c r="S3005" s="10" t="str">
        <f>IF(OR(Prospecting!N3007&lt;&gt;"",Prospecting!N3007&lt;&gt;0),Prospecting!N3007,"")</f>
        <v/>
      </c>
      <c r="T3005" s="11" t="str">
        <f>IF(Prospecting!O3007&lt;&gt;"",Prospecting!O3007,"")</f>
        <v/>
      </c>
      <c r="U3005" s="2" t="str">
        <f t="shared" si="293"/>
        <v/>
      </c>
      <c r="V3005" s="2" t="str">
        <f t="shared" si="294"/>
        <v/>
      </c>
      <c r="W3005" s="2" t="str" cm="1">
        <f t="array" ref="W3005">IF(V3005&lt;&gt;"",_xlfn.IFS(OR(V3005=1,V3005=2,V3005=3),1,OR(V3005=4,V3005=5,V3005=6),2,OR(V3005=7,V3005=8,V3005=9),3,OR(V3005=10,V3005=11,V3005=12),4),"")</f>
        <v/>
      </c>
      <c r="X3005" s="2" t="str">
        <f t="shared" si="295"/>
        <v/>
      </c>
      <c r="Y3005" s="2" t="str">
        <f t="shared" si="296"/>
        <v/>
      </c>
    </row>
    <row r="3006" spans="7:25" x14ac:dyDescent="0.3">
      <c r="G3006" s="2" t="str">
        <f>IF(Prospecting!D3008&lt;&gt;"", Prospecting!D3008, "")</f>
        <v/>
      </c>
      <c r="H3006" s="2" t="str">
        <f>IF(Prospecting!E3008&lt;&gt;"",Prospecting!E3008, "")</f>
        <v/>
      </c>
      <c r="I3006" s="2" t="str">
        <f t="shared" ca="1" si="291"/>
        <v/>
      </c>
      <c r="J3006" s="2" t="str">
        <f>IF(Prospecting!F3008="Completed", 1, "")</f>
        <v/>
      </c>
      <c r="K3006" s="2" t="str">
        <f>IF(Prospecting!G3008="Completed", 1, "")</f>
        <v/>
      </c>
      <c r="L3006" s="2" t="str">
        <f>IF(Prospecting!H3008="Completed", 1, "")</f>
        <v/>
      </c>
      <c r="M3006" s="2" t="str">
        <f>IF(Prospecting!I3008="Completed", 1, "")</f>
        <v/>
      </c>
      <c r="N3006" s="2" t="str">
        <f>IF(Prospecting!J3008="Completed", 1, "")</f>
        <v/>
      </c>
      <c r="O3006" s="2" t="str">
        <f>IF(Prospecting!K3008="Completed", 1, "")</f>
        <v/>
      </c>
      <c r="P3006" s="2" t="str">
        <f>IF(Prospecting!L3008&lt;&gt;"",Prospecting!L3008,"")</f>
        <v/>
      </c>
      <c r="Q3006" s="2" t="str">
        <f>IF(Prospecting!M3008&lt;&gt;"",Prospecting!M3008,"")</f>
        <v/>
      </c>
      <c r="R3006" s="2" t="str">
        <f t="shared" ca="1" si="292"/>
        <v/>
      </c>
      <c r="S3006" s="10" t="str">
        <f>IF(OR(Prospecting!N3008&lt;&gt;"",Prospecting!N3008&lt;&gt;0),Prospecting!N3008,"")</f>
        <v/>
      </c>
      <c r="T3006" s="11" t="str">
        <f>IF(Prospecting!O3008&lt;&gt;"",Prospecting!O3008,"")</f>
        <v/>
      </c>
      <c r="U3006" s="2" t="str">
        <f t="shared" si="293"/>
        <v/>
      </c>
      <c r="V3006" s="2" t="str">
        <f t="shared" si="294"/>
        <v/>
      </c>
      <c r="W3006" s="2" t="str" cm="1">
        <f t="array" ref="W3006">IF(V3006&lt;&gt;"",_xlfn.IFS(OR(V3006=1,V3006=2,V3006=3),1,OR(V3006=4,V3006=5,V3006=6),2,OR(V3006=7,V3006=8,V3006=9),3,OR(V3006=10,V3006=11,V3006=12),4),"")</f>
        <v/>
      </c>
      <c r="X3006" s="2" t="str">
        <f t="shared" si="295"/>
        <v/>
      </c>
      <c r="Y3006" s="2" t="str">
        <f t="shared" si="296"/>
        <v/>
      </c>
    </row>
    <row r="3007" spans="7:25" x14ac:dyDescent="0.3">
      <c r="G3007" s="2" t="str">
        <f>IF(Prospecting!D3009&lt;&gt;"", Prospecting!D3009, "")</f>
        <v/>
      </c>
      <c r="H3007" s="2" t="str">
        <f>IF(Prospecting!E3009&lt;&gt;"",Prospecting!E3009, "")</f>
        <v/>
      </c>
      <c r="I3007" s="2" t="str">
        <f t="shared" ca="1" si="291"/>
        <v/>
      </c>
      <c r="J3007" s="2" t="str">
        <f>IF(Prospecting!F3009="Completed", 1, "")</f>
        <v/>
      </c>
      <c r="K3007" s="2" t="str">
        <f>IF(Prospecting!G3009="Completed", 1, "")</f>
        <v/>
      </c>
      <c r="L3007" s="2" t="str">
        <f>IF(Prospecting!H3009="Completed", 1, "")</f>
        <v/>
      </c>
      <c r="M3007" s="2" t="str">
        <f>IF(Prospecting!I3009="Completed", 1, "")</f>
        <v/>
      </c>
      <c r="N3007" s="2" t="str">
        <f>IF(Prospecting!J3009="Completed", 1, "")</f>
        <v/>
      </c>
      <c r="O3007" s="2" t="str">
        <f>IF(Prospecting!K3009="Completed", 1, "")</f>
        <v/>
      </c>
      <c r="P3007" s="2" t="str">
        <f>IF(Prospecting!L3009&lt;&gt;"",Prospecting!L3009,"")</f>
        <v/>
      </c>
      <c r="Q3007" s="2" t="str">
        <f>IF(Prospecting!M3009&lt;&gt;"",Prospecting!M3009,"")</f>
        <v/>
      </c>
      <c r="R3007" s="2" t="str">
        <f t="shared" ca="1" si="292"/>
        <v/>
      </c>
      <c r="S3007" s="10" t="str">
        <f>IF(OR(Prospecting!N3009&lt;&gt;"",Prospecting!N3009&lt;&gt;0),Prospecting!N3009,"")</f>
        <v/>
      </c>
      <c r="T3007" s="11" t="str">
        <f>IF(Prospecting!O3009&lt;&gt;"",Prospecting!O3009,"")</f>
        <v/>
      </c>
      <c r="U3007" s="2" t="str">
        <f t="shared" si="293"/>
        <v/>
      </c>
      <c r="V3007" s="2" t="str">
        <f t="shared" si="294"/>
        <v/>
      </c>
      <c r="W3007" s="2" t="str" cm="1">
        <f t="array" ref="W3007">IF(V3007&lt;&gt;"",_xlfn.IFS(OR(V3007=1,V3007=2,V3007=3),1,OR(V3007=4,V3007=5,V3007=6),2,OR(V3007=7,V3007=8,V3007=9),3,OR(V3007=10,V3007=11,V3007=12),4),"")</f>
        <v/>
      </c>
      <c r="X3007" s="2" t="str">
        <f t="shared" si="295"/>
        <v/>
      </c>
      <c r="Y3007" s="2" t="str">
        <f t="shared" si="296"/>
        <v/>
      </c>
    </row>
    <row r="3008" spans="7:25" x14ac:dyDescent="0.3">
      <c r="G3008" s="2" t="str">
        <f>IF(Prospecting!D3010&lt;&gt;"", Prospecting!D3010, "")</f>
        <v/>
      </c>
      <c r="H3008" s="2" t="str">
        <f>IF(Prospecting!E3010&lt;&gt;"",Prospecting!E3010, "")</f>
        <v/>
      </c>
      <c r="I3008" s="2" t="str">
        <f t="shared" ca="1" si="291"/>
        <v/>
      </c>
      <c r="J3008" s="2" t="str">
        <f>IF(Prospecting!F3010="Completed", 1, "")</f>
        <v/>
      </c>
      <c r="K3008" s="2" t="str">
        <f>IF(Prospecting!G3010="Completed", 1, "")</f>
        <v/>
      </c>
      <c r="L3008" s="2" t="str">
        <f>IF(Prospecting!H3010="Completed", 1, "")</f>
        <v/>
      </c>
      <c r="M3008" s="2" t="str">
        <f>IF(Prospecting!I3010="Completed", 1, "")</f>
        <v/>
      </c>
      <c r="N3008" s="2" t="str">
        <f>IF(Prospecting!J3010="Completed", 1, "")</f>
        <v/>
      </c>
      <c r="O3008" s="2" t="str">
        <f>IF(Prospecting!K3010="Completed", 1, "")</f>
        <v/>
      </c>
      <c r="P3008" s="2" t="str">
        <f>IF(Prospecting!L3010&lt;&gt;"",Prospecting!L3010,"")</f>
        <v/>
      </c>
      <c r="Q3008" s="2" t="str">
        <f>IF(Prospecting!M3010&lt;&gt;"",Prospecting!M3010,"")</f>
        <v/>
      </c>
      <c r="R3008" s="2" t="str">
        <f t="shared" ca="1" si="292"/>
        <v/>
      </c>
      <c r="S3008" s="10" t="str">
        <f>IF(OR(Prospecting!N3010&lt;&gt;"",Prospecting!N3010&lt;&gt;0),Prospecting!N3010,"")</f>
        <v/>
      </c>
      <c r="T3008" s="11" t="str">
        <f>IF(Prospecting!O3010&lt;&gt;"",Prospecting!O3010,"")</f>
        <v/>
      </c>
      <c r="U3008" s="2" t="str">
        <f t="shared" si="293"/>
        <v/>
      </c>
      <c r="V3008" s="2" t="str">
        <f t="shared" si="294"/>
        <v/>
      </c>
      <c r="W3008" s="2" t="str" cm="1">
        <f t="array" ref="W3008">IF(V3008&lt;&gt;"",_xlfn.IFS(OR(V3008=1,V3008=2,V3008=3),1,OR(V3008=4,V3008=5,V3008=6),2,OR(V3008=7,V3008=8,V3008=9),3,OR(V3008=10,V3008=11,V3008=12),4),"")</f>
        <v/>
      </c>
      <c r="X3008" s="2" t="str">
        <f t="shared" si="295"/>
        <v/>
      </c>
      <c r="Y3008" s="2" t="str">
        <f t="shared" si="296"/>
        <v/>
      </c>
    </row>
    <row r="3009" spans="7:25" x14ac:dyDescent="0.3">
      <c r="G3009" s="2" t="str">
        <f>IF(Prospecting!D3011&lt;&gt;"", Prospecting!D3011, "")</f>
        <v/>
      </c>
      <c r="H3009" s="2" t="str">
        <f>IF(Prospecting!E3011&lt;&gt;"",Prospecting!E3011, "")</f>
        <v/>
      </c>
      <c r="I3009" s="2" t="str">
        <f t="shared" ca="1" si="291"/>
        <v/>
      </c>
      <c r="J3009" s="2" t="str">
        <f>IF(Prospecting!F3011="Completed", 1, "")</f>
        <v/>
      </c>
      <c r="K3009" s="2" t="str">
        <f>IF(Prospecting!G3011="Completed", 1, "")</f>
        <v/>
      </c>
      <c r="L3009" s="2" t="str">
        <f>IF(Prospecting!H3011="Completed", 1, "")</f>
        <v/>
      </c>
      <c r="M3009" s="2" t="str">
        <f>IF(Prospecting!I3011="Completed", 1, "")</f>
        <v/>
      </c>
      <c r="N3009" s="2" t="str">
        <f>IF(Prospecting!J3011="Completed", 1, "")</f>
        <v/>
      </c>
      <c r="O3009" s="2" t="str">
        <f>IF(Prospecting!K3011="Completed", 1, "")</f>
        <v/>
      </c>
      <c r="P3009" s="2" t="str">
        <f>IF(Prospecting!L3011&lt;&gt;"",Prospecting!L3011,"")</f>
        <v/>
      </c>
      <c r="Q3009" s="2" t="str">
        <f>IF(Prospecting!M3011&lt;&gt;"",Prospecting!M3011,"")</f>
        <v/>
      </c>
      <c r="R3009" s="2" t="str">
        <f t="shared" ca="1" si="292"/>
        <v/>
      </c>
      <c r="S3009" s="10" t="str">
        <f>IF(OR(Prospecting!N3011&lt;&gt;"",Prospecting!N3011&lt;&gt;0),Prospecting!N3011,"")</f>
        <v/>
      </c>
      <c r="T3009" s="11" t="str">
        <f>IF(Prospecting!O3011&lt;&gt;"",Prospecting!O3011,"")</f>
        <v/>
      </c>
      <c r="U3009" s="2" t="str">
        <f t="shared" si="293"/>
        <v/>
      </c>
      <c r="V3009" s="2" t="str">
        <f t="shared" si="294"/>
        <v/>
      </c>
      <c r="W3009" s="2" t="str" cm="1">
        <f t="array" ref="W3009">IF(V3009&lt;&gt;"",_xlfn.IFS(OR(V3009=1,V3009=2,V3009=3),1,OR(V3009=4,V3009=5,V3009=6),2,OR(V3009=7,V3009=8,V3009=9),3,OR(V3009=10,V3009=11,V3009=12),4),"")</f>
        <v/>
      </c>
      <c r="X3009" s="2" t="str">
        <f t="shared" si="295"/>
        <v/>
      </c>
      <c r="Y3009" s="2" t="str">
        <f t="shared" si="296"/>
        <v/>
      </c>
    </row>
    <row r="3010" spans="7:25" x14ac:dyDescent="0.3">
      <c r="G3010" s="2" t="str">
        <f>IF(Prospecting!D3012&lt;&gt;"", Prospecting!D3012, "")</f>
        <v/>
      </c>
      <c r="H3010" s="2" t="str">
        <f>IF(Prospecting!E3012&lt;&gt;"",Prospecting!E3012, "")</f>
        <v/>
      </c>
      <c r="I3010" s="2" t="str">
        <f t="shared" ca="1" si="291"/>
        <v/>
      </c>
      <c r="J3010" s="2" t="str">
        <f>IF(Prospecting!F3012="Completed", 1, "")</f>
        <v/>
      </c>
      <c r="K3010" s="2" t="str">
        <f>IF(Prospecting!G3012="Completed", 1, "")</f>
        <v/>
      </c>
      <c r="L3010" s="2" t="str">
        <f>IF(Prospecting!H3012="Completed", 1, "")</f>
        <v/>
      </c>
      <c r="M3010" s="2" t="str">
        <f>IF(Prospecting!I3012="Completed", 1, "")</f>
        <v/>
      </c>
      <c r="N3010" s="2" t="str">
        <f>IF(Prospecting!J3012="Completed", 1, "")</f>
        <v/>
      </c>
      <c r="O3010" s="2" t="str">
        <f>IF(Prospecting!K3012="Completed", 1, "")</f>
        <v/>
      </c>
      <c r="P3010" s="2" t="str">
        <f>IF(Prospecting!L3012&lt;&gt;"",Prospecting!L3012,"")</f>
        <v/>
      </c>
      <c r="Q3010" s="2" t="str">
        <f>IF(Prospecting!M3012&lt;&gt;"",Prospecting!M3012,"")</f>
        <v/>
      </c>
      <c r="R3010" s="2" t="str">
        <f t="shared" ca="1" si="292"/>
        <v/>
      </c>
      <c r="S3010" s="10" t="str">
        <f>IF(OR(Prospecting!N3012&lt;&gt;"",Prospecting!N3012&lt;&gt;0),Prospecting!N3012,"")</f>
        <v/>
      </c>
      <c r="T3010" s="11" t="str">
        <f>IF(Prospecting!O3012&lt;&gt;"",Prospecting!O3012,"")</f>
        <v/>
      </c>
      <c r="U3010" s="2" t="str">
        <f t="shared" si="293"/>
        <v/>
      </c>
      <c r="V3010" s="2" t="str">
        <f t="shared" si="294"/>
        <v/>
      </c>
      <c r="W3010" s="2" t="str" cm="1">
        <f t="array" ref="W3010">IF(V3010&lt;&gt;"",_xlfn.IFS(OR(V3010=1,V3010=2,V3010=3),1,OR(V3010=4,V3010=5,V3010=6),2,OR(V3010=7,V3010=8,V3010=9),3,OR(V3010=10,V3010=11,V3010=12),4),"")</f>
        <v/>
      </c>
      <c r="X3010" s="2" t="str">
        <f t="shared" si="295"/>
        <v/>
      </c>
      <c r="Y3010" s="2" t="str">
        <f t="shared" si="296"/>
        <v/>
      </c>
    </row>
    <row r="3011" spans="7:25" x14ac:dyDescent="0.3">
      <c r="G3011" s="2" t="str">
        <f>IF(Prospecting!D3013&lt;&gt;"", Prospecting!D3013, "")</f>
        <v/>
      </c>
      <c r="H3011" s="2" t="str">
        <f>IF(Prospecting!E3013&lt;&gt;"",Prospecting!E3013, "")</f>
        <v/>
      </c>
      <c r="I3011" s="2" t="str">
        <f t="shared" ca="1" si="291"/>
        <v/>
      </c>
      <c r="J3011" s="2" t="str">
        <f>IF(Prospecting!F3013="Completed", 1, "")</f>
        <v/>
      </c>
      <c r="K3011" s="2" t="str">
        <f>IF(Prospecting!G3013="Completed", 1, "")</f>
        <v/>
      </c>
      <c r="L3011" s="2" t="str">
        <f>IF(Prospecting!H3013="Completed", 1, "")</f>
        <v/>
      </c>
      <c r="M3011" s="2" t="str">
        <f>IF(Prospecting!I3013="Completed", 1, "")</f>
        <v/>
      </c>
      <c r="N3011" s="2" t="str">
        <f>IF(Prospecting!J3013="Completed", 1, "")</f>
        <v/>
      </c>
      <c r="O3011" s="2" t="str">
        <f>IF(Prospecting!K3013="Completed", 1, "")</f>
        <v/>
      </c>
      <c r="P3011" s="2" t="str">
        <f>IF(Prospecting!L3013&lt;&gt;"",Prospecting!L3013,"")</f>
        <v/>
      </c>
      <c r="Q3011" s="2" t="str">
        <f>IF(Prospecting!M3013&lt;&gt;"",Prospecting!M3013,"")</f>
        <v/>
      </c>
      <c r="R3011" s="2" t="str">
        <f t="shared" ca="1" si="292"/>
        <v/>
      </c>
      <c r="S3011" s="10" t="str">
        <f>IF(OR(Prospecting!N3013&lt;&gt;"",Prospecting!N3013&lt;&gt;0),Prospecting!N3013,"")</f>
        <v/>
      </c>
      <c r="T3011" s="11" t="str">
        <f>IF(Prospecting!O3013&lt;&gt;"",Prospecting!O3013,"")</f>
        <v/>
      </c>
      <c r="U3011" s="2" t="str">
        <f t="shared" si="293"/>
        <v/>
      </c>
      <c r="V3011" s="2" t="str">
        <f t="shared" si="294"/>
        <v/>
      </c>
      <c r="W3011" s="2" t="str" cm="1">
        <f t="array" ref="W3011">IF(V3011&lt;&gt;"",_xlfn.IFS(OR(V3011=1,V3011=2,V3011=3),1,OR(V3011=4,V3011=5,V3011=6),2,OR(V3011=7,V3011=8,V3011=9),3,OR(V3011=10,V3011=11,V3011=12),4),"")</f>
        <v/>
      </c>
      <c r="X3011" s="2" t="str">
        <f t="shared" si="295"/>
        <v/>
      </c>
      <c r="Y3011" s="2" t="str">
        <f t="shared" si="296"/>
        <v/>
      </c>
    </row>
    <row r="3012" spans="7:25" x14ac:dyDescent="0.3">
      <c r="G3012" s="2" t="str">
        <f>IF(Prospecting!D3014&lt;&gt;"", Prospecting!D3014, "")</f>
        <v/>
      </c>
      <c r="H3012" s="2" t="str">
        <f>IF(Prospecting!E3014&lt;&gt;"",Prospecting!E3014, "")</f>
        <v/>
      </c>
      <c r="I3012" s="2" t="str">
        <f t="shared" ref="I3012:I3061" ca="1" si="297">IF(AND($B$9&gt;$B$10,S3012&lt;&gt;"",S3012&lt;&gt;0,V3012&lt;&gt;"",O3012=1),"Client",IF(V3012&lt;$B$6,"Lead",IF(AND(H3012&lt;&gt;"",S3012&lt;&gt;"",S3012&lt;&gt;0,V3012&lt;=$B$3,O3012=1),"Client",IF(OR(AND(H3012&lt;&gt;"",O3012&lt;&gt;1),AND(H3012&lt;&gt;"",S3012=""),AND(H3012&lt;&gt;"",S3012&lt;&gt;"",V3012&gt;$B$3), AND(H3012&lt;&gt;"",S3012&lt;=0)),"Lead",""))))</f>
        <v/>
      </c>
      <c r="J3012" s="2" t="str">
        <f>IF(Prospecting!F3014="Completed", 1, "")</f>
        <v/>
      </c>
      <c r="K3012" s="2" t="str">
        <f>IF(Prospecting!G3014="Completed", 1, "")</f>
        <v/>
      </c>
      <c r="L3012" s="2" t="str">
        <f>IF(Prospecting!H3014="Completed", 1, "")</f>
        <v/>
      </c>
      <c r="M3012" s="2" t="str">
        <f>IF(Prospecting!I3014="Completed", 1, "")</f>
        <v/>
      </c>
      <c r="N3012" s="2" t="str">
        <f>IF(Prospecting!J3014="Completed", 1, "")</f>
        <v/>
      </c>
      <c r="O3012" s="2" t="str">
        <f>IF(Prospecting!K3014="Completed", 1, "")</f>
        <v/>
      </c>
      <c r="P3012" s="2" t="str">
        <f>IF(Prospecting!L3014&lt;&gt;"",Prospecting!L3014,"")</f>
        <v/>
      </c>
      <c r="Q3012" s="2" t="str">
        <f>IF(Prospecting!M3014&lt;&gt;"",Prospecting!M3014,"")</f>
        <v/>
      </c>
      <c r="R3012" s="2" t="str">
        <f t="shared" ref="R3012:R3061" ca="1" si="298">IF(AND(Q3012&lt;&gt;"",V3012&gt;=$B$6,V3012&lt;=$B$3,Y3012=$B$10),"Valid","")</f>
        <v/>
      </c>
      <c r="S3012" s="10" t="str">
        <f>IF(OR(Prospecting!N3014&lt;&gt;"",Prospecting!N3014&lt;&gt;0),Prospecting!N3014,"")</f>
        <v/>
      </c>
      <c r="T3012" s="11" t="str">
        <f>IF(Prospecting!O3014&lt;&gt;"",Prospecting!O3014,"")</f>
        <v/>
      </c>
      <c r="U3012" s="2" t="str">
        <f t="shared" ref="U3012:U3061" si="299">IF(V3012&lt;&gt;"",CHOOSE(V3012,"January","February","March","April","May","June","July","August","September","October","November","December"),"")</f>
        <v/>
      </c>
      <c r="V3012" s="2" t="str">
        <f t="shared" ref="V3012:V3061" si="300">IF(AND(T3012&lt;&gt;"",Y3012=$B$10),MONTH(T3012),"")</f>
        <v/>
      </c>
      <c r="W3012" s="2" t="str" cm="1">
        <f t="array" ref="W3012">IF(V3012&lt;&gt;"",_xlfn.IFS(OR(V3012=1,V3012=2,V3012=3),1,OR(V3012=4,V3012=5,V3012=6),2,OR(V3012=7,V3012=8,V3012=9),3,OR(V3012=10,V3012=11,V3012=12),4),"")</f>
        <v/>
      </c>
      <c r="X3012" s="2" t="str">
        <f t="shared" ref="X3012:X3061" si="301">IF(AND(Q3012&lt;&gt;"",S3012&lt;&gt;"",S3012&lt;&gt;0,O3012=1),IF(OR(Q3012="AnugerahPlus",Q3012="Anggun"), (S3012-5)*12,S3012*12), "")</f>
        <v/>
      </c>
      <c r="Y3012" s="2" t="str">
        <f t="shared" ref="Y3012:Y3061" si="302">IF(T3012&lt;&gt;"",YEAR(T3012),"")</f>
        <v/>
      </c>
    </row>
    <row r="3013" spans="7:25" x14ac:dyDescent="0.3">
      <c r="G3013" s="2" t="str">
        <f>IF(Prospecting!D3015&lt;&gt;"", Prospecting!D3015, "")</f>
        <v/>
      </c>
      <c r="H3013" s="2" t="str">
        <f>IF(Prospecting!E3015&lt;&gt;"",Prospecting!E3015, "")</f>
        <v/>
      </c>
      <c r="I3013" s="2" t="str">
        <f t="shared" ca="1" si="297"/>
        <v/>
      </c>
      <c r="J3013" s="2" t="str">
        <f>IF(Prospecting!F3015="Completed", 1, "")</f>
        <v/>
      </c>
      <c r="K3013" s="2" t="str">
        <f>IF(Prospecting!G3015="Completed", 1, "")</f>
        <v/>
      </c>
      <c r="L3013" s="2" t="str">
        <f>IF(Prospecting!H3015="Completed", 1, "")</f>
        <v/>
      </c>
      <c r="M3013" s="2" t="str">
        <f>IF(Prospecting!I3015="Completed", 1, "")</f>
        <v/>
      </c>
      <c r="N3013" s="2" t="str">
        <f>IF(Prospecting!J3015="Completed", 1, "")</f>
        <v/>
      </c>
      <c r="O3013" s="2" t="str">
        <f>IF(Prospecting!K3015="Completed", 1, "")</f>
        <v/>
      </c>
      <c r="P3013" s="2" t="str">
        <f>IF(Prospecting!L3015&lt;&gt;"",Prospecting!L3015,"")</f>
        <v/>
      </c>
      <c r="Q3013" s="2" t="str">
        <f>IF(Prospecting!M3015&lt;&gt;"",Prospecting!M3015,"")</f>
        <v/>
      </c>
      <c r="R3013" s="2" t="str">
        <f t="shared" ca="1" si="298"/>
        <v/>
      </c>
      <c r="S3013" s="10" t="str">
        <f>IF(OR(Prospecting!N3015&lt;&gt;"",Prospecting!N3015&lt;&gt;0),Prospecting!N3015,"")</f>
        <v/>
      </c>
      <c r="T3013" s="11" t="str">
        <f>IF(Prospecting!O3015&lt;&gt;"",Prospecting!O3015,"")</f>
        <v/>
      </c>
      <c r="U3013" s="2" t="str">
        <f t="shared" si="299"/>
        <v/>
      </c>
      <c r="V3013" s="2" t="str">
        <f t="shared" si="300"/>
        <v/>
      </c>
      <c r="W3013" s="2" t="str" cm="1">
        <f t="array" ref="W3013">IF(V3013&lt;&gt;"",_xlfn.IFS(OR(V3013=1,V3013=2,V3013=3),1,OR(V3013=4,V3013=5,V3013=6),2,OR(V3013=7,V3013=8,V3013=9),3,OR(V3013=10,V3013=11,V3013=12),4),"")</f>
        <v/>
      </c>
      <c r="X3013" s="2" t="str">
        <f t="shared" si="301"/>
        <v/>
      </c>
      <c r="Y3013" s="2" t="str">
        <f t="shared" si="302"/>
        <v/>
      </c>
    </row>
    <row r="3014" spans="7:25" x14ac:dyDescent="0.3">
      <c r="G3014" s="2" t="str">
        <f>IF(Prospecting!D3016&lt;&gt;"", Prospecting!D3016, "")</f>
        <v/>
      </c>
      <c r="H3014" s="2" t="str">
        <f>IF(Prospecting!E3016&lt;&gt;"",Prospecting!E3016, "")</f>
        <v/>
      </c>
      <c r="I3014" s="2" t="str">
        <f t="shared" ca="1" si="297"/>
        <v/>
      </c>
      <c r="J3014" s="2" t="str">
        <f>IF(Prospecting!F3016="Completed", 1, "")</f>
        <v/>
      </c>
      <c r="K3014" s="2" t="str">
        <f>IF(Prospecting!G3016="Completed", 1, "")</f>
        <v/>
      </c>
      <c r="L3014" s="2" t="str">
        <f>IF(Prospecting!H3016="Completed", 1, "")</f>
        <v/>
      </c>
      <c r="M3014" s="2" t="str">
        <f>IF(Prospecting!I3016="Completed", 1, "")</f>
        <v/>
      </c>
      <c r="N3014" s="2" t="str">
        <f>IF(Prospecting!J3016="Completed", 1, "")</f>
        <v/>
      </c>
      <c r="O3014" s="2" t="str">
        <f>IF(Prospecting!K3016="Completed", 1, "")</f>
        <v/>
      </c>
      <c r="P3014" s="2" t="str">
        <f>IF(Prospecting!L3016&lt;&gt;"",Prospecting!L3016,"")</f>
        <v/>
      </c>
      <c r="Q3014" s="2" t="str">
        <f>IF(Prospecting!M3016&lt;&gt;"",Prospecting!M3016,"")</f>
        <v/>
      </c>
      <c r="R3014" s="2" t="str">
        <f t="shared" ca="1" si="298"/>
        <v/>
      </c>
      <c r="S3014" s="10" t="str">
        <f>IF(OR(Prospecting!N3016&lt;&gt;"",Prospecting!N3016&lt;&gt;0),Prospecting!N3016,"")</f>
        <v/>
      </c>
      <c r="T3014" s="11" t="str">
        <f>IF(Prospecting!O3016&lt;&gt;"",Prospecting!O3016,"")</f>
        <v/>
      </c>
      <c r="U3014" s="2" t="str">
        <f t="shared" si="299"/>
        <v/>
      </c>
      <c r="V3014" s="2" t="str">
        <f t="shared" si="300"/>
        <v/>
      </c>
      <c r="W3014" s="2" t="str" cm="1">
        <f t="array" ref="W3014">IF(V3014&lt;&gt;"",_xlfn.IFS(OR(V3014=1,V3014=2,V3014=3),1,OR(V3014=4,V3014=5,V3014=6),2,OR(V3014=7,V3014=8,V3014=9),3,OR(V3014=10,V3014=11,V3014=12),4),"")</f>
        <v/>
      </c>
      <c r="X3014" s="2" t="str">
        <f t="shared" si="301"/>
        <v/>
      </c>
      <c r="Y3014" s="2" t="str">
        <f t="shared" si="302"/>
        <v/>
      </c>
    </row>
    <row r="3015" spans="7:25" x14ac:dyDescent="0.3">
      <c r="G3015" s="2" t="str">
        <f>IF(Prospecting!D3017&lt;&gt;"", Prospecting!D3017, "")</f>
        <v/>
      </c>
      <c r="H3015" s="2" t="str">
        <f>IF(Prospecting!E3017&lt;&gt;"",Prospecting!E3017, "")</f>
        <v/>
      </c>
      <c r="I3015" s="2" t="str">
        <f t="shared" ca="1" si="297"/>
        <v/>
      </c>
      <c r="J3015" s="2" t="str">
        <f>IF(Prospecting!F3017="Completed", 1, "")</f>
        <v/>
      </c>
      <c r="K3015" s="2" t="str">
        <f>IF(Prospecting!G3017="Completed", 1, "")</f>
        <v/>
      </c>
      <c r="L3015" s="2" t="str">
        <f>IF(Prospecting!H3017="Completed", 1, "")</f>
        <v/>
      </c>
      <c r="M3015" s="2" t="str">
        <f>IF(Prospecting!I3017="Completed", 1, "")</f>
        <v/>
      </c>
      <c r="N3015" s="2" t="str">
        <f>IF(Prospecting!J3017="Completed", 1, "")</f>
        <v/>
      </c>
      <c r="O3015" s="2" t="str">
        <f>IF(Prospecting!K3017="Completed", 1, "")</f>
        <v/>
      </c>
      <c r="P3015" s="2" t="str">
        <f>IF(Prospecting!L3017&lt;&gt;"",Prospecting!L3017,"")</f>
        <v/>
      </c>
      <c r="Q3015" s="2" t="str">
        <f>IF(Prospecting!M3017&lt;&gt;"",Prospecting!M3017,"")</f>
        <v/>
      </c>
      <c r="R3015" s="2" t="str">
        <f t="shared" ca="1" si="298"/>
        <v/>
      </c>
      <c r="S3015" s="10" t="str">
        <f>IF(OR(Prospecting!N3017&lt;&gt;"",Prospecting!N3017&lt;&gt;0),Prospecting!N3017,"")</f>
        <v/>
      </c>
      <c r="T3015" s="11" t="str">
        <f>IF(Prospecting!O3017&lt;&gt;"",Prospecting!O3017,"")</f>
        <v/>
      </c>
      <c r="U3015" s="2" t="str">
        <f t="shared" si="299"/>
        <v/>
      </c>
      <c r="V3015" s="2" t="str">
        <f t="shared" si="300"/>
        <v/>
      </c>
      <c r="W3015" s="2" t="str" cm="1">
        <f t="array" ref="W3015">IF(V3015&lt;&gt;"",_xlfn.IFS(OR(V3015=1,V3015=2,V3015=3),1,OR(V3015=4,V3015=5,V3015=6),2,OR(V3015=7,V3015=8,V3015=9),3,OR(V3015=10,V3015=11,V3015=12),4),"")</f>
        <v/>
      </c>
      <c r="X3015" s="2" t="str">
        <f t="shared" si="301"/>
        <v/>
      </c>
      <c r="Y3015" s="2" t="str">
        <f t="shared" si="302"/>
        <v/>
      </c>
    </row>
    <row r="3016" spans="7:25" x14ac:dyDescent="0.3">
      <c r="G3016" s="2" t="str">
        <f>IF(Prospecting!D3018&lt;&gt;"", Prospecting!D3018, "")</f>
        <v/>
      </c>
      <c r="H3016" s="2" t="str">
        <f>IF(Prospecting!E3018&lt;&gt;"",Prospecting!E3018, "")</f>
        <v/>
      </c>
      <c r="I3016" s="2" t="str">
        <f t="shared" ca="1" si="297"/>
        <v/>
      </c>
      <c r="J3016" s="2" t="str">
        <f>IF(Prospecting!F3018="Completed", 1, "")</f>
        <v/>
      </c>
      <c r="K3016" s="2" t="str">
        <f>IF(Prospecting!G3018="Completed", 1, "")</f>
        <v/>
      </c>
      <c r="L3016" s="2" t="str">
        <f>IF(Prospecting!H3018="Completed", 1, "")</f>
        <v/>
      </c>
      <c r="M3016" s="2" t="str">
        <f>IF(Prospecting!I3018="Completed", 1, "")</f>
        <v/>
      </c>
      <c r="N3016" s="2" t="str">
        <f>IF(Prospecting!J3018="Completed", 1, "")</f>
        <v/>
      </c>
      <c r="O3016" s="2" t="str">
        <f>IF(Prospecting!K3018="Completed", 1, "")</f>
        <v/>
      </c>
      <c r="P3016" s="2" t="str">
        <f>IF(Prospecting!L3018&lt;&gt;"",Prospecting!L3018,"")</f>
        <v/>
      </c>
      <c r="Q3016" s="2" t="str">
        <f>IF(Prospecting!M3018&lt;&gt;"",Prospecting!M3018,"")</f>
        <v/>
      </c>
      <c r="R3016" s="2" t="str">
        <f t="shared" ca="1" si="298"/>
        <v/>
      </c>
      <c r="S3016" s="10" t="str">
        <f>IF(OR(Prospecting!N3018&lt;&gt;"",Prospecting!N3018&lt;&gt;0),Prospecting!N3018,"")</f>
        <v/>
      </c>
      <c r="T3016" s="11" t="str">
        <f>IF(Prospecting!O3018&lt;&gt;"",Prospecting!O3018,"")</f>
        <v/>
      </c>
      <c r="U3016" s="2" t="str">
        <f t="shared" si="299"/>
        <v/>
      </c>
      <c r="V3016" s="2" t="str">
        <f t="shared" si="300"/>
        <v/>
      </c>
      <c r="W3016" s="2" t="str" cm="1">
        <f t="array" ref="W3016">IF(V3016&lt;&gt;"",_xlfn.IFS(OR(V3016=1,V3016=2,V3016=3),1,OR(V3016=4,V3016=5,V3016=6),2,OR(V3016=7,V3016=8,V3016=9),3,OR(V3016=10,V3016=11,V3016=12),4),"")</f>
        <v/>
      </c>
      <c r="X3016" s="2" t="str">
        <f t="shared" si="301"/>
        <v/>
      </c>
      <c r="Y3016" s="2" t="str">
        <f t="shared" si="302"/>
        <v/>
      </c>
    </row>
    <row r="3017" spans="7:25" x14ac:dyDescent="0.3">
      <c r="G3017" s="2" t="str">
        <f>IF(Prospecting!D3019&lt;&gt;"", Prospecting!D3019, "")</f>
        <v/>
      </c>
      <c r="H3017" s="2" t="str">
        <f>IF(Prospecting!E3019&lt;&gt;"",Prospecting!E3019, "")</f>
        <v/>
      </c>
      <c r="I3017" s="2" t="str">
        <f t="shared" ca="1" si="297"/>
        <v/>
      </c>
      <c r="J3017" s="2" t="str">
        <f>IF(Prospecting!F3019="Completed", 1, "")</f>
        <v/>
      </c>
      <c r="K3017" s="2" t="str">
        <f>IF(Prospecting!G3019="Completed", 1, "")</f>
        <v/>
      </c>
      <c r="L3017" s="2" t="str">
        <f>IF(Prospecting!H3019="Completed", 1, "")</f>
        <v/>
      </c>
      <c r="M3017" s="2" t="str">
        <f>IF(Prospecting!I3019="Completed", 1, "")</f>
        <v/>
      </c>
      <c r="N3017" s="2" t="str">
        <f>IF(Prospecting!J3019="Completed", 1, "")</f>
        <v/>
      </c>
      <c r="O3017" s="2" t="str">
        <f>IF(Prospecting!K3019="Completed", 1, "")</f>
        <v/>
      </c>
      <c r="P3017" s="2" t="str">
        <f>IF(Prospecting!L3019&lt;&gt;"",Prospecting!L3019,"")</f>
        <v/>
      </c>
      <c r="Q3017" s="2" t="str">
        <f>IF(Prospecting!M3019&lt;&gt;"",Prospecting!M3019,"")</f>
        <v/>
      </c>
      <c r="R3017" s="2" t="str">
        <f t="shared" ca="1" si="298"/>
        <v/>
      </c>
      <c r="S3017" s="10" t="str">
        <f>IF(OR(Prospecting!N3019&lt;&gt;"",Prospecting!N3019&lt;&gt;0),Prospecting!N3019,"")</f>
        <v/>
      </c>
      <c r="T3017" s="11" t="str">
        <f>IF(Prospecting!O3019&lt;&gt;"",Prospecting!O3019,"")</f>
        <v/>
      </c>
      <c r="U3017" s="2" t="str">
        <f t="shared" si="299"/>
        <v/>
      </c>
      <c r="V3017" s="2" t="str">
        <f t="shared" si="300"/>
        <v/>
      </c>
      <c r="W3017" s="2" t="str" cm="1">
        <f t="array" ref="W3017">IF(V3017&lt;&gt;"",_xlfn.IFS(OR(V3017=1,V3017=2,V3017=3),1,OR(V3017=4,V3017=5,V3017=6),2,OR(V3017=7,V3017=8,V3017=9),3,OR(V3017=10,V3017=11,V3017=12),4),"")</f>
        <v/>
      </c>
      <c r="X3017" s="2" t="str">
        <f t="shared" si="301"/>
        <v/>
      </c>
      <c r="Y3017" s="2" t="str">
        <f t="shared" si="302"/>
        <v/>
      </c>
    </row>
    <row r="3018" spans="7:25" x14ac:dyDescent="0.3">
      <c r="G3018" s="2" t="str">
        <f>IF(Prospecting!D3020&lt;&gt;"", Prospecting!D3020, "")</f>
        <v/>
      </c>
      <c r="H3018" s="2" t="str">
        <f>IF(Prospecting!E3020&lt;&gt;"",Prospecting!E3020, "")</f>
        <v/>
      </c>
      <c r="I3018" s="2" t="str">
        <f t="shared" ca="1" si="297"/>
        <v/>
      </c>
      <c r="J3018" s="2" t="str">
        <f>IF(Prospecting!F3020="Completed", 1, "")</f>
        <v/>
      </c>
      <c r="K3018" s="2" t="str">
        <f>IF(Prospecting!G3020="Completed", 1, "")</f>
        <v/>
      </c>
      <c r="L3018" s="2" t="str">
        <f>IF(Prospecting!H3020="Completed", 1, "")</f>
        <v/>
      </c>
      <c r="M3018" s="2" t="str">
        <f>IF(Prospecting!I3020="Completed", 1, "")</f>
        <v/>
      </c>
      <c r="N3018" s="2" t="str">
        <f>IF(Prospecting!J3020="Completed", 1, "")</f>
        <v/>
      </c>
      <c r="O3018" s="2" t="str">
        <f>IF(Prospecting!K3020="Completed", 1, "")</f>
        <v/>
      </c>
      <c r="P3018" s="2" t="str">
        <f>IF(Prospecting!L3020&lt;&gt;"",Prospecting!L3020,"")</f>
        <v/>
      </c>
      <c r="Q3018" s="2" t="str">
        <f>IF(Prospecting!M3020&lt;&gt;"",Prospecting!M3020,"")</f>
        <v/>
      </c>
      <c r="R3018" s="2" t="str">
        <f t="shared" ca="1" si="298"/>
        <v/>
      </c>
      <c r="S3018" s="10" t="str">
        <f>IF(OR(Prospecting!N3020&lt;&gt;"",Prospecting!N3020&lt;&gt;0),Prospecting!N3020,"")</f>
        <v/>
      </c>
      <c r="T3018" s="11" t="str">
        <f>IF(Prospecting!O3020&lt;&gt;"",Prospecting!O3020,"")</f>
        <v/>
      </c>
      <c r="U3018" s="2" t="str">
        <f t="shared" si="299"/>
        <v/>
      </c>
      <c r="V3018" s="2" t="str">
        <f t="shared" si="300"/>
        <v/>
      </c>
      <c r="W3018" s="2" t="str" cm="1">
        <f t="array" ref="W3018">IF(V3018&lt;&gt;"",_xlfn.IFS(OR(V3018=1,V3018=2,V3018=3),1,OR(V3018=4,V3018=5,V3018=6),2,OR(V3018=7,V3018=8,V3018=9),3,OR(V3018=10,V3018=11,V3018=12),4),"")</f>
        <v/>
      </c>
      <c r="X3018" s="2" t="str">
        <f t="shared" si="301"/>
        <v/>
      </c>
      <c r="Y3018" s="2" t="str">
        <f t="shared" si="302"/>
        <v/>
      </c>
    </row>
    <row r="3019" spans="7:25" x14ac:dyDescent="0.3">
      <c r="G3019" s="2" t="str">
        <f>IF(Prospecting!D3021&lt;&gt;"", Prospecting!D3021, "")</f>
        <v/>
      </c>
      <c r="H3019" s="2" t="str">
        <f>IF(Prospecting!E3021&lt;&gt;"",Prospecting!E3021, "")</f>
        <v/>
      </c>
      <c r="I3019" s="2" t="str">
        <f t="shared" ca="1" si="297"/>
        <v/>
      </c>
      <c r="J3019" s="2" t="str">
        <f>IF(Prospecting!F3021="Completed", 1, "")</f>
        <v/>
      </c>
      <c r="K3019" s="2" t="str">
        <f>IF(Prospecting!G3021="Completed", 1, "")</f>
        <v/>
      </c>
      <c r="L3019" s="2" t="str">
        <f>IF(Prospecting!H3021="Completed", 1, "")</f>
        <v/>
      </c>
      <c r="M3019" s="2" t="str">
        <f>IF(Prospecting!I3021="Completed", 1, "")</f>
        <v/>
      </c>
      <c r="N3019" s="2" t="str">
        <f>IF(Prospecting!J3021="Completed", 1, "")</f>
        <v/>
      </c>
      <c r="O3019" s="2" t="str">
        <f>IF(Prospecting!K3021="Completed", 1, "")</f>
        <v/>
      </c>
      <c r="P3019" s="2" t="str">
        <f>IF(Prospecting!L3021&lt;&gt;"",Prospecting!L3021,"")</f>
        <v/>
      </c>
      <c r="Q3019" s="2" t="str">
        <f>IF(Prospecting!M3021&lt;&gt;"",Prospecting!M3021,"")</f>
        <v/>
      </c>
      <c r="R3019" s="2" t="str">
        <f t="shared" ca="1" si="298"/>
        <v/>
      </c>
      <c r="S3019" s="10" t="str">
        <f>IF(OR(Prospecting!N3021&lt;&gt;"",Prospecting!N3021&lt;&gt;0),Prospecting!N3021,"")</f>
        <v/>
      </c>
      <c r="T3019" s="11" t="str">
        <f>IF(Prospecting!O3021&lt;&gt;"",Prospecting!O3021,"")</f>
        <v/>
      </c>
      <c r="U3019" s="2" t="str">
        <f t="shared" si="299"/>
        <v/>
      </c>
      <c r="V3019" s="2" t="str">
        <f t="shared" si="300"/>
        <v/>
      </c>
      <c r="W3019" s="2" t="str" cm="1">
        <f t="array" ref="W3019">IF(V3019&lt;&gt;"",_xlfn.IFS(OR(V3019=1,V3019=2,V3019=3),1,OR(V3019=4,V3019=5,V3019=6),2,OR(V3019=7,V3019=8,V3019=9),3,OR(V3019=10,V3019=11,V3019=12),4),"")</f>
        <v/>
      </c>
      <c r="X3019" s="2" t="str">
        <f t="shared" si="301"/>
        <v/>
      </c>
      <c r="Y3019" s="2" t="str">
        <f t="shared" si="302"/>
        <v/>
      </c>
    </row>
    <row r="3020" spans="7:25" x14ac:dyDescent="0.3">
      <c r="G3020" s="2" t="str">
        <f>IF(Prospecting!D3022&lt;&gt;"", Prospecting!D3022, "")</f>
        <v/>
      </c>
      <c r="H3020" s="2" t="str">
        <f>IF(Prospecting!E3022&lt;&gt;"",Prospecting!E3022, "")</f>
        <v/>
      </c>
      <c r="I3020" s="2" t="str">
        <f t="shared" ca="1" si="297"/>
        <v/>
      </c>
      <c r="J3020" s="2" t="str">
        <f>IF(Prospecting!F3022="Completed", 1, "")</f>
        <v/>
      </c>
      <c r="K3020" s="2" t="str">
        <f>IF(Prospecting!G3022="Completed", 1, "")</f>
        <v/>
      </c>
      <c r="L3020" s="2" t="str">
        <f>IF(Prospecting!H3022="Completed", 1, "")</f>
        <v/>
      </c>
      <c r="M3020" s="2" t="str">
        <f>IF(Prospecting!I3022="Completed", 1, "")</f>
        <v/>
      </c>
      <c r="N3020" s="2" t="str">
        <f>IF(Prospecting!J3022="Completed", 1, "")</f>
        <v/>
      </c>
      <c r="O3020" s="2" t="str">
        <f>IF(Prospecting!K3022="Completed", 1, "")</f>
        <v/>
      </c>
      <c r="P3020" s="2" t="str">
        <f>IF(Prospecting!L3022&lt;&gt;"",Prospecting!L3022,"")</f>
        <v/>
      </c>
      <c r="Q3020" s="2" t="str">
        <f>IF(Prospecting!M3022&lt;&gt;"",Prospecting!M3022,"")</f>
        <v/>
      </c>
      <c r="R3020" s="2" t="str">
        <f t="shared" ca="1" si="298"/>
        <v/>
      </c>
      <c r="S3020" s="10" t="str">
        <f>IF(OR(Prospecting!N3022&lt;&gt;"",Prospecting!N3022&lt;&gt;0),Prospecting!N3022,"")</f>
        <v/>
      </c>
      <c r="T3020" s="11" t="str">
        <f>IF(Prospecting!O3022&lt;&gt;"",Prospecting!O3022,"")</f>
        <v/>
      </c>
      <c r="U3020" s="2" t="str">
        <f t="shared" si="299"/>
        <v/>
      </c>
      <c r="V3020" s="2" t="str">
        <f t="shared" si="300"/>
        <v/>
      </c>
      <c r="W3020" s="2" t="str" cm="1">
        <f t="array" ref="W3020">IF(V3020&lt;&gt;"",_xlfn.IFS(OR(V3020=1,V3020=2,V3020=3),1,OR(V3020=4,V3020=5,V3020=6),2,OR(V3020=7,V3020=8,V3020=9),3,OR(V3020=10,V3020=11,V3020=12),4),"")</f>
        <v/>
      </c>
      <c r="X3020" s="2" t="str">
        <f t="shared" si="301"/>
        <v/>
      </c>
      <c r="Y3020" s="2" t="str">
        <f t="shared" si="302"/>
        <v/>
      </c>
    </row>
    <row r="3021" spans="7:25" x14ac:dyDescent="0.3">
      <c r="G3021" s="2" t="str">
        <f>IF(Prospecting!D3023&lt;&gt;"", Prospecting!D3023, "")</f>
        <v/>
      </c>
      <c r="H3021" s="2" t="str">
        <f>IF(Prospecting!E3023&lt;&gt;"",Prospecting!E3023, "")</f>
        <v/>
      </c>
      <c r="I3021" s="2" t="str">
        <f t="shared" ca="1" si="297"/>
        <v/>
      </c>
      <c r="J3021" s="2" t="str">
        <f>IF(Prospecting!F3023="Completed", 1, "")</f>
        <v/>
      </c>
      <c r="K3021" s="2" t="str">
        <f>IF(Prospecting!G3023="Completed", 1, "")</f>
        <v/>
      </c>
      <c r="L3021" s="2" t="str">
        <f>IF(Prospecting!H3023="Completed", 1, "")</f>
        <v/>
      </c>
      <c r="M3021" s="2" t="str">
        <f>IF(Prospecting!I3023="Completed", 1, "")</f>
        <v/>
      </c>
      <c r="N3021" s="2" t="str">
        <f>IF(Prospecting!J3023="Completed", 1, "")</f>
        <v/>
      </c>
      <c r="O3021" s="2" t="str">
        <f>IF(Prospecting!K3023="Completed", 1, "")</f>
        <v/>
      </c>
      <c r="P3021" s="2" t="str">
        <f>IF(Prospecting!L3023&lt;&gt;"",Prospecting!L3023,"")</f>
        <v/>
      </c>
      <c r="Q3021" s="2" t="str">
        <f>IF(Prospecting!M3023&lt;&gt;"",Prospecting!M3023,"")</f>
        <v/>
      </c>
      <c r="R3021" s="2" t="str">
        <f t="shared" ca="1" si="298"/>
        <v/>
      </c>
      <c r="S3021" s="10" t="str">
        <f>IF(OR(Prospecting!N3023&lt;&gt;"",Prospecting!N3023&lt;&gt;0),Prospecting!N3023,"")</f>
        <v/>
      </c>
      <c r="T3021" s="11" t="str">
        <f>IF(Prospecting!O3023&lt;&gt;"",Prospecting!O3023,"")</f>
        <v/>
      </c>
      <c r="U3021" s="2" t="str">
        <f t="shared" si="299"/>
        <v/>
      </c>
      <c r="V3021" s="2" t="str">
        <f t="shared" si="300"/>
        <v/>
      </c>
      <c r="W3021" s="2" t="str" cm="1">
        <f t="array" ref="W3021">IF(V3021&lt;&gt;"",_xlfn.IFS(OR(V3021=1,V3021=2,V3021=3),1,OR(V3021=4,V3021=5,V3021=6),2,OR(V3021=7,V3021=8,V3021=9),3,OR(V3021=10,V3021=11,V3021=12),4),"")</f>
        <v/>
      </c>
      <c r="X3021" s="2" t="str">
        <f t="shared" si="301"/>
        <v/>
      </c>
      <c r="Y3021" s="2" t="str">
        <f t="shared" si="302"/>
        <v/>
      </c>
    </row>
    <row r="3022" spans="7:25" x14ac:dyDescent="0.3">
      <c r="G3022" s="2" t="str">
        <f>IF(Prospecting!D3024&lt;&gt;"", Prospecting!D3024, "")</f>
        <v/>
      </c>
      <c r="H3022" s="2" t="str">
        <f>IF(Prospecting!E3024&lt;&gt;"",Prospecting!E3024, "")</f>
        <v/>
      </c>
      <c r="I3022" s="2" t="str">
        <f t="shared" ca="1" si="297"/>
        <v/>
      </c>
      <c r="J3022" s="2" t="str">
        <f>IF(Prospecting!F3024="Completed", 1, "")</f>
        <v/>
      </c>
      <c r="K3022" s="2" t="str">
        <f>IF(Prospecting!G3024="Completed", 1, "")</f>
        <v/>
      </c>
      <c r="L3022" s="2" t="str">
        <f>IF(Prospecting!H3024="Completed", 1, "")</f>
        <v/>
      </c>
      <c r="M3022" s="2" t="str">
        <f>IF(Prospecting!I3024="Completed", 1, "")</f>
        <v/>
      </c>
      <c r="N3022" s="2" t="str">
        <f>IF(Prospecting!J3024="Completed", 1, "")</f>
        <v/>
      </c>
      <c r="O3022" s="2" t="str">
        <f>IF(Prospecting!K3024="Completed", 1, "")</f>
        <v/>
      </c>
      <c r="P3022" s="2" t="str">
        <f>IF(Prospecting!L3024&lt;&gt;"",Prospecting!L3024,"")</f>
        <v/>
      </c>
      <c r="Q3022" s="2" t="str">
        <f>IF(Prospecting!M3024&lt;&gt;"",Prospecting!M3024,"")</f>
        <v/>
      </c>
      <c r="R3022" s="2" t="str">
        <f t="shared" ca="1" si="298"/>
        <v/>
      </c>
      <c r="S3022" s="10" t="str">
        <f>IF(OR(Prospecting!N3024&lt;&gt;"",Prospecting!N3024&lt;&gt;0),Prospecting!N3024,"")</f>
        <v/>
      </c>
      <c r="T3022" s="11" t="str">
        <f>IF(Prospecting!O3024&lt;&gt;"",Prospecting!O3024,"")</f>
        <v/>
      </c>
      <c r="U3022" s="2" t="str">
        <f t="shared" si="299"/>
        <v/>
      </c>
      <c r="V3022" s="2" t="str">
        <f t="shared" si="300"/>
        <v/>
      </c>
      <c r="W3022" s="2" t="str" cm="1">
        <f t="array" ref="W3022">IF(V3022&lt;&gt;"",_xlfn.IFS(OR(V3022=1,V3022=2,V3022=3),1,OR(V3022=4,V3022=5,V3022=6),2,OR(V3022=7,V3022=8,V3022=9),3,OR(V3022=10,V3022=11,V3022=12),4),"")</f>
        <v/>
      </c>
      <c r="X3022" s="2" t="str">
        <f t="shared" si="301"/>
        <v/>
      </c>
      <c r="Y3022" s="2" t="str">
        <f t="shared" si="302"/>
        <v/>
      </c>
    </row>
    <row r="3023" spans="7:25" x14ac:dyDescent="0.3">
      <c r="G3023" s="2" t="str">
        <f>IF(Prospecting!D3025&lt;&gt;"", Prospecting!D3025, "")</f>
        <v/>
      </c>
      <c r="H3023" s="2" t="str">
        <f>IF(Prospecting!E3025&lt;&gt;"",Prospecting!E3025, "")</f>
        <v/>
      </c>
      <c r="I3023" s="2" t="str">
        <f t="shared" ca="1" si="297"/>
        <v/>
      </c>
      <c r="J3023" s="2" t="str">
        <f>IF(Prospecting!F3025="Completed", 1, "")</f>
        <v/>
      </c>
      <c r="K3023" s="2" t="str">
        <f>IF(Prospecting!G3025="Completed", 1, "")</f>
        <v/>
      </c>
      <c r="L3023" s="2" t="str">
        <f>IF(Prospecting!H3025="Completed", 1, "")</f>
        <v/>
      </c>
      <c r="M3023" s="2" t="str">
        <f>IF(Prospecting!I3025="Completed", 1, "")</f>
        <v/>
      </c>
      <c r="N3023" s="2" t="str">
        <f>IF(Prospecting!J3025="Completed", 1, "")</f>
        <v/>
      </c>
      <c r="O3023" s="2" t="str">
        <f>IF(Prospecting!K3025="Completed", 1, "")</f>
        <v/>
      </c>
      <c r="P3023" s="2" t="str">
        <f>IF(Prospecting!L3025&lt;&gt;"",Prospecting!L3025,"")</f>
        <v/>
      </c>
      <c r="Q3023" s="2" t="str">
        <f>IF(Prospecting!M3025&lt;&gt;"",Prospecting!M3025,"")</f>
        <v/>
      </c>
      <c r="R3023" s="2" t="str">
        <f t="shared" ca="1" si="298"/>
        <v/>
      </c>
      <c r="S3023" s="10" t="str">
        <f>IF(OR(Prospecting!N3025&lt;&gt;"",Prospecting!N3025&lt;&gt;0),Prospecting!N3025,"")</f>
        <v/>
      </c>
      <c r="T3023" s="11" t="str">
        <f>IF(Prospecting!O3025&lt;&gt;"",Prospecting!O3025,"")</f>
        <v/>
      </c>
      <c r="U3023" s="2" t="str">
        <f t="shared" si="299"/>
        <v/>
      </c>
      <c r="V3023" s="2" t="str">
        <f t="shared" si="300"/>
        <v/>
      </c>
      <c r="W3023" s="2" t="str" cm="1">
        <f t="array" ref="W3023">IF(V3023&lt;&gt;"",_xlfn.IFS(OR(V3023=1,V3023=2,V3023=3),1,OR(V3023=4,V3023=5,V3023=6),2,OR(V3023=7,V3023=8,V3023=9),3,OR(V3023=10,V3023=11,V3023=12),4),"")</f>
        <v/>
      </c>
      <c r="X3023" s="2" t="str">
        <f t="shared" si="301"/>
        <v/>
      </c>
      <c r="Y3023" s="2" t="str">
        <f t="shared" si="302"/>
        <v/>
      </c>
    </row>
    <row r="3024" spans="7:25" x14ac:dyDescent="0.3">
      <c r="G3024" s="2" t="str">
        <f>IF(Prospecting!D3026&lt;&gt;"", Prospecting!D3026, "")</f>
        <v/>
      </c>
      <c r="H3024" s="2" t="str">
        <f>IF(Prospecting!E3026&lt;&gt;"",Prospecting!E3026, "")</f>
        <v/>
      </c>
      <c r="I3024" s="2" t="str">
        <f t="shared" ca="1" si="297"/>
        <v/>
      </c>
      <c r="J3024" s="2" t="str">
        <f>IF(Prospecting!F3026="Completed", 1, "")</f>
        <v/>
      </c>
      <c r="K3024" s="2" t="str">
        <f>IF(Prospecting!G3026="Completed", 1, "")</f>
        <v/>
      </c>
      <c r="L3024" s="2" t="str">
        <f>IF(Prospecting!H3026="Completed", 1, "")</f>
        <v/>
      </c>
      <c r="M3024" s="2" t="str">
        <f>IF(Prospecting!I3026="Completed", 1, "")</f>
        <v/>
      </c>
      <c r="N3024" s="2" t="str">
        <f>IF(Prospecting!J3026="Completed", 1, "")</f>
        <v/>
      </c>
      <c r="O3024" s="2" t="str">
        <f>IF(Prospecting!K3026="Completed", 1, "")</f>
        <v/>
      </c>
      <c r="P3024" s="2" t="str">
        <f>IF(Prospecting!L3026&lt;&gt;"",Prospecting!L3026,"")</f>
        <v/>
      </c>
      <c r="Q3024" s="2" t="str">
        <f>IF(Prospecting!M3026&lt;&gt;"",Prospecting!M3026,"")</f>
        <v/>
      </c>
      <c r="R3024" s="2" t="str">
        <f t="shared" ca="1" si="298"/>
        <v/>
      </c>
      <c r="S3024" s="10" t="str">
        <f>IF(OR(Prospecting!N3026&lt;&gt;"",Prospecting!N3026&lt;&gt;0),Prospecting!N3026,"")</f>
        <v/>
      </c>
      <c r="T3024" s="11" t="str">
        <f>IF(Prospecting!O3026&lt;&gt;"",Prospecting!O3026,"")</f>
        <v/>
      </c>
      <c r="U3024" s="2" t="str">
        <f t="shared" si="299"/>
        <v/>
      </c>
      <c r="V3024" s="2" t="str">
        <f t="shared" si="300"/>
        <v/>
      </c>
      <c r="W3024" s="2" t="str" cm="1">
        <f t="array" ref="W3024">IF(V3024&lt;&gt;"",_xlfn.IFS(OR(V3024=1,V3024=2,V3024=3),1,OR(V3024=4,V3024=5,V3024=6),2,OR(V3024=7,V3024=8,V3024=9),3,OR(V3024=10,V3024=11,V3024=12),4),"")</f>
        <v/>
      </c>
      <c r="X3024" s="2" t="str">
        <f t="shared" si="301"/>
        <v/>
      </c>
      <c r="Y3024" s="2" t="str">
        <f t="shared" si="302"/>
        <v/>
      </c>
    </row>
    <row r="3025" spans="7:25" x14ac:dyDescent="0.3">
      <c r="G3025" s="2" t="str">
        <f>IF(Prospecting!D3027&lt;&gt;"", Prospecting!D3027, "")</f>
        <v/>
      </c>
      <c r="H3025" s="2" t="str">
        <f>IF(Prospecting!E3027&lt;&gt;"",Prospecting!E3027, "")</f>
        <v/>
      </c>
      <c r="I3025" s="2" t="str">
        <f t="shared" ca="1" si="297"/>
        <v/>
      </c>
      <c r="J3025" s="2" t="str">
        <f>IF(Prospecting!F3027="Completed", 1, "")</f>
        <v/>
      </c>
      <c r="K3025" s="2" t="str">
        <f>IF(Prospecting!G3027="Completed", 1, "")</f>
        <v/>
      </c>
      <c r="L3025" s="2" t="str">
        <f>IF(Prospecting!H3027="Completed", 1, "")</f>
        <v/>
      </c>
      <c r="M3025" s="2" t="str">
        <f>IF(Prospecting!I3027="Completed", 1, "")</f>
        <v/>
      </c>
      <c r="N3025" s="2" t="str">
        <f>IF(Prospecting!J3027="Completed", 1, "")</f>
        <v/>
      </c>
      <c r="O3025" s="2" t="str">
        <f>IF(Prospecting!K3027="Completed", 1, "")</f>
        <v/>
      </c>
      <c r="P3025" s="2" t="str">
        <f>IF(Prospecting!L3027&lt;&gt;"",Prospecting!L3027,"")</f>
        <v/>
      </c>
      <c r="Q3025" s="2" t="str">
        <f>IF(Prospecting!M3027&lt;&gt;"",Prospecting!M3027,"")</f>
        <v/>
      </c>
      <c r="R3025" s="2" t="str">
        <f t="shared" ca="1" si="298"/>
        <v/>
      </c>
      <c r="S3025" s="10" t="str">
        <f>IF(OR(Prospecting!N3027&lt;&gt;"",Prospecting!N3027&lt;&gt;0),Prospecting!N3027,"")</f>
        <v/>
      </c>
      <c r="T3025" s="11" t="str">
        <f>IF(Prospecting!O3027&lt;&gt;"",Prospecting!O3027,"")</f>
        <v/>
      </c>
      <c r="U3025" s="2" t="str">
        <f t="shared" si="299"/>
        <v/>
      </c>
      <c r="V3025" s="2" t="str">
        <f t="shared" si="300"/>
        <v/>
      </c>
      <c r="W3025" s="2" t="str" cm="1">
        <f t="array" ref="W3025">IF(V3025&lt;&gt;"",_xlfn.IFS(OR(V3025=1,V3025=2,V3025=3),1,OR(V3025=4,V3025=5,V3025=6),2,OR(V3025=7,V3025=8,V3025=9),3,OR(V3025=10,V3025=11,V3025=12),4),"")</f>
        <v/>
      </c>
      <c r="X3025" s="2" t="str">
        <f t="shared" si="301"/>
        <v/>
      </c>
      <c r="Y3025" s="2" t="str">
        <f t="shared" si="302"/>
        <v/>
      </c>
    </row>
    <row r="3026" spans="7:25" x14ac:dyDescent="0.3">
      <c r="G3026" s="2" t="str">
        <f>IF(Prospecting!D3028&lt;&gt;"", Prospecting!D3028, "")</f>
        <v/>
      </c>
      <c r="H3026" s="2" t="str">
        <f>IF(Prospecting!E3028&lt;&gt;"",Prospecting!E3028, "")</f>
        <v/>
      </c>
      <c r="I3026" s="2" t="str">
        <f t="shared" ca="1" si="297"/>
        <v/>
      </c>
      <c r="J3026" s="2" t="str">
        <f>IF(Prospecting!F3028="Completed", 1, "")</f>
        <v/>
      </c>
      <c r="K3026" s="2" t="str">
        <f>IF(Prospecting!G3028="Completed", 1, "")</f>
        <v/>
      </c>
      <c r="L3026" s="2" t="str">
        <f>IF(Prospecting!H3028="Completed", 1, "")</f>
        <v/>
      </c>
      <c r="M3026" s="2" t="str">
        <f>IF(Prospecting!I3028="Completed", 1, "")</f>
        <v/>
      </c>
      <c r="N3026" s="2" t="str">
        <f>IF(Prospecting!J3028="Completed", 1, "")</f>
        <v/>
      </c>
      <c r="O3026" s="2" t="str">
        <f>IF(Prospecting!K3028="Completed", 1, "")</f>
        <v/>
      </c>
      <c r="P3026" s="2" t="str">
        <f>IF(Prospecting!L3028&lt;&gt;"",Prospecting!L3028,"")</f>
        <v/>
      </c>
      <c r="Q3026" s="2" t="str">
        <f>IF(Prospecting!M3028&lt;&gt;"",Prospecting!M3028,"")</f>
        <v/>
      </c>
      <c r="R3026" s="2" t="str">
        <f t="shared" ca="1" si="298"/>
        <v/>
      </c>
      <c r="S3026" s="10" t="str">
        <f>IF(OR(Prospecting!N3028&lt;&gt;"",Prospecting!N3028&lt;&gt;0),Prospecting!N3028,"")</f>
        <v/>
      </c>
      <c r="T3026" s="11" t="str">
        <f>IF(Prospecting!O3028&lt;&gt;"",Prospecting!O3028,"")</f>
        <v/>
      </c>
      <c r="U3026" s="2" t="str">
        <f t="shared" si="299"/>
        <v/>
      </c>
      <c r="V3026" s="2" t="str">
        <f t="shared" si="300"/>
        <v/>
      </c>
      <c r="W3026" s="2" t="str" cm="1">
        <f t="array" ref="W3026">IF(V3026&lt;&gt;"",_xlfn.IFS(OR(V3026=1,V3026=2,V3026=3),1,OR(V3026=4,V3026=5,V3026=6),2,OR(V3026=7,V3026=8,V3026=9),3,OR(V3026=10,V3026=11,V3026=12),4),"")</f>
        <v/>
      </c>
      <c r="X3026" s="2" t="str">
        <f t="shared" si="301"/>
        <v/>
      </c>
      <c r="Y3026" s="2" t="str">
        <f t="shared" si="302"/>
        <v/>
      </c>
    </row>
    <row r="3027" spans="7:25" x14ac:dyDescent="0.3">
      <c r="G3027" s="2" t="str">
        <f>IF(Prospecting!D3029&lt;&gt;"", Prospecting!D3029, "")</f>
        <v/>
      </c>
      <c r="H3027" s="2" t="str">
        <f>IF(Prospecting!E3029&lt;&gt;"",Prospecting!E3029, "")</f>
        <v/>
      </c>
      <c r="I3027" s="2" t="str">
        <f t="shared" ca="1" si="297"/>
        <v/>
      </c>
      <c r="J3027" s="2" t="str">
        <f>IF(Prospecting!F3029="Completed", 1, "")</f>
        <v/>
      </c>
      <c r="K3027" s="2" t="str">
        <f>IF(Prospecting!G3029="Completed", 1, "")</f>
        <v/>
      </c>
      <c r="L3027" s="2" t="str">
        <f>IF(Prospecting!H3029="Completed", 1, "")</f>
        <v/>
      </c>
      <c r="M3027" s="2" t="str">
        <f>IF(Prospecting!I3029="Completed", 1, "")</f>
        <v/>
      </c>
      <c r="N3027" s="2" t="str">
        <f>IF(Prospecting!J3029="Completed", 1, "")</f>
        <v/>
      </c>
      <c r="O3027" s="2" t="str">
        <f>IF(Prospecting!K3029="Completed", 1, "")</f>
        <v/>
      </c>
      <c r="P3027" s="2" t="str">
        <f>IF(Prospecting!L3029&lt;&gt;"",Prospecting!L3029,"")</f>
        <v/>
      </c>
      <c r="Q3027" s="2" t="str">
        <f>IF(Prospecting!M3029&lt;&gt;"",Prospecting!M3029,"")</f>
        <v/>
      </c>
      <c r="R3027" s="2" t="str">
        <f t="shared" ca="1" si="298"/>
        <v/>
      </c>
      <c r="S3027" s="10" t="str">
        <f>IF(OR(Prospecting!N3029&lt;&gt;"",Prospecting!N3029&lt;&gt;0),Prospecting!N3029,"")</f>
        <v/>
      </c>
      <c r="T3027" s="11" t="str">
        <f>IF(Prospecting!O3029&lt;&gt;"",Prospecting!O3029,"")</f>
        <v/>
      </c>
      <c r="U3027" s="2" t="str">
        <f t="shared" si="299"/>
        <v/>
      </c>
      <c r="V3027" s="2" t="str">
        <f t="shared" si="300"/>
        <v/>
      </c>
      <c r="W3027" s="2" t="str" cm="1">
        <f t="array" ref="W3027">IF(V3027&lt;&gt;"",_xlfn.IFS(OR(V3027=1,V3027=2,V3027=3),1,OR(V3027=4,V3027=5,V3027=6),2,OR(V3027=7,V3027=8,V3027=9),3,OR(V3027=10,V3027=11,V3027=12),4),"")</f>
        <v/>
      </c>
      <c r="X3027" s="2" t="str">
        <f t="shared" si="301"/>
        <v/>
      </c>
      <c r="Y3027" s="2" t="str">
        <f t="shared" si="302"/>
        <v/>
      </c>
    </row>
    <row r="3028" spans="7:25" x14ac:dyDescent="0.3">
      <c r="G3028" s="2" t="str">
        <f>IF(Prospecting!D3030&lt;&gt;"", Prospecting!D3030, "")</f>
        <v/>
      </c>
      <c r="H3028" s="2" t="str">
        <f>IF(Prospecting!E3030&lt;&gt;"",Prospecting!E3030, "")</f>
        <v/>
      </c>
      <c r="I3028" s="2" t="str">
        <f t="shared" ca="1" si="297"/>
        <v/>
      </c>
      <c r="J3028" s="2" t="str">
        <f>IF(Prospecting!F3030="Completed", 1, "")</f>
        <v/>
      </c>
      <c r="K3028" s="2" t="str">
        <f>IF(Prospecting!G3030="Completed", 1, "")</f>
        <v/>
      </c>
      <c r="L3028" s="2" t="str">
        <f>IF(Prospecting!H3030="Completed", 1, "")</f>
        <v/>
      </c>
      <c r="M3028" s="2" t="str">
        <f>IF(Prospecting!I3030="Completed", 1, "")</f>
        <v/>
      </c>
      <c r="N3028" s="2" t="str">
        <f>IF(Prospecting!J3030="Completed", 1, "")</f>
        <v/>
      </c>
      <c r="O3028" s="2" t="str">
        <f>IF(Prospecting!K3030="Completed", 1, "")</f>
        <v/>
      </c>
      <c r="P3028" s="2" t="str">
        <f>IF(Prospecting!L3030&lt;&gt;"",Prospecting!L3030,"")</f>
        <v/>
      </c>
      <c r="Q3028" s="2" t="str">
        <f>IF(Prospecting!M3030&lt;&gt;"",Prospecting!M3030,"")</f>
        <v/>
      </c>
      <c r="R3028" s="2" t="str">
        <f t="shared" ca="1" si="298"/>
        <v/>
      </c>
      <c r="S3028" s="10" t="str">
        <f>IF(OR(Prospecting!N3030&lt;&gt;"",Prospecting!N3030&lt;&gt;0),Prospecting!N3030,"")</f>
        <v/>
      </c>
      <c r="T3028" s="11" t="str">
        <f>IF(Prospecting!O3030&lt;&gt;"",Prospecting!O3030,"")</f>
        <v/>
      </c>
      <c r="U3028" s="2" t="str">
        <f t="shared" si="299"/>
        <v/>
      </c>
      <c r="V3028" s="2" t="str">
        <f t="shared" si="300"/>
        <v/>
      </c>
      <c r="W3028" s="2" t="str" cm="1">
        <f t="array" ref="W3028">IF(V3028&lt;&gt;"",_xlfn.IFS(OR(V3028=1,V3028=2,V3028=3),1,OR(V3028=4,V3028=5,V3028=6),2,OR(V3028=7,V3028=8,V3028=9),3,OR(V3028=10,V3028=11,V3028=12),4),"")</f>
        <v/>
      </c>
      <c r="X3028" s="2" t="str">
        <f t="shared" si="301"/>
        <v/>
      </c>
      <c r="Y3028" s="2" t="str">
        <f t="shared" si="302"/>
        <v/>
      </c>
    </row>
    <row r="3029" spans="7:25" x14ac:dyDescent="0.3">
      <c r="G3029" s="2" t="str">
        <f>IF(Prospecting!D3031&lt;&gt;"", Prospecting!D3031, "")</f>
        <v/>
      </c>
      <c r="H3029" s="2" t="str">
        <f>IF(Prospecting!E3031&lt;&gt;"",Prospecting!E3031, "")</f>
        <v/>
      </c>
      <c r="I3029" s="2" t="str">
        <f t="shared" ca="1" si="297"/>
        <v/>
      </c>
      <c r="J3029" s="2" t="str">
        <f>IF(Prospecting!F3031="Completed", 1, "")</f>
        <v/>
      </c>
      <c r="K3029" s="2" t="str">
        <f>IF(Prospecting!G3031="Completed", 1, "")</f>
        <v/>
      </c>
      <c r="L3029" s="2" t="str">
        <f>IF(Prospecting!H3031="Completed", 1, "")</f>
        <v/>
      </c>
      <c r="M3029" s="2" t="str">
        <f>IF(Prospecting!I3031="Completed", 1, "")</f>
        <v/>
      </c>
      <c r="N3029" s="2" t="str">
        <f>IF(Prospecting!J3031="Completed", 1, "")</f>
        <v/>
      </c>
      <c r="O3029" s="2" t="str">
        <f>IF(Prospecting!K3031="Completed", 1, "")</f>
        <v/>
      </c>
      <c r="P3029" s="2" t="str">
        <f>IF(Prospecting!L3031&lt;&gt;"",Prospecting!L3031,"")</f>
        <v/>
      </c>
      <c r="Q3029" s="2" t="str">
        <f>IF(Prospecting!M3031&lt;&gt;"",Prospecting!M3031,"")</f>
        <v/>
      </c>
      <c r="R3029" s="2" t="str">
        <f t="shared" ca="1" si="298"/>
        <v/>
      </c>
      <c r="S3029" s="10" t="str">
        <f>IF(OR(Prospecting!N3031&lt;&gt;"",Prospecting!N3031&lt;&gt;0),Prospecting!N3031,"")</f>
        <v/>
      </c>
      <c r="T3029" s="11" t="str">
        <f>IF(Prospecting!O3031&lt;&gt;"",Prospecting!O3031,"")</f>
        <v/>
      </c>
      <c r="U3029" s="2" t="str">
        <f t="shared" si="299"/>
        <v/>
      </c>
      <c r="V3029" s="2" t="str">
        <f t="shared" si="300"/>
        <v/>
      </c>
      <c r="W3029" s="2" t="str" cm="1">
        <f t="array" ref="W3029">IF(V3029&lt;&gt;"",_xlfn.IFS(OR(V3029=1,V3029=2,V3029=3),1,OR(V3029=4,V3029=5,V3029=6),2,OR(V3029=7,V3029=8,V3029=9),3,OR(V3029=10,V3029=11,V3029=12),4),"")</f>
        <v/>
      </c>
      <c r="X3029" s="2" t="str">
        <f t="shared" si="301"/>
        <v/>
      </c>
      <c r="Y3029" s="2" t="str">
        <f t="shared" si="302"/>
        <v/>
      </c>
    </row>
    <row r="3030" spans="7:25" x14ac:dyDescent="0.3">
      <c r="G3030" s="2" t="str">
        <f>IF(Prospecting!D3032&lt;&gt;"", Prospecting!D3032, "")</f>
        <v/>
      </c>
      <c r="H3030" s="2" t="str">
        <f>IF(Prospecting!E3032&lt;&gt;"",Prospecting!E3032, "")</f>
        <v/>
      </c>
      <c r="I3030" s="2" t="str">
        <f t="shared" ca="1" si="297"/>
        <v/>
      </c>
      <c r="J3030" s="2" t="str">
        <f>IF(Prospecting!F3032="Completed", 1, "")</f>
        <v/>
      </c>
      <c r="K3030" s="2" t="str">
        <f>IF(Prospecting!G3032="Completed", 1, "")</f>
        <v/>
      </c>
      <c r="L3030" s="2" t="str">
        <f>IF(Prospecting!H3032="Completed", 1, "")</f>
        <v/>
      </c>
      <c r="M3030" s="2" t="str">
        <f>IF(Prospecting!I3032="Completed", 1, "")</f>
        <v/>
      </c>
      <c r="N3030" s="2" t="str">
        <f>IF(Prospecting!J3032="Completed", 1, "")</f>
        <v/>
      </c>
      <c r="O3030" s="2" t="str">
        <f>IF(Prospecting!K3032="Completed", 1, "")</f>
        <v/>
      </c>
      <c r="P3030" s="2" t="str">
        <f>IF(Prospecting!L3032&lt;&gt;"",Prospecting!L3032,"")</f>
        <v/>
      </c>
      <c r="Q3030" s="2" t="str">
        <f>IF(Prospecting!M3032&lt;&gt;"",Prospecting!M3032,"")</f>
        <v/>
      </c>
      <c r="R3030" s="2" t="str">
        <f t="shared" ca="1" si="298"/>
        <v/>
      </c>
      <c r="S3030" s="10" t="str">
        <f>IF(OR(Prospecting!N3032&lt;&gt;"",Prospecting!N3032&lt;&gt;0),Prospecting!N3032,"")</f>
        <v/>
      </c>
      <c r="T3030" s="11" t="str">
        <f>IF(Prospecting!O3032&lt;&gt;"",Prospecting!O3032,"")</f>
        <v/>
      </c>
      <c r="U3030" s="2" t="str">
        <f t="shared" si="299"/>
        <v/>
      </c>
      <c r="V3030" s="2" t="str">
        <f t="shared" si="300"/>
        <v/>
      </c>
      <c r="W3030" s="2" t="str" cm="1">
        <f t="array" ref="W3030">IF(V3030&lt;&gt;"",_xlfn.IFS(OR(V3030=1,V3030=2,V3030=3),1,OR(V3030=4,V3030=5,V3030=6),2,OR(V3030=7,V3030=8,V3030=9),3,OR(V3030=10,V3030=11,V3030=12),4),"")</f>
        <v/>
      </c>
      <c r="X3030" s="2" t="str">
        <f t="shared" si="301"/>
        <v/>
      </c>
      <c r="Y3030" s="2" t="str">
        <f t="shared" si="302"/>
        <v/>
      </c>
    </row>
    <row r="3031" spans="7:25" x14ac:dyDescent="0.3">
      <c r="G3031" s="2" t="str">
        <f>IF(Prospecting!D3033&lt;&gt;"", Prospecting!D3033, "")</f>
        <v/>
      </c>
      <c r="H3031" s="2" t="str">
        <f>IF(Prospecting!E3033&lt;&gt;"",Prospecting!E3033, "")</f>
        <v/>
      </c>
      <c r="I3031" s="2" t="str">
        <f t="shared" ca="1" si="297"/>
        <v/>
      </c>
      <c r="J3031" s="2" t="str">
        <f>IF(Prospecting!F3033="Completed", 1, "")</f>
        <v/>
      </c>
      <c r="K3031" s="2" t="str">
        <f>IF(Prospecting!G3033="Completed", 1, "")</f>
        <v/>
      </c>
      <c r="L3031" s="2" t="str">
        <f>IF(Prospecting!H3033="Completed", 1, "")</f>
        <v/>
      </c>
      <c r="M3031" s="2" t="str">
        <f>IF(Prospecting!I3033="Completed", 1, "")</f>
        <v/>
      </c>
      <c r="N3031" s="2" t="str">
        <f>IF(Prospecting!J3033="Completed", 1, "")</f>
        <v/>
      </c>
      <c r="O3031" s="2" t="str">
        <f>IF(Prospecting!K3033="Completed", 1, "")</f>
        <v/>
      </c>
      <c r="P3031" s="2" t="str">
        <f>IF(Prospecting!L3033&lt;&gt;"",Prospecting!L3033,"")</f>
        <v/>
      </c>
      <c r="Q3031" s="2" t="str">
        <f>IF(Prospecting!M3033&lt;&gt;"",Prospecting!M3033,"")</f>
        <v/>
      </c>
      <c r="R3031" s="2" t="str">
        <f t="shared" ca="1" si="298"/>
        <v/>
      </c>
      <c r="S3031" s="10" t="str">
        <f>IF(OR(Prospecting!N3033&lt;&gt;"",Prospecting!N3033&lt;&gt;0),Prospecting!N3033,"")</f>
        <v/>
      </c>
      <c r="T3031" s="11" t="str">
        <f>IF(Prospecting!O3033&lt;&gt;"",Prospecting!O3033,"")</f>
        <v/>
      </c>
      <c r="U3031" s="2" t="str">
        <f t="shared" si="299"/>
        <v/>
      </c>
      <c r="V3031" s="2" t="str">
        <f t="shared" si="300"/>
        <v/>
      </c>
      <c r="W3031" s="2" t="str" cm="1">
        <f t="array" ref="W3031">IF(V3031&lt;&gt;"",_xlfn.IFS(OR(V3031=1,V3031=2,V3031=3),1,OR(V3031=4,V3031=5,V3031=6),2,OR(V3031=7,V3031=8,V3031=9),3,OR(V3031=10,V3031=11,V3031=12),4),"")</f>
        <v/>
      </c>
      <c r="X3031" s="2" t="str">
        <f t="shared" si="301"/>
        <v/>
      </c>
      <c r="Y3031" s="2" t="str">
        <f t="shared" si="302"/>
        <v/>
      </c>
    </row>
    <row r="3032" spans="7:25" x14ac:dyDescent="0.3">
      <c r="G3032" s="2" t="str">
        <f>IF(Prospecting!D3034&lt;&gt;"", Prospecting!D3034, "")</f>
        <v/>
      </c>
      <c r="H3032" s="2" t="str">
        <f>IF(Prospecting!E3034&lt;&gt;"",Prospecting!E3034, "")</f>
        <v/>
      </c>
      <c r="I3032" s="2" t="str">
        <f t="shared" ca="1" si="297"/>
        <v/>
      </c>
      <c r="J3032" s="2" t="str">
        <f>IF(Prospecting!F3034="Completed", 1, "")</f>
        <v/>
      </c>
      <c r="K3032" s="2" t="str">
        <f>IF(Prospecting!G3034="Completed", 1, "")</f>
        <v/>
      </c>
      <c r="L3032" s="2" t="str">
        <f>IF(Prospecting!H3034="Completed", 1, "")</f>
        <v/>
      </c>
      <c r="M3032" s="2" t="str">
        <f>IF(Prospecting!I3034="Completed", 1, "")</f>
        <v/>
      </c>
      <c r="N3032" s="2" t="str">
        <f>IF(Prospecting!J3034="Completed", 1, "")</f>
        <v/>
      </c>
      <c r="O3032" s="2" t="str">
        <f>IF(Prospecting!K3034="Completed", 1, "")</f>
        <v/>
      </c>
      <c r="P3032" s="2" t="str">
        <f>IF(Prospecting!L3034&lt;&gt;"",Prospecting!L3034,"")</f>
        <v/>
      </c>
      <c r="Q3032" s="2" t="str">
        <f>IF(Prospecting!M3034&lt;&gt;"",Prospecting!M3034,"")</f>
        <v/>
      </c>
      <c r="R3032" s="2" t="str">
        <f t="shared" ca="1" si="298"/>
        <v/>
      </c>
      <c r="S3032" s="10" t="str">
        <f>IF(OR(Prospecting!N3034&lt;&gt;"",Prospecting!N3034&lt;&gt;0),Prospecting!N3034,"")</f>
        <v/>
      </c>
      <c r="T3032" s="11" t="str">
        <f>IF(Prospecting!O3034&lt;&gt;"",Prospecting!O3034,"")</f>
        <v/>
      </c>
      <c r="U3032" s="2" t="str">
        <f t="shared" si="299"/>
        <v/>
      </c>
      <c r="V3032" s="2" t="str">
        <f t="shared" si="300"/>
        <v/>
      </c>
      <c r="W3032" s="2" t="str" cm="1">
        <f t="array" ref="W3032">IF(V3032&lt;&gt;"",_xlfn.IFS(OR(V3032=1,V3032=2,V3032=3),1,OR(V3032=4,V3032=5,V3032=6),2,OR(V3032=7,V3032=8,V3032=9),3,OR(V3032=10,V3032=11,V3032=12),4),"")</f>
        <v/>
      </c>
      <c r="X3032" s="2" t="str">
        <f t="shared" si="301"/>
        <v/>
      </c>
      <c r="Y3032" s="2" t="str">
        <f t="shared" si="302"/>
        <v/>
      </c>
    </row>
    <row r="3033" spans="7:25" x14ac:dyDescent="0.3">
      <c r="G3033" s="2" t="str">
        <f>IF(Prospecting!D3035&lt;&gt;"", Prospecting!D3035, "")</f>
        <v/>
      </c>
      <c r="H3033" s="2" t="str">
        <f>IF(Prospecting!E3035&lt;&gt;"",Prospecting!E3035, "")</f>
        <v/>
      </c>
      <c r="I3033" s="2" t="str">
        <f t="shared" ca="1" si="297"/>
        <v/>
      </c>
      <c r="J3033" s="2" t="str">
        <f>IF(Prospecting!F3035="Completed", 1, "")</f>
        <v/>
      </c>
      <c r="K3033" s="2" t="str">
        <f>IF(Prospecting!G3035="Completed", 1, "")</f>
        <v/>
      </c>
      <c r="L3033" s="2" t="str">
        <f>IF(Prospecting!H3035="Completed", 1, "")</f>
        <v/>
      </c>
      <c r="M3033" s="2" t="str">
        <f>IF(Prospecting!I3035="Completed", 1, "")</f>
        <v/>
      </c>
      <c r="N3033" s="2" t="str">
        <f>IF(Prospecting!J3035="Completed", 1, "")</f>
        <v/>
      </c>
      <c r="O3033" s="2" t="str">
        <f>IF(Prospecting!K3035="Completed", 1, "")</f>
        <v/>
      </c>
      <c r="P3033" s="2" t="str">
        <f>IF(Prospecting!L3035&lt;&gt;"",Prospecting!L3035,"")</f>
        <v/>
      </c>
      <c r="Q3033" s="2" t="str">
        <f>IF(Prospecting!M3035&lt;&gt;"",Prospecting!M3035,"")</f>
        <v/>
      </c>
      <c r="R3033" s="2" t="str">
        <f t="shared" ca="1" si="298"/>
        <v/>
      </c>
      <c r="S3033" s="10" t="str">
        <f>IF(OR(Prospecting!N3035&lt;&gt;"",Prospecting!N3035&lt;&gt;0),Prospecting!N3035,"")</f>
        <v/>
      </c>
      <c r="T3033" s="11" t="str">
        <f>IF(Prospecting!O3035&lt;&gt;"",Prospecting!O3035,"")</f>
        <v/>
      </c>
      <c r="U3033" s="2" t="str">
        <f t="shared" si="299"/>
        <v/>
      </c>
      <c r="V3033" s="2" t="str">
        <f t="shared" si="300"/>
        <v/>
      </c>
      <c r="W3033" s="2" t="str" cm="1">
        <f t="array" ref="W3033">IF(V3033&lt;&gt;"",_xlfn.IFS(OR(V3033=1,V3033=2,V3033=3),1,OR(V3033=4,V3033=5,V3033=6),2,OR(V3033=7,V3033=8,V3033=9),3,OR(V3033=10,V3033=11,V3033=12),4),"")</f>
        <v/>
      </c>
      <c r="X3033" s="2" t="str">
        <f t="shared" si="301"/>
        <v/>
      </c>
      <c r="Y3033" s="2" t="str">
        <f t="shared" si="302"/>
        <v/>
      </c>
    </row>
    <row r="3034" spans="7:25" x14ac:dyDescent="0.3">
      <c r="G3034" s="2" t="str">
        <f>IF(Prospecting!D3036&lt;&gt;"", Prospecting!D3036, "")</f>
        <v/>
      </c>
      <c r="H3034" s="2" t="str">
        <f>IF(Prospecting!E3036&lt;&gt;"",Prospecting!E3036, "")</f>
        <v/>
      </c>
      <c r="I3034" s="2" t="str">
        <f t="shared" ca="1" si="297"/>
        <v/>
      </c>
      <c r="J3034" s="2" t="str">
        <f>IF(Prospecting!F3036="Completed", 1, "")</f>
        <v/>
      </c>
      <c r="K3034" s="2" t="str">
        <f>IF(Prospecting!G3036="Completed", 1, "")</f>
        <v/>
      </c>
      <c r="L3034" s="2" t="str">
        <f>IF(Prospecting!H3036="Completed", 1, "")</f>
        <v/>
      </c>
      <c r="M3034" s="2" t="str">
        <f>IF(Prospecting!I3036="Completed", 1, "")</f>
        <v/>
      </c>
      <c r="N3034" s="2" t="str">
        <f>IF(Prospecting!J3036="Completed", 1, "")</f>
        <v/>
      </c>
      <c r="O3034" s="2" t="str">
        <f>IF(Prospecting!K3036="Completed", 1, "")</f>
        <v/>
      </c>
      <c r="P3034" s="2" t="str">
        <f>IF(Prospecting!L3036&lt;&gt;"",Prospecting!L3036,"")</f>
        <v/>
      </c>
      <c r="Q3034" s="2" t="str">
        <f>IF(Prospecting!M3036&lt;&gt;"",Prospecting!M3036,"")</f>
        <v/>
      </c>
      <c r="R3034" s="2" t="str">
        <f t="shared" ca="1" si="298"/>
        <v/>
      </c>
      <c r="S3034" s="10" t="str">
        <f>IF(OR(Prospecting!N3036&lt;&gt;"",Prospecting!N3036&lt;&gt;0),Prospecting!N3036,"")</f>
        <v/>
      </c>
      <c r="T3034" s="11" t="str">
        <f>IF(Prospecting!O3036&lt;&gt;"",Prospecting!O3036,"")</f>
        <v/>
      </c>
      <c r="U3034" s="2" t="str">
        <f t="shared" si="299"/>
        <v/>
      </c>
      <c r="V3034" s="2" t="str">
        <f t="shared" si="300"/>
        <v/>
      </c>
      <c r="W3034" s="2" t="str" cm="1">
        <f t="array" ref="W3034">IF(V3034&lt;&gt;"",_xlfn.IFS(OR(V3034=1,V3034=2,V3034=3),1,OR(V3034=4,V3034=5,V3034=6),2,OR(V3034=7,V3034=8,V3034=9),3,OR(V3034=10,V3034=11,V3034=12),4),"")</f>
        <v/>
      </c>
      <c r="X3034" s="2" t="str">
        <f t="shared" si="301"/>
        <v/>
      </c>
      <c r="Y3034" s="2" t="str">
        <f t="shared" si="302"/>
        <v/>
      </c>
    </row>
    <row r="3035" spans="7:25" x14ac:dyDescent="0.3">
      <c r="G3035" s="2" t="str">
        <f>IF(Prospecting!D3037&lt;&gt;"", Prospecting!D3037, "")</f>
        <v/>
      </c>
      <c r="H3035" s="2" t="str">
        <f>IF(Prospecting!E3037&lt;&gt;"",Prospecting!E3037, "")</f>
        <v/>
      </c>
      <c r="I3035" s="2" t="str">
        <f t="shared" ca="1" si="297"/>
        <v/>
      </c>
      <c r="J3035" s="2" t="str">
        <f>IF(Prospecting!F3037="Completed", 1, "")</f>
        <v/>
      </c>
      <c r="K3035" s="2" t="str">
        <f>IF(Prospecting!G3037="Completed", 1, "")</f>
        <v/>
      </c>
      <c r="L3035" s="2" t="str">
        <f>IF(Prospecting!H3037="Completed", 1, "")</f>
        <v/>
      </c>
      <c r="M3035" s="2" t="str">
        <f>IF(Prospecting!I3037="Completed", 1, "")</f>
        <v/>
      </c>
      <c r="N3035" s="2" t="str">
        <f>IF(Prospecting!J3037="Completed", 1, "")</f>
        <v/>
      </c>
      <c r="O3035" s="2" t="str">
        <f>IF(Prospecting!K3037="Completed", 1, "")</f>
        <v/>
      </c>
      <c r="P3035" s="2" t="str">
        <f>IF(Prospecting!L3037&lt;&gt;"",Prospecting!L3037,"")</f>
        <v/>
      </c>
      <c r="Q3035" s="2" t="str">
        <f>IF(Prospecting!M3037&lt;&gt;"",Prospecting!M3037,"")</f>
        <v/>
      </c>
      <c r="R3035" s="2" t="str">
        <f t="shared" ca="1" si="298"/>
        <v/>
      </c>
      <c r="S3035" s="10" t="str">
        <f>IF(OR(Prospecting!N3037&lt;&gt;"",Prospecting!N3037&lt;&gt;0),Prospecting!N3037,"")</f>
        <v/>
      </c>
      <c r="T3035" s="11" t="str">
        <f>IF(Prospecting!O3037&lt;&gt;"",Prospecting!O3037,"")</f>
        <v/>
      </c>
      <c r="U3035" s="2" t="str">
        <f t="shared" si="299"/>
        <v/>
      </c>
      <c r="V3035" s="2" t="str">
        <f t="shared" si="300"/>
        <v/>
      </c>
      <c r="W3035" s="2" t="str" cm="1">
        <f t="array" ref="W3035">IF(V3035&lt;&gt;"",_xlfn.IFS(OR(V3035=1,V3035=2,V3035=3),1,OR(V3035=4,V3035=5,V3035=6),2,OR(V3035=7,V3035=8,V3035=9),3,OR(V3035=10,V3035=11,V3035=12),4),"")</f>
        <v/>
      </c>
      <c r="X3035" s="2" t="str">
        <f t="shared" si="301"/>
        <v/>
      </c>
      <c r="Y3035" s="2" t="str">
        <f t="shared" si="302"/>
        <v/>
      </c>
    </row>
    <row r="3036" spans="7:25" x14ac:dyDescent="0.3">
      <c r="G3036" s="2" t="str">
        <f>IF(Prospecting!D3038&lt;&gt;"", Prospecting!D3038, "")</f>
        <v/>
      </c>
      <c r="H3036" s="2" t="str">
        <f>IF(Prospecting!E3038&lt;&gt;"",Prospecting!E3038, "")</f>
        <v/>
      </c>
      <c r="I3036" s="2" t="str">
        <f t="shared" ca="1" si="297"/>
        <v/>
      </c>
      <c r="J3036" s="2" t="str">
        <f>IF(Prospecting!F3038="Completed", 1, "")</f>
        <v/>
      </c>
      <c r="K3036" s="2" t="str">
        <f>IF(Prospecting!G3038="Completed", 1, "")</f>
        <v/>
      </c>
      <c r="L3036" s="2" t="str">
        <f>IF(Prospecting!H3038="Completed", 1, "")</f>
        <v/>
      </c>
      <c r="M3036" s="2" t="str">
        <f>IF(Prospecting!I3038="Completed", 1, "")</f>
        <v/>
      </c>
      <c r="N3036" s="2" t="str">
        <f>IF(Prospecting!J3038="Completed", 1, "")</f>
        <v/>
      </c>
      <c r="O3036" s="2" t="str">
        <f>IF(Prospecting!K3038="Completed", 1, "")</f>
        <v/>
      </c>
      <c r="P3036" s="2" t="str">
        <f>IF(Prospecting!L3038&lt;&gt;"",Prospecting!L3038,"")</f>
        <v/>
      </c>
      <c r="Q3036" s="2" t="str">
        <f>IF(Prospecting!M3038&lt;&gt;"",Prospecting!M3038,"")</f>
        <v/>
      </c>
      <c r="R3036" s="2" t="str">
        <f t="shared" ca="1" si="298"/>
        <v/>
      </c>
      <c r="S3036" s="10" t="str">
        <f>IF(OR(Prospecting!N3038&lt;&gt;"",Prospecting!N3038&lt;&gt;0),Prospecting!N3038,"")</f>
        <v/>
      </c>
      <c r="T3036" s="11" t="str">
        <f>IF(Prospecting!O3038&lt;&gt;"",Prospecting!O3038,"")</f>
        <v/>
      </c>
      <c r="U3036" s="2" t="str">
        <f t="shared" si="299"/>
        <v/>
      </c>
      <c r="V3036" s="2" t="str">
        <f t="shared" si="300"/>
        <v/>
      </c>
      <c r="W3036" s="2" t="str" cm="1">
        <f t="array" ref="W3036">IF(V3036&lt;&gt;"",_xlfn.IFS(OR(V3036=1,V3036=2,V3036=3),1,OR(V3036=4,V3036=5,V3036=6),2,OR(V3036=7,V3036=8,V3036=9),3,OR(V3036=10,V3036=11,V3036=12),4),"")</f>
        <v/>
      </c>
      <c r="X3036" s="2" t="str">
        <f t="shared" si="301"/>
        <v/>
      </c>
      <c r="Y3036" s="2" t="str">
        <f t="shared" si="302"/>
        <v/>
      </c>
    </row>
    <row r="3037" spans="7:25" x14ac:dyDescent="0.3">
      <c r="G3037" s="2" t="str">
        <f>IF(Prospecting!D3039&lt;&gt;"", Prospecting!D3039, "")</f>
        <v/>
      </c>
      <c r="H3037" s="2" t="str">
        <f>IF(Prospecting!E3039&lt;&gt;"",Prospecting!E3039, "")</f>
        <v/>
      </c>
      <c r="I3037" s="2" t="str">
        <f t="shared" ca="1" si="297"/>
        <v/>
      </c>
      <c r="J3037" s="2" t="str">
        <f>IF(Prospecting!F3039="Completed", 1, "")</f>
        <v/>
      </c>
      <c r="K3037" s="2" t="str">
        <f>IF(Prospecting!G3039="Completed", 1, "")</f>
        <v/>
      </c>
      <c r="L3037" s="2" t="str">
        <f>IF(Prospecting!H3039="Completed", 1, "")</f>
        <v/>
      </c>
      <c r="M3037" s="2" t="str">
        <f>IF(Prospecting!I3039="Completed", 1, "")</f>
        <v/>
      </c>
      <c r="N3037" s="2" t="str">
        <f>IF(Prospecting!J3039="Completed", 1, "")</f>
        <v/>
      </c>
      <c r="O3037" s="2" t="str">
        <f>IF(Prospecting!K3039="Completed", 1, "")</f>
        <v/>
      </c>
      <c r="P3037" s="2" t="str">
        <f>IF(Prospecting!L3039&lt;&gt;"",Prospecting!L3039,"")</f>
        <v/>
      </c>
      <c r="Q3037" s="2" t="str">
        <f>IF(Prospecting!M3039&lt;&gt;"",Prospecting!M3039,"")</f>
        <v/>
      </c>
      <c r="R3037" s="2" t="str">
        <f t="shared" ca="1" si="298"/>
        <v/>
      </c>
      <c r="S3037" s="10" t="str">
        <f>IF(OR(Prospecting!N3039&lt;&gt;"",Prospecting!N3039&lt;&gt;0),Prospecting!N3039,"")</f>
        <v/>
      </c>
      <c r="T3037" s="11" t="str">
        <f>IF(Prospecting!O3039&lt;&gt;"",Prospecting!O3039,"")</f>
        <v/>
      </c>
      <c r="U3037" s="2" t="str">
        <f t="shared" si="299"/>
        <v/>
      </c>
      <c r="V3037" s="2" t="str">
        <f t="shared" si="300"/>
        <v/>
      </c>
      <c r="W3037" s="2" t="str" cm="1">
        <f t="array" ref="W3037">IF(V3037&lt;&gt;"",_xlfn.IFS(OR(V3037=1,V3037=2,V3037=3),1,OR(V3037=4,V3037=5,V3037=6),2,OR(V3037=7,V3037=8,V3037=9),3,OR(V3037=10,V3037=11,V3037=12),4),"")</f>
        <v/>
      </c>
      <c r="X3037" s="2" t="str">
        <f t="shared" si="301"/>
        <v/>
      </c>
      <c r="Y3037" s="2" t="str">
        <f t="shared" si="302"/>
        <v/>
      </c>
    </row>
    <row r="3038" spans="7:25" x14ac:dyDescent="0.3">
      <c r="G3038" s="2" t="str">
        <f>IF(Prospecting!D3040&lt;&gt;"", Prospecting!D3040, "")</f>
        <v/>
      </c>
      <c r="H3038" s="2" t="str">
        <f>IF(Prospecting!E3040&lt;&gt;"",Prospecting!E3040, "")</f>
        <v/>
      </c>
      <c r="I3038" s="2" t="str">
        <f t="shared" ca="1" si="297"/>
        <v/>
      </c>
      <c r="J3038" s="2" t="str">
        <f>IF(Prospecting!F3040="Completed", 1, "")</f>
        <v/>
      </c>
      <c r="K3038" s="2" t="str">
        <f>IF(Prospecting!G3040="Completed", 1, "")</f>
        <v/>
      </c>
      <c r="L3038" s="2" t="str">
        <f>IF(Prospecting!H3040="Completed", 1, "")</f>
        <v/>
      </c>
      <c r="M3038" s="2" t="str">
        <f>IF(Prospecting!I3040="Completed", 1, "")</f>
        <v/>
      </c>
      <c r="N3038" s="2" t="str">
        <f>IF(Prospecting!J3040="Completed", 1, "")</f>
        <v/>
      </c>
      <c r="O3038" s="2" t="str">
        <f>IF(Prospecting!K3040="Completed", 1, "")</f>
        <v/>
      </c>
      <c r="P3038" s="2" t="str">
        <f>IF(Prospecting!L3040&lt;&gt;"",Prospecting!L3040,"")</f>
        <v/>
      </c>
      <c r="Q3038" s="2" t="str">
        <f>IF(Prospecting!M3040&lt;&gt;"",Prospecting!M3040,"")</f>
        <v/>
      </c>
      <c r="R3038" s="2" t="str">
        <f t="shared" ca="1" si="298"/>
        <v/>
      </c>
      <c r="S3038" s="10" t="str">
        <f>IF(OR(Prospecting!N3040&lt;&gt;"",Prospecting!N3040&lt;&gt;0),Prospecting!N3040,"")</f>
        <v/>
      </c>
      <c r="T3038" s="11" t="str">
        <f>IF(Prospecting!O3040&lt;&gt;"",Prospecting!O3040,"")</f>
        <v/>
      </c>
      <c r="U3038" s="2" t="str">
        <f t="shared" si="299"/>
        <v/>
      </c>
      <c r="V3038" s="2" t="str">
        <f t="shared" si="300"/>
        <v/>
      </c>
      <c r="W3038" s="2" t="str" cm="1">
        <f t="array" ref="W3038">IF(V3038&lt;&gt;"",_xlfn.IFS(OR(V3038=1,V3038=2,V3038=3),1,OR(V3038=4,V3038=5,V3038=6),2,OR(V3038=7,V3038=8,V3038=9),3,OR(V3038=10,V3038=11,V3038=12),4),"")</f>
        <v/>
      </c>
      <c r="X3038" s="2" t="str">
        <f t="shared" si="301"/>
        <v/>
      </c>
      <c r="Y3038" s="2" t="str">
        <f t="shared" si="302"/>
        <v/>
      </c>
    </row>
    <row r="3039" spans="7:25" x14ac:dyDescent="0.3">
      <c r="G3039" s="2" t="str">
        <f>IF(Prospecting!D3041&lt;&gt;"", Prospecting!D3041, "")</f>
        <v/>
      </c>
      <c r="H3039" s="2" t="str">
        <f>IF(Prospecting!E3041&lt;&gt;"",Prospecting!E3041, "")</f>
        <v/>
      </c>
      <c r="I3039" s="2" t="str">
        <f t="shared" ca="1" si="297"/>
        <v/>
      </c>
      <c r="J3039" s="2" t="str">
        <f>IF(Prospecting!F3041="Completed", 1, "")</f>
        <v/>
      </c>
      <c r="K3039" s="2" t="str">
        <f>IF(Prospecting!G3041="Completed", 1, "")</f>
        <v/>
      </c>
      <c r="L3039" s="2" t="str">
        <f>IF(Prospecting!H3041="Completed", 1, "")</f>
        <v/>
      </c>
      <c r="M3039" s="2" t="str">
        <f>IF(Prospecting!I3041="Completed", 1, "")</f>
        <v/>
      </c>
      <c r="N3039" s="2" t="str">
        <f>IF(Prospecting!J3041="Completed", 1, "")</f>
        <v/>
      </c>
      <c r="O3039" s="2" t="str">
        <f>IF(Prospecting!K3041="Completed", 1, "")</f>
        <v/>
      </c>
      <c r="P3039" s="2" t="str">
        <f>IF(Prospecting!L3041&lt;&gt;"",Prospecting!L3041,"")</f>
        <v/>
      </c>
      <c r="Q3039" s="2" t="str">
        <f>IF(Prospecting!M3041&lt;&gt;"",Prospecting!M3041,"")</f>
        <v/>
      </c>
      <c r="R3039" s="2" t="str">
        <f t="shared" ca="1" si="298"/>
        <v/>
      </c>
      <c r="S3039" s="10" t="str">
        <f>IF(OR(Prospecting!N3041&lt;&gt;"",Prospecting!N3041&lt;&gt;0),Prospecting!N3041,"")</f>
        <v/>
      </c>
      <c r="T3039" s="11" t="str">
        <f>IF(Prospecting!O3041&lt;&gt;"",Prospecting!O3041,"")</f>
        <v/>
      </c>
      <c r="U3039" s="2" t="str">
        <f t="shared" si="299"/>
        <v/>
      </c>
      <c r="V3039" s="2" t="str">
        <f t="shared" si="300"/>
        <v/>
      </c>
      <c r="W3039" s="2" t="str" cm="1">
        <f t="array" ref="W3039">IF(V3039&lt;&gt;"",_xlfn.IFS(OR(V3039=1,V3039=2,V3039=3),1,OR(V3039=4,V3039=5,V3039=6),2,OR(V3039=7,V3039=8,V3039=9),3,OR(V3039=10,V3039=11,V3039=12),4),"")</f>
        <v/>
      </c>
      <c r="X3039" s="2" t="str">
        <f t="shared" si="301"/>
        <v/>
      </c>
      <c r="Y3039" s="2" t="str">
        <f t="shared" si="302"/>
        <v/>
      </c>
    </row>
    <row r="3040" spans="7:25" x14ac:dyDescent="0.3">
      <c r="G3040" s="2" t="str">
        <f>IF(Prospecting!D3042&lt;&gt;"", Prospecting!D3042, "")</f>
        <v/>
      </c>
      <c r="H3040" s="2" t="str">
        <f>IF(Prospecting!E3042&lt;&gt;"",Prospecting!E3042, "")</f>
        <v/>
      </c>
      <c r="I3040" s="2" t="str">
        <f t="shared" ca="1" si="297"/>
        <v/>
      </c>
      <c r="J3040" s="2" t="str">
        <f>IF(Prospecting!F3042="Completed", 1, "")</f>
        <v/>
      </c>
      <c r="K3040" s="2" t="str">
        <f>IF(Prospecting!G3042="Completed", 1, "")</f>
        <v/>
      </c>
      <c r="L3040" s="2" t="str">
        <f>IF(Prospecting!H3042="Completed", 1, "")</f>
        <v/>
      </c>
      <c r="M3040" s="2" t="str">
        <f>IF(Prospecting!I3042="Completed", 1, "")</f>
        <v/>
      </c>
      <c r="N3040" s="2" t="str">
        <f>IF(Prospecting!J3042="Completed", 1, "")</f>
        <v/>
      </c>
      <c r="O3040" s="2" t="str">
        <f>IF(Prospecting!K3042="Completed", 1, "")</f>
        <v/>
      </c>
      <c r="P3040" s="2" t="str">
        <f>IF(Prospecting!L3042&lt;&gt;"",Prospecting!L3042,"")</f>
        <v/>
      </c>
      <c r="Q3040" s="2" t="str">
        <f>IF(Prospecting!M3042&lt;&gt;"",Prospecting!M3042,"")</f>
        <v/>
      </c>
      <c r="R3040" s="2" t="str">
        <f t="shared" ca="1" si="298"/>
        <v/>
      </c>
      <c r="S3040" s="10" t="str">
        <f>IF(OR(Prospecting!N3042&lt;&gt;"",Prospecting!N3042&lt;&gt;0),Prospecting!N3042,"")</f>
        <v/>
      </c>
      <c r="T3040" s="11" t="str">
        <f>IF(Prospecting!O3042&lt;&gt;"",Prospecting!O3042,"")</f>
        <v/>
      </c>
      <c r="U3040" s="2" t="str">
        <f t="shared" si="299"/>
        <v/>
      </c>
      <c r="V3040" s="2" t="str">
        <f t="shared" si="300"/>
        <v/>
      </c>
      <c r="W3040" s="2" t="str" cm="1">
        <f t="array" ref="W3040">IF(V3040&lt;&gt;"",_xlfn.IFS(OR(V3040=1,V3040=2,V3040=3),1,OR(V3040=4,V3040=5,V3040=6),2,OR(V3040=7,V3040=8,V3040=9),3,OR(V3040=10,V3040=11,V3040=12),4),"")</f>
        <v/>
      </c>
      <c r="X3040" s="2" t="str">
        <f t="shared" si="301"/>
        <v/>
      </c>
      <c r="Y3040" s="2" t="str">
        <f t="shared" si="302"/>
        <v/>
      </c>
    </row>
    <row r="3041" spans="7:25" x14ac:dyDescent="0.3">
      <c r="G3041" s="2" t="str">
        <f>IF(Prospecting!D3043&lt;&gt;"", Prospecting!D3043, "")</f>
        <v/>
      </c>
      <c r="H3041" s="2" t="str">
        <f>IF(Prospecting!E3043&lt;&gt;"",Prospecting!E3043, "")</f>
        <v/>
      </c>
      <c r="I3041" s="2" t="str">
        <f t="shared" ca="1" si="297"/>
        <v/>
      </c>
      <c r="J3041" s="2" t="str">
        <f>IF(Prospecting!F3043="Completed", 1, "")</f>
        <v/>
      </c>
      <c r="K3041" s="2" t="str">
        <f>IF(Prospecting!G3043="Completed", 1, "")</f>
        <v/>
      </c>
      <c r="L3041" s="2" t="str">
        <f>IF(Prospecting!H3043="Completed", 1, "")</f>
        <v/>
      </c>
      <c r="M3041" s="2" t="str">
        <f>IF(Prospecting!I3043="Completed", 1, "")</f>
        <v/>
      </c>
      <c r="N3041" s="2" t="str">
        <f>IF(Prospecting!J3043="Completed", 1, "")</f>
        <v/>
      </c>
      <c r="O3041" s="2" t="str">
        <f>IF(Prospecting!K3043="Completed", 1, "")</f>
        <v/>
      </c>
      <c r="P3041" s="2" t="str">
        <f>IF(Prospecting!L3043&lt;&gt;"",Prospecting!L3043,"")</f>
        <v/>
      </c>
      <c r="Q3041" s="2" t="str">
        <f>IF(Prospecting!M3043&lt;&gt;"",Prospecting!M3043,"")</f>
        <v/>
      </c>
      <c r="R3041" s="2" t="str">
        <f t="shared" ca="1" si="298"/>
        <v/>
      </c>
      <c r="S3041" s="10" t="str">
        <f>IF(OR(Prospecting!N3043&lt;&gt;"",Prospecting!N3043&lt;&gt;0),Prospecting!N3043,"")</f>
        <v/>
      </c>
      <c r="T3041" s="11" t="str">
        <f>IF(Prospecting!O3043&lt;&gt;"",Prospecting!O3043,"")</f>
        <v/>
      </c>
      <c r="U3041" s="2" t="str">
        <f t="shared" si="299"/>
        <v/>
      </c>
      <c r="V3041" s="2" t="str">
        <f t="shared" si="300"/>
        <v/>
      </c>
      <c r="W3041" s="2" t="str" cm="1">
        <f t="array" ref="W3041">IF(V3041&lt;&gt;"",_xlfn.IFS(OR(V3041=1,V3041=2,V3041=3),1,OR(V3041=4,V3041=5,V3041=6),2,OR(V3041=7,V3041=8,V3041=9),3,OR(V3041=10,V3041=11,V3041=12),4),"")</f>
        <v/>
      </c>
      <c r="X3041" s="2" t="str">
        <f t="shared" si="301"/>
        <v/>
      </c>
      <c r="Y3041" s="2" t="str">
        <f t="shared" si="302"/>
        <v/>
      </c>
    </row>
    <row r="3042" spans="7:25" x14ac:dyDescent="0.3">
      <c r="G3042" s="2" t="str">
        <f>IF(Prospecting!D3044&lt;&gt;"", Prospecting!D3044, "")</f>
        <v/>
      </c>
      <c r="H3042" s="2" t="str">
        <f>IF(Prospecting!E3044&lt;&gt;"",Prospecting!E3044, "")</f>
        <v/>
      </c>
      <c r="I3042" s="2" t="str">
        <f t="shared" ca="1" si="297"/>
        <v/>
      </c>
      <c r="J3042" s="2" t="str">
        <f>IF(Prospecting!F3044="Completed", 1, "")</f>
        <v/>
      </c>
      <c r="K3042" s="2" t="str">
        <f>IF(Prospecting!G3044="Completed", 1, "")</f>
        <v/>
      </c>
      <c r="L3042" s="2" t="str">
        <f>IF(Prospecting!H3044="Completed", 1, "")</f>
        <v/>
      </c>
      <c r="M3042" s="2" t="str">
        <f>IF(Prospecting!I3044="Completed", 1, "")</f>
        <v/>
      </c>
      <c r="N3042" s="2" t="str">
        <f>IF(Prospecting!J3044="Completed", 1, "")</f>
        <v/>
      </c>
      <c r="O3042" s="2" t="str">
        <f>IF(Prospecting!K3044="Completed", 1, "")</f>
        <v/>
      </c>
      <c r="P3042" s="2" t="str">
        <f>IF(Prospecting!L3044&lt;&gt;"",Prospecting!L3044,"")</f>
        <v/>
      </c>
      <c r="Q3042" s="2" t="str">
        <f>IF(Prospecting!M3044&lt;&gt;"",Prospecting!M3044,"")</f>
        <v/>
      </c>
      <c r="R3042" s="2" t="str">
        <f t="shared" ca="1" si="298"/>
        <v/>
      </c>
      <c r="S3042" s="10" t="str">
        <f>IF(OR(Prospecting!N3044&lt;&gt;"",Prospecting!N3044&lt;&gt;0),Prospecting!N3044,"")</f>
        <v/>
      </c>
      <c r="T3042" s="11" t="str">
        <f>IF(Prospecting!O3044&lt;&gt;"",Prospecting!O3044,"")</f>
        <v/>
      </c>
      <c r="U3042" s="2" t="str">
        <f t="shared" si="299"/>
        <v/>
      </c>
      <c r="V3042" s="2" t="str">
        <f t="shared" si="300"/>
        <v/>
      </c>
      <c r="W3042" s="2" t="str" cm="1">
        <f t="array" ref="W3042">IF(V3042&lt;&gt;"",_xlfn.IFS(OR(V3042=1,V3042=2,V3042=3),1,OR(V3042=4,V3042=5,V3042=6),2,OR(V3042=7,V3042=8,V3042=9),3,OR(V3042=10,V3042=11,V3042=12),4),"")</f>
        <v/>
      </c>
      <c r="X3042" s="2" t="str">
        <f t="shared" si="301"/>
        <v/>
      </c>
      <c r="Y3042" s="2" t="str">
        <f t="shared" si="302"/>
        <v/>
      </c>
    </row>
    <row r="3043" spans="7:25" x14ac:dyDescent="0.3">
      <c r="G3043" s="2" t="str">
        <f>IF(Prospecting!D3045&lt;&gt;"", Prospecting!D3045, "")</f>
        <v/>
      </c>
      <c r="H3043" s="2" t="str">
        <f>IF(Prospecting!E3045&lt;&gt;"",Prospecting!E3045, "")</f>
        <v/>
      </c>
      <c r="I3043" s="2" t="str">
        <f t="shared" ca="1" si="297"/>
        <v/>
      </c>
      <c r="J3043" s="2" t="str">
        <f>IF(Prospecting!F3045="Completed", 1, "")</f>
        <v/>
      </c>
      <c r="K3043" s="2" t="str">
        <f>IF(Prospecting!G3045="Completed", 1, "")</f>
        <v/>
      </c>
      <c r="L3043" s="2" t="str">
        <f>IF(Prospecting!H3045="Completed", 1, "")</f>
        <v/>
      </c>
      <c r="M3043" s="2" t="str">
        <f>IF(Prospecting!I3045="Completed", 1, "")</f>
        <v/>
      </c>
      <c r="N3043" s="2" t="str">
        <f>IF(Prospecting!J3045="Completed", 1, "")</f>
        <v/>
      </c>
      <c r="O3043" s="2" t="str">
        <f>IF(Prospecting!K3045="Completed", 1, "")</f>
        <v/>
      </c>
      <c r="P3043" s="2" t="str">
        <f>IF(Prospecting!L3045&lt;&gt;"",Prospecting!L3045,"")</f>
        <v/>
      </c>
      <c r="Q3043" s="2" t="str">
        <f>IF(Prospecting!M3045&lt;&gt;"",Prospecting!M3045,"")</f>
        <v/>
      </c>
      <c r="R3043" s="2" t="str">
        <f t="shared" ca="1" si="298"/>
        <v/>
      </c>
      <c r="S3043" s="10" t="str">
        <f>IF(OR(Prospecting!N3045&lt;&gt;"",Prospecting!N3045&lt;&gt;0),Prospecting!N3045,"")</f>
        <v/>
      </c>
      <c r="T3043" s="11" t="str">
        <f>IF(Prospecting!O3045&lt;&gt;"",Prospecting!O3045,"")</f>
        <v/>
      </c>
      <c r="U3043" s="2" t="str">
        <f t="shared" si="299"/>
        <v/>
      </c>
      <c r="V3043" s="2" t="str">
        <f t="shared" si="300"/>
        <v/>
      </c>
      <c r="W3043" s="2" t="str" cm="1">
        <f t="array" ref="W3043">IF(V3043&lt;&gt;"",_xlfn.IFS(OR(V3043=1,V3043=2,V3043=3),1,OR(V3043=4,V3043=5,V3043=6),2,OR(V3043=7,V3043=8,V3043=9),3,OR(V3043=10,V3043=11,V3043=12),4),"")</f>
        <v/>
      </c>
      <c r="X3043" s="2" t="str">
        <f t="shared" si="301"/>
        <v/>
      </c>
      <c r="Y3043" s="2" t="str">
        <f t="shared" si="302"/>
        <v/>
      </c>
    </row>
    <row r="3044" spans="7:25" x14ac:dyDescent="0.3">
      <c r="G3044" s="2" t="str">
        <f>IF(Prospecting!D3046&lt;&gt;"", Prospecting!D3046, "")</f>
        <v/>
      </c>
      <c r="H3044" s="2" t="str">
        <f>IF(Prospecting!E3046&lt;&gt;"",Prospecting!E3046, "")</f>
        <v/>
      </c>
      <c r="I3044" s="2" t="str">
        <f t="shared" ca="1" si="297"/>
        <v/>
      </c>
      <c r="J3044" s="2" t="str">
        <f>IF(Prospecting!F3046="Completed", 1, "")</f>
        <v/>
      </c>
      <c r="K3044" s="2" t="str">
        <f>IF(Prospecting!G3046="Completed", 1, "")</f>
        <v/>
      </c>
      <c r="L3044" s="2" t="str">
        <f>IF(Prospecting!H3046="Completed", 1, "")</f>
        <v/>
      </c>
      <c r="M3044" s="2" t="str">
        <f>IF(Prospecting!I3046="Completed", 1, "")</f>
        <v/>
      </c>
      <c r="N3044" s="2" t="str">
        <f>IF(Prospecting!J3046="Completed", 1, "")</f>
        <v/>
      </c>
      <c r="O3044" s="2" t="str">
        <f>IF(Prospecting!K3046="Completed", 1, "")</f>
        <v/>
      </c>
      <c r="P3044" s="2" t="str">
        <f>IF(Prospecting!L3046&lt;&gt;"",Prospecting!L3046,"")</f>
        <v/>
      </c>
      <c r="Q3044" s="2" t="str">
        <f>IF(Prospecting!M3046&lt;&gt;"",Prospecting!M3046,"")</f>
        <v/>
      </c>
      <c r="R3044" s="2" t="str">
        <f t="shared" ca="1" si="298"/>
        <v/>
      </c>
      <c r="S3044" s="10" t="str">
        <f>IF(OR(Prospecting!N3046&lt;&gt;"",Prospecting!N3046&lt;&gt;0),Prospecting!N3046,"")</f>
        <v/>
      </c>
      <c r="T3044" s="11" t="str">
        <f>IF(Prospecting!O3046&lt;&gt;"",Prospecting!O3046,"")</f>
        <v/>
      </c>
      <c r="U3044" s="2" t="str">
        <f t="shared" si="299"/>
        <v/>
      </c>
      <c r="V3044" s="2" t="str">
        <f t="shared" si="300"/>
        <v/>
      </c>
      <c r="W3044" s="2" t="str" cm="1">
        <f t="array" ref="W3044">IF(V3044&lt;&gt;"",_xlfn.IFS(OR(V3044=1,V3044=2,V3044=3),1,OR(V3044=4,V3044=5,V3044=6),2,OR(V3044=7,V3044=8,V3044=9),3,OR(V3044=10,V3044=11,V3044=12),4),"")</f>
        <v/>
      </c>
      <c r="X3044" s="2" t="str">
        <f t="shared" si="301"/>
        <v/>
      </c>
      <c r="Y3044" s="2" t="str">
        <f t="shared" si="302"/>
        <v/>
      </c>
    </row>
    <row r="3045" spans="7:25" x14ac:dyDescent="0.3">
      <c r="G3045" s="2" t="str">
        <f>IF(Prospecting!D3047&lt;&gt;"", Prospecting!D3047, "")</f>
        <v/>
      </c>
      <c r="H3045" s="2" t="str">
        <f>IF(Prospecting!E3047&lt;&gt;"",Prospecting!E3047, "")</f>
        <v/>
      </c>
      <c r="I3045" s="2" t="str">
        <f t="shared" ca="1" si="297"/>
        <v/>
      </c>
      <c r="J3045" s="2" t="str">
        <f>IF(Prospecting!F3047="Completed", 1, "")</f>
        <v/>
      </c>
      <c r="K3045" s="2" t="str">
        <f>IF(Prospecting!G3047="Completed", 1, "")</f>
        <v/>
      </c>
      <c r="L3045" s="2" t="str">
        <f>IF(Prospecting!H3047="Completed", 1, "")</f>
        <v/>
      </c>
      <c r="M3045" s="2" t="str">
        <f>IF(Prospecting!I3047="Completed", 1, "")</f>
        <v/>
      </c>
      <c r="N3045" s="2" t="str">
        <f>IF(Prospecting!J3047="Completed", 1, "")</f>
        <v/>
      </c>
      <c r="O3045" s="2" t="str">
        <f>IF(Prospecting!K3047="Completed", 1, "")</f>
        <v/>
      </c>
      <c r="P3045" s="2" t="str">
        <f>IF(Prospecting!L3047&lt;&gt;"",Prospecting!L3047,"")</f>
        <v/>
      </c>
      <c r="Q3045" s="2" t="str">
        <f>IF(Prospecting!M3047&lt;&gt;"",Prospecting!M3047,"")</f>
        <v/>
      </c>
      <c r="R3045" s="2" t="str">
        <f t="shared" ca="1" si="298"/>
        <v/>
      </c>
      <c r="S3045" s="10" t="str">
        <f>IF(OR(Prospecting!N3047&lt;&gt;"",Prospecting!N3047&lt;&gt;0),Prospecting!N3047,"")</f>
        <v/>
      </c>
      <c r="T3045" s="11" t="str">
        <f>IF(Prospecting!O3047&lt;&gt;"",Prospecting!O3047,"")</f>
        <v/>
      </c>
      <c r="U3045" s="2" t="str">
        <f t="shared" si="299"/>
        <v/>
      </c>
      <c r="V3045" s="2" t="str">
        <f t="shared" si="300"/>
        <v/>
      </c>
      <c r="W3045" s="2" t="str" cm="1">
        <f t="array" ref="W3045">IF(V3045&lt;&gt;"",_xlfn.IFS(OR(V3045=1,V3045=2,V3045=3),1,OR(V3045=4,V3045=5,V3045=6),2,OR(V3045=7,V3045=8,V3045=9),3,OR(V3045=10,V3045=11,V3045=12),4),"")</f>
        <v/>
      </c>
      <c r="X3045" s="2" t="str">
        <f t="shared" si="301"/>
        <v/>
      </c>
      <c r="Y3045" s="2" t="str">
        <f t="shared" si="302"/>
        <v/>
      </c>
    </row>
    <row r="3046" spans="7:25" x14ac:dyDescent="0.3">
      <c r="G3046" s="2" t="str">
        <f>IF(Prospecting!D3048&lt;&gt;"", Prospecting!D3048, "")</f>
        <v/>
      </c>
      <c r="H3046" s="2" t="str">
        <f>IF(Prospecting!E3048&lt;&gt;"",Prospecting!E3048, "")</f>
        <v/>
      </c>
      <c r="I3046" s="2" t="str">
        <f t="shared" ca="1" si="297"/>
        <v/>
      </c>
      <c r="J3046" s="2" t="str">
        <f>IF(Prospecting!F3048="Completed", 1, "")</f>
        <v/>
      </c>
      <c r="K3046" s="2" t="str">
        <f>IF(Prospecting!G3048="Completed", 1, "")</f>
        <v/>
      </c>
      <c r="L3046" s="2" t="str">
        <f>IF(Prospecting!H3048="Completed", 1, "")</f>
        <v/>
      </c>
      <c r="M3046" s="2" t="str">
        <f>IF(Prospecting!I3048="Completed", 1, "")</f>
        <v/>
      </c>
      <c r="N3046" s="2" t="str">
        <f>IF(Prospecting!J3048="Completed", 1, "")</f>
        <v/>
      </c>
      <c r="O3046" s="2" t="str">
        <f>IF(Prospecting!K3048="Completed", 1, "")</f>
        <v/>
      </c>
      <c r="P3046" s="2" t="str">
        <f>IF(Prospecting!L3048&lt;&gt;"",Prospecting!L3048,"")</f>
        <v/>
      </c>
      <c r="Q3046" s="2" t="str">
        <f>IF(Prospecting!M3048&lt;&gt;"",Prospecting!M3048,"")</f>
        <v/>
      </c>
      <c r="R3046" s="2" t="str">
        <f t="shared" ca="1" si="298"/>
        <v/>
      </c>
      <c r="S3046" s="10" t="str">
        <f>IF(OR(Prospecting!N3048&lt;&gt;"",Prospecting!N3048&lt;&gt;0),Prospecting!N3048,"")</f>
        <v/>
      </c>
      <c r="T3046" s="11" t="str">
        <f>IF(Prospecting!O3048&lt;&gt;"",Prospecting!O3048,"")</f>
        <v/>
      </c>
      <c r="U3046" s="2" t="str">
        <f t="shared" si="299"/>
        <v/>
      </c>
      <c r="V3046" s="2" t="str">
        <f t="shared" si="300"/>
        <v/>
      </c>
      <c r="W3046" s="2" t="str" cm="1">
        <f t="array" ref="W3046">IF(V3046&lt;&gt;"",_xlfn.IFS(OR(V3046=1,V3046=2,V3046=3),1,OR(V3046=4,V3046=5,V3046=6),2,OR(V3046=7,V3046=8,V3046=9),3,OR(V3046=10,V3046=11,V3046=12),4),"")</f>
        <v/>
      </c>
      <c r="X3046" s="2" t="str">
        <f t="shared" si="301"/>
        <v/>
      </c>
      <c r="Y3046" s="2" t="str">
        <f t="shared" si="302"/>
        <v/>
      </c>
    </row>
    <row r="3047" spans="7:25" x14ac:dyDescent="0.3">
      <c r="G3047" s="2" t="str">
        <f>IF(Prospecting!D3049&lt;&gt;"", Prospecting!D3049, "")</f>
        <v/>
      </c>
      <c r="H3047" s="2" t="str">
        <f>IF(Prospecting!E3049&lt;&gt;"",Prospecting!E3049, "")</f>
        <v/>
      </c>
      <c r="I3047" s="2" t="str">
        <f t="shared" ca="1" si="297"/>
        <v/>
      </c>
      <c r="J3047" s="2" t="str">
        <f>IF(Prospecting!F3049="Completed", 1, "")</f>
        <v/>
      </c>
      <c r="K3047" s="2" t="str">
        <f>IF(Prospecting!G3049="Completed", 1, "")</f>
        <v/>
      </c>
      <c r="L3047" s="2" t="str">
        <f>IF(Prospecting!H3049="Completed", 1, "")</f>
        <v/>
      </c>
      <c r="M3047" s="2" t="str">
        <f>IF(Prospecting!I3049="Completed", 1, "")</f>
        <v/>
      </c>
      <c r="N3047" s="2" t="str">
        <f>IF(Prospecting!J3049="Completed", 1, "")</f>
        <v/>
      </c>
      <c r="O3047" s="2" t="str">
        <f>IF(Prospecting!K3049="Completed", 1, "")</f>
        <v/>
      </c>
      <c r="P3047" s="2" t="str">
        <f>IF(Prospecting!L3049&lt;&gt;"",Prospecting!L3049,"")</f>
        <v/>
      </c>
      <c r="Q3047" s="2" t="str">
        <f>IF(Prospecting!M3049&lt;&gt;"",Prospecting!M3049,"")</f>
        <v/>
      </c>
      <c r="R3047" s="2" t="str">
        <f t="shared" ca="1" si="298"/>
        <v/>
      </c>
      <c r="S3047" s="10" t="str">
        <f>IF(OR(Prospecting!N3049&lt;&gt;"",Prospecting!N3049&lt;&gt;0),Prospecting!N3049,"")</f>
        <v/>
      </c>
      <c r="T3047" s="11" t="str">
        <f>IF(Prospecting!O3049&lt;&gt;"",Prospecting!O3049,"")</f>
        <v/>
      </c>
      <c r="U3047" s="2" t="str">
        <f t="shared" si="299"/>
        <v/>
      </c>
      <c r="V3047" s="2" t="str">
        <f t="shared" si="300"/>
        <v/>
      </c>
      <c r="W3047" s="2" t="str" cm="1">
        <f t="array" ref="W3047">IF(V3047&lt;&gt;"",_xlfn.IFS(OR(V3047=1,V3047=2,V3047=3),1,OR(V3047=4,V3047=5,V3047=6),2,OR(V3047=7,V3047=8,V3047=9),3,OR(V3047=10,V3047=11,V3047=12),4),"")</f>
        <v/>
      </c>
      <c r="X3047" s="2" t="str">
        <f t="shared" si="301"/>
        <v/>
      </c>
      <c r="Y3047" s="2" t="str">
        <f t="shared" si="302"/>
        <v/>
      </c>
    </row>
    <row r="3048" spans="7:25" x14ac:dyDescent="0.3">
      <c r="G3048" s="2" t="str">
        <f>IF(Prospecting!D3050&lt;&gt;"", Prospecting!D3050, "")</f>
        <v/>
      </c>
      <c r="H3048" s="2" t="str">
        <f>IF(Prospecting!E3050&lt;&gt;"",Prospecting!E3050, "")</f>
        <v/>
      </c>
      <c r="I3048" s="2" t="str">
        <f t="shared" ca="1" si="297"/>
        <v/>
      </c>
      <c r="J3048" s="2" t="str">
        <f>IF(Prospecting!F3050="Completed", 1, "")</f>
        <v/>
      </c>
      <c r="K3048" s="2" t="str">
        <f>IF(Prospecting!G3050="Completed", 1, "")</f>
        <v/>
      </c>
      <c r="L3048" s="2" t="str">
        <f>IF(Prospecting!H3050="Completed", 1, "")</f>
        <v/>
      </c>
      <c r="M3048" s="2" t="str">
        <f>IF(Prospecting!I3050="Completed", 1, "")</f>
        <v/>
      </c>
      <c r="N3048" s="2" t="str">
        <f>IF(Prospecting!J3050="Completed", 1, "")</f>
        <v/>
      </c>
      <c r="O3048" s="2" t="str">
        <f>IF(Prospecting!K3050="Completed", 1, "")</f>
        <v/>
      </c>
      <c r="P3048" s="2" t="str">
        <f>IF(Prospecting!L3050&lt;&gt;"",Prospecting!L3050,"")</f>
        <v/>
      </c>
      <c r="Q3048" s="2" t="str">
        <f>IF(Prospecting!M3050&lt;&gt;"",Prospecting!M3050,"")</f>
        <v/>
      </c>
      <c r="R3048" s="2" t="str">
        <f t="shared" ca="1" si="298"/>
        <v/>
      </c>
      <c r="S3048" s="10" t="str">
        <f>IF(OR(Prospecting!N3050&lt;&gt;"",Prospecting!N3050&lt;&gt;0),Prospecting!N3050,"")</f>
        <v/>
      </c>
      <c r="T3048" s="11" t="str">
        <f>IF(Prospecting!O3050&lt;&gt;"",Prospecting!O3050,"")</f>
        <v/>
      </c>
      <c r="U3048" s="2" t="str">
        <f t="shared" si="299"/>
        <v/>
      </c>
      <c r="V3048" s="2" t="str">
        <f t="shared" si="300"/>
        <v/>
      </c>
      <c r="W3048" s="2" t="str" cm="1">
        <f t="array" ref="W3048">IF(V3048&lt;&gt;"",_xlfn.IFS(OR(V3048=1,V3048=2,V3048=3),1,OR(V3048=4,V3048=5,V3048=6),2,OR(V3048=7,V3048=8,V3048=9),3,OR(V3048=10,V3048=11,V3048=12),4),"")</f>
        <v/>
      </c>
      <c r="X3048" s="2" t="str">
        <f t="shared" si="301"/>
        <v/>
      </c>
      <c r="Y3048" s="2" t="str">
        <f t="shared" si="302"/>
        <v/>
      </c>
    </row>
    <row r="3049" spans="7:25" x14ac:dyDescent="0.3">
      <c r="G3049" s="2" t="str">
        <f>IF(Prospecting!D3051&lt;&gt;"", Prospecting!D3051, "")</f>
        <v/>
      </c>
      <c r="H3049" s="2" t="str">
        <f>IF(Prospecting!E3051&lt;&gt;"",Prospecting!E3051, "")</f>
        <v/>
      </c>
      <c r="I3049" s="2" t="str">
        <f t="shared" ca="1" si="297"/>
        <v/>
      </c>
      <c r="J3049" s="2" t="str">
        <f>IF(Prospecting!F3051="Completed", 1, "")</f>
        <v/>
      </c>
      <c r="K3049" s="2" t="str">
        <f>IF(Prospecting!G3051="Completed", 1, "")</f>
        <v/>
      </c>
      <c r="L3049" s="2" t="str">
        <f>IF(Prospecting!H3051="Completed", 1, "")</f>
        <v/>
      </c>
      <c r="M3049" s="2" t="str">
        <f>IF(Prospecting!I3051="Completed", 1, "")</f>
        <v/>
      </c>
      <c r="N3049" s="2" t="str">
        <f>IF(Prospecting!J3051="Completed", 1, "")</f>
        <v/>
      </c>
      <c r="O3049" s="2" t="str">
        <f>IF(Prospecting!K3051="Completed", 1, "")</f>
        <v/>
      </c>
      <c r="P3049" s="2" t="str">
        <f>IF(Prospecting!L3051&lt;&gt;"",Prospecting!L3051,"")</f>
        <v/>
      </c>
      <c r="Q3049" s="2" t="str">
        <f>IF(Prospecting!M3051&lt;&gt;"",Prospecting!M3051,"")</f>
        <v/>
      </c>
      <c r="R3049" s="2" t="str">
        <f t="shared" ca="1" si="298"/>
        <v/>
      </c>
      <c r="S3049" s="10" t="str">
        <f>IF(OR(Prospecting!N3051&lt;&gt;"",Prospecting!N3051&lt;&gt;0),Prospecting!N3051,"")</f>
        <v/>
      </c>
      <c r="T3049" s="11" t="str">
        <f>IF(Prospecting!O3051&lt;&gt;"",Prospecting!O3051,"")</f>
        <v/>
      </c>
      <c r="U3049" s="2" t="str">
        <f t="shared" si="299"/>
        <v/>
      </c>
      <c r="V3049" s="2" t="str">
        <f t="shared" si="300"/>
        <v/>
      </c>
      <c r="W3049" s="2" t="str" cm="1">
        <f t="array" ref="W3049">IF(V3049&lt;&gt;"",_xlfn.IFS(OR(V3049=1,V3049=2,V3049=3),1,OR(V3049=4,V3049=5,V3049=6),2,OR(V3049=7,V3049=8,V3049=9),3,OR(V3049=10,V3049=11,V3049=12),4),"")</f>
        <v/>
      </c>
      <c r="X3049" s="2" t="str">
        <f t="shared" si="301"/>
        <v/>
      </c>
      <c r="Y3049" s="2" t="str">
        <f t="shared" si="302"/>
        <v/>
      </c>
    </row>
    <row r="3050" spans="7:25" x14ac:dyDescent="0.3">
      <c r="G3050" s="2" t="str">
        <f>IF(Prospecting!D3052&lt;&gt;"", Prospecting!D3052, "")</f>
        <v/>
      </c>
      <c r="H3050" s="2" t="str">
        <f>IF(Prospecting!E3052&lt;&gt;"",Prospecting!E3052, "")</f>
        <v/>
      </c>
      <c r="I3050" s="2" t="str">
        <f t="shared" ca="1" si="297"/>
        <v/>
      </c>
      <c r="J3050" s="2" t="str">
        <f>IF(Prospecting!F3052="Completed", 1, "")</f>
        <v/>
      </c>
      <c r="K3050" s="2" t="str">
        <f>IF(Prospecting!G3052="Completed", 1, "")</f>
        <v/>
      </c>
      <c r="L3050" s="2" t="str">
        <f>IF(Prospecting!H3052="Completed", 1, "")</f>
        <v/>
      </c>
      <c r="M3050" s="2" t="str">
        <f>IF(Prospecting!I3052="Completed", 1, "")</f>
        <v/>
      </c>
      <c r="N3050" s="2" t="str">
        <f>IF(Prospecting!J3052="Completed", 1, "")</f>
        <v/>
      </c>
      <c r="O3050" s="2" t="str">
        <f>IF(Prospecting!K3052="Completed", 1, "")</f>
        <v/>
      </c>
      <c r="P3050" s="2" t="str">
        <f>IF(Prospecting!L3052&lt;&gt;"",Prospecting!L3052,"")</f>
        <v/>
      </c>
      <c r="Q3050" s="2" t="str">
        <f>IF(Prospecting!M3052&lt;&gt;"",Prospecting!M3052,"")</f>
        <v/>
      </c>
      <c r="R3050" s="2" t="str">
        <f t="shared" ca="1" si="298"/>
        <v/>
      </c>
      <c r="S3050" s="10" t="str">
        <f>IF(OR(Prospecting!N3052&lt;&gt;"",Prospecting!N3052&lt;&gt;0),Prospecting!N3052,"")</f>
        <v/>
      </c>
      <c r="T3050" s="11" t="str">
        <f>IF(Prospecting!O3052&lt;&gt;"",Prospecting!O3052,"")</f>
        <v/>
      </c>
      <c r="U3050" s="2" t="str">
        <f t="shared" si="299"/>
        <v/>
      </c>
      <c r="V3050" s="2" t="str">
        <f t="shared" si="300"/>
        <v/>
      </c>
      <c r="W3050" s="2" t="str" cm="1">
        <f t="array" ref="W3050">IF(V3050&lt;&gt;"",_xlfn.IFS(OR(V3050=1,V3050=2,V3050=3),1,OR(V3050=4,V3050=5,V3050=6),2,OR(V3050=7,V3050=8,V3050=9),3,OR(V3050=10,V3050=11,V3050=12),4),"")</f>
        <v/>
      </c>
      <c r="X3050" s="2" t="str">
        <f t="shared" si="301"/>
        <v/>
      </c>
      <c r="Y3050" s="2" t="str">
        <f t="shared" si="302"/>
        <v/>
      </c>
    </row>
    <row r="3051" spans="7:25" x14ac:dyDescent="0.3">
      <c r="G3051" s="2" t="str">
        <f>IF(Prospecting!D3053&lt;&gt;"", Prospecting!D3053, "")</f>
        <v/>
      </c>
      <c r="H3051" s="2" t="str">
        <f>IF(Prospecting!E3053&lt;&gt;"",Prospecting!E3053, "")</f>
        <v/>
      </c>
      <c r="I3051" s="2" t="str">
        <f t="shared" ca="1" si="297"/>
        <v/>
      </c>
      <c r="J3051" s="2" t="str">
        <f>IF(Prospecting!F3053="Completed", 1, "")</f>
        <v/>
      </c>
      <c r="K3051" s="2" t="str">
        <f>IF(Prospecting!G3053="Completed", 1, "")</f>
        <v/>
      </c>
      <c r="L3051" s="2" t="str">
        <f>IF(Prospecting!H3053="Completed", 1, "")</f>
        <v/>
      </c>
      <c r="M3051" s="2" t="str">
        <f>IF(Prospecting!I3053="Completed", 1, "")</f>
        <v/>
      </c>
      <c r="N3051" s="2" t="str">
        <f>IF(Prospecting!J3053="Completed", 1, "")</f>
        <v/>
      </c>
      <c r="O3051" s="2" t="str">
        <f>IF(Prospecting!K3053="Completed", 1, "")</f>
        <v/>
      </c>
      <c r="P3051" s="2" t="str">
        <f>IF(Prospecting!L3053&lt;&gt;"",Prospecting!L3053,"")</f>
        <v/>
      </c>
      <c r="Q3051" s="2" t="str">
        <f>IF(Prospecting!M3053&lt;&gt;"",Prospecting!M3053,"")</f>
        <v/>
      </c>
      <c r="R3051" s="2" t="str">
        <f t="shared" ca="1" si="298"/>
        <v/>
      </c>
      <c r="S3051" s="10" t="str">
        <f>IF(OR(Prospecting!N3053&lt;&gt;"",Prospecting!N3053&lt;&gt;0),Prospecting!N3053,"")</f>
        <v/>
      </c>
      <c r="T3051" s="11" t="str">
        <f>IF(Prospecting!O3053&lt;&gt;"",Prospecting!O3053,"")</f>
        <v/>
      </c>
      <c r="U3051" s="2" t="str">
        <f t="shared" si="299"/>
        <v/>
      </c>
      <c r="V3051" s="2" t="str">
        <f t="shared" si="300"/>
        <v/>
      </c>
      <c r="W3051" s="2" t="str" cm="1">
        <f t="array" ref="W3051">IF(V3051&lt;&gt;"",_xlfn.IFS(OR(V3051=1,V3051=2,V3051=3),1,OR(V3051=4,V3051=5,V3051=6),2,OR(V3051=7,V3051=8,V3051=9),3,OR(V3051=10,V3051=11,V3051=12),4),"")</f>
        <v/>
      </c>
      <c r="X3051" s="2" t="str">
        <f t="shared" si="301"/>
        <v/>
      </c>
      <c r="Y3051" s="2" t="str">
        <f t="shared" si="302"/>
        <v/>
      </c>
    </row>
    <row r="3052" spans="7:25" x14ac:dyDescent="0.3">
      <c r="G3052" s="2" t="str">
        <f>IF(Prospecting!D3054&lt;&gt;"", Prospecting!D3054, "")</f>
        <v/>
      </c>
      <c r="H3052" s="2" t="str">
        <f>IF(Prospecting!E3054&lt;&gt;"",Prospecting!E3054, "")</f>
        <v/>
      </c>
      <c r="I3052" s="2" t="str">
        <f t="shared" ca="1" si="297"/>
        <v/>
      </c>
      <c r="J3052" s="2" t="str">
        <f>IF(Prospecting!F3054="Completed", 1, "")</f>
        <v/>
      </c>
      <c r="K3052" s="2" t="str">
        <f>IF(Prospecting!G3054="Completed", 1, "")</f>
        <v/>
      </c>
      <c r="L3052" s="2" t="str">
        <f>IF(Prospecting!H3054="Completed", 1, "")</f>
        <v/>
      </c>
      <c r="M3052" s="2" t="str">
        <f>IF(Prospecting!I3054="Completed", 1, "")</f>
        <v/>
      </c>
      <c r="N3052" s="2" t="str">
        <f>IF(Prospecting!J3054="Completed", 1, "")</f>
        <v/>
      </c>
      <c r="O3052" s="2" t="str">
        <f>IF(Prospecting!K3054="Completed", 1, "")</f>
        <v/>
      </c>
      <c r="P3052" s="2" t="str">
        <f>IF(Prospecting!L3054&lt;&gt;"",Prospecting!L3054,"")</f>
        <v/>
      </c>
      <c r="Q3052" s="2" t="str">
        <f>IF(Prospecting!M3054&lt;&gt;"",Prospecting!M3054,"")</f>
        <v/>
      </c>
      <c r="R3052" s="2" t="str">
        <f t="shared" ca="1" si="298"/>
        <v/>
      </c>
      <c r="S3052" s="10" t="str">
        <f>IF(OR(Prospecting!N3054&lt;&gt;"",Prospecting!N3054&lt;&gt;0),Prospecting!N3054,"")</f>
        <v/>
      </c>
      <c r="T3052" s="11" t="str">
        <f>IF(Prospecting!O3054&lt;&gt;"",Prospecting!O3054,"")</f>
        <v/>
      </c>
      <c r="U3052" s="2" t="str">
        <f t="shared" si="299"/>
        <v/>
      </c>
      <c r="V3052" s="2" t="str">
        <f t="shared" si="300"/>
        <v/>
      </c>
      <c r="W3052" s="2" t="str" cm="1">
        <f t="array" ref="W3052">IF(V3052&lt;&gt;"",_xlfn.IFS(OR(V3052=1,V3052=2,V3052=3),1,OR(V3052=4,V3052=5,V3052=6),2,OR(V3052=7,V3052=8,V3052=9),3,OR(V3052=10,V3052=11,V3052=12),4),"")</f>
        <v/>
      </c>
      <c r="X3052" s="2" t="str">
        <f t="shared" si="301"/>
        <v/>
      </c>
      <c r="Y3052" s="2" t="str">
        <f t="shared" si="302"/>
        <v/>
      </c>
    </row>
    <row r="3053" spans="7:25" x14ac:dyDescent="0.3">
      <c r="G3053" s="2" t="str">
        <f>IF(Prospecting!D3055&lt;&gt;"", Prospecting!D3055, "")</f>
        <v/>
      </c>
      <c r="H3053" s="2" t="str">
        <f>IF(Prospecting!E3055&lt;&gt;"",Prospecting!E3055, "")</f>
        <v/>
      </c>
      <c r="I3053" s="2" t="str">
        <f t="shared" ca="1" si="297"/>
        <v/>
      </c>
      <c r="J3053" s="2" t="str">
        <f>IF(Prospecting!F3055="Completed", 1, "")</f>
        <v/>
      </c>
      <c r="K3053" s="2" t="str">
        <f>IF(Prospecting!G3055="Completed", 1, "")</f>
        <v/>
      </c>
      <c r="L3053" s="2" t="str">
        <f>IF(Prospecting!H3055="Completed", 1, "")</f>
        <v/>
      </c>
      <c r="M3053" s="2" t="str">
        <f>IF(Prospecting!I3055="Completed", 1, "")</f>
        <v/>
      </c>
      <c r="N3053" s="2" t="str">
        <f>IF(Prospecting!J3055="Completed", 1, "")</f>
        <v/>
      </c>
      <c r="O3053" s="2" t="str">
        <f>IF(Prospecting!K3055="Completed", 1, "")</f>
        <v/>
      </c>
      <c r="P3053" s="2" t="str">
        <f>IF(Prospecting!L3055&lt;&gt;"",Prospecting!L3055,"")</f>
        <v/>
      </c>
      <c r="Q3053" s="2" t="str">
        <f>IF(Prospecting!M3055&lt;&gt;"",Prospecting!M3055,"")</f>
        <v/>
      </c>
      <c r="R3053" s="2" t="str">
        <f t="shared" ca="1" si="298"/>
        <v/>
      </c>
      <c r="S3053" s="10" t="str">
        <f>IF(OR(Prospecting!N3055&lt;&gt;"",Prospecting!N3055&lt;&gt;0),Prospecting!N3055,"")</f>
        <v/>
      </c>
      <c r="T3053" s="11" t="str">
        <f>IF(Prospecting!O3055&lt;&gt;"",Prospecting!O3055,"")</f>
        <v/>
      </c>
      <c r="U3053" s="2" t="str">
        <f t="shared" si="299"/>
        <v/>
      </c>
      <c r="V3053" s="2" t="str">
        <f t="shared" si="300"/>
        <v/>
      </c>
      <c r="W3053" s="2" t="str" cm="1">
        <f t="array" ref="W3053">IF(V3053&lt;&gt;"",_xlfn.IFS(OR(V3053=1,V3053=2,V3053=3),1,OR(V3053=4,V3053=5,V3053=6),2,OR(V3053=7,V3053=8,V3053=9),3,OR(V3053=10,V3053=11,V3053=12),4),"")</f>
        <v/>
      </c>
      <c r="X3053" s="2" t="str">
        <f t="shared" si="301"/>
        <v/>
      </c>
      <c r="Y3053" s="2" t="str">
        <f t="shared" si="302"/>
        <v/>
      </c>
    </row>
    <row r="3054" spans="7:25" x14ac:dyDescent="0.3">
      <c r="G3054" s="2" t="str">
        <f>IF(Prospecting!D3056&lt;&gt;"", Prospecting!D3056, "")</f>
        <v/>
      </c>
      <c r="H3054" s="2" t="str">
        <f>IF(Prospecting!E3056&lt;&gt;"",Prospecting!E3056, "")</f>
        <v/>
      </c>
      <c r="I3054" s="2" t="str">
        <f t="shared" ca="1" si="297"/>
        <v/>
      </c>
      <c r="J3054" s="2" t="str">
        <f>IF(Prospecting!F3056="Completed", 1, "")</f>
        <v/>
      </c>
      <c r="K3054" s="2" t="str">
        <f>IF(Prospecting!G3056="Completed", 1, "")</f>
        <v/>
      </c>
      <c r="L3054" s="2" t="str">
        <f>IF(Prospecting!H3056="Completed", 1, "")</f>
        <v/>
      </c>
      <c r="M3054" s="2" t="str">
        <f>IF(Prospecting!I3056="Completed", 1, "")</f>
        <v/>
      </c>
      <c r="N3054" s="2" t="str">
        <f>IF(Prospecting!J3056="Completed", 1, "")</f>
        <v/>
      </c>
      <c r="O3054" s="2" t="str">
        <f>IF(Prospecting!K3056="Completed", 1, "")</f>
        <v/>
      </c>
      <c r="P3054" s="2" t="str">
        <f>IF(Prospecting!L3056&lt;&gt;"",Prospecting!L3056,"")</f>
        <v/>
      </c>
      <c r="Q3054" s="2" t="str">
        <f>IF(Prospecting!M3056&lt;&gt;"",Prospecting!M3056,"")</f>
        <v/>
      </c>
      <c r="R3054" s="2" t="str">
        <f t="shared" ca="1" si="298"/>
        <v/>
      </c>
      <c r="S3054" s="10" t="str">
        <f>IF(OR(Prospecting!N3056&lt;&gt;"",Prospecting!N3056&lt;&gt;0),Prospecting!N3056,"")</f>
        <v/>
      </c>
      <c r="T3054" s="11" t="str">
        <f>IF(Prospecting!O3056&lt;&gt;"",Prospecting!O3056,"")</f>
        <v/>
      </c>
      <c r="U3054" s="2" t="str">
        <f t="shared" si="299"/>
        <v/>
      </c>
      <c r="V3054" s="2" t="str">
        <f t="shared" si="300"/>
        <v/>
      </c>
      <c r="W3054" s="2" t="str" cm="1">
        <f t="array" ref="W3054">IF(V3054&lt;&gt;"",_xlfn.IFS(OR(V3054=1,V3054=2,V3054=3),1,OR(V3054=4,V3054=5,V3054=6),2,OR(V3054=7,V3054=8,V3054=9),3,OR(V3054=10,V3054=11,V3054=12),4),"")</f>
        <v/>
      </c>
      <c r="X3054" s="2" t="str">
        <f t="shared" si="301"/>
        <v/>
      </c>
      <c r="Y3054" s="2" t="str">
        <f t="shared" si="302"/>
        <v/>
      </c>
    </row>
    <row r="3055" spans="7:25" x14ac:dyDescent="0.3">
      <c r="G3055" s="2" t="str">
        <f>IF(Prospecting!D3057&lt;&gt;"", Prospecting!D3057, "")</f>
        <v/>
      </c>
      <c r="H3055" s="2" t="str">
        <f>IF(Prospecting!E3057&lt;&gt;"",Prospecting!E3057, "")</f>
        <v/>
      </c>
      <c r="I3055" s="2" t="str">
        <f t="shared" ca="1" si="297"/>
        <v/>
      </c>
      <c r="J3055" s="2" t="str">
        <f>IF(Prospecting!F3057="Completed", 1, "")</f>
        <v/>
      </c>
      <c r="K3055" s="2" t="str">
        <f>IF(Prospecting!G3057="Completed", 1, "")</f>
        <v/>
      </c>
      <c r="L3055" s="2" t="str">
        <f>IF(Prospecting!H3057="Completed", 1, "")</f>
        <v/>
      </c>
      <c r="M3055" s="2" t="str">
        <f>IF(Prospecting!I3057="Completed", 1, "")</f>
        <v/>
      </c>
      <c r="N3055" s="2" t="str">
        <f>IF(Prospecting!J3057="Completed", 1, "")</f>
        <v/>
      </c>
      <c r="O3055" s="2" t="str">
        <f>IF(Prospecting!K3057="Completed", 1, "")</f>
        <v/>
      </c>
      <c r="P3055" s="2" t="str">
        <f>IF(Prospecting!L3057&lt;&gt;"",Prospecting!L3057,"")</f>
        <v/>
      </c>
      <c r="Q3055" s="2" t="str">
        <f>IF(Prospecting!M3057&lt;&gt;"",Prospecting!M3057,"")</f>
        <v/>
      </c>
      <c r="R3055" s="2" t="str">
        <f t="shared" ca="1" si="298"/>
        <v/>
      </c>
      <c r="S3055" s="10" t="str">
        <f>IF(OR(Prospecting!N3057&lt;&gt;"",Prospecting!N3057&lt;&gt;0),Prospecting!N3057,"")</f>
        <v/>
      </c>
      <c r="T3055" s="11" t="str">
        <f>IF(Prospecting!O3057&lt;&gt;"",Prospecting!O3057,"")</f>
        <v/>
      </c>
      <c r="U3055" s="2" t="str">
        <f t="shared" si="299"/>
        <v/>
      </c>
      <c r="V3055" s="2" t="str">
        <f t="shared" si="300"/>
        <v/>
      </c>
      <c r="W3055" s="2" t="str" cm="1">
        <f t="array" ref="W3055">IF(V3055&lt;&gt;"",_xlfn.IFS(OR(V3055=1,V3055=2,V3055=3),1,OR(V3055=4,V3055=5,V3055=6),2,OR(V3055=7,V3055=8,V3055=9),3,OR(V3055=10,V3055=11,V3055=12),4),"")</f>
        <v/>
      </c>
      <c r="X3055" s="2" t="str">
        <f t="shared" si="301"/>
        <v/>
      </c>
      <c r="Y3055" s="2" t="str">
        <f t="shared" si="302"/>
        <v/>
      </c>
    </row>
    <row r="3056" spans="7:25" x14ac:dyDescent="0.3">
      <c r="G3056" s="2" t="str">
        <f>IF(Prospecting!D3058&lt;&gt;"", Prospecting!D3058, "")</f>
        <v/>
      </c>
      <c r="H3056" s="2" t="str">
        <f>IF(Prospecting!E3058&lt;&gt;"",Prospecting!E3058, "")</f>
        <v/>
      </c>
      <c r="I3056" s="2" t="str">
        <f t="shared" ca="1" si="297"/>
        <v/>
      </c>
      <c r="J3056" s="2" t="str">
        <f>IF(Prospecting!F3058="Completed", 1, "")</f>
        <v/>
      </c>
      <c r="K3056" s="2" t="str">
        <f>IF(Prospecting!G3058="Completed", 1, "")</f>
        <v/>
      </c>
      <c r="L3056" s="2" t="str">
        <f>IF(Prospecting!H3058="Completed", 1, "")</f>
        <v/>
      </c>
      <c r="M3056" s="2" t="str">
        <f>IF(Prospecting!I3058="Completed", 1, "")</f>
        <v/>
      </c>
      <c r="N3056" s="2" t="str">
        <f>IF(Prospecting!J3058="Completed", 1, "")</f>
        <v/>
      </c>
      <c r="O3056" s="2" t="str">
        <f>IF(Prospecting!K3058="Completed", 1, "")</f>
        <v/>
      </c>
      <c r="P3056" s="2" t="str">
        <f>IF(Prospecting!L3058&lt;&gt;"",Prospecting!L3058,"")</f>
        <v/>
      </c>
      <c r="Q3056" s="2" t="str">
        <f>IF(Prospecting!M3058&lt;&gt;"",Prospecting!M3058,"")</f>
        <v/>
      </c>
      <c r="R3056" s="2" t="str">
        <f t="shared" ca="1" si="298"/>
        <v/>
      </c>
      <c r="S3056" s="10" t="str">
        <f>IF(OR(Prospecting!N3058&lt;&gt;"",Prospecting!N3058&lt;&gt;0),Prospecting!N3058,"")</f>
        <v/>
      </c>
      <c r="T3056" s="11" t="str">
        <f>IF(Prospecting!O3058&lt;&gt;"",Prospecting!O3058,"")</f>
        <v/>
      </c>
      <c r="U3056" s="2" t="str">
        <f t="shared" si="299"/>
        <v/>
      </c>
      <c r="V3056" s="2" t="str">
        <f t="shared" si="300"/>
        <v/>
      </c>
      <c r="W3056" s="2" t="str" cm="1">
        <f t="array" ref="W3056">IF(V3056&lt;&gt;"",_xlfn.IFS(OR(V3056=1,V3056=2,V3056=3),1,OR(V3056=4,V3056=5,V3056=6),2,OR(V3056=7,V3056=8,V3056=9),3,OR(V3056=10,V3056=11,V3056=12),4),"")</f>
        <v/>
      </c>
      <c r="X3056" s="2" t="str">
        <f t="shared" si="301"/>
        <v/>
      </c>
      <c r="Y3056" s="2" t="str">
        <f t="shared" si="302"/>
        <v/>
      </c>
    </row>
    <row r="3057" spans="7:25" x14ac:dyDescent="0.3">
      <c r="G3057" s="2" t="str">
        <f>IF(Prospecting!D3059&lt;&gt;"", Prospecting!D3059, "")</f>
        <v/>
      </c>
      <c r="H3057" s="2" t="str">
        <f>IF(Prospecting!E3059&lt;&gt;"",Prospecting!E3059, "")</f>
        <v/>
      </c>
      <c r="I3057" s="2" t="str">
        <f t="shared" ca="1" si="297"/>
        <v/>
      </c>
      <c r="J3057" s="2" t="str">
        <f>IF(Prospecting!F3059="Completed", 1, "")</f>
        <v/>
      </c>
      <c r="K3057" s="2" t="str">
        <f>IF(Prospecting!G3059="Completed", 1, "")</f>
        <v/>
      </c>
      <c r="L3057" s="2" t="str">
        <f>IF(Prospecting!H3059="Completed", 1, "")</f>
        <v/>
      </c>
      <c r="M3057" s="2" t="str">
        <f>IF(Prospecting!I3059="Completed", 1, "")</f>
        <v/>
      </c>
      <c r="N3057" s="2" t="str">
        <f>IF(Prospecting!J3059="Completed", 1, "")</f>
        <v/>
      </c>
      <c r="O3057" s="2" t="str">
        <f>IF(Prospecting!K3059="Completed", 1, "")</f>
        <v/>
      </c>
      <c r="P3057" s="2" t="str">
        <f>IF(Prospecting!L3059&lt;&gt;"",Prospecting!L3059,"")</f>
        <v/>
      </c>
      <c r="Q3057" s="2" t="str">
        <f>IF(Prospecting!M3059&lt;&gt;"",Prospecting!M3059,"")</f>
        <v/>
      </c>
      <c r="R3057" s="2" t="str">
        <f t="shared" ca="1" si="298"/>
        <v/>
      </c>
      <c r="S3057" s="10" t="str">
        <f>IF(OR(Prospecting!N3059&lt;&gt;"",Prospecting!N3059&lt;&gt;0),Prospecting!N3059,"")</f>
        <v/>
      </c>
      <c r="T3057" s="11" t="str">
        <f>IF(Prospecting!O3059&lt;&gt;"",Prospecting!O3059,"")</f>
        <v/>
      </c>
      <c r="U3057" s="2" t="str">
        <f t="shared" si="299"/>
        <v/>
      </c>
      <c r="V3057" s="2" t="str">
        <f t="shared" si="300"/>
        <v/>
      </c>
      <c r="W3057" s="2" t="str" cm="1">
        <f t="array" ref="W3057">IF(V3057&lt;&gt;"",_xlfn.IFS(OR(V3057=1,V3057=2,V3057=3),1,OR(V3057=4,V3057=5,V3057=6),2,OR(V3057=7,V3057=8,V3057=9),3,OR(V3057=10,V3057=11,V3057=12),4),"")</f>
        <v/>
      </c>
      <c r="X3057" s="2" t="str">
        <f t="shared" si="301"/>
        <v/>
      </c>
      <c r="Y3057" s="2" t="str">
        <f t="shared" si="302"/>
        <v/>
      </c>
    </row>
    <row r="3058" spans="7:25" x14ac:dyDescent="0.3">
      <c r="G3058" s="2" t="str">
        <f>IF(Prospecting!D3060&lt;&gt;"", Prospecting!D3060, "")</f>
        <v/>
      </c>
      <c r="H3058" s="2" t="str">
        <f>IF(Prospecting!E3060&lt;&gt;"",Prospecting!E3060, "")</f>
        <v/>
      </c>
      <c r="I3058" s="2" t="str">
        <f t="shared" ca="1" si="297"/>
        <v/>
      </c>
      <c r="J3058" s="2" t="str">
        <f>IF(Prospecting!F3060="Completed", 1, "")</f>
        <v/>
      </c>
      <c r="K3058" s="2" t="str">
        <f>IF(Prospecting!G3060="Completed", 1, "")</f>
        <v/>
      </c>
      <c r="L3058" s="2" t="str">
        <f>IF(Prospecting!H3060="Completed", 1, "")</f>
        <v/>
      </c>
      <c r="M3058" s="2" t="str">
        <f>IF(Prospecting!I3060="Completed", 1, "")</f>
        <v/>
      </c>
      <c r="N3058" s="2" t="str">
        <f>IF(Prospecting!J3060="Completed", 1, "")</f>
        <v/>
      </c>
      <c r="O3058" s="2" t="str">
        <f>IF(Prospecting!K3060="Completed", 1, "")</f>
        <v/>
      </c>
      <c r="P3058" s="2" t="str">
        <f>IF(Prospecting!L3060&lt;&gt;"",Prospecting!L3060,"")</f>
        <v/>
      </c>
      <c r="Q3058" s="2" t="str">
        <f>IF(Prospecting!M3060&lt;&gt;"",Prospecting!M3060,"")</f>
        <v/>
      </c>
      <c r="R3058" s="2" t="str">
        <f t="shared" ca="1" si="298"/>
        <v/>
      </c>
      <c r="S3058" s="10" t="str">
        <f>IF(OR(Prospecting!N3060&lt;&gt;"",Prospecting!N3060&lt;&gt;0),Prospecting!N3060,"")</f>
        <v/>
      </c>
      <c r="T3058" s="11" t="str">
        <f>IF(Prospecting!O3060&lt;&gt;"",Prospecting!O3060,"")</f>
        <v/>
      </c>
      <c r="U3058" s="2" t="str">
        <f t="shared" si="299"/>
        <v/>
      </c>
      <c r="V3058" s="2" t="str">
        <f t="shared" si="300"/>
        <v/>
      </c>
      <c r="W3058" s="2" t="str" cm="1">
        <f t="array" ref="W3058">IF(V3058&lt;&gt;"",_xlfn.IFS(OR(V3058=1,V3058=2,V3058=3),1,OR(V3058=4,V3058=5,V3058=6),2,OR(V3058=7,V3058=8,V3058=9),3,OR(V3058=10,V3058=11,V3058=12),4),"")</f>
        <v/>
      </c>
      <c r="X3058" s="2" t="str">
        <f t="shared" si="301"/>
        <v/>
      </c>
      <c r="Y3058" s="2" t="str">
        <f t="shared" si="302"/>
        <v/>
      </c>
    </row>
    <row r="3059" spans="7:25" x14ac:dyDescent="0.3">
      <c r="G3059" s="2" t="str">
        <f>IF(Prospecting!D3061&lt;&gt;"", Prospecting!D3061, "")</f>
        <v/>
      </c>
      <c r="H3059" s="2" t="str">
        <f>IF(Prospecting!E3061&lt;&gt;"",Prospecting!E3061, "")</f>
        <v/>
      </c>
      <c r="I3059" s="2" t="str">
        <f t="shared" ca="1" si="297"/>
        <v/>
      </c>
      <c r="J3059" s="2" t="str">
        <f>IF(Prospecting!F3061="Completed", 1, "")</f>
        <v/>
      </c>
      <c r="K3059" s="2" t="str">
        <f>IF(Prospecting!G3061="Completed", 1, "")</f>
        <v/>
      </c>
      <c r="L3059" s="2" t="str">
        <f>IF(Prospecting!H3061="Completed", 1, "")</f>
        <v/>
      </c>
      <c r="M3059" s="2" t="str">
        <f>IF(Prospecting!I3061="Completed", 1, "")</f>
        <v/>
      </c>
      <c r="N3059" s="2" t="str">
        <f>IF(Prospecting!J3061="Completed", 1, "")</f>
        <v/>
      </c>
      <c r="O3059" s="2" t="str">
        <f>IF(Prospecting!K3061="Completed", 1, "")</f>
        <v/>
      </c>
      <c r="P3059" s="2" t="str">
        <f>IF(Prospecting!L3061&lt;&gt;"",Prospecting!L3061,"")</f>
        <v/>
      </c>
      <c r="Q3059" s="2" t="str">
        <f>IF(Prospecting!M3061&lt;&gt;"",Prospecting!M3061,"")</f>
        <v/>
      </c>
      <c r="R3059" s="2" t="str">
        <f t="shared" ca="1" si="298"/>
        <v/>
      </c>
      <c r="S3059" s="10" t="str">
        <f>IF(OR(Prospecting!N3061&lt;&gt;"",Prospecting!N3061&lt;&gt;0),Prospecting!N3061,"")</f>
        <v/>
      </c>
      <c r="T3059" s="11" t="str">
        <f>IF(Prospecting!O3061&lt;&gt;"",Prospecting!O3061,"")</f>
        <v/>
      </c>
      <c r="U3059" s="2" t="str">
        <f t="shared" si="299"/>
        <v/>
      </c>
      <c r="V3059" s="2" t="str">
        <f t="shared" si="300"/>
        <v/>
      </c>
      <c r="W3059" s="2" t="str" cm="1">
        <f t="array" ref="W3059">IF(V3059&lt;&gt;"",_xlfn.IFS(OR(V3059=1,V3059=2,V3059=3),1,OR(V3059=4,V3059=5,V3059=6),2,OR(V3059=7,V3059=8,V3059=9),3,OR(V3059=10,V3059=11,V3059=12),4),"")</f>
        <v/>
      </c>
      <c r="X3059" s="2" t="str">
        <f t="shared" si="301"/>
        <v/>
      </c>
      <c r="Y3059" s="2" t="str">
        <f t="shared" si="302"/>
        <v/>
      </c>
    </row>
    <row r="3060" spans="7:25" x14ac:dyDescent="0.3">
      <c r="G3060" s="2" t="str">
        <f>IF(Prospecting!D3062&lt;&gt;"", Prospecting!D3062, "")</f>
        <v/>
      </c>
      <c r="H3060" s="2" t="str">
        <f>IF(Prospecting!E3062&lt;&gt;"",Prospecting!E3062, "")</f>
        <v/>
      </c>
      <c r="I3060" s="2" t="str">
        <f t="shared" ca="1" si="297"/>
        <v/>
      </c>
      <c r="J3060" s="2" t="str">
        <f>IF(Prospecting!F3062="Completed", 1, "")</f>
        <v/>
      </c>
      <c r="K3060" s="2" t="str">
        <f>IF(Prospecting!G3062="Completed", 1, "")</f>
        <v/>
      </c>
      <c r="L3060" s="2" t="str">
        <f>IF(Prospecting!H3062="Completed", 1, "")</f>
        <v/>
      </c>
      <c r="M3060" s="2" t="str">
        <f>IF(Prospecting!I3062="Completed", 1, "")</f>
        <v/>
      </c>
      <c r="N3060" s="2" t="str">
        <f>IF(Prospecting!J3062="Completed", 1, "")</f>
        <v/>
      </c>
      <c r="O3060" s="2" t="str">
        <f>IF(Prospecting!K3062="Completed", 1, "")</f>
        <v/>
      </c>
      <c r="P3060" s="2" t="str">
        <f>IF(Prospecting!L3062&lt;&gt;"",Prospecting!L3062,"")</f>
        <v/>
      </c>
      <c r="Q3060" s="2" t="str">
        <f>IF(Prospecting!M3062&lt;&gt;"",Prospecting!M3062,"")</f>
        <v/>
      </c>
      <c r="R3060" s="2" t="str">
        <f t="shared" ca="1" si="298"/>
        <v/>
      </c>
      <c r="S3060" s="10" t="str">
        <f>IF(OR(Prospecting!N3062&lt;&gt;"",Prospecting!N3062&lt;&gt;0),Prospecting!N3062,"")</f>
        <v/>
      </c>
      <c r="T3060" s="11" t="str">
        <f>IF(Prospecting!O3062&lt;&gt;"",Prospecting!O3062,"")</f>
        <v/>
      </c>
      <c r="U3060" s="2" t="str">
        <f t="shared" si="299"/>
        <v/>
      </c>
      <c r="V3060" s="2" t="str">
        <f t="shared" si="300"/>
        <v/>
      </c>
      <c r="W3060" s="2" t="str" cm="1">
        <f t="array" ref="W3060">IF(V3060&lt;&gt;"",_xlfn.IFS(OR(V3060=1,V3060=2,V3060=3),1,OR(V3060=4,V3060=5,V3060=6),2,OR(V3060=7,V3060=8,V3060=9),3,OR(V3060=10,V3060=11,V3060=12),4),"")</f>
        <v/>
      </c>
      <c r="X3060" s="2" t="str">
        <f t="shared" si="301"/>
        <v/>
      </c>
      <c r="Y3060" s="2" t="str">
        <f t="shared" si="302"/>
        <v/>
      </c>
    </row>
    <row r="3061" spans="7:25" x14ac:dyDescent="0.3">
      <c r="G3061" s="2" t="str">
        <f>IF(Prospecting!D3063&lt;&gt;"", Prospecting!D3063, "")</f>
        <v/>
      </c>
      <c r="H3061" s="2" t="str">
        <f>IF(Prospecting!E3063&lt;&gt;"",Prospecting!E3063, "")</f>
        <v/>
      </c>
      <c r="I3061" s="2" t="str">
        <f t="shared" ca="1" si="297"/>
        <v/>
      </c>
      <c r="J3061" s="2" t="str">
        <f>IF(Prospecting!F3063="Completed", 1, "")</f>
        <v/>
      </c>
      <c r="K3061" s="2" t="str">
        <f>IF(Prospecting!G3063="Completed", 1, "")</f>
        <v/>
      </c>
      <c r="L3061" s="2" t="str">
        <f>IF(Prospecting!H3063="Completed", 1, "")</f>
        <v/>
      </c>
      <c r="M3061" s="2" t="str">
        <f>IF(Prospecting!I3063="Completed", 1, "")</f>
        <v/>
      </c>
      <c r="N3061" s="2" t="str">
        <f>IF(Prospecting!J3063="Completed", 1, "")</f>
        <v/>
      </c>
      <c r="O3061" s="2" t="str">
        <f>IF(Prospecting!K3063="Completed", 1, "")</f>
        <v/>
      </c>
      <c r="P3061" s="2" t="str">
        <f>IF(Prospecting!L3063&lt;&gt;"",Prospecting!L3063,"")</f>
        <v/>
      </c>
      <c r="Q3061" s="2" t="str">
        <f>IF(Prospecting!M3063&lt;&gt;"",Prospecting!M3063,"")</f>
        <v/>
      </c>
      <c r="R3061" s="2" t="str">
        <f t="shared" ca="1" si="298"/>
        <v/>
      </c>
      <c r="S3061" s="10" t="str">
        <f>IF(OR(Prospecting!N3063&lt;&gt;"",Prospecting!N3063&lt;&gt;0),Prospecting!N3063,"")</f>
        <v/>
      </c>
      <c r="T3061" s="11" t="str">
        <f>IF(Prospecting!O3063&lt;&gt;"",Prospecting!O3063,"")</f>
        <v/>
      </c>
      <c r="U3061" s="2" t="str">
        <f t="shared" si="299"/>
        <v/>
      </c>
      <c r="V3061" s="2" t="str">
        <f t="shared" si="300"/>
        <v/>
      </c>
      <c r="W3061" s="2" t="str" cm="1">
        <f t="array" ref="W3061">IF(V3061&lt;&gt;"",_xlfn.IFS(OR(V3061=1,V3061=2,V3061=3),1,OR(V3061=4,V3061=5,V3061=6),2,OR(V3061=7,V3061=8,V3061=9),3,OR(V3061=10,V3061=11,V3061=12),4),"")</f>
        <v/>
      </c>
      <c r="X3061" s="2" t="str">
        <f t="shared" si="301"/>
        <v/>
      </c>
      <c r="Y3061" s="2" t="str">
        <f t="shared" si="302"/>
        <v/>
      </c>
    </row>
  </sheetData>
  <sheetProtection algorithmName="SHA-512" hashValue="C2BTgOxZtq3Fv4yBGwhsU8BQlqdMB+3v8F1ed9G4s8Oh9QIUR5TZLNoJKcgUjFaRH8fTTjy4Fa+gsKL8GOdBNg==" saltValue="pF34JHXG9jO3vVtO/vEItg==" spinCount="100000" sheet="1" objects="1" scenarios="1"/>
  <phoneticPr fontId="12" type="noConversion"/>
  <pageMargins left="0.7" right="0.7" top="0.75" bottom="0.75" header="0.3" footer="0.3"/>
  <pageSetup paperSize="9" orientation="portrait" horizontalDpi="300" verticalDpi="0" r:id="rId1"/>
  <drawing r:id="rId2"/>
  <legacy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391BC1D47F9704C83471F6D84EE25A7" ma:contentTypeVersion="13" ma:contentTypeDescription="Create a new document." ma:contentTypeScope="" ma:versionID="6a7c5f37e97261922be470e616368422">
  <xsd:schema xmlns:xsd="http://www.w3.org/2001/XMLSchema" xmlns:xs="http://www.w3.org/2001/XMLSchema" xmlns:p="http://schemas.microsoft.com/office/2006/metadata/properties" xmlns:ns3="e3b60188-1fef-4b5a-b275-ca2ef62c39bd" xmlns:ns4="24d12dcd-7ab3-46df-8dd7-f5273cb20192" targetNamespace="http://schemas.microsoft.com/office/2006/metadata/properties" ma:root="true" ma:fieldsID="4916e1f75986c1e2c75ccbba73251196" ns3:_="" ns4:_="">
    <xsd:import namespace="e3b60188-1fef-4b5a-b275-ca2ef62c39bd"/>
    <xsd:import namespace="24d12dcd-7ab3-46df-8dd7-f5273cb20192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_activity" minOccurs="0"/>
                <xsd:element ref="ns3:MediaServiceObjectDetectorVersions" minOccurs="0"/>
                <xsd:element ref="ns3:MediaLengthInSecond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3b60188-1fef-4b5a-b275-ca2ef62c39b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_activity" ma:index="17" nillable="true" ma:displayName="_activity" ma:hidden="true" ma:internalName="_activity">
      <xsd:simpleType>
        <xsd:restriction base="dms:Note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4d12dcd-7ab3-46df-8dd7-f5273cb20192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e3b60188-1fef-4b5a-b275-ca2ef62c39bd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0F13527-85C4-4F64-9DD3-E6A6A400E87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3b60188-1fef-4b5a-b275-ca2ef62c39bd"/>
    <ds:schemaRef ds:uri="24d12dcd-7ab3-46df-8dd7-f5273cb2019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E49DE69-CC79-4F29-BB4D-7EFF6935E817}">
  <ds:schemaRefs>
    <ds:schemaRef ds:uri="http://www.w3.org/XML/1998/namespace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e3b60188-1fef-4b5a-b275-ca2ef62c39bd"/>
    <ds:schemaRef ds:uri="http://purl.org/dc/terms/"/>
    <ds:schemaRef ds:uri="24d12dcd-7ab3-46df-8dd7-f5273cb20192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D04115FB-5CF1-4317-ACC7-2D666CB6D3CA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Prospecting</vt:lpstr>
      <vt:lpstr>Dashboard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Amzar Irfan Razali</dc:creator>
  <cp:lastModifiedBy>Amzar Irfan Razali</cp:lastModifiedBy>
  <dcterms:created xsi:type="dcterms:W3CDTF">2023-01-16T01:25:28Z</dcterms:created>
  <dcterms:modified xsi:type="dcterms:W3CDTF">2024-05-02T10:28:21Z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0x0101003391BC1D47F9704C83471F6D84EE25A7</vt:lpwstr>
  </property>
</Properties>
</file>