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16260" yWindow="7940" windowWidth="26560" windowHeight="14140"/>
  </bookViews>
  <sheets>
    <sheet name="Data" sheetId="12" r:id="rId1"/>
  </sheets>
  <calcPr calcId="150001" iterate="1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2" l="1"/>
  <c r="C6" i="12"/>
  <c r="D6" i="12"/>
  <c r="E6" i="12"/>
  <c r="F6" i="12"/>
  <c r="C7" i="12"/>
  <c r="D7" i="12"/>
  <c r="E7" i="12"/>
  <c r="F7" i="12"/>
  <c r="C8" i="12"/>
  <c r="D8" i="12"/>
  <c r="E8" i="12"/>
  <c r="F8" i="12"/>
  <c r="C9" i="12"/>
  <c r="D9" i="12"/>
  <c r="E9" i="12"/>
  <c r="F9" i="12"/>
  <c r="C10" i="12"/>
  <c r="D10" i="12"/>
  <c r="E10" i="12"/>
  <c r="F10" i="12"/>
  <c r="C11" i="12"/>
  <c r="D11" i="12"/>
  <c r="E11" i="12"/>
  <c r="F11" i="12"/>
  <c r="C12" i="12"/>
  <c r="D12" i="12"/>
  <c r="E12" i="12"/>
  <c r="F12" i="12"/>
  <c r="C13" i="12"/>
  <c r="D13" i="12"/>
  <c r="E13" i="12"/>
  <c r="F13" i="12"/>
  <c r="C14" i="12"/>
  <c r="D14" i="12"/>
  <c r="E14" i="12"/>
  <c r="F14" i="12"/>
  <c r="C15" i="12"/>
  <c r="D15" i="12"/>
  <c r="E15" i="12"/>
  <c r="F15" i="12"/>
  <c r="F17" i="12"/>
</calcChain>
</file>

<file path=xl/sharedStrings.xml><?xml version="1.0" encoding="utf-8"?>
<sst xmlns="http://schemas.openxmlformats.org/spreadsheetml/2006/main" count="31" uniqueCount="29">
  <si>
    <t>Bin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</si>
  <si>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</si>
  <si>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</si>
  <si>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</si>
  <si>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</si>
  <si>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</si>
  <si>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</si>
  <si>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</si>
  <si>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</si>
  <si>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</si>
  <si>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</si>
  <si>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</si>
  <si>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</si>
  <si>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</si>
  <si>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</si>
  <si>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</si>
  <si>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Passengers</t>
  </si>
  <si>
    <t>Airline Passengers</t>
  </si>
  <si>
    <t>Sample Data</t>
  </si>
  <si>
    <t>Cumulative Probability</t>
  </si>
  <si>
    <t>Bin Probability</t>
  </si>
  <si>
    <t>Expected Frequency</t>
  </si>
  <si>
    <t>(Observed - Expected)^2/Expected</t>
  </si>
  <si>
    <t>Chi Squared Statistic</t>
  </si>
  <si>
    <t>Critical value</t>
  </si>
  <si>
    <t>Normal Assumption</t>
  </si>
  <si>
    <t>Observed Data</t>
  </si>
  <si>
    <t>Chi-Square Calculations</t>
  </si>
  <si>
    <t>Chi Square Goodness of Fit Test (Normality)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</si>
</sst>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2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6" fillId="0" borderId="2" xfId="0" applyFont="1" applyFill="1" applyBorder="1" applyAlignment="1">
      <alignment horizontal="centerContinuous"/>
    </xf>
    <xf numFmtId="0" fontId="3" fillId="3" borderId="10" xfId="0" applyFont="1" applyFill="1" applyBorder="1"/>
    <xf numFmtId="0" fontId="3" fillId="3" borderId="11" xfId="0" applyFont="1" applyFill="1" applyBorder="1"/>
    <xf numFmtId="0" fontId="3" fillId="4" borderId="10" xfId="0" applyFont="1" applyFill="1" applyBorder="1"/>
    <xf numFmtId="0" fontId="3" fillId="4" borderId="12" xfId="0" applyFont="1" applyFill="1" applyBorder="1"/>
    <xf numFmtId="0" fontId="3" fillId="4" borderId="11" xfId="0" applyFont="1" applyFill="1" applyBorder="1"/>
    <xf numFmtId="0" fontId="3" fillId="2" borderId="14" xfId="0" applyFont="1" applyFill="1" applyBorder="1"/>
    <xf numFmtId="2" fontId="4" fillId="3" borderId="6" xfId="0" applyNumberFormat="1" applyFont="1" applyFill="1" applyBorder="1" applyAlignment="1"/>
    <xf numFmtId="0" fontId="4" fillId="3" borderId="7" xfId="0" applyFont="1" applyFill="1" applyBorder="1" applyAlignment="1"/>
    <xf numFmtId="165" fontId="4" fillId="4" borderId="6" xfId="0" applyNumberFormat="1" applyFont="1" applyFill="1" applyBorder="1"/>
    <xf numFmtId="165" fontId="4" fillId="4" borderId="0" xfId="0" applyNumberFormat="1" applyFont="1" applyFill="1" applyBorder="1"/>
    <xf numFmtId="165" fontId="4" fillId="4" borderId="7" xfId="0" applyNumberFormat="1" applyFont="1" applyFill="1" applyBorder="1"/>
    <xf numFmtId="164" fontId="4" fillId="2" borderId="14" xfId="0" applyNumberFormat="1" applyFont="1" applyFill="1" applyBorder="1"/>
    <xf numFmtId="2" fontId="4" fillId="3" borderId="8" xfId="0" applyNumberFormat="1" applyFont="1" applyFill="1" applyBorder="1" applyAlignment="1"/>
    <xf numFmtId="0" fontId="4" fillId="3" borderId="9" xfId="0" applyFont="1" applyFill="1" applyBorder="1" applyAlignment="1"/>
    <xf numFmtId="165" fontId="4" fillId="4" borderId="8" xfId="0" applyNumberFormat="1" applyFont="1" applyFill="1" applyBorder="1"/>
    <xf numFmtId="165" fontId="4" fillId="4" borderId="1" xfId="0" applyNumberFormat="1" applyFont="1" applyFill="1" applyBorder="1"/>
    <xf numFmtId="165" fontId="4" fillId="4" borderId="9" xfId="0" applyNumberFormat="1" applyFont="1" applyFill="1" applyBorder="1"/>
    <xf numFmtId="164" fontId="4" fillId="2" borderId="15" xfId="0" applyNumberFormat="1" applyFont="1" applyFill="1" applyBorder="1"/>
    <xf numFmtId="164" fontId="4" fillId="0" borderId="0" xfId="0" applyNumberFormat="1" applyFont="1"/>
    <xf numFmtId="164" fontId="4" fillId="5" borderId="16" xfId="0" applyNumberFormat="1" applyFont="1" applyFill="1" applyBorder="1"/>
    <xf numFmtId="165" fontId="4" fillId="5" borderId="16" xfId="0" applyNumberFormat="1" applyFont="1" applyFill="1" applyBorder="1"/>
    <xf numFmtId="0" fontId="4" fillId="0" borderId="1" xfId="0" applyFont="1" applyFill="1" applyBorder="1" applyAlignment="1"/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/>
  </sheetViews>
  <sheetFormatPr baseColWidth="10" defaultColWidth="9.1640625" defaultRowHeight="16" x14ac:dyDescent="0.2"/>
  <cols>
    <col min="1" max="1" width="6.1640625" style="2" bestFit="1" customWidth="1"/>
    <col min="2" max="2" width="11.1640625" style="2" bestFit="1" customWidth="1"/>
    <col min="3" max="3" width="22.83203125" style="2" bestFit="1" customWidth="1"/>
    <col min="4" max="4" width="15.1640625" style="2" bestFit="1" customWidth="1"/>
    <col min="5" max="5" width="21.1640625" style="2" bestFit="1" customWidth="1"/>
    <col min="6" max="6" width="34" style="2" bestFit="1" customWidth="1"/>
    <col min="7" max="7" width="9.1640625" style="2"/>
    <col min="8" max="8" width="16.5" style="2" bestFit="1" customWidth="1"/>
    <col min="9" max="9" width="5.5" style="2" bestFit="1" customWidth="1"/>
    <col min="10" max="10" width="6.1640625" style="2" bestFit="1" customWidth="1"/>
    <col min="11" max="11" width="9.83203125" style="2" bestFit="1" customWidth="1"/>
    <col min="12" max="12" width="4" style="2" customWidth="1"/>
    <col min="13" max="13" width="15.5" style="2" bestFit="1" customWidth="1"/>
    <col min="14" max="14" width="12.33203125" style="2" bestFit="1" customWidth="1"/>
    <col min="15" max="16384" width="9.1640625" style="2"/>
  </cols>
  <sheetData>
    <row r="1" spans="1:14" x14ac:dyDescent="0.2">
      <c r="A1" s="1" t="s">
        <v>28</v>
      </c>
      <c r="H1" s="1" t="s">
        <v>17</v>
      </c>
    </row>
    <row r="2" spans="1:14" ht="17" thickBot="1" x14ac:dyDescent="0.25"/>
    <row r="3" spans="1:14" ht="17" thickBot="1" x14ac:dyDescent="0.25">
      <c r="H3" s="1" t="s">
        <v>18</v>
      </c>
      <c r="J3" s="3" t="s">
        <v>0</v>
      </c>
      <c r="K3" s="3" t="s">
        <v>2</v>
      </c>
    </row>
    <row r="4" spans="1:14" x14ac:dyDescent="0.2">
      <c r="A4" s="33" t="s">
        <v>26</v>
      </c>
      <c r="B4" s="34"/>
      <c r="C4" s="30" t="s">
        <v>25</v>
      </c>
      <c r="D4" s="31"/>
      <c r="E4" s="32"/>
      <c r="F4" s="4" t="s">
        <v>27</v>
      </c>
      <c r="H4" s="2">
        <v>36</v>
      </c>
      <c r="J4" s="5">
        <v>30</v>
      </c>
      <c r="K4" s="6">
        <v>0</v>
      </c>
      <c r="M4" s="7" t="s">
        <v>16</v>
      </c>
      <c r="N4" s="7"/>
    </row>
    <row r="5" spans="1:14" x14ac:dyDescent="0.2">
      <c r="A5" s="8" t="s">
        <v>0</v>
      </c>
      <c r="B5" s="9" t="s">
        <v>2</v>
      </c>
      <c r="C5" s="10" t="s">
        <v>19</v>
      </c>
      <c r="D5" s="11" t="s">
        <v>20</v>
      </c>
      <c r="E5" s="12" t="s">
        <v>21</v>
      </c>
      <c r="F5" s="13" t="s">
        <v>22</v>
      </c>
      <c r="H5" s="2">
        <v>55</v>
      </c>
      <c r="J5" s="5">
        <v>30</v>
      </c>
      <c r="K5" s="6">
        <v>0</v>
      </c>
      <c r="M5" s="6"/>
      <c r="N5" s="6"/>
    </row>
    <row r="6" spans="1:14" x14ac:dyDescent="0.2">
      <c r="A6" s="14">
        <v>35</v>
      </c>
      <c r="B6" s="15">
        <v>1</v>
      </c>
      <c r="C6" s="16">
        <f t="shared" ref="C6:C15" si="0">_xlfn.NORM.DIST(A6,$N$6,$N$10,TRUE)</f>
        <v>2.0339185224167392E-2</v>
      </c>
      <c r="D6" s="17">
        <f>C6</f>
        <v>2.0339185224167392E-2</v>
      </c>
      <c r="E6" s="18">
        <f>25*D6</f>
        <v>0.50847963060418477</v>
      </c>
      <c r="F6" s="19">
        <f>(B6-E6)^2/E6</f>
        <v>0.4751267484283182</v>
      </c>
      <c r="H6" s="2">
        <v>47</v>
      </c>
      <c r="J6" s="5">
        <v>32.5</v>
      </c>
      <c r="K6" s="6">
        <v>0</v>
      </c>
      <c r="M6" s="6" t="s">
        <v>3</v>
      </c>
      <c r="N6" s="6">
        <v>45.68</v>
      </c>
    </row>
    <row r="7" spans="1:14" x14ac:dyDescent="0.2">
      <c r="A7" s="14">
        <v>37.5</v>
      </c>
      <c r="B7" s="15">
        <v>0</v>
      </c>
      <c r="C7" s="16">
        <f t="shared" si="0"/>
        <v>5.8478485204755688E-2</v>
      </c>
      <c r="D7" s="17">
        <f>C7-C6</f>
        <v>3.8139299980588293E-2</v>
      </c>
      <c r="E7" s="18">
        <f t="shared" ref="E7:E15" si="1">25*D7</f>
        <v>0.95348249951470732</v>
      </c>
      <c r="F7" s="19">
        <f t="shared" ref="F7:F15" si="2">(B7-E7)^2/E7</f>
        <v>0.95348249951470732</v>
      </c>
      <c r="H7" s="2">
        <v>45</v>
      </c>
      <c r="J7" s="5">
        <v>32.5</v>
      </c>
      <c r="K7" s="6">
        <v>0</v>
      </c>
      <c r="M7" s="6" t="s">
        <v>4</v>
      </c>
      <c r="N7" s="6">
        <v>1.0435835695653082</v>
      </c>
    </row>
    <row r="8" spans="1:14" x14ac:dyDescent="0.2">
      <c r="A8" s="14">
        <v>40</v>
      </c>
      <c r="B8" s="15">
        <v>2</v>
      </c>
      <c r="C8" s="16">
        <f t="shared" si="0"/>
        <v>0.1381746860761808</v>
      </c>
      <c r="D8" s="17">
        <f t="shared" ref="D8:D15" si="3">C8-C7</f>
        <v>7.9696200871425121E-2</v>
      </c>
      <c r="E8" s="18">
        <f t="shared" si="1"/>
        <v>1.9924050217856279</v>
      </c>
      <c r="F8" s="19">
        <f t="shared" si="2"/>
        <v>2.8951791149918365E-5</v>
      </c>
      <c r="H8" s="2">
        <v>48</v>
      </c>
      <c r="J8" s="5">
        <v>35</v>
      </c>
      <c r="K8" s="6">
        <v>1</v>
      </c>
      <c r="M8" s="6" t="s">
        <v>5</v>
      </c>
      <c r="N8" s="6">
        <v>45</v>
      </c>
    </row>
    <row r="9" spans="1:14" x14ac:dyDescent="0.2">
      <c r="A9" s="14">
        <v>42.5</v>
      </c>
      <c r="B9" s="15">
        <v>2</v>
      </c>
      <c r="C9" s="16">
        <f t="shared" si="0"/>
        <v>0.27111691433992657</v>
      </c>
      <c r="D9" s="17">
        <f t="shared" si="3"/>
        <v>0.13294222826374577</v>
      </c>
      <c r="E9" s="18">
        <f t="shared" si="1"/>
        <v>3.3235557065936443</v>
      </c>
      <c r="F9" s="19">
        <f t="shared" si="2"/>
        <v>0.52708600760961621</v>
      </c>
      <c r="H9" s="2">
        <v>43</v>
      </c>
      <c r="J9" s="5">
        <v>37.5</v>
      </c>
      <c r="K9" s="6">
        <v>0</v>
      </c>
      <c r="M9" s="6" t="s">
        <v>6</v>
      </c>
      <c r="N9" s="6">
        <v>45</v>
      </c>
    </row>
    <row r="10" spans="1:14" x14ac:dyDescent="0.2">
      <c r="A10" s="14">
        <v>45</v>
      </c>
      <c r="B10" s="15">
        <v>6</v>
      </c>
      <c r="C10" s="16">
        <f t="shared" si="0"/>
        <v>0.44815655692450618</v>
      </c>
      <c r="D10" s="17">
        <f t="shared" si="3"/>
        <v>0.1770396425845796</v>
      </c>
      <c r="E10" s="18">
        <f t="shared" si="1"/>
        <v>4.4259910646144904</v>
      </c>
      <c r="F10" s="19">
        <f t="shared" si="2"/>
        <v>0.55976256899407439</v>
      </c>
      <c r="H10" s="2">
        <v>42</v>
      </c>
      <c r="J10" s="5">
        <v>40</v>
      </c>
      <c r="K10" s="6">
        <v>2</v>
      </c>
      <c r="M10" s="6" t="s">
        <v>7</v>
      </c>
      <c r="N10" s="6">
        <v>5.2179178478265413</v>
      </c>
    </row>
    <row r="11" spans="1:14" x14ac:dyDescent="0.2">
      <c r="A11" s="14">
        <v>47.5</v>
      </c>
      <c r="B11" s="15">
        <v>3</v>
      </c>
      <c r="C11" s="16">
        <f t="shared" si="0"/>
        <v>0.63637956717626709</v>
      </c>
      <c r="D11" s="17">
        <f t="shared" si="3"/>
        <v>0.18822301025176091</v>
      </c>
      <c r="E11" s="18">
        <f t="shared" si="1"/>
        <v>4.705575256294023</v>
      </c>
      <c r="F11" s="19">
        <f t="shared" si="2"/>
        <v>0.61820007043590619</v>
      </c>
      <c r="H11" s="2">
        <v>56</v>
      </c>
      <c r="J11" s="5">
        <v>42.5</v>
      </c>
      <c r="K11" s="6">
        <v>2</v>
      </c>
      <c r="M11" s="6" t="s">
        <v>8</v>
      </c>
      <c r="N11" s="6">
        <v>27.226666666666762</v>
      </c>
    </row>
    <row r="12" spans="1:14" x14ac:dyDescent="0.2">
      <c r="A12" s="14">
        <v>50</v>
      </c>
      <c r="B12" s="15">
        <v>5</v>
      </c>
      <c r="C12" s="16">
        <f t="shared" si="0"/>
        <v>0.79614108977956111</v>
      </c>
      <c r="D12" s="17">
        <f t="shared" si="3"/>
        <v>0.15976152260329401</v>
      </c>
      <c r="E12" s="18">
        <f t="shared" si="1"/>
        <v>3.9940380650823504</v>
      </c>
      <c r="F12" s="19">
        <f t="shared" si="2"/>
        <v>0.25336749375281598</v>
      </c>
      <c r="H12" s="2">
        <v>40</v>
      </c>
      <c r="J12" s="5">
        <v>45</v>
      </c>
      <c r="K12" s="6">
        <v>6</v>
      </c>
      <c r="M12" s="6" t="s">
        <v>9</v>
      </c>
      <c r="N12" s="6">
        <v>0.70721944735951592</v>
      </c>
    </row>
    <row r="13" spans="1:14" x14ac:dyDescent="0.2">
      <c r="A13" s="14">
        <v>52.5</v>
      </c>
      <c r="B13" s="15">
        <v>3</v>
      </c>
      <c r="C13" s="16">
        <f t="shared" si="0"/>
        <v>0.90439954672769474</v>
      </c>
      <c r="D13" s="17">
        <f t="shared" si="3"/>
        <v>0.10825845694813363</v>
      </c>
      <c r="E13" s="18">
        <f t="shared" si="1"/>
        <v>2.7064614237033409</v>
      </c>
      <c r="F13" s="19">
        <f t="shared" si="2"/>
        <v>3.1836735236509414E-2</v>
      </c>
      <c r="H13" s="2">
        <v>47</v>
      </c>
      <c r="J13" s="5">
        <v>47.5</v>
      </c>
      <c r="K13" s="6">
        <v>3</v>
      </c>
      <c r="M13" s="6" t="s">
        <v>10</v>
      </c>
      <c r="N13" s="6">
        <v>0.82316313039211464</v>
      </c>
    </row>
    <row r="14" spans="1:14" x14ac:dyDescent="0.2">
      <c r="A14" s="14">
        <v>55</v>
      </c>
      <c r="B14" s="15">
        <v>2</v>
      </c>
      <c r="C14" s="16">
        <f t="shared" si="0"/>
        <v>0.96296276159858862</v>
      </c>
      <c r="D14" s="17">
        <f t="shared" si="3"/>
        <v>5.8563214870893887E-2</v>
      </c>
      <c r="E14" s="18">
        <f t="shared" si="1"/>
        <v>1.4640803717723472</v>
      </c>
      <c r="F14" s="19">
        <f t="shared" si="2"/>
        <v>0.19617082057591062</v>
      </c>
      <c r="H14" s="2">
        <v>44</v>
      </c>
      <c r="J14" s="5">
        <v>50</v>
      </c>
      <c r="K14" s="6">
        <v>5</v>
      </c>
      <c r="M14" s="6" t="s">
        <v>11</v>
      </c>
      <c r="N14" s="6">
        <v>22</v>
      </c>
    </row>
    <row r="15" spans="1:14" ht="17" thickBot="1" x14ac:dyDescent="0.25">
      <c r="A15" s="20">
        <v>57.5</v>
      </c>
      <c r="B15" s="21">
        <v>1</v>
      </c>
      <c r="C15" s="22">
        <f t="shared" si="0"/>
        <v>0.98825198461075658</v>
      </c>
      <c r="D15" s="23">
        <f t="shared" si="3"/>
        <v>2.5289223012167961E-2</v>
      </c>
      <c r="E15" s="24">
        <f t="shared" si="1"/>
        <v>0.63223057530419902</v>
      </c>
      <c r="F15" s="25">
        <f t="shared" si="2"/>
        <v>0.21393199731917828</v>
      </c>
      <c r="H15" s="2">
        <v>46</v>
      </c>
      <c r="J15" s="5">
        <v>52.5</v>
      </c>
      <c r="K15" s="6">
        <v>3</v>
      </c>
      <c r="M15" s="6" t="s">
        <v>12</v>
      </c>
      <c r="N15" s="6">
        <v>36</v>
      </c>
    </row>
    <row r="16" spans="1:14" x14ac:dyDescent="0.2">
      <c r="A16" s="5"/>
      <c r="B16" s="6"/>
      <c r="F16" s="26"/>
      <c r="H16" s="2">
        <v>53</v>
      </c>
      <c r="J16" s="5">
        <v>55</v>
      </c>
      <c r="K16" s="6">
        <v>2</v>
      </c>
      <c r="M16" s="6" t="s">
        <v>13</v>
      </c>
      <c r="N16" s="6">
        <v>58</v>
      </c>
    </row>
    <row r="17" spans="5:14" x14ac:dyDescent="0.2">
      <c r="E17" s="1" t="s">
        <v>23</v>
      </c>
      <c r="F17" s="27">
        <f>SUM(F6:F15)</f>
        <v>3.8289938936581867</v>
      </c>
      <c r="H17" s="2">
        <v>45</v>
      </c>
      <c r="J17" s="5">
        <v>57.5</v>
      </c>
      <c r="K17" s="6">
        <v>1</v>
      </c>
      <c r="M17" s="6" t="s">
        <v>14</v>
      </c>
      <c r="N17" s="6">
        <v>1142</v>
      </c>
    </row>
    <row r="18" spans="5:14" ht="17" thickBot="1" x14ac:dyDescent="0.25">
      <c r="E18" s="1" t="s">
        <v>24</v>
      </c>
      <c r="F18" s="28">
        <f>_xlfn.CHISQ.INV.RT(0.05,7)</f>
        <v>14.067140449340167</v>
      </c>
      <c r="H18" s="2">
        <v>44</v>
      </c>
      <c r="J18" s="5">
        <v>60</v>
      </c>
      <c r="K18" s="6">
        <v>0</v>
      </c>
      <c r="M18" s="29" t="s">
        <v>15</v>
      </c>
      <c r="N18" s="29">
        <v>25</v>
      </c>
    </row>
    <row r="19" spans="5:14" ht="17" thickBot="1" x14ac:dyDescent="0.25">
      <c r="H19" s="2">
        <v>45</v>
      </c>
      <c r="J19" s="29" t="s">
        <v>1</v>
      </c>
      <c r="K19" s="29">
        <v>0</v>
      </c>
    </row>
    <row r="20" spans="5:14" x14ac:dyDescent="0.2">
      <c r="H20" s="2">
        <v>45</v>
      </c>
    </row>
    <row r="21" spans="5:14" x14ac:dyDescent="0.2">
      <c r="H21" s="2">
        <v>41</v>
      </c>
    </row>
    <row r="22" spans="5:14" x14ac:dyDescent="0.2">
      <c r="H22" s="2">
        <v>47</v>
      </c>
    </row>
    <row r="23" spans="5:14" x14ac:dyDescent="0.2">
      <c r="H23" s="2">
        <v>46</v>
      </c>
    </row>
    <row r="24" spans="5:14" x14ac:dyDescent="0.2">
      <c r="H24" s="2">
        <v>40</v>
      </c>
    </row>
    <row r="25" spans="5:14" x14ac:dyDescent="0.2">
      <c r="H25" s="2">
        <v>46</v>
      </c>
    </row>
    <row r="26" spans="5:14" x14ac:dyDescent="0.2">
      <c r="H26" s="2">
        <v>42</v>
      </c>
    </row>
    <row r="27" spans="5:14" x14ac:dyDescent="0.2">
      <c r="H27" s="2">
        <v>41</v>
      </c>
    </row>
    <row r="28" spans="5:14" x14ac:dyDescent="0.2">
      <c r="H28" s="2">
        <v>58</v>
      </c>
    </row>
  </sheetData>
  <sortState ref="J2:J16">
    <sortCondition ref="J2"/>
  </sortState>
  <mergeCells count="2">
    <mergeCell ref="C4:E4"/>
    <mergeCell ref="A4:B4"/>
  </mergeCell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2011-04-18T13:31:31Z</dcterms:created>
  <dcterms:modified xsi:type="dcterms:W3CDTF">2018-09-07T12:13:25Z</dcterms:modified>
</cp:coreProperties>
</file>