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3 Data Files FINAL/"/>
    </mc:Choice>
  </mc:AlternateContent>
  <bookViews>
    <workbookView xWindow="55820" yWindow="3660" windowWidth="37680" windowHeight="22840"/>
  </bookViews>
  <sheets>
    <sheet name="Coded Data" sheetId="1" r:id="rId1"/>
    <sheet name="Records to Classify" sheetId="2" r:id="rId2"/>
  </sheets>
  <externalReferences>
    <externalReference r:id="rId3"/>
  </externalReferences>
  <definedNames>
    <definedName name="BuildDate" hidden="1">4202</definedName>
    <definedName name="BuildNo" hidden="1">83</definedName>
    <definedName name="Vers" hidden="1">" 3.2.10."</definedName>
    <definedName name="VersionMajor" hidden="1">3</definedName>
    <definedName name="VersionMinor" hidden="1">2</definedName>
    <definedName name="VersionPatch" hidden="1">10</definedName>
    <definedName name="xlm_OP_DA">[1]Templates!#REF!</definedName>
    <definedName name="xlm_OP_HC">[1]Templates!#REF!</definedName>
    <definedName name="xlm_OP_KNNC">[1]Templates!#REF!</definedName>
    <definedName name="xlm_OP_KNNP">[1]Templates!#REF!</definedName>
    <definedName name="xlm_OP_LR">[1]Templates!#REF!</definedName>
    <definedName name="xlm_OP_MLR">[1]Templates!#REF!</definedName>
    <definedName name="xlm_OP_NB">[1]Templates!#REF!</definedName>
    <definedName name="xlm_OP_NNC">[1]Templates!#REF!</definedName>
    <definedName name="xlm_OP_NNP">[1]Templates!#REF!</definedName>
    <definedName name="xlm_OP_PCA">[1]Templates!#REF!</definedName>
    <definedName name="xlm_PT_BT">[1]Templates!#REF!</definedName>
    <definedName name="xlm_PT_CHC">[1]Templates!#REF!</definedName>
    <definedName name="xlm_PT_CHL">[1]Templates!#REF!</definedName>
    <definedName name="xlm_PT_CHR">[1]Templates!#REF!</definedName>
    <definedName name="xlm_PT_CHRT">[1]Templates!#REF!</definedName>
    <definedName name="xlm_PT_MT">[1]Templates!#REF!</definedName>
    <definedName name="xlm_PT_RHC">[1]Templates!#REF!</definedName>
    <definedName name="xlm_PT_RHL">[1]Templates!#REF!</definedName>
    <definedName name="xlm_PT_RHR">[1]Templates!#REF!</definedName>
    <definedName name="xlm_PT_TVL">[1]Templates!#REF!</definedName>
    <definedName name="xlm_PT_TVR">[1]Templates!#REF!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6" i="1" l="1"/>
  <c r="O29" i="1"/>
  <c r="O30" i="1"/>
  <c r="O31" i="1"/>
  <c r="O32" i="1"/>
  <c r="O33" i="1"/>
  <c r="O28" i="1"/>
  <c r="C56" i="1"/>
  <c r="D56" i="1"/>
  <c r="E56" i="1"/>
  <c r="F56" i="1"/>
  <c r="G5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6" i="1"/>
  <c r="B56" i="1"/>
  <c r="C55" i="1"/>
  <c r="D55" i="1"/>
  <c r="E55" i="1"/>
  <c r="F55" i="1"/>
  <c r="G5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55" i="1"/>
  <c r="B55" i="1"/>
</calcChain>
</file>

<file path=xl/sharedStrings.xml><?xml version="1.0" encoding="utf-8"?>
<sst xmlns="http://schemas.openxmlformats.org/spreadsheetml/2006/main" count="64" uniqueCount="39">
  <si>
    <t>Homeowner</t>
  </si>
  <si>
    <t>Credit Score</t>
  </si>
  <si>
    <t>Years of Credit History</t>
  </si>
  <si>
    <t>Revolving Balance</t>
  </si>
  <si>
    <t>Revolving Utilization</t>
  </si>
  <si>
    <t>Decision</t>
  </si>
  <si>
    <t>Coded Credit Approval Decisions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</si>
  <si>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</si>
  <si>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</si>
  <si>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</si>
  <si>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</si>
  <si>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</si>
  <si>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</si>
  <si>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</si>
  <si>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</si>
  <si>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</si>
  <si>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</si>
  <si>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</si>
  <si>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</si>
  <si>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</si>
  <si>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</si>
  <si>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</si>
  <si>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</si>
  <si>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</si>
  <si>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</si>
  <si>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</si>
  <si>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</si>
  <si>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</si>
  <si>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</si>
  <si>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</si>
  <si>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</si>
  <si>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Score</t>
  </si>
  <si>
    <t>Approve</t>
  </si>
  <si>
    <t>Reject</t>
  </si>
  <si>
    <t>Averages</t>
  </si>
  <si>
    <t xml:space="preserve">Discriminant </t>
  </si>
  <si>
    <t>Records to Classify</t>
  </si>
  <si>
    <t>Discriminant</t>
  </si>
  <si>
    <t>Cut off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</si>
</sst>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.00"/>
    <numFmt numFmtId="166" formatCode="0.00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</font>
    <font>
      <u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3" fillId="0" borderId="0"/>
    <xf numFmtId="0" fontId="3" fillId="0" borderId="0"/>
  </cellStyleXfs>
  <cellXfs count="31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6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64" fontId="4" fillId="0" borderId="0" xfId="1" applyNumberFormat="1" applyFont="1" applyAlignment="1">
      <alignment horizontal="center"/>
    </xf>
    <xf numFmtId="0" fontId="7" fillId="0" borderId="2" xfId="0" applyFont="1" applyFill="1" applyBorder="1" applyAlignment="1">
      <alignment horizontal="centerContinuous"/>
    </xf>
    <xf numFmtId="0" fontId="4" fillId="0" borderId="0" xfId="0" applyFont="1" applyFill="1" applyBorder="1" applyAlignment="1"/>
    <xf numFmtId="0" fontId="4" fillId="0" borderId="1" xfId="0" applyFont="1" applyFill="1" applyBorder="1" applyAlignment="1"/>
    <xf numFmtId="0" fontId="7" fillId="0" borderId="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66" fontId="4" fillId="0" borderId="0" xfId="0" applyNumberFormat="1" applyFont="1" applyAlignment="1">
      <alignment horizontal="center"/>
    </xf>
    <xf numFmtId="0" fontId="6" fillId="0" borderId="0" xfId="0" applyFont="1"/>
    <xf numFmtId="0" fontId="8" fillId="0" borderId="3" xfId="0" applyFont="1" applyBorder="1"/>
    <xf numFmtId="0" fontId="4" fillId="0" borderId="3" xfId="0" applyFon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9" fontId="4" fillId="0" borderId="3" xfId="0" applyNumberFormat="1" applyFont="1" applyBorder="1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4" fillId="0" borderId="0" xfId="1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2" borderId="0" xfId="0" applyFont="1" applyFill="1"/>
  </cellXfs>
  <cellStyles count="4">
    <cellStyle name="Currency" xfId="1" builtinId="4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nurag/Desktop/h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s"/>
      <sheetName val="Chart1"/>
      <sheetName val="Sheet1"/>
      <sheetName val="ACF_Output1"/>
      <sheetName val="PACF_Output1"/>
    </sheetNames>
    <sheetDataSet>
      <sheetData sheetId="0"/>
      <sheetData sheetId="1" refreshError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workbookViewId="0"/>
  </sheetViews>
  <sheetFormatPr baseColWidth="10" defaultColWidth="8.83203125" defaultRowHeight="16" x14ac:dyDescent="0.2"/>
  <cols>
    <col min="1" max="1" width="10.83203125" style="2" customWidth="1"/>
    <col min="2" max="2" width="22.33203125" style="1" customWidth="1"/>
    <col min="3" max="3" width="13.83203125" style="1" bestFit="1" customWidth="1"/>
    <col min="4" max="4" width="23" style="1" bestFit="1" customWidth="1"/>
    <col min="5" max="5" width="19" style="1" bestFit="1" customWidth="1"/>
    <col min="6" max="6" width="21" style="1" bestFit="1" customWidth="1"/>
    <col min="7" max="7" width="11.6640625" style="1" bestFit="1" customWidth="1"/>
    <col min="8" max="8" width="13.83203125" style="1" bestFit="1" customWidth="1"/>
    <col min="9" max="9" width="9.5" style="1" customWidth="1"/>
    <col min="10" max="10" width="21.1640625" style="2" bestFit="1" customWidth="1"/>
    <col min="11" max="11" width="14.6640625" style="2" bestFit="1" customWidth="1"/>
    <col min="12" max="12" width="22.83203125" style="2" bestFit="1" customWidth="1"/>
    <col min="13" max="13" width="18.83203125" style="2" bestFit="1" customWidth="1"/>
    <col min="14" max="14" width="20.83203125" style="2" bestFit="1" customWidth="1"/>
    <col min="15" max="15" width="14.6640625" style="2" bestFit="1" customWidth="1"/>
    <col min="16" max="16" width="14.5" style="2" bestFit="1" customWidth="1"/>
    <col min="17" max="17" width="14.6640625" style="2" bestFit="1" customWidth="1"/>
    <col min="18" max="18" width="14.5" style="2" bestFit="1" customWidth="1"/>
    <col min="19" max="16384" width="8.83203125" style="2"/>
  </cols>
  <sheetData>
    <row r="1" spans="1:15" x14ac:dyDescent="0.2">
      <c r="A1" s="11" t="s">
        <v>6</v>
      </c>
    </row>
    <row r="2" spans="1:15" x14ac:dyDescent="0.2">
      <c r="H2" s="17" t="s">
        <v>35</v>
      </c>
      <c r="J2" s="2" t="s">
        <v>7</v>
      </c>
    </row>
    <row r="3" spans="1:15" ht="17" thickBot="1" x14ac:dyDescent="0.25">
      <c r="B3" s="4" t="s">
        <v>0</v>
      </c>
      <c r="C3" s="4" t="s">
        <v>1</v>
      </c>
      <c r="D3" s="4" t="s">
        <v>2</v>
      </c>
      <c r="E3" s="5" t="s">
        <v>3</v>
      </c>
      <c r="F3" s="6" t="s">
        <v>4</v>
      </c>
      <c r="G3" s="4" t="s">
        <v>5</v>
      </c>
      <c r="H3" s="4" t="s">
        <v>31</v>
      </c>
      <c r="I3" s="4"/>
    </row>
    <row r="4" spans="1:15" x14ac:dyDescent="0.2">
      <c r="B4" s="1">
        <v>1</v>
      </c>
      <c r="C4" s="1">
        <v>725</v>
      </c>
      <c r="D4" s="1">
        <v>20</v>
      </c>
      <c r="E4" s="12">
        <v>11320</v>
      </c>
      <c r="F4" s="8">
        <v>0.25</v>
      </c>
      <c r="G4" s="1">
        <v>1</v>
      </c>
      <c r="H4" s="18">
        <f t="shared" ref="H4:H35" si="0">$K$18+$K$19*B4+$K$20*C4+$K$21*D4+$K$22*E4+$K$23*F4</f>
        <v>0.8525618194270389</v>
      </c>
      <c r="J4" s="13" t="s">
        <v>8</v>
      </c>
      <c r="K4" s="13"/>
    </row>
    <row r="5" spans="1:15" x14ac:dyDescent="0.2">
      <c r="B5" s="1">
        <v>1</v>
      </c>
      <c r="C5" s="1">
        <v>677</v>
      </c>
      <c r="D5" s="1">
        <v>11</v>
      </c>
      <c r="E5" s="12">
        <v>20000</v>
      </c>
      <c r="F5" s="8">
        <v>0.55000000000000004</v>
      </c>
      <c r="G5" s="1">
        <v>1</v>
      </c>
      <c r="H5" s="18">
        <f t="shared" si="0"/>
        <v>0.45538652415329817</v>
      </c>
      <c r="J5" s="14" t="s">
        <v>9</v>
      </c>
      <c r="K5" s="14">
        <v>0.91119097547110495</v>
      </c>
    </row>
    <row r="6" spans="1:15" x14ac:dyDescent="0.2">
      <c r="B6" s="1">
        <v>1</v>
      </c>
      <c r="C6" s="1">
        <v>795</v>
      </c>
      <c r="D6" s="1">
        <v>22</v>
      </c>
      <c r="E6" s="12">
        <v>9000</v>
      </c>
      <c r="F6" s="8">
        <v>0.12</v>
      </c>
      <c r="G6" s="1">
        <v>1</v>
      </c>
      <c r="H6" s="18">
        <f t="shared" si="0"/>
        <v>1.0383107197337942</v>
      </c>
      <c r="J6" s="14" t="s">
        <v>10</v>
      </c>
      <c r="K6" s="14">
        <v>0.83026899377998375</v>
      </c>
    </row>
    <row r="7" spans="1:15" x14ac:dyDescent="0.2">
      <c r="B7" s="1">
        <v>0</v>
      </c>
      <c r="C7" s="1">
        <v>733</v>
      </c>
      <c r="D7" s="1">
        <v>7</v>
      </c>
      <c r="E7" s="12">
        <v>35200</v>
      </c>
      <c r="F7" s="8">
        <v>0.2</v>
      </c>
      <c r="G7" s="1">
        <v>1</v>
      </c>
      <c r="H7" s="18">
        <f t="shared" si="0"/>
        <v>0.6868867629200669</v>
      </c>
      <c r="J7" s="14" t="s">
        <v>11</v>
      </c>
      <c r="K7" s="14">
        <v>0.81098137943680015</v>
      </c>
    </row>
    <row r="8" spans="1:15" x14ac:dyDescent="0.2">
      <c r="B8" s="1">
        <v>1</v>
      </c>
      <c r="C8" s="1">
        <v>660</v>
      </c>
      <c r="D8" s="1">
        <v>24</v>
      </c>
      <c r="E8" s="12">
        <v>9200</v>
      </c>
      <c r="F8" s="8">
        <v>0.35</v>
      </c>
      <c r="G8" s="1">
        <v>1</v>
      </c>
      <c r="H8" s="18">
        <f t="shared" si="0"/>
        <v>0.73112175128035028</v>
      </c>
      <c r="J8" s="14" t="s">
        <v>12</v>
      </c>
      <c r="K8" s="14">
        <v>0.21888452213089038</v>
      </c>
    </row>
    <row r="9" spans="1:15" ht="17" thickBot="1" x14ac:dyDescent="0.25">
      <c r="B9" s="1">
        <v>1</v>
      </c>
      <c r="C9" s="1">
        <v>700</v>
      </c>
      <c r="D9" s="1">
        <v>19</v>
      </c>
      <c r="E9" s="12">
        <v>22000</v>
      </c>
      <c r="F9" s="8">
        <v>0.18</v>
      </c>
      <c r="G9" s="1">
        <v>1</v>
      </c>
      <c r="H9" s="18">
        <f t="shared" si="0"/>
        <v>0.90441696155936091</v>
      </c>
      <c r="J9" s="15" t="s">
        <v>13</v>
      </c>
      <c r="K9" s="15">
        <v>50</v>
      </c>
    </row>
    <row r="10" spans="1:15" x14ac:dyDescent="0.2">
      <c r="B10" s="1">
        <v>1</v>
      </c>
      <c r="C10" s="1">
        <v>774</v>
      </c>
      <c r="D10" s="1">
        <v>13</v>
      </c>
      <c r="E10" s="12">
        <v>6100</v>
      </c>
      <c r="F10" s="8">
        <v>7.0000000000000007E-2</v>
      </c>
      <c r="G10" s="1">
        <v>1</v>
      </c>
      <c r="H10" s="18">
        <f t="shared" si="0"/>
        <v>1.0482071612321788</v>
      </c>
    </row>
    <row r="11" spans="1:15" ht="17" thickBot="1" x14ac:dyDescent="0.25">
      <c r="B11" s="1">
        <v>1</v>
      </c>
      <c r="C11" s="1">
        <v>802</v>
      </c>
      <c r="D11" s="1">
        <v>10</v>
      </c>
      <c r="E11" s="12">
        <v>10500</v>
      </c>
      <c r="F11" s="8">
        <v>0.05</v>
      </c>
      <c r="G11" s="1">
        <v>1</v>
      </c>
      <c r="H11" s="18">
        <f t="shared" si="0"/>
        <v>1.0667922317739449</v>
      </c>
      <c r="J11" s="2" t="s">
        <v>14</v>
      </c>
    </row>
    <row r="12" spans="1:15" x14ac:dyDescent="0.2">
      <c r="B12" s="1">
        <v>1</v>
      </c>
      <c r="C12" s="1">
        <v>811</v>
      </c>
      <c r="D12" s="1">
        <v>20</v>
      </c>
      <c r="E12" s="12">
        <v>13400</v>
      </c>
      <c r="F12" s="8">
        <v>0.03</v>
      </c>
      <c r="G12" s="1">
        <v>1</v>
      </c>
      <c r="H12" s="18">
        <f t="shared" si="0"/>
        <v>1.1324207317409731</v>
      </c>
      <c r="J12" s="16"/>
      <c r="K12" s="16" t="s">
        <v>19</v>
      </c>
      <c r="L12" s="16" t="s">
        <v>20</v>
      </c>
      <c r="M12" s="16" t="s">
        <v>21</v>
      </c>
      <c r="N12" s="16" t="s">
        <v>22</v>
      </c>
      <c r="O12" s="16" t="s">
        <v>23</v>
      </c>
    </row>
    <row r="13" spans="1:15" x14ac:dyDescent="0.2">
      <c r="B13" s="1">
        <v>1</v>
      </c>
      <c r="C13" s="1">
        <v>642</v>
      </c>
      <c r="D13" s="1">
        <v>13</v>
      </c>
      <c r="E13" s="12">
        <v>16000</v>
      </c>
      <c r="F13" s="8">
        <v>0.25</v>
      </c>
      <c r="G13" s="1">
        <v>1</v>
      </c>
      <c r="H13" s="18">
        <f t="shared" si="0"/>
        <v>0.78056107618749559</v>
      </c>
      <c r="J13" s="14" t="s">
        <v>15</v>
      </c>
      <c r="K13" s="14">
        <v>5</v>
      </c>
      <c r="L13" s="14">
        <v>10.311940902747406</v>
      </c>
      <c r="M13" s="14">
        <v>2.062388180549481</v>
      </c>
      <c r="N13" s="14">
        <v>43.046743832961646</v>
      </c>
      <c r="O13" s="14">
        <v>7.3330715163804285E-16</v>
      </c>
    </row>
    <row r="14" spans="1:15" x14ac:dyDescent="0.2">
      <c r="B14" s="1">
        <v>0</v>
      </c>
      <c r="C14" s="1">
        <v>688</v>
      </c>
      <c r="D14" s="1">
        <v>3</v>
      </c>
      <c r="E14" s="12">
        <v>3300</v>
      </c>
      <c r="F14" s="8">
        <v>0.11</v>
      </c>
      <c r="G14" s="1">
        <v>1</v>
      </c>
      <c r="H14" s="18">
        <f t="shared" si="0"/>
        <v>0.77563638381732081</v>
      </c>
      <c r="J14" s="14" t="s">
        <v>16</v>
      </c>
      <c r="K14" s="14">
        <v>44</v>
      </c>
      <c r="L14" s="14">
        <v>2.1080590972526028</v>
      </c>
      <c r="M14" s="14">
        <v>4.7910434028468243E-2</v>
      </c>
      <c r="N14" s="14"/>
      <c r="O14" s="14"/>
    </row>
    <row r="15" spans="1:15" ht="17" thickBot="1" x14ac:dyDescent="0.25">
      <c r="B15" s="1">
        <v>1</v>
      </c>
      <c r="C15" s="1">
        <v>649</v>
      </c>
      <c r="D15" s="1">
        <v>12</v>
      </c>
      <c r="E15" s="12">
        <v>7500</v>
      </c>
      <c r="F15" s="8">
        <v>0.05</v>
      </c>
      <c r="G15" s="1">
        <v>1</v>
      </c>
      <c r="H15" s="18">
        <f t="shared" si="0"/>
        <v>1.0066865413934829</v>
      </c>
      <c r="J15" s="15" t="s">
        <v>17</v>
      </c>
      <c r="K15" s="15">
        <v>49</v>
      </c>
      <c r="L15" s="15">
        <v>12.420000000000009</v>
      </c>
      <c r="M15" s="15"/>
      <c r="N15" s="15"/>
      <c r="O15" s="15"/>
    </row>
    <row r="16" spans="1:15" ht="17" thickBot="1" x14ac:dyDescent="0.25">
      <c r="B16" s="1">
        <v>1</v>
      </c>
      <c r="C16" s="1">
        <v>695</v>
      </c>
      <c r="D16" s="1">
        <v>15</v>
      </c>
      <c r="E16" s="12">
        <v>20300</v>
      </c>
      <c r="F16" s="8">
        <v>0.22</v>
      </c>
      <c r="G16" s="1">
        <v>1</v>
      </c>
      <c r="H16" s="18">
        <f t="shared" si="0"/>
        <v>0.84282621442630712</v>
      </c>
    </row>
    <row r="17" spans="2:18" x14ac:dyDescent="0.2">
      <c r="B17" s="1">
        <v>1</v>
      </c>
      <c r="C17" s="1">
        <v>701</v>
      </c>
      <c r="D17" s="1">
        <v>9</v>
      </c>
      <c r="E17" s="12">
        <v>11700</v>
      </c>
      <c r="F17" s="8">
        <v>0.15</v>
      </c>
      <c r="G17" s="1">
        <v>1</v>
      </c>
      <c r="H17" s="18">
        <f t="shared" si="0"/>
        <v>0.90476312989764796</v>
      </c>
      <c r="J17" s="16"/>
      <c r="K17" s="16" t="s">
        <v>24</v>
      </c>
      <c r="L17" s="16" t="s">
        <v>12</v>
      </c>
      <c r="M17" s="16" t="s">
        <v>25</v>
      </c>
      <c r="N17" s="16" t="s">
        <v>26</v>
      </c>
      <c r="O17" s="16" t="s">
        <v>27</v>
      </c>
      <c r="P17" s="16" t="s">
        <v>28</v>
      </c>
      <c r="Q17" s="16" t="s">
        <v>29</v>
      </c>
      <c r="R17" s="16" t="s">
        <v>30</v>
      </c>
    </row>
    <row r="18" spans="2:18" x14ac:dyDescent="0.2">
      <c r="B18" s="1">
        <v>1</v>
      </c>
      <c r="C18" s="1">
        <v>677</v>
      </c>
      <c r="D18" s="1">
        <v>12</v>
      </c>
      <c r="E18" s="12">
        <v>7600</v>
      </c>
      <c r="F18" s="8">
        <v>0.09</v>
      </c>
      <c r="G18" s="1">
        <v>1</v>
      </c>
      <c r="H18" s="18">
        <f t="shared" si="0"/>
        <v>0.97566648205718265</v>
      </c>
      <c r="J18" s="14" t="s">
        <v>18</v>
      </c>
      <c r="K18" s="14">
        <v>0.56704534670164275</v>
      </c>
      <c r="L18" s="14">
        <v>0.47864865168036042</v>
      </c>
      <c r="M18" s="14">
        <v>1.1846797117488033</v>
      </c>
      <c r="N18" s="14">
        <v>0.24250384692178548</v>
      </c>
      <c r="O18" s="14">
        <v>-0.39760762544618367</v>
      </c>
      <c r="P18" s="14">
        <v>1.5316983188494691</v>
      </c>
      <c r="Q18" s="14">
        <v>-0.39760762544618367</v>
      </c>
      <c r="R18" s="14">
        <v>1.5316983188494691</v>
      </c>
    </row>
    <row r="19" spans="2:18" x14ac:dyDescent="0.2">
      <c r="B19" s="1">
        <v>1</v>
      </c>
      <c r="C19" s="1">
        <v>699</v>
      </c>
      <c r="D19" s="1">
        <v>17</v>
      </c>
      <c r="E19" s="12">
        <v>12800</v>
      </c>
      <c r="F19" s="8">
        <v>0.27</v>
      </c>
      <c r="G19" s="1">
        <v>1</v>
      </c>
      <c r="H19" s="18">
        <f t="shared" si="0"/>
        <v>0.80463417880657262</v>
      </c>
      <c r="J19" s="14" t="s">
        <v>0</v>
      </c>
      <c r="K19" s="14">
        <v>0.14910352205837296</v>
      </c>
      <c r="L19" s="14">
        <v>9.0877594608691339E-2</v>
      </c>
      <c r="M19" s="14">
        <v>1.6407071809107172</v>
      </c>
      <c r="N19" s="14">
        <v>0.10798862085738561</v>
      </c>
      <c r="O19" s="14">
        <v>-3.404823535942908E-2</v>
      </c>
      <c r="P19" s="14">
        <v>0.332255279476175</v>
      </c>
      <c r="Q19" s="14">
        <v>-3.404823535942908E-2</v>
      </c>
      <c r="R19" s="14">
        <v>0.332255279476175</v>
      </c>
    </row>
    <row r="20" spans="2:18" x14ac:dyDescent="0.2">
      <c r="B20" s="1">
        <v>1</v>
      </c>
      <c r="C20" s="1">
        <v>703</v>
      </c>
      <c r="D20" s="1">
        <v>22</v>
      </c>
      <c r="E20" s="12">
        <v>10000</v>
      </c>
      <c r="F20" s="8">
        <v>0.2</v>
      </c>
      <c r="G20" s="1">
        <v>1</v>
      </c>
      <c r="H20" s="18">
        <f t="shared" si="0"/>
        <v>0.90680698344217303</v>
      </c>
      <c r="J20" s="14" t="s">
        <v>1</v>
      </c>
      <c r="K20" s="14">
        <v>4.6467583633172025E-4</v>
      </c>
      <c r="L20" s="14">
        <v>5.9987971476944566E-4</v>
      </c>
      <c r="M20" s="14">
        <v>0.77461501846301151</v>
      </c>
      <c r="N20" s="14">
        <v>0.44271003247409402</v>
      </c>
      <c r="O20" s="14">
        <v>-7.4430228938119497E-4</v>
      </c>
      <c r="P20" s="14">
        <v>1.6736539620446356E-3</v>
      </c>
      <c r="Q20" s="14">
        <v>-7.4430228938119497E-4</v>
      </c>
      <c r="R20" s="14">
        <v>1.6736539620446356E-3</v>
      </c>
    </row>
    <row r="21" spans="2:18" x14ac:dyDescent="0.2">
      <c r="B21" s="1">
        <v>1</v>
      </c>
      <c r="C21" s="1">
        <v>695</v>
      </c>
      <c r="D21" s="1">
        <v>16</v>
      </c>
      <c r="E21" s="12">
        <v>9700</v>
      </c>
      <c r="F21" s="8">
        <v>0.11</v>
      </c>
      <c r="G21" s="1">
        <v>1</v>
      </c>
      <c r="H21" s="18">
        <f t="shared" si="0"/>
        <v>0.97703541785656423</v>
      </c>
      <c r="J21" s="14" t="s">
        <v>2</v>
      </c>
      <c r="K21" s="14">
        <v>4.1981178355349541E-3</v>
      </c>
      <c r="L21" s="14">
        <v>6.7448242347106424E-3</v>
      </c>
      <c r="M21" s="14">
        <v>0.62242064276935993</v>
      </c>
      <c r="N21" s="14">
        <v>0.53687778486949334</v>
      </c>
      <c r="O21" s="14">
        <v>-9.395182222423356E-3</v>
      </c>
      <c r="P21" s="14">
        <v>1.7791417893493266E-2</v>
      </c>
      <c r="Q21" s="14">
        <v>-9.395182222423356E-3</v>
      </c>
      <c r="R21" s="14">
        <v>1.7791417893493266E-2</v>
      </c>
    </row>
    <row r="22" spans="2:18" x14ac:dyDescent="0.2">
      <c r="B22" s="1">
        <v>1</v>
      </c>
      <c r="C22" s="1">
        <v>774</v>
      </c>
      <c r="D22" s="1">
        <v>13</v>
      </c>
      <c r="E22" s="12">
        <v>6100</v>
      </c>
      <c r="F22" s="8">
        <v>7.0000000000000007E-2</v>
      </c>
      <c r="G22" s="1">
        <v>1</v>
      </c>
      <c r="H22" s="18">
        <f t="shared" si="0"/>
        <v>1.0482071612321788</v>
      </c>
      <c r="J22" s="14" t="s">
        <v>3</v>
      </c>
      <c r="K22" s="14">
        <v>-8.644923024071578E-7</v>
      </c>
      <c r="L22" s="14">
        <v>3.7944085328095446E-6</v>
      </c>
      <c r="M22" s="14">
        <v>-0.22783321693804284</v>
      </c>
      <c r="N22" s="14">
        <v>0.82083134228006394</v>
      </c>
      <c r="O22" s="14">
        <v>-8.5116202236242533E-6</v>
      </c>
      <c r="P22" s="14">
        <v>6.7826356188099383E-6</v>
      </c>
      <c r="Q22" s="14">
        <v>-8.5116202236242533E-6</v>
      </c>
      <c r="R22" s="14">
        <v>6.7826356188099383E-6</v>
      </c>
    </row>
    <row r="23" spans="2:18" ht="17" thickBot="1" x14ac:dyDescent="0.25">
      <c r="B23" s="1">
        <v>1</v>
      </c>
      <c r="C23" s="1">
        <v>802</v>
      </c>
      <c r="D23" s="1">
        <v>10</v>
      </c>
      <c r="E23" s="12">
        <v>10500</v>
      </c>
      <c r="F23" s="8">
        <v>0.05</v>
      </c>
      <c r="G23" s="1">
        <v>1</v>
      </c>
      <c r="H23" s="18">
        <f t="shared" si="0"/>
        <v>1.0667922317739449</v>
      </c>
      <c r="J23" s="15" t="s">
        <v>4</v>
      </c>
      <c r="K23" s="15">
        <v>-1.0986133380836969</v>
      </c>
      <c r="L23" s="15">
        <v>0.19698405934198024</v>
      </c>
      <c r="M23" s="15">
        <v>-5.5771687402198129</v>
      </c>
      <c r="N23" s="15">
        <v>1.4058566315695692E-6</v>
      </c>
      <c r="O23" s="15">
        <v>-1.4956086239638302</v>
      </c>
      <c r="P23" s="15">
        <v>-0.70161805220356355</v>
      </c>
      <c r="Q23" s="15">
        <v>-1.4956086239638302</v>
      </c>
      <c r="R23" s="15">
        <v>-0.70161805220356355</v>
      </c>
    </row>
    <row r="24" spans="2:18" x14ac:dyDescent="0.2">
      <c r="B24" s="1">
        <v>1</v>
      </c>
      <c r="C24" s="1">
        <v>801</v>
      </c>
      <c r="D24" s="1">
        <v>20</v>
      </c>
      <c r="E24" s="12">
        <v>13400</v>
      </c>
      <c r="F24" s="8">
        <v>0.03</v>
      </c>
      <c r="G24" s="1">
        <v>1</v>
      </c>
      <c r="H24" s="18">
        <f t="shared" si="0"/>
        <v>1.1277739733776559</v>
      </c>
    </row>
    <row r="25" spans="2:18" x14ac:dyDescent="0.2">
      <c r="B25" s="1">
        <v>1</v>
      </c>
      <c r="C25" s="1">
        <v>702</v>
      </c>
      <c r="D25" s="1">
        <v>11</v>
      </c>
      <c r="E25" s="12">
        <v>11700</v>
      </c>
      <c r="F25" s="8">
        <v>0.15</v>
      </c>
      <c r="G25" s="1">
        <v>1</v>
      </c>
      <c r="H25" s="18">
        <f t="shared" si="0"/>
        <v>0.91362404140504938</v>
      </c>
    </row>
    <row r="26" spans="2:18" x14ac:dyDescent="0.2">
      <c r="B26" s="25">
        <v>1</v>
      </c>
      <c r="C26" s="25">
        <v>733</v>
      </c>
      <c r="D26" s="25">
        <v>15</v>
      </c>
      <c r="E26" s="26">
        <v>13000</v>
      </c>
      <c r="F26" s="27">
        <v>0.24</v>
      </c>
      <c r="G26" s="25">
        <v>1</v>
      </c>
      <c r="H26" s="28">
        <f t="shared" si="0"/>
        <v>0.84482242325281065</v>
      </c>
      <c r="J26" s="19" t="s">
        <v>36</v>
      </c>
      <c r="O26" s="19" t="s">
        <v>37</v>
      </c>
    </row>
    <row r="27" spans="2:18" x14ac:dyDescent="0.2">
      <c r="B27" s="1">
        <v>1</v>
      </c>
      <c r="C27" s="1">
        <v>573</v>
      </c>
      <c r="D27" s="1">
        <v>9</v>
      </c>
      <c r="E27" s="12">
        <v>7200</v>
      </c>
      <c r="F27" s="8">
        <v>0.7</v>
      </c>
      <c r="G27" s="1">
        <v>0</v>
      </c>
      <c r="H27" s="18">
        <f t="shared" si="0"/>
        <v>0.24493750226198674</v>
      </c>
      <c r="J27" s="4" t="s">
        <v>0</v>
      </c>
      <c r="K27" s="4" t="s">
        <v>1</v>
      </c>
      <c r="L27" s="4" t="s">
        <v>2</v>
      </c>
      <c r="M27" s="5" t="s">
        <v>3</v>
      </c>
      <c r="N27" s="6" t="s">
        <v>4</v>
      </c>
      <c r="O27" s="19" t="s">
        <v>31</v>
      </c>
      <c r="P27" s="4" t="s">
        <v>5</v>
      </c>
    </row>
    <row r="28" spans="2:18" x14ac:dyDescent="0.2">
      <c r="B28" s="1">
        <v>0</v>
      </c>
      <c r="C28" s="1">
        <v>625</v>
      </c>
      <c r="D28" s="1">
        <v>15</v>
      </c>
      <c r="E28" s="12">
        <v>12800</v>
      </c>
      <c r="F28" s="8">
        <v>0.65</v>
      </c>
      <c r="G28" s="1">
        <v>0</v>
      </c>
      <c r="H28" s="18">
        <f t="shared" si="0"/>
        <v>0.19527534071677766</v>
      </c>
      <c r="J28" s="1">
        <v>1</v>
      </c>
      <c r="K28" s="1">
        <v>700</v>
      </c>
      <c r="L28" s="1">
        <v>8</v>
      </c>
      <c r="M28" s="7">
        <v>21000</v>
      </c>
      <c r="N28" s="8">
        <v>0.15</v>
      </c>
      <c r="O28" s="18">
        <f>$K$18+$K$19*J28+$K$20*K28+$K$21*L28+$K$22*M28+$K$23*N28</f>
        <v>0.89206055781339466</v>
      </c>
      <c r="P28" s="30" t="s">
        <v>32</v>
      </c>
    </row>
    <row r="29" spans="2:18" x14ac:dyDescent="0.2">
      <c r="B29" s="1">
        <v>0</v>
      </c>
      <c r="C29" s="1">
        <v>527</v>
      </c>
      <c r="D29" s="1">
        <v>12</v>
      </c>
      <c r="E29" s="12">
        <v>5700</v>
      </c>
      <c r="F29" s="8">
        <v>0.75</v>
      </c>
      <c r="G29" s="1">
        <v>0</v>
      </c>
      <c r="H29" s="18">
        <f t="shared" si="0"/>
        <v>3.3419316788385389E-2</v>
      </c>
      <c r="J29" s="1">
        <v>0</v>
      </c>
      <c r="K29" s="1">
        <v>520</v>
      </c>
      <c r="L29" s="1">
        <v>1</v>
      </c>
      <c r="M29" s="7">
        <v>4000</v>
      </c>
      <c r="N29" s="8">
        <v>0.9</v>
      </c>
      <c r="O29" s="18">
        <f t="shared" ref="O29:O33" si="1">$K$18+$K$19*J29+$K$20*K29+$K$21*L29+$K$22*M29+$K$23*N29</f>
        <v>-0.17933507405528359</v>
      </c>
      <c r="P29" s="30" t="s">
        <v>33</v>
      </c>
    </row>
    <row r="30" spans="2:18" x14ac:dyDescent="0.2">
      <c r="B30" s="1">
        <v>0</v>
      </c>
      <c r="C30" s="1">
        <v>620</v>
      </c>
      <c r="D30" s="1">
        <v>5</v>
      </c>
      <c r="E30" s="12">
        <v>22800</v>
      </c>
      <c r="F30" s="8">
        <v>0.62</v>
      </c>
      <c r="G30" s="1">
        <v>0</v>
      </c>
      <c r="H30" s="18">
        <f t="shared" si="0"/>
        <v>0.17528426029820876</v>
      </c>
      <c r="J30" s="1">
        <v>1</v>
      </c>
      <c r="K30" s="1">
        <v>650</v>
      </c>
      <c r="L30" s="1">
        <v>10</v>
      </c>
      <c r="M30" s="9">
        <v>8500</v>
      </c>
      <c r="N30" s="8">
        <v>0.25</v>
      </c>
      <c r="O30" s="18">
        <f t="shared" si="1"/>
        <v>0.77816782163959852</v>
      </c>
      <c r="P30" s="30" t="s">
        <v>32</v>
      </c>
    </row>
    <row r="31" spans="2:18" x14ac:dyDescent="0.2">
      <c r="B31" s="1">
        <v>1</v>
      </c>
      <c r="C31" s="1">
        <v>591</v>
      </c>
      <c r="D31" s="1">
        <v>17</v>
      </c>
      <c r="E31" s="12">
        <v>16500</v>
      </c>
      <c r="F31" s="8">
        <v>0.5</v>
      </c>
      <c r="G31" s="1">
        <v>0</v>
      </c>
      <c r="H31" s="18">
        <f t="shared" si="0"/>
        <v>0.49856949920459015</v>
      </c>
      <c r="J31" s="1">
        <v>0</v>
      </c>
      <c r="K31" s="1">
        <v>602</v>
      </c>
      <c r="L31" s="1">
        <v>7</v>
      </c>
      <c r="M31" s="9">
        <v>16300</v>
      </c>
      <c r="N31" s="8">
        <v>0.7</v>
      </c>
      <c r="O31" s="18">
        <f t="shared" si="1"/>
        <v>9.3046463834258519E-2</v>
      </c>
      <c r="P31" s="30" t="s">
        <v>33</v>
      </c>
    </row>
    <row r="32" spans="2:18" x14ac:dyDescent="0.2">
      <c r="B32" s="1">
        <v>1</v>
      </c>
      <c r="C32" s="1">
        <v>500</v>
      </c>
      <c r="D32" s="1">
        <v>16</v>
      </c>
      <c r="E32" s="12">
        <v>12500</v>
      </c>
      <c r="F32" s="8">
        <v>0.83</v>
      </c>
      <c r="G32" s="1">
        <v>0</v>
      </c>
      <c r="H32" s="18">
        <f t="shared" si="0"/>
        <v>9.3001447904877299E-2</v>
      </c>
      <c r="J32" s="1">
        <v>0</v>
      </c>
      <c r="K32" s="1">
        <v>549</v>
      </c>
      <c r="L32" s="1">
        <v>2</v>
      </c>
      <c r="M32" s="9">
        <v>2500</v>
      </c>
      <c r="N32" s="8">
        <v>0.9</v>
      </c>
      <c r="O32" s="18">
        <f t="shared" si="1"/>
        <v>-0.16036461851251804</v>
      </c>
      <c r="P32" s="30" t="s">
        <v>33</v>
      </c>
    </row>
    <row r="33" spans="2:16" x14ac:dyDescent="0.2">
      <c r="B33" s="1">
        <v>1</v>
      </c>
      <c r="C33" s="1">
        <v>565</v>
      </c>
      <c r="D33" s="1">
        <v>6</v>
      </c>
      <c r="E33" s="12">
        <v>7700</v>
      </c>
      <c r="F33" s="8">
        <v>0.7</v>
      </c>
      <c r="G33" s="1">
        <v>0</v>
      </c>
      <c r="H33" s="18">
        <f t="shared" si="0"/>
        <v>0.22819349591352456</v>
      </c>
      <c r="J33" s="1">
        <v>1</v>
      </c>
      <c r="K33" s="1">
        <v>742</v>
      </c>
      <c r="L33" s="1">
        <v>15</v>
      </c>
      <c r="M33" s="9">
        <v>16700</v>
      </c>
      <c r="N33" s="8">
        <v>0.18</v>
      </c>
      <c r="O33" s="18">
        <f t="shared" si="1"/>
        <v>0.91172268454591165</v>
      </c>
      <c r="P33" s="30" t="s">
        <v>32</v>
      </c>
    </row>
    <row r="34" spans="2:16" x14ac:dyDescent="0.2">
      <c r="B34" s="1">
        <v>0</v>
      </c>
      <c r="C34" s="1">
        <v>620</v>
      </c>
      <c r="D34" s="1">
        <v>3</v>
      </c>
      <c r="E34" s="12">
        <v>37400</v>
      </c>
      <c r="F34" s="8">
        <v>0.87</v>
      </c>
      <c r="G34" s="1">
        <v>0</v>
      </c>
      <c r="H34" s="18">
        <f t="shared" si="0"/>
        <v>-0.12038689750892984</v>
      </c>
    </row>
    <row r="35" spans="2:16" x14ac:dyDescent="0.2">
      <c r="B35" s="1">
        <v>0</v>
      </c>
      <c r="C35" s="1">
        <v>640</v>
      </c>
      <c r="D35" s="1">
        <v>7</v>
      </c>
      <c r="E35" s="12">
        <v>17300</v>
      </c>
      <c r="F35" s="8">
        <v>0.59</v>
      </c>
      <c r="G35" s="1">
        <v>0</v>
      </c>
      <c r="H35" s="18">
        <f t="shared" si="0"/>
        <v>0.2306871205016634</v>
      </c>
    </row>
    <row r="36" spans="2:16" x14ac:dyDescent="0.2">
      <c r="B36" s="1">
        <v>0</v>
      </c>
      <c r="C36" s="1">
        <v>523</v>
      </c>
      <c r="D36" s="1">
        <v>14</v>
      </c>
      <c r="E36" s="12">
        <v>27000</v>
      </c>
      <c r="F36" s="8">
        <v>0.79</v>
      </c>
      <c r="G36" s="1">
        <v>0</v>
      </c>
      <c r="H36" s="18">
        <f t="shared" ref="H36:H53" si="2">$K$18+$K$19*B36+$K$20*C36+$K$21*D36+$K$22*E36+$K$23*F36</f>
        <v>-2.2401370450492064E-2</v>
      </c>
      <c r="J36" s="2" t="s">
        <v>38</v>
      </c>
      <c r="K36" s="2">
        <f>(H55+H56)/2</f>
        <v>0.49321075975119921</v>
      </c>
    </row>
    <row r="37" spans="2:16" x14ac:dyDescent="0.2">
      <c r="B37" s="1">
        <v>0</v>
      </c>
      <c r="C37" s="1">
        <v>763</v>
      </c>
      <c r="D37" s="1">
        <v>2</v>
      </c>
      <c r="E37" s="12">
        <v>11200</v>
      </c>
      <c r="F37" s="8">
        <v>0.7</v>
      </c>
      <c r="G37" s="1">
        <v>0</v>
      </c>
      <c r="H37" s="18">
        <f t="shared" si="2"/>
        <v>0.15127759504826732</v>
      </c>
    </row>
    <row r="38" spans="2:16" x14ac:dyDescent="0.2">
      <c r="B38" s="1">
        <v>0</v>
      </c>
      <c r="C38" s="1">
        <v>555</v>
      </c>
      <c r="D38" s="1">
        <v>4</v>
      </c>
      <c r="E38" s="12">
        <v>2500</v>
      </c>
      <c r="F38" s="8">
        <v>1</v>
      </c>
      <c r="G38" s="1">
        <v>0</v>
      </c>
      <c r="H38" s="18">
        <f t="shared" si="2"/>
        <v>-0.25904166163182751</v>
      </c>
    </row>
    <row r="39" spans="2:16" x14ac:dyDescent="0.2">
      <c r="B39" s="1">
        <v>0</v>
      </c>
      <c r="C39" s="1">
        <v>617</v>
      </c>
      <c r="D39" s="1">
        <v>9</v>
      </c>
      <c r="E39" s="12">
        <v>8400</v>
      </c>
      <c r="F39" s="8">
        <v>0.34</v>
      </c>
      <c r="G39" s="1">
        <v>0</v>
      </c>
      <c r="H39" s="18">
        <f t="shared" si="2"/>
        <v>0.51074312794945176</v>
      </c>
    </row>
    <row r="40" spans="2:16" x14ac:dyDescent="0.2">
      <c r="B40" s="1">
        <v>0</v>
      </c>
      <c r="C40" s="1">
        <v>635</v>
      </c>
      <c r="D40" s="1">
        <v>7</v>
      </c>
      <c r="E40" s="12">
        <v>29100</v>
      </c>
      <c r="F40" s="8">
        <v>0.85</v>
      </c>
      <c r="G40" s="1">
        <v>0</v>
      </c>
      <c r="H40" s="18">
        <f t="shared" si="2"/>
        <v>-6.7476735750160777E-2</v>
      </c>
    </row>
    <row r="41" spans="2:16" x14ac:dyDescent="0.2">
      <c r="B41" s="1">
        <v>0</v>
      </c>
      <c r="C41" s="1">
        <v>507</v>
      </c>
      <c r="D41" s="1">
        <v>2</v>
      </c>
      <c r="E41" s="12">
        <v>2000</v>
      </c>
      <c r="F41" s="8">
        <v>1</v>
      </c>
      <c r="G41" s="1">
        <v>0</v>
      </c>
      <c r="H41" s="18">
        <f t="shared" si="2"/>
        <v>-0.28931009129561625</v>
      </c>
    </row>
    <row r="42" spans="2:16" x14ac:dyDescent="0.2">
      <c r="B42" s="1">
        <v>0</v>
      </c>
      <c r="C42" s="1">
        <v>485</v>
      </c>
      <c r="D42" s="1">
        <v>5</v>
      </c>
      <c r="E42" s="12">
        <v>1000</v>
      </c>
      <c r="F42" s="8">
        <v>0.8</v>
      </c>
      <c r="G42" s="1">
        <v>0</v>
      </c>
      <c r="H42" s="18">
        <f t="shared" si="2"/>
        <v>-6.6351446269162895E-2</v>
      </c>
    </row>
    <row r="43" spans="2:16" x14ac:dyDescent="0.2">
      <c r="B43" s="1">
        <v>0</v>
      </c>
      <c r="C43" s="1">
        <v>582</v>
      </c>
      <c r="D43" s="1">
        <v>3</v>
      </c>
      <c r="E43" s="12">
        <v>8500</v>
      </c>
      <c r="F43" s="8">
        <v>0.65</v>
      </c>
      <c r="G43" s="1">
        <v>0</v>
      </c>
      <c r="H43" s="18">
        <f t="shared" si="2"/>
        <v>0.12863418262844495</v>
      </c>
    </row>
    <row r="44" spans="2:16" x14ac:dyDescent="0.2">
      <c r="B44" s="1">
        <v>0</v>
      </c>
      <c r="C44" s="1">
        <v>585</v>
      </c>
      <c r="D44" s="1">
        <v>18</v>
      </c>
      <c r="E44" s="12">
        <v>31000</v>
      </c>
      <c r="F44" s="8">
        <v>0.78</v>
      </c>
      <c r="G44" s="1">
        <v>0</v>
      </c>
      <c r="H44" s="18">
        <f t="shared" si="2"/>
        <v>3.0729166915422823E-2</v>
      </c>
    </row>
    <row r="45" spans="2:16" x14ac:dyDescent="0.2">
      <c r="B45" s="1">
        <v>1</v>
      </c>
      <c r="C45" s="1">
        <v>620</v>
      </c>
      <c r="D45" s="1">
        <v>8</v>
      </c>
      <c r="E45" s="12">
        <v>16200</v>
      </c>
      <c r="F45" s="8">
        <v>0.55000000000000004</v>
      </c>
      <c r="G45" s="1">
        <v>0</v>
      </c>
      <c r="H45" s="18">
        <f t="shared" si="2"/>
        <v>0.41959071872493237</v>
      </c>
    </row>
    <row r="46" spans="2:16" x14ac:dyDescent="0.2">
      <c r="B46" s="1">
        <v>0</v>
      </c>
      <c r="C46" s="1">
        <v>640</v>
      </c>
      <c r="D46" s="1">
        <v>7</v>
      </c>
      <c r="E46" s="12">
        <v>17300</v>
      </c>
      <c r="F46" s="8">
        <v>0.59</v>
      </c>
      <c r="G46" s="1">
        <v>0</v>
      </c>
      <c r="H46" s="18">
        <f t="shared" si="2"/>
        <v>0.2306871205016634</v>
      </c>
    </row>
    <row r="47" spans="2:16" x14ac:dyDescent="0.2">
      <c r="B47" s="1">
        <v>0</v>
      </c>
      <c r="C47" s="1">
        <v>536</v>
      </c>
      <c r="D47" s="1">
        <v>14</v>
      </c>
      <c r="E47" s="12">
        <v>27000</v>
      </c>
      <c r="F47" s="8">
        <v>0.79</v>
      </c>
      <c r="G47" s="1">
        <v>0</v>
      </c>
      <c r="H47" s="18">
        <f t="shared" si="2"/>
        <v>-1.6360584578179682E-2</v>
      </c>
    </row>
    <row r="48" spans="2:16" x14ac:dyDescent="0.2">
      <c r="B48" s="1">
        <v>0</v>
      </c>
      <c r="C48" s="1">
        <v>760</v>
      </c>
      <c r="D48" s="1">
        <v>2</v>
      </c>
      <c r="E48" s="12">
        <v>11200</v>
      </c>
      <c r="F48" s="8">
        <v>0.7</v>
      </c>
      <c r="G48" s="1">
        <v>0</v>
      </c>
      <c r="H48" s="18">
        <f t="shared" si="2"/>
        <v>0.14988356753927223</v>
      </c>
    </row>
    <row r="49" spans="1:8" s="2" customFormat="1" x14ac:dyDescent="0.2">
      <c r="B49" s="1">
        <v>0</v>
      </c>
      <c r="C49" s="1">
        <v>567</v>
      </c>
      <c r="D49" s="1">
        <v>4</v>
      </c>
      <c r="E49" s="12">
        <v>2200</v>
      </c>
      <c r="F49" s="8">
        <v>0.95</v>
      </c>
      <c r="G49" s="1">
        <v>0</v>
      </c>
      <c r="H49" s="18">
        <f t="shared" si="2"/>
        <v>-0.19827553700093981</v>
      </c>
    </row>
    <row r="50" spans="1:8" s="2" customFormat="1" x14ac:dyDescent="0.2">
      <c r="B50" s="1">
        <v>0</v>
      </c>
      <c r="C50" s="1">
        <v>600</v>
      </c>
      <c r="D50" s="1">
        <v>10</v>
      </c>
      <c r="E50" s="12">
        <v>12050</v>
      </c>
      <c r="F50" s="8">
        <v>0.81</v>
      </c>
      <c r="G50" s="1">
        <v>0</v>
      </c>
      <c r="H50" s="18">
        <f t="shared" si="2"/>
        <v>-1.2461909235776392E-2</v>
      </c>
    </row>
    <row r="51" spans="1:8" s="2" customFormat="1" x14ac:dyDescent="0.2">
      <c r="B51" s="1">
        <v>1</v>
      </c>
      <c r="C51" s="1">
        <v>636</v>
      </c>
      <c r="D51" s="1">
        <v>8</v>
      </c>
      <c r="E51" s="12">
        <v>29100</v>
      </c>
      <c r="F51" s="8">
        <v>0.85</v>
      </c>
      <c r="G51" s="1">
        <v>0</v>
      </c>
      <c r="H51" s="18">
        <f t="shared" si="2"/>
        <v>8.628957998007869E-2</v>
      </c>
    </row>
    <row r="52" spans="1:8" s="2" customFormat="1" x14ac:dyDescent="0.2">
      <c r="B52" s="1">
        <v>0</v>
      </c>
      <c r="C52" s="1">
        <v>509</v>
      </c>
      <c r="D52" s="1">
        <v>3</v>
      </c>
      <c r="E52" s="12">
        <v>2000</v>
      </c>
      <c r="F52" s="8">
        <v>1</v>
      </c>
      <c r="G52" s="1">
        <v>0</v>
      </c>
      <c r="H52" s="18">
        <f t="shared" si="2"/>
        <v>-0.28418262178741793</v>
      </c>
    </row>
    <row r="53" spans="1:8" s="2" customFormat="1" x14ac:dyDescent="0.2">
      <c r="A53" s="20"/>
      <c r="B53" s="21">
        <v>0</v>
      </c>
      <c r="C53" s="21">
        <v>595</v>
      </c>
      <c r="D53" s="21">
        <v>18</v>
      </c>
      <c r="E53" s="22">
        <v>29000</v>
      </c>
      <c r="F53" s="23">
        <v>0.78</v>
      </c>
      <c r="G53" s="21">
        <v>0</v>
      </c>
      <c r="H53" s="24">
        <f t="shared" si="2"/>
        <v>3.7104909883554305E-2</v>
      </c>
    </row>
    <row r="54" spans="1:8" s="2" customFormat="1" x14ac:dyDescent="0.2">
      <c r="A54" s="19" t="s">
        <v>34</v>
      </c>
      <c r="B54" s="1"/>
      <c r="C54" s="1"/>
      <c r="D54" s="1"/>
      <c r="E54" s="1"/>
      <c r="F54" s="1"/>
      <c r="G54" s="1"/>
      <c r="H54" s="1"/>
    </row>
    <row r="55" spans="1:8" s="2" customFormat="1" x14ac:dyDescent="0.2">
      <c r="A55" s="19" t="s">
        <v>32</v>
      </c>
      <c r="B55" s="18">
        <f t="shared" ref="B55:H55" si="3">AVERAGE(B4:B26)</f>
        <v>0.91304347826086951</v>
      </c>
      <c r="C55" s="18">
        <f t="shared" si="3"/>
        <v>723.39130434782612</v>
      </c>
      <c r="D55" s="18">
        <f t="shared" si="3"/>
        <v>14.521739130434783</v>
      </c>
      <c r="E55" s="18">
        <f t="shared" si="3"/>
        <v>12622.608695652174</v>
      </c>
      <c r="F55" s="18">
        <f t="shared" si="3"/>
        <v>0.16478260869565214</v>
      </c>
      <c r="G55" s="29">
        <f t="shared" si="3"/>
        <v>1</v>
      </c>
      <c r="H55" s="18">
        <f t="shared" si="3"/>
        <v>0.90834525664119115</v>
      </c>
    </row>
    <row r="56" spans="1:8" s="2" customFormat="1" x14ac:dyDescent="0.2">
      <c r="A56" s="19" t="s">
        <v>33</v>
      </c>
      <c r="B56" s="18">
        <f>AVERAGE(B27:B53)</f>
        <v>0.22222222222222221</v>
      </c>
      <c r="C56" s="18">
        <f t="shared" ref="C56:H56" si="4">AVERAGE(C27:C53)</f>
        <v>591.7037037037037</v>
      </c>
      <c r="D56" s="18">
        <f t="shared" si="4"/>
        <v>8.4444444444444446</v>
      </c>
      <c r="E56" s="18">
        <f t="shared" si="4"/>
        <v>15061.111111111111</v>
      </c>
      <c r="F56" s="18">
        <f t="shared" si="4"/>
        <v>0.74592592592592599</v>
      </c>
      <c r="G56" s="29">
        <f t="shared" si="4"/>
        <v>0</v>
      </c>
      <c r="H56" s="18">
        <f t="shared" si="4"/>
        <v>7.8076262861207335E-2</v>
      </c>
    </row>
  </sheetData>
  <sortState ref="B4:H53">
    <sortCondition descending="1" ref="G4:G5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T19" sqref="T19"/>
    </sheetView>
  </sheetViews>
  <sheetFormatPr baseColWidth="10" defaultColWidth="8.83203125" defaultRowHeight="16" x14ac:dyDescent="0.2"/>
  <cols>
    <col min="1" max="1" width="12.5" style="3" bestFit="1" customWidth="1"/>
    <col min="2" max="2" width="13" style="3" bestFit="1" customWidth="1"/>
    <col min="3" max="3" width="22.83203125" style="3" bestFit="1" customWidth="1"/>
    <col min="4" max="4" width="18.83203125" style="3" bestFit="1" customWidth="1"/>
    <col min="5" max="5" width="20.83203125" style="3" bestFit="1" customWidth="1"/>
    <col min="6" max="6" width="9.5" style="3" bestFit="1" customWidth="1"/>
    <col min="7" max="16384" width="8.83203125" style="3"/>
  </cols>
  <sheetData>
    <row r="1" spans="1:7" x14ac:dyDescent="0.2">
      <c r="A1" s="1"/>
      <c r="B1" s="1"/>
      <c r="C1" s="1"/>
      <c r="D1" s="1"/>
      <c r="E1" s="1"/>
      <c r="F1" s="1"/>
      <c r="G1" s="2"/>
    </row>
    <row r="2" spans="1:7" x14ac:dyDescent="0.2">
      <c r="A2" s="4" t="s">
        <v>0</v>
      </c>
      <c r="B2" s="4" t="s">
        <v>1</v>
      </c>
      <c r="C2" s="4" t="s">
        <v>2</v>
      </c>
      <c r="D2" s="5" t="s">
        <v>3</v>
      </c>
      <c r="E2" s="6" t="s">
        <v>4</v>
      </c>
      <c r="F2" s="4" t="s">
        <v>5</v>
      </c>
      <c r="G2" s="2"/>
    </row>
    <row r="3" spans="1:7" x14ac:dyDescent="0.2">
      <c r="A3" s="1">
        <v>1</v>
      </c>
      <c r="B3" s="1">
        <v>700</v>
      </c>
      <c r="C3" s="1">
        <v>8</v>
      </c>
      <c r="D3" s="7">
        <v>21000</v>
      </c>
      <c r="E3" s="8">
        <v>0.15</v>
      </c>
      <c r="F3" s="2"/>
      <c r="G3" s="2"/>
    </row>
    <row r="4" spans="1:7" x14ac:dyDescent="0.2">
      <c r="A4" s="1">
        <v>0</v>
      </c>
      <c r="B4" s="1">
        <v>520</v>
      </c>
      <c r="C4" s="1">
        <v>1</v>
      </c>
      <c r="D4" s="7">
        <v>4000</v>
      </c>
      <c r="E4" s="8">
        <v>0.9</v>
      </c>
      <c r="F4" s="2"/>
      <c r="G4" s="2"/>
    </row>
    <row r="5" spans="1:7" x14ac:dyDescent="0.2">
      <c r="A5" s="1">
        <v>1</v>
      </c>
      <c r="B5" s="1">
        <v>650</v>
      </c>
      <c r="C5" s="1">
        <v>10</v>
      </c>
      <c r="D5" s="9">
        <v>8500</v>
      </c>
      <c r="E5" s="8">
        <v>0.25</v>
      </c>
      <c r="F5" s="2"/>
      <c r="G5" s="2"/>
    </row>
    <row r="6" spans="1:7" x14ac:dyDescent="0.2">
      <c r="A6" s="1">
        <v>0</v>
      </c>
      <c r="B6" s="1">
        <v>602</v>
      </c>
      <c r="C6" s="1">
        <v>7</v>
      </c>
      <c r="D6" s="9">
        <v>16300</v>
      </c>
      <c r="E6" s="8">
        <v>0.7</v>
      </c>
      <c r="F6" s="2"/>
      <c r="G6" s="2"/>
    </row>
    <row r="7" spans="1:7" x14ac:dyDescent="0.2">
      <c r="A7" s="1">
        <v>0</v>
      </c>
      <c r="B7" s="1">
        <v>549</v>
      </c>
      <c r="C7" s="1">
        <v>2</v>
      </c>
      <c r="D7" s="9">
        <v>2500</v>
      </c>
      <c r="E7" s="8">
        <v>0.9</v>
      </c>
      <c r="F7" s="2"/>
      <c r="G7" s="2"/>
    </row>
    <row r="8" spans="1:7" x14ac:dyDescent="0.2">
      <c r="A8" s="1">
        <v>1</v>
      </c>
      <c r="B8" s="1">
        <v>742</v>
      </c>
      <c r="C8" s="1">
        <v>15</v>
      </c>
      <c r="D8" s="9">
        <v>16700</v>
      </c>
      <c r="E8" s="8">
        <v>0.18</v>
      </c>
      <c r="F8" s="2"/>
      <c r="G8" s="2"/>
    </row>
    <row r="9" spans="1:7" x14ac:dyDescent="0.2">
      <c r="A9" s="10"/>
      <c r="B9" s="1"/>
      <c r="C9" s="1"/>
      <c r="D9" s="1"/>
      <c r="E9" s="1"/>
      <c r="F9" s="1"/>
      <c r="G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Coded Data</vt:lpstr>
      <vt:lpstr>Records to Classify</vt:lpstr>
    </vt:vector>
  </TitlesOfParts>
  <Company>College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Microsoft Office User</cp:lastModifiedBy>
  <dcterms:created xsi:type="dcterms:W3CDTF">2011-08-23T20:10:22Z</dcterms:created>
  <dcterms:modified xsi:type="dcterms:W3CDTF">2018-09-24T14:11:37Z</dcterms:modified>
</cp:coreProperties>
</file>