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7360" yWindow="10540" windowWidth="18980" windowHeight="12160"/>
  </bookViews>
  <sheets>
    <sheet name="Model" sheetId="1" r:id="rId1"/>
  </sheets>
  <definedNames>
    <definedName name="LSGRGeng_RelaxBounds" localSheetId="0" hidden="1">0</definedName>
    <definedName name="solver_adj" localSheetId="0" hidden="1">Model!$B$11:$C$11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C15" i="1"/>
  <c r="B16" i="1"/>
  <c r="C16" i="1"/>
  <c r="B17" i="1"/>
  <c r="C17" i="1"/>
  <c r="B18" i="1"/>
  <c r="C18" i="1"/>
  <c r="B14" i="1"/>
  <c r="C14" i="1"/>
  <c r="C19" i="1"/>
</calcChain>
</file>

<file path=xl/sharedStrings.xml><?xml version="1.0" encoding="utf-8"?>
<sst xmlns="http://schemas.openxmlformats.org/spreadsheetml/2006/main" count="11" uniqueCount="10">
  <si>
    <t>X Coordinate</t>
  </si>
  <si>
    <t>Y Coordinate</t>
  </si>
  <si>
    <t>Weighted Distance</t>
  </si>
  <si>
    <t xml:space="preserve">Distance </t>
  </si>
  <si>
    <t>Total</t>
  </si>
  <si>
    <t>Trips/month</t>
  </si>
  <si>
    <t xml:space="preserve"> Location</t>
  </si>
  <si>
    <t>Laboratory Location Model</t>
  </si>
  <si>
    <t>Lab Location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</si>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</sst>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2" fontId="2" fillId="3" borderId="2" xfId="0" applyNumberFormat="1" applyFont="1" applyFill="1" applyBorder="1"/>
    <xf numFmtId="2" fontId="2" fillId="3" borderId="3" xfId="0" applyNumberFormat="1" applyFont="1" applyFill="1" applyBorder="1"/>
    <xf numFmtId="0" fontId="3" fillId="0" borderId="0" xfId="0" applyFont="1"/>
    <xf numFmtId="2" fontId="2" fillId="0" borderId="0" xfId="0" applyNumberFormat="1" applyFont="1"/>
    <xf numFmtId="2" fontId="2" fillId="0" borderId="0" xfId="0" applyNumberFormat="1" applyFont="1" applyBorder="1"/>
    <xf numFmtId="0" fontId="1" fillId="0" borderId="0" xfId="0" applyFont="1" applyAlignment="1">
      <alignment horizontal="right"/>
    </xf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strRef>
              <c:f>Model!$A$6:$A$11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Lab Location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666666666666667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ru-RU" sz="1100"/>
                      <a:t>1</a:t>
                    </a:r>
                    <a:r>
                      <a:rPr lang="ru-RU"/>
                      <a:t> 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0941531244765"/>
                  <c:y val="-0.00828763465923061"/>
                </c:manualLayout>
              </c:layout>
              <c:tx>
                <c:rich>
                  <a:bodyPr/>
                  <a:lstStyle/>
                  <a:p>
                    <a:r>
                      <a:rPr lang="is-IS" sz="1100"/>
                      <a:t>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88888888888889"/>
                  <c:y val="0.0046296296296296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2777996500437"/>
                  <c:y val="-0.0046296296296296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4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3333333333333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Model!$B$6:$B$11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60.0</c:v>
                </c:pt>
                <c:pt idx="3">
                  <c:v>100.0</c:v>
                </c:pt>
                <c:pt idx="4">
                  <c:v>70.0</c:v>
                </c:pt>
                <c:pt idx="5" formatCode="0.00">
                  <c:v>40.0</c:v>
                </c:pt>
              </c:numCache>
            </c:numRef>
          </c:xVal>
          <c:yVal>
            <c:numRef>
              <c:f>Model!$C$6:$C$11</c:f>
              <c:numCache>
                <c:formatCode>General</c:formatCode>
                <c:ptCount val="6"/>
                <c:pt idx="0">
                  <c:v>0.0</c:v>
                </c:pt>
                <c:pt idx="1">
                  <c:v>80.0</c:v>
                </c:pt>
                <c:pt idx="2">
                  <c:v>30.0</c:v>
                </c:pt>
                <c:pt idx="3">
                  <c:v>100.0</c:v>
                </c:pt>
                <c:pt idx="4">
                  <c:v>110.0</c:v>
                </c:pt>
                <c:pt idx="5" formatCode="0.00">
                  <c:v>60.0</c:v>
                </c:pt>
              </c:numCache>
            </c:numRef>
          </c:yVal>
          <c:bubbleSize>
            <c:numRef>
              <c:f>Model!$D$6:$D$11</c:f>
              <c:numCache>
                <c:formatCode>General</c:formatCode>
                <c:ptCount val="6"/>
                <c:pt idx="0">
                  <c:v>5.0</c:v>
                </c:pt>
                <c:pt idx="1">
                  <c:v>25.0</c:v>
                </c:pt>
                <c:pt idx="2">
                  <c:v>20.0</c:v>
                </c:pt>
                <c:pt idx="3">
                  <c:v>35.0</c:v>
                </c:pt>
                <c:pt idx="4">
                  <c:v>15.0</c:v>
                </c:pt>
                <c:pt idx="5">
                  <c:v>4.0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1641120144"/>
        <c:axId val="-1641116752"/>
      </c:bubbleChart>
      <c:valAx>
        <c:axId val="-1641120144"/>
        <c:scaling>
          <c:orientation val="minMax"/>
          <c:min val="-1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X-Coordinate</a:t>
                </a:r>
              </a:p>
            </c:rich>
          </c:tx>
          <c:layout>
            <c:manualLayout>
              <c:xMode val="edge"/>
              <c:yMode val="edge"/>
              <c:x val="0.428651911468813"/>
              <c:y val="0.9133760369985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641116752"/>
        <c:crossesAt val="-10.0"/>
        <c:crossBetween val="midCat"/>
        <c:majorUnit val="10.0"/>
      </c:valAx>
      <c:valAx>
        <c:axId val="-1641116752"/>
        <c:scaling>
          <c:orientation val="minMax"/>
          <c:min val="-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Y-Coordinate</a:t>
                </a:r>
              </a:p>
            </c:rich>
          </c:tx>
          <c:layout>
            <c:manualLayout>
              <c:xMode val="edge"/>
              <c:yMode val="edge"/>
              <c:x val="0.04560697518444"/>
              <c:y val="0.307968706484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641120144"/>
        <c:crossesAt val="-10.0"/>
        <c:crossBetween val="midCat"/>
        <c:majorUnit val="1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220663</xdr:colOff>
      <xdr:row>1</xdr:row>
      <xdr:rowOff>26987</xdr:rowOff>
    </xdr:from>
    <xdr:to>
      <xdr:col>10</xdr:col>
      <xdr:colOff>673101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baseColWidth="10" defaultColWidth="9.1640625" defaultRowHeight="16" x14ac:dyDescent="0.2"/>
  <cols>
    <col min="1" max="1" width="26.83203125" style="2" bestFit="1" customWidth="1"/>
    <col min="2" max="2" width="13.5" style="2" bestFit="1" customWidth="1"/>
    <col min="3" max="3" width="19" style="2" bestFit="1" customWidth="1"/>
    <col min="4" max="4" width="12.6640625" style="2" bestFit="1" customWidth="1"/>
    <col min="5" max="6" width="9.1640625" style="2"/>
    <col min="7" max="7" width="9.5" style="2" customWidth="1"/>
    <col min="8" max="16384" width="9.1640625" style="2"/>
  </cols>
  <sheetData>
    <row r="1" spans="1:4" x14ac:dyDescent="0.2">
      <c r="A1" s="1" t="s">
        <v>7</v>
      </c>
    </row>
    <row r="3" spans="1:4" x14ac:dyDescent="0.2">
      <c r="A3" s="3" t="s">
        <v>9</v>
      </c>
      <c r="B3" s="4"/>
      <c r="C3" s="4"/>
      <c r="D3" s="5"/>
    </row>
    <row r="4" spans="1:4" x14ac:dyDescent="0.2">
      <c r="A4" s="6"/>
      <c r="B4" s="7"/>
      <c r="C4" s="7"/>
      <c r="D4" s="8"/>
    </row>
    <row r="5" spans="1:4" x14ac:dyDescent="0.2">
      <c r="A5" s="9" t="s">
        <v>6</v>
      </c>
      <c r="B5" s="10" t="s">
        <v>0</v>
      </c>
      <c r="C5" s="10" t="s">
        <v>1</v>
      </c>
      <c r="D5" s="11" t="s">
        <v>5</v>
      </c>
    </row>
    <row r="6" spans="1:4" x14ac:dyDescent="0.2">
      <c r="A6" s="6">
        <v>1</v>
      </c>
      <c r="B6" s="12">
        <v>0</v>
      </c>
      <c r="C6" s="12">
        <v>0</v>
      </c>
      <c r="D6" s="13">
        <v>5</v>
      </c>
    </row>
    <row r="7" spans="1:4" x14ac:dyDescent="0.2">
      <c r="A7" s="6">
        <v>2</v>
      </c>
      <c r="B7" s="12">
        <v>20</v>
      </c>
      <c r="C7" s="12">
        <v>80</v>
      </c>
      <c r="D7" s="13">
        <v>25</v>
      </c>
    </row>
    <row r="8" spans="1:4" x14ac:dyDescent="0.2">
      <c r="A8" s="6">
        <v>3</v>
      </c>
      <c r="B8" s="12">
        <v>60</v>
      </c>
      <c r="C8" s="12">
        <v>30</v>
      </c>
      <c r="D8" s="13">
        <v>20</v>
      </c>
    </row>
    <row r="9" spans="1:4" x14ac:dyDescent="0.2">
      <c r="A9" s="6">
        <v>4</v>
      </c>
      <c r="B9" s="12">
        <v>100</v>
      </c>
      <c r="C9" s="12">
        <v>100</v>
      </c>
      <c r="D9" s="13">
        <v>35</v>
      </c>
    </row>
    <row r="10" spans="1:4" x14ac:dyDescent="0.2">
      <c r="A10" s="14">
        <v>5</v>
      </c>
      <c r="B10" s="15">
        <v>70</v>
      </c>
      <c r="C10" s="15">
        <v>110</v>
      </c>
      <c r="D10" s="16">
        <v>15</v>
      </c>
    </row>
    <row r="11" spans="1:4" x14ac:dyDescent="0.2">
      <c r="A11" s="1" t="s">
        <v>8</v>
      </c>
      <c r="B11" s="17">
        <v>40</v>
      </c>
      <c r="C11" s="18">
        <v>60</v>
      </c>
      <c r="D11" s="19">
        <v>4</v>
      </c>
    </row>
    <row r="12" spans="1:4" x14ac:dyDescent="0.2">
      <c r="A12" s="1"/>
    </row>
    <row r="13" spans="1:4" x14ac:dyDescent="0.2">
      <c r="A13" s="1" t="s">
        <v>6</v>
      </c>
      <c r="B13" s="1" t="s">
        <v>3</v>
      </c>
      <c r="C13" s="1" t="s">
        <v>2</v>
      </c>
    </row>
    <row r="14" spans="1:4" x14ac:dyDescent="0.2">
      <c r="A14" s="1">
        <v>1</v>
      </c>
      <c r="B14" s="20">
        <f>SQRT((B6-$B$11)^2+(C6-$C$11)^2)</f>
        <v>72.111025509279784</v>
      </c>
      <c r="C14" s="20">
        <f>D6*B14</f>
        <v>360.55512754639892</v>
      </c>
    </row>
    <row r="15" spans="1:4" x14ac:dyDescent="0.2">
      <c r="A15" s="1">
        <v>2</v>
      </c>
      <c r="B15" s="20">
        <f>SQRT((B7-$B$11)^2+(C7-$C$11)^2)</f>
        <v>28.284271247461902</v>
      </c>
      <c r="C15" s="20">
        <f>D7*B15</f>
        <v>707.10678118654755</v>
      </c>
    </row>
    <row r="16" spans="1:4" x14ac:dyDescent="0.2">
      <c r="A16" s="1">
        <v>3</v>
      </c>
      <c r="B16" s="20">
        <f>SQRT((B8-$B$11)^2+(C8-$C$11)^2)</f>
        <v>36.055512754639892</v>
      </c>
      <c r="C16" s="20">
        <f>D8*B16</f>
        <v>721.11025509279784</v>
      </c>
    </row>
    <row r="17" spans="1:3" x14ac:dyDescent="0.2">
      <c r="A17" s="1">
        <v>4</v>
      </c>
      <c r="B17" s="20">
        <f>SQRT((B9-$B$11)^2+(C9-$C$11)^2)</f>
        <v>72.111025509279784</v>
      </c>
      <c r="C17" s="20">
        <f>D9*B17</f>
        <v>2523.8858928247923</v>
      </c>
    </row>
    <row r="18" spans="1:3" x14ac:dyDescent="0.2">
      <c r="A18" s="1">
        <v>5</v>
      </c>
      <c r="B18" s="20">
        <f>SQRT((B10-$B$11)^2+(C10-$C$11)^2)</f>
        <v>58.309518948453004</v>
      </c>
      <c r="C18" s="21">
        <f>D10*B18</f>
        <v>874.64278422679502</v>
      </c>
    </row>
    <row r="19" spans="1:3" x14ac:dyDescent="0.2">
      <c r="B19" s="22" t="s">
        <v>4</v>
      </c>
      <c r="C19" s="23">
        <f>SUM(C14:C18)</f>
        <v>5187.3008408773312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2011-07-17T14:56:46Z</dcterms:created>
  <dcterms:modified xsi:type="dcterms:W3CDTF">2018-04-26T13:06:31Z</dcterms:modified>
</cp:coreProperties>
</file>