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imevans/Desktop/BA3 Data Files FINAL/"/>
    </mc:Choice>
  </mc:AlternateContent>
  <bookViews>
    <workbookView xWindow="15180" yWindow="4520" windowWidth="21240" windowHeight="11160" tabRatio="500"/>
  </bookViews>
  <sheets>
    <sheet name="Test for Mean, Sigma Known" sheetId="3" r:id="rId1"/>
    <sheet name="Test for Mean, Sigma Unknown" sheetId="1" r:id="rId2"/>
    <sheet name=" Test for Proportion" sheetId="2" r:id="rId3"/>
  </sheets>
  <calcPr calcId="150001" iterate="1" iterateCount="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5" i="1"/>
  <c r="B10" i="1"/>
  <c r="E15" i="1"/>
  <c r="E16" i="1"/>
  <c r="B8" i="2"/>
  <c r="E15" i="2"/>
  <c r="B10" i="3"/>
  <c r="E15" i="3"/>
  <c r="E10" i="3"/>
  <c r="E5" i="3"/>
  <c r="B12" i="3"/>
  <c r="B11" i="3"/>
  <c r="E16" i="3"/>
  <c r="E14" i="3"/>
  <c r="E11" i="3"/>
  <c r="E9" i="3"/>
  <c r="E6" i="3"/>
  <c r="E4" i="3"/>
  <c r="E16" i="2"/>
  <c r="B10" i="2"/>
  <c r="E14" i="2"/>
  <c r="E10" i="2"/>
  <c r="E11" i="2"/>
  <c r="B9" i="2"/>
  <c r="E9" i="2"/>
  <c r="E5" i="2"/>
  <c r="E6" i="2"/>
  <c r="E4" i="2"/>
  <c r="B12" i="1"/>
  <c r="E14" i="1"/>
  <c r="E11" i="1"/>
  <c r="B11" i="1"/>
  <c r="E9" i="1"/>
  <c r="E6" i="1"/>
  <c r="E4" i="1"/>
</calcChain>
</file>

<file path=xl/sharedStrings.xml><?xml version="1.0" encoding="utf-8"?>
<sst xmlns="http://schemas.openxmlformats.org/spreadsheetml/2006/main" count="67" uniqueCount="27">
  <si>
    <t>One Sample Test for the Mean</t>
  </si>
  <si>
    <t>Hypothesis test results</t>
  </si>
  <si>
    <t>Sample Size</t>
  </si>
  <si>
    <t>Lower one-tailed test</t>
  </si>
  <si>
    <t>Sample Mean</t>
  </si>
  <si>
    <t>Critical t-value</t>
  </si>
  <si>
    <t>Sample Standard Deviation</t>
  </si>
  <si>
    <t>p-value</t>
  </si>
  <si>
    <t>Hypothesized value</t>
  </si>
  <si>
    <t>Conclusion</t>
  </si>
  <si>
    <t>Level of significance</t>
  </si>
  <si>
    <t>Upper one-tailed test</t>
  </si>
  <si>
    <t>t-statistic</t>
  </si>
  <si>
    <t>Two-tailed test</t>
  </si>
  <si>
    <t>Critical t-value (+ and -)</t>
  </si>
  <si>
    <t>One Sample Test for the Proportion</t>
  </si>
  <si>
    <t>Sample Proportion</t>
  </si>
  <si>
    <t>Critical z-value</t>
  </si>
  <si>
    <t>z-statistic</t>
  </si>
  <si>
    <t>Critical z-value (+ and -)</t>
  </si>
  <si>
    <t>One-tailed z-value</t>
  </si>
  <si>
    <t>Two-tailed z-value (+ and -)</t>
  </si>
  <si>
    <t>One-tailed t-value</t>
  </si>
  <si>
    <t>Two-tailed t-value (+ and -)</t>
  </si>
  <si>
    <t>Population standard deviation unknown</t>
  </si>
  <si>
    <t>Population Standard Deviation Known</t>
  </si>
  <si>
    <t>Population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</si>
</sst>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2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4" fillId="0" borderId="0" xfId="0" applyFont="1"/>
    <xf numFmtId="0" fontId="3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3" fillId="2" borderId="5" xfId="0" applyFont="1" applyFill="1" applyBorder="1" applyAlignment="1">
      <alignment horizontal="right"/>
    </xf>
    <xf numFmtId="0" fontId="4" fillId="2" borderId="6" xfId="0" applyFont="1" applyFill="1" applyBorder="1" applyAlignment="1">
      <alignment horizontal="right"/>
    </xf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</cellXfs>
  <cellStyles count="6">
    <cellStyle name="Comma 2" xfId="1"/>
    <cellStyle name="Currency 2" xfId="2"/>
    <cellStyle name="Normal" xfId="0" builtinId="0"/>
    <cellStyle name="Normal 2" xfId="3"/>
    <cellStyle name="Normal 3" xfId="4"/>
    <cellStyle name="Percent 2" xf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/>
  </sheetViews>
  <sheetFormatPr baseColWidth="10" defaultColWidth="8.83203125" defaultRowHeight="16" x14ac:dyDescent="0.2"/>
  <cols>
    <col min="1" max="1" width="37.5" style="2" bestFit="1" customWidth="1"/>
    <col min="2" max="2" width="8.83203125" style="2"/>
    <col min="3" max="3" width="9.5" style="2" customWidth="1"/>
    <col min="4" max="4" width="23.33203125" style="2" bestFit="1" customWidth="1"/>
    <col min="5" max="5" width="28" style="2" bestFit="1" customWidth="1"/>
    <col min="6" max="16384" width="8.83203125" style="2"/>
  </cols>
  <sheetData>
    <row r="1" spans="1:5" x14ac:dyDescent="0.2">
      <c r="A1" s="1" t="s">
        <v>0</v>
      </c>
      <c r="D1" s="1" t="s">
        <v>1</v>
      </c>
    </row>
    <row r="2" spans="1:5" x14ac:dyDescent="0.2">
      <c r="A2" s="1" t="s">
        <v>25</v>
      </c>
    </row>
    <row r="3" spans="1:5" x14ac:dyDescent="0.2">
      <c r="D3" s="3" t="s">
        <v>3</v>
      </c>
      <c r="E3" s="4"/>
    </row>
    <row r="4" spans="1:5" x14ac:dyDescent="0.2">
      <c r="A4" s="2" t="s">
        <v>2</v>
      </c>
      <c r="B4" s="2">
        <v>44</v>
      </c>
      <c r="D4" s="5" t="s">
        <v>17</v>
      </c>
      <c r="E4" s="6">
        <f>-B11</f>
        <v>-1.6448536269514715</v>
      </c>
    </row>
    <row r="5" spans="1:5" x14ac:dyDescent="0.2">
      <c r="A5" s="2" t="s">
        <v>4</v>
      </c>
      <c r="B5" s="2">
        <v>21.91</v>
      </c>
      <c r="D5" s="5" t="s">
        <v>7</v>
      </c>
      <c r="E5" s="6">
        <f>_xlfn.NORM.S.DIST(B10,TRUE)</f>
        <v>0.14647910560333852</v>
      </c>
    </row>
    <row r="6" spans="1:5" x14ac:dyDescent="0.2">
      <c r="A6" s="2" t="s">
        <v>26</v>
      </c>
      <c r="B6" s="2">
        <v>19.489999999999998</v>
      </c>
      <c r="D6" s="7" t="s">
        <v>9</v>
      </c>
      <c r="E6" s="8" t="str">
        <f>IF(E5&lt;B8,"Reject Null Hypothesis","Do Not Reject Null Hypothesis")</f>
        <v>Do Not Reject Null Hypothesis</v>
      </c>
    </row>
    <row r="7" spans="1:5" x14ac:dyDescent="0.2">
      <c r="A7" s="2" t="s">
        <v>8</v>
      </c>
      <c r="B7" s="2">
        <v>25</v>
      </c>
      <c r="D7" s="9"/>
      <c r="E7" s="10"/>
    </row>
    <row r="8" spans="1:5" x14ac:dyDescent="0.2">
      <c r="A8" s="2" t="s">
        <v>10</v>
      </c>
      <c r="B8" s="2">
        <v>0.05</v>
      </c>
      <c r="D8" s="3" t="s">
        <v>11</v>
      </c>
      <c r="E8" s="11"/>
    </row>
    <row r="9" spans="1:5" x14ac:dyDescent="0.2">
      <c r="D9" s="5" t="s">
        <v>17</v>
      </c>
      <c r="E9" s="6">
        <f>B11</f>
        <v>1.6448536269514715</v>
      </c>
    </row>
    <row r="10" spans="1:5" x14ac:dyDescent="0.2">
      <c r="A10" s="3" t="s">
        <v>18</v>
      </c>
      <c r="B10" s="11">
        <f>(B5-B7)/(B6/SQRT(B4))</f>
        <v>-1.0516542434272125</v>
      </c>
      <c r="D10" s="5" t="s">
        <v>7</v>
      </c>
      <c r="E10" s="6">
        <f>1-_xlfn.NORM.S.DIST(B10,TRUE)</f>
        <v>0.85352089439666146</v>
      </c>
    </row>
    <row r="11" spans="1:5" x14ac:dyDescent="0.2">
      <c r="A11" s="12" t="s">
        <v>20</v>
      </c>
      <c r="B11" s="6">
        <f>_xlfn.NORM.S.INV(1-B8)</f>
        <v>1.6448536269514715</v>
      </c>
      <c r="D11" s="7" t="s">
        <v>9</v>
      </c>
      <c r="E11" s="8" t="str">
        <f>IF(E10&lt;B8,"Reject Null Hypothesis","Do Not Reject Null Hypothesis")</f>
        <v>Do Not Reject Null Hypothesis</v>
      </c>
    </row>
    <row r="12" spans="1:5" x14ac:dyDescent="0.2">
      <c r="A12" s="13" t="s">
        <v>21</v>
      </c>
      <c r="B12" s="8">
        <f>_xlfn.NORM.S.INV(1-B8/2)</f>
        <v>1.9599639845400536</v>
      </c>
      <c r="D12" s="9"/>
      <c r="E12" s="10"/>
    </row>
    <row r="13" spans="1:5" x14ac:dyDescent="0.2">
      <c r="D13" s="3" t="s">
        <v>13</v>
      </c>
      <c r="E13" s="11"/>
    </row>
    <row r="14" spans="1:5" x14ac:dyDescent="0.2">
      <c r="D14" s="5" t="s">
        <v>19</v>
      </c>
      <c r="E14" s="6">
        <f>B12</f>
        <v>1.9599639845400536</v>
      </c>
    </row>
    <row r="15" spans="1:5" x14ac:dyDescent="0.2">
      <c r="D15" s="5" t="s">
        <v>7</v>
      </c>
      <c r="E15" s="6">
        <f>2*(1-_xlfn.NORM.S.DIST(ABS(B10), TRUE))</f>
        <v>0.29295821120667709</v>
      </c>
    </row>
    <row r="16" spans="1:5" x14ac:dyDescent="0.2">
      <c r="D16" s="7" t="s">
        <v>9</v>
      </c>
      <c r="E16" s="8" t="str">
        <f>IF(E15&lt;B8,"Reject Null Hypothesis","Do Not Reject Null Hypothesis")</f>
        <v>Do Not Reject Null Hypothesis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baseColWidth="10" defaultColWidth="8.83203125" defaultRowHeight="16" x14ac:dyDescent="0.2"/>
  <cols>
    <col min="1" max="1" width="39.1640625" style="2" bestFit="1" customWidth="1"/>
    <col min="2" max="2" width="8.83203125" style="2"/>
    <col min="3" max="3" width="9.5" style="2" customWidth="1"/>
    <col min="4" max="4" width="23.33203125" style="2" bestFit="1" customWidth="1"/>
    <col min="5" max="5" width="28" style="2" bestFit="1" customWidth="1"/>
    <col min="6" max="16384" width="8.83203125" style="2"/>
  </cols>
  <sheetData>
    <row r="1" spans="1:5" x14ac:dyDescent="0.2">
      <c r="A1" s="1" t="s">
        <v>0</v>
      </c>
      <c r="D1" s="1" t="s">
        <v>1</v>
      </c>
    </row>
    <row r="2" spans="1:5" x14ac:dyDescent="0.2">
      <c r="A2" s="1" t="s">
        <v>24</v>
      </c>
    </row>
    <row r="3" spans="1:5" x14ac:dyDescent="0.2">
      <c r="D3" s="3" t="s">
        <v>3</v>
      </c>
      <c r="E3" s="4"/>
    </row>
    <row r="4" spans="1:5" x14ac:dyDescent="0.2">
      <c r="A4" s="2" t="s">
        <v>2</v>
      </c>
      <c r="B4" s="2">
        <v>44</v>
      </c>
      <c r="D4" s="5" t="s">
        <v>5</v>
      </c>
      <c r="E4" s="6">
        <f>-B11</f>
        <v>-1.6810707032025196</v>
      </c>
    </row>
    <row r="5" spans="1:5" x14ac:dyDescent="0.2">
      <c r="A5" s="2" t="s">
        <v>4</v>
      </c>
      <c r="B5" s="2">
        <v>21.91</v>
      </c>
      <c r="D5" s="5" t="s">
        <v>7</v>
      </c>
      <c r="E5" s="6">
        <f>_xlfn.T.DIST(B10,B4-1,TRUE)</f>
        <v>0.14941626899146329</v>
      </c>
    </row>
    <row r="6" spans="1:5" x14ac:dyDescent="0.2">
      <c r="A6" s="2" t="s">
        <v>6</v>
      </c>
      <c r="B6" s="2">
        <v>19.489999999999998</v>
      </c>
      <c r="D6" s="7" t="s">
        <v>9</v>
      </c>
      <c r="E6" s="8" t="str">
        <f>IF(E5&lt;B8,"Reject Null Hypothesis","Do Not Reject Null Hypothesis")</f>
        <v>Do Not Reject Null Hypothesis</v>
      </c>
    </row>
    <row r="7" spans="1:5" x14ac:dyDescent="0.2">
      <c r="A7" s="2" t="s">
        <v>8</v>
      </c>
      <c r="B7" s="2">
        <v>25</v>
      </c>
      <c r="D7" s="9"/>
      <c r="E7" s="10"/>
    </row>
    <row r="8" spans="1:5" x14ac:dyDescent="0.2">
      <c r="A8" s="2" t="s">
        <v>10</v>
      </c>
      <c r="B8" s="2">
        <v>0.05</v>
      </c>
      <c r="D8" s="3" t="s">
        <v>11</v>
      </c>
      <c r="E8" s="11"/>
    </row>
    <row r="9" spans="1:5" x14ac:dyDescent="0.2">
      <c r="D9" s="5" t="s">
        <v>5</v>
      </c>
      <c r="E9" s="6">
        <f>B11</f>
        <v>1.6810707032025196</v>
      </c>
    </row>
    <row r="10" spans="1:5" x14ac:dyDescent="0.2">
      <c r="A10" s="3" t="s">
        <v>12</v>
      </c>
      <c r="B10" s="11">
        <f>(B5-B7)/(B6/SQRT(B4))</f>
        <v>-1.0516542434272125</v>
      </c>
      <c r="D10" s="5" t="s">
        <v>7</v>
      </c>
      <c r="E10" s="6">
        <f>1-_xlfn.T.DIST(B10,B4-1,TRUE)</f>
        <v>0.85058373100853668</v>
      </c>
    </row>
    <row r="11" spans="1:5" x14ac:dyDescent="0.2">
      <c r="A11" s="12" t="s">
        <v>22</v>
      </c>
      <c r="B11" s="6">
        <f>_xlfn.T.INV(1-B8,B4-1)</f>
        <v>1.6810707032025196</v>
      </c>
      <c r="D11" s="7" t="s">
        <v>9</v>
      </c>
      <c r="E11" s="8" t="str">
        <f>IF(E10&lt;B8,"Reject Null Hypothesis","Do Not Reject Null Hypothesis")</f>
        <v>Do Not Reject Null Hypothesis</v>
      </c>
    </row>
    <row r="12" spans="1:5" x14ac:dyDescent="0.2">
      <c r="A12" s="13" t="s">
        <v>23</v>
      </c>
      <c r="B12" s="8">
        <f>_xlfn.T.INV.2T(B8,B4-1)</f>
        <v>2.0166921992278248</v>
      </c>
      <c r="D12" s="9"/>
      <c r="E12" s="10"/>
    </row>
    <row r="13" spans="1:5" x14ac:dyDescent="0.2">
      <c r="D13" s="3" t="s">
        <v>13</v>
      </c>
      <c r="E13" s="11"/>
    </row>
    <row r="14" spans="1:5" x14ac:dyDescent="0.2">
      <c r="D14" s="5" t="s">
        <v>14</v>
      </c>
      <c r="E14" s="6">
        <f>B12</f>
        <v>2.0166921992278248</v>
      </c>
    </row>
    <row r="15" spans="1:5" x14ac:dyDescent="0.2">
      <c r="D15" s="5" t="s">
        <v>7</v>
      </c>
      <c r="E15" s="6">
        <f>_xlfn.T.DIST.2T(ABS(B10),B4-1)</f>
        <v>0.29883253798292658</v>
      </c>
    </row>
    <row r="16" spans="1:5" x14ac:dyDescent="0.2">
      <c r="D16" s="7" t="s">
        <v>9</v>
      </c>
      <c r="E16" s="8" t="str">
        <f>IF(E15&lt;B8,"Reject Null Hypothesis","Do Not Reject Null Hypothesis")</f>
        <v>Do Not Reject Null Hypothesis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baseColWidth="10" defaultColWidth="8.83203125" defaultRowHeight="16" x14ac:dyDescent="0.2"/>
  <cols>
    <col min="1" max="1" width="34.83203125" style="2" bestFit="1" customWidth="1"/>
    <col min="2" max="3" width="8.83203125" style="2"/>
    <col min="4" max="4" width="23.6640625" style="2" bestFit="1" customWidth="1"/>
    <col min="5" max="5" width="28" style="2" bestFit="1" customWidth="1"/>
    <col min="6" max="16384" width="8.83203125" style="2"/>
  </cols>
  <sheetData>
    <row r="1" spans="1:5" x14ac:dyDescent="0.2">
      <c r="A1" s="1" t="s">
        <v>15</v>
      </c>
      <c r="D1" s="1" t="s">
        <v>1</v>
      </c>
    </row>
    <row r="3" spans="1:5" x14ac:dyDescent="0.2">
      <c r="A3" s="2" t="s">
        <v>2</v>
      </c>
      <c r="B3" s="2">
        <v>44</v>
      </c>
      <c r="D3" s="3" t="s">
        <v>3</v>
      </c>
      <c r="E3" s="4"/>
    </row>
    <row r="4" spans="1:5" x14ac:dyDescent="0.2">
      <c r="A4" s="2" t="s">
        <v>16</v>
      </c>
      <c r="B4" s="2">
        <v>0.79500000000000004</v>
      </c>
      <c r="D4" s="5" t="s">
        <v>17</v>
      </c>
      <c r="E4" s="6">
        <f>-B9</f>
        <v>-1.6448536269514715</v>
      </c>
    </row>
    <row r="5" spans="1:5" x14ac:dyDescent="0.2">
      <c r="A5" s="2" t="s">
        <v>8</v>
      </c>
      <c r="B5" s="2">
        <v>0.75</v>
      </c>
      <c r="D5" s="5" t="s">
        <v>7</v>
      </c>
      <c r="E5" s="6">
        <f>_xlfn.NORM.S.DIST(B8,TRUE)</f>
        <v>0.75469769902316486</v>
      </c>
    </row>
    <row r="6" spans="1:5" x14ac:dyDescent="0.2">
      <c r="A6" s="2" t="s">
        <v>10</v>
      </c>
      <c r="B6" s="2">
        <v>0.05</v>
      </c>
      <c r="D6" s="7" t="s">
        <v>9</v>
      </c>
      <c r="E6" s="8" t="str">
        <f>IF(E5&lt;B6,"Reject Null Hypothesis","Do Not Reject Null Hypothesis")</f>
        <v>Do Not Reject Null Hypothesis</v>
      </c>
    </row>
    <row r="7" spans="1:5" x14ac:dyDescent="0.2">
      <c r="D7" s="9"/>
      <c r="E7" s="10"/>
    </row>
    <row r="8" spans="1:5" x14ac:dyDescent="0.2">
      <c r="A8" s="3" t="s">
        <v>18</v>
      </c>
      <c r="B8" s="11">
        <f>(B4-B5)/SQRT((B5*(1-B5)/B3))</f>
        <v>0.68934751758456403</v>
      </c>
      <c r="D8" s="3" t="s">
        <v>11</v>
      </c>
      <c r="E8" s="11"/>
    </row>
    <row r="9" spans="1:5" x14ac:dyDescent="0.2">
      <c r="A9" s="12" t="s">
        <v>20</v>
      </c>
      <c r="B9" s="6">
        <f>_xlfn.NORM.S.INV(1-B6)</f>
        <v>1.6448536269514715</v>
      </c>
      <c r="D9" s="5" t="s">
        <v>17</v>
      </c>
      <c r="E9" s="6">
        <f>B9</f>
        <v>1.6448536269514715</v>
      </c>
    </row>
    <row r="10" spans="1:5" x14ac:dyDescent="0.2">
      <c r="A10" s="13" t="s">
        <v>21</v>
      </c>
      <c r="B10" s="8">
        <f>_xlfn.NORM.S.INV(1-B6/2)</f>
        <v>1.9599639845400536</v>
      </c>
      <c r="D10" s="5" t="s">
        <v>7</v>
      </c>
      <c r="E10" s="6">
        <f>1-_xlfn.NORM.S.DIST(B8,TRUE)</f>
        <v>0.24530230097683514</v>
      </c>
    </row>
    <row r="11" spans="1:5" x14ac:dyDescent="0.2">
      <c r="D11" s="7" t="s">
        <v>9</v>
      </c>
      <c r="E11" s="8" t="str">
        <f>IF(E10&lt;B6,"Reject Null Hypothesis","Do Not Reject Null Hypothesis")</f>
        <v>Do Not Reject Null Hypothesis</v>
      </c>
    </row>
    <row r="12" spans="1:5" x14ac:dyDescent="0.2">
      <c r="D12" s="9"/>
      <c r="E12" s="10"/>
    </row>
    <row r="13" spans="1:5" x14ac:dyDescent="0.2">
      <c r="D13" s="3" t="s">
        <v>13</v>
      </c>
      <c r="E13" s="11"/>
    </row>
    <row r="14" spans="1:5" x14ac:dyDescent="0.2">
      <c r="D14" s="5" t="s">
        <v>19</v>
      </c>
      <c r="E14" s="6">
        <f>B10</f>
        <v>1.9599639845400536</v>
      </c>
    </row>
    <row r="15" spans="1:5" x14ac:dyDescent="0.2">
      <c r="D15" s="5" t="s">
        <v>7</v>
      </c>
      <c r="E15" s="6">
        <f>2*(1-_xlfn.NORM.S.DIST(ABS(B8),TRUE))</f>
        <v>0.49060460195367028</v>
      </c>
    </row>
    <row r="16" spans="1:5" x14ac:dyDescent="0.2">
      <c r="D16" s="7" t="s">
        <v>9</v>
      </c>
      <c r="E16" s="8" t="str">
        <f>IF(E15&lt;B6,"Reject Null Hypothesis","Do Not Reject Null Hypothesis")</f>
        <v>Do Not Reject Null Hypothesis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for Mean, Sigma Known</vt:lpstr>
      <vt:lpstr>Test for Mean, Sigma Unknown</vt:lpstr>
      <vt:lpstr> Test for Proportion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2016-12-26T15:57:47Z</dcterms:created>
  <dcterms:modified xsi:type="dcterms:W3CDTF">2018-09-07T12:32:53Z</dcterms:modified>
</cp:coreProperties>
</file>