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6680" yWindow="6160" windowWidth="27360" windowHeight="158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5" i="1"/>
  <c r="H4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I12" i="1"/>
  <c r="H13" i="1"/>
  <c r="I13" i="1"/>
  <c r="H14" i="1"/>
  <c r="I14" i="1"/>
  <c r="H3" i="1"/>
  <c r="I4" i="1"/>
  <c r="I3" i="1"/>
  <c r="B7" i="1"/>
  <c r="B8" i="1"/>
  <c r="B10" i="1"/>
  <c r="E2" i="1"/>
</calcChain>
</file>

<file path=xl/sharedStrings.xml><?xml version="1.0" encoding="utf-8"?>
<sst xmlns="http://schemas.openxmlformats.org/spreadsheetml/2006/main" count="12" uniqueCount="12">
  <si>
    <t>Triangular Random Variates</t>
  </si>
  <si>
    <t>TV Broadcast Revenues (millions of $)</t>
  </si>
  <si>
    <t>Triangular random variate</t>
  </si>
  <si>
    <t>a</t>
  </si>
  <si>
    <t>b</t>
  </si>
  <si>
    <t>c</t>
  </si>
  <si>
    <t>R</t>
  </si>
  <si>
    <t>F( c )</t>
  </si>
  <si>
    <t>Bin</t>
  </si>
  <si>
    <t>Frequency</t>
  </si>
  <si>
    <t>100 Random Variates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</si>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</sst>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/>
    <xf numFmtId="164" fontId="3" fillId="0" borderId="0" xfId="0" applyNumberFormat="1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Data!$G$3:$G$14</c:f>
              <c:numCache>
                <c:formatCode>General</c:formatCode>
                <c:ptCount val="12"/>
                <c:pt idx="0">
                  <c:v>750.0</c:v>
                </c:pt>
                <c:pt idx="1">
                  <c:v>800.0</c:v>
                </c:pt>
                <c:pt idx="2">
                  <c:v>850.0</c:v>
                </c:pt>
                <c:pt idx="3">
                  <c:v>900.0</c:v>
                </c:pt>
                <c:pt idx="4">
                  <c:v>950.0</c:v>
                </c:pt>
                <c:pt idx="5">
                  <c:v>1000.0</c:v>
                </c:pt>
                <c:pt idx="6">
                  <c:v>1050.0</c:v>
                </c:pt>
                <c:pt idx="7">
                  <c:v>1100.0</c:v>
                </c:pt>
                <c:pt idx="8">
                  <c:v>1150.0</c:v>
                </c:pt>
                <c:pt idx="9">
                  <c:v>1200.0</c:v>
                </c:pt>
                <c:pt idx="10">
                  <c:v>1250.0</c:v>
                </c:pt>
                <c:pt idx="11">
                  <c:v>1300.0</c:v>
                </c:pt>
              </c:numCache>
            </c:numRef>
          </c:cat>
          <c:val>
            <c:numRef>
              <c:f>Data!$I$3:$I$14</c:f>
              <c:numCache>
                <c:formatCode>General</c:formatCode>
                <c:ptCount val="12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8.0</c:v>
                </c:pt>
                <c:pt idx="5">
                  <c:v>11.0</c:v>
                </c:pt>
                <c:pt idx="6">
                  <c:v>13.0</c:v>
                </c:pt>
                <c:pt idx="7">
                  <c:v>16.0</c:v>
                </c:pt>
                <c:pt idx="8">
                  <c:v>22.0</c:v>
                </c:pt>
                <c:pt idx="9">
                  <c:v>9.0</c:v>
                </c:pt>
                <c:pt idx="10">
                  <c:v>5.0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2438160"/>
        <c:axId val="-1602435840"/>
      </c:barChart>
      <c:catAx>
        <c:axId val="-16024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2435840"/>
        <c:crosses val="autoZero"/>
        <c:auto val="1"/>
        <c:lblAlgn val="ctr"/>
        <c:lblOffset val="100"/>
        <c:noMultiLvlLbl val="0"/>
      </c:catAx>
      <c:valAx>
        <c:axId val="-16024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24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15</xdr:row>
      <xdr:rowOff>57150</xdr:rowOff>
    </xdr:from>
    <xdr:to>
      <xdr:col>12</xdr:col>
      <xdr:colOff>330200</xdr:colOff>
      <xdr:row>31</xdr:row>
      <xdr:rowOff>127000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279400</xdr:colOff>
      <xdr:row>20</xdr:row>
      <xdr:rowOff>50800</xdr:rowOff>
    </xdr:from>
    <xdr:to>
      <xdr:col>10</xdr:col>
      <xdr:colOff>228600</xdr:colOff>
      <xdr:row>30</xdr:row>
      <xdr:rowOff>0</xdr:rowOff>
    </xdr:to>
    <xdr:cxnSp macro="">
      <xdr:nvCxnSpPr>
        <xdr:cNvPr id="3" name="Straight Connector 2"/>
        <xdr:cNvCxnSpPr/>
      </xdr:nvCxnSpPr>
      <xdr:spPr>
        <a:xfrm flipV="1">
          <a:off x="6286500" y="4127500"/>
          <a:ext cx="3251200" cy="198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20</xdr:row>
      <xdr:rowOff>50800</xdr:rowOff>
    </xdr:from>
    <xdr:to>
      <xdr:col>11</xdr:col>
      <xdr:colOff>787400</xdr:colOff>
      <xdr:row>29</xdr:row>
      <xdr:rowOff>139700</xdr:rowOff>
    </xdr:to>
    <xdr:cxnSp macro="">
      <xdr:nvCxnSpPr>
        <xdr:cNvPr id="6" name="Straight Connector 5"/>
        <xdr:cNvCxnSpPr/>
      </xdr:nvCxnSpPr>
      <xdr:spPr>
        <a:xfrm>
          <a:off x="9550400" y="4127500"/>
          <a:ext cx="1371600" cy="191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baseColWidth="10" defaultRowHeight="16" x14ac:dyDescent="0.2"/>
  <cols>
    <col min="1" max="1" width="27.6640625" style="1" customWidth="1"/>
    <col min="2" max="2" width="13.33203125" style="1" customWidth="1"/>
    <col min="3" max="3" width="5.33203125" style="1" customWidth="1"/>
    <col min="4" max="7" width="10.83203125" style="1"/>
    <col min="8" max="8" width="21.1640625" style="1" bestFit="1" customWidth="1"/>
    <col min="9" max="16384" width="10.83203125" style="1"/>
  </cols>
  <sheetData>
    <row r="1" spans="1:13" x14ac:dyDescent="0.2">
      <c r="A1" s="3" t="s">
        <v>0</v>
      </c>
      <c r="D1" s="12" t="s">
        <v>10</v>
      </c>
      <c r="E1" s="12"/>
    </row>
    <row r="2" spans="1:13" x14ac:dyDescent="0.2">
      <c r="E2" s="11">
        <f ca="1">B10</f>
        <v>1021.2737887692066</v>
      </c>
      <c r="G2" s="1" t="s">
        <v>8</v>
      </c>
      <c r="H2" s="1" t="s">
        <v>11</v>
      </c>
      <c r="I2" s="1" t="s">
        <v>9</v>
      </c>
    </row>
    <row r="3" spans="1:13" x14ac:dyDescent="0.2">
      <c r="A3" s="3" t="s">
        <v>1</v>
      </c>
      <c r="D3" s="1">
        <v>1</v>
      </c>
      <c r="E3" s="5">
        <f t="dataTable" ref="E3:E102" dt2D="0" dtr="0" r1="R30" ca="1"/>
        <v>1184.9948971459733</v>
      </c>
      <c r="G3" s="8">
        <v>750</v>
      </c>
      <c r="H3" s="9">
        <f>COUNTIF($E$3:$E$102,"&lt;=750")</f>
        <v>0</v>
      </c>
      <c r="I3" s="1">
        <f>H3</f>
        <v>0</v>
      </c>
    </row>
    <row r="4" spans="1:13" x14ac:dyDescent="0.2">
      <c r="A4" s="4" t="s">
        <v>3</v>
      </c>
      <c r="B4" s="2">
        <v>735</v>
      </c>
      <c r="D4" s="1">
        <v>2</v>
      </c>
      <c r="E4" s="5">
        <v>936.38870228703934</v>
      </c>
      <c r="G4" s="8">
        <v>800</v>
      </c>
      <c r="H4" s="9">
        <f>COUNTIF($E$3:$E$102,"&lt;=800")</f>
        <v>3</v>
      </c>
      <c r="I4" s="1">
        <f>H4-H3</f>
        <v>3</v>
      </c>
    </row>
    <row r="5" spans="1:13" x14ac:dyDescent="0.2">
      <c r="A5" s="4" t="s">
        <v>4</v>
      </c>
      <c r="B5" s="2">
        <v>1300</v>
      </c>
      <c r="D5" s="1">
        <v>3</v>
      </c>
      <c r="E5" s="5">
        <v>1084.4701197258041</v>
      </c>
      <c r="G5" s="8">
        <v>850</v>
      </c>
      <c r="H5" s="9">
        <f>COUNTIF($E$3:$E$102,"&lt;=850")</f>
        <v>9</v>
      </c>
      <c r="I5" s="1">
        <f t="shared" ref="I5:I14" si="0">H5-H4</f>
        <v>6</v>
      </c>
    </row>
    <row r="6" spans="1:13" x14ac:dyDescent="0.2">
      <c r="A6" s="4" t="s">
        <v>5</v>
      </c>
      <c r="B6" s="2">
        <v>1087</v>
      </c>
      <c r="D6" s="1">
        <v>4</v>
      </c>
      <c r="E6" s="5">
        <v>1090.377853361327</v>
      </c>
      <c r="G6" s="8">
        <v>900</v>
      </c>
      <c r="H6" s="9">
        <f>COUNTIF($E$3:$E$102,"&lt;=900")</f>
        <v>15</v>
      </c>
      <c r="I6" s="1">
        <f t="shared" si="0"/>
        <v>6</v>
      </c>
      <c r="M6" s="10"/>
    </row>
    <row r="7" spans="1:13" x14ac:dyDescent="0.2">
      <c r="A7" s="4" t="s">
        <v>6</v>
      </c>
      <c r="B7" s="1">
        <f ca="1">RAND()</f>
        <v>0.41207100832801846</v>
      </c>
      <c r="D7" s="1">
        <v>5</v>
      </c>
      <c r="E7" s="5">
        <v>1196.387311173846</v>
      </c>
      <c r="G7" s="8">
        <v>950</v>
      </c>
      <c r="H7" s="9">
        <f>COUNTIF($E$3:$E$102,"&lt;=950")</f>
        <v>23</v>
      </c>
      <c r="I7" s="1">
        <f t="shared" si="0"/>
        <v>8</v>
      </c>
    </row>
    <row r="8" spans="1:13" x14ac:dyDescent="0.2">
      <c r="A8" s="4" t="s">
        <v>7</v>
      </c>
      <c r="B8" s="6">
        <f>(B6-B4)/(B5-B4)</f>
        <v>0.62300884955752212</v>
      </c>
      <c r="D8" s="1">
        <v>6</v>
      </c>
      <c r="E8" s="5">
        <v>1073.1048359111487</v>
      </c>
      <c r="G8" s="8">
        <v>1000</v>
      </c>
      <c r="H8" s="9">
        <f>COUNTIF($E$3:$E$102,"&lt;=1000")</f>
        <v>34</v>
      </c>
      <c r="I8" s="1">
        <f t="shared" si="0"/>
        <v>11</v>
      </c>
    </row>
    <row r="9" spans="1:13" x14ac:dyDescent="0.2">
      <c r="D9" s="1">
        <v>7</v>
      </c>
      <c r="E9" s="5">
        <v>903.4332560627945</v>
      </c>
      <c r="G9" s="8">
        <v>1050</v>
      </c>
      <c r="H9" s="9">
        <f>COUNTIF($E$3:$E$102,"&lt;=1050")</f>
        <v>47</v>
      </c>
      <c r="I9" s="1">
        <f t="shared" si="0"/>
        <v>13</v>
      </c>
    </row>
    <row r="10" spans="1:13" x14ac:dyDescent="0.2">
      <c r="A10" s="4" t="s">
        <v>2</v>
      </c>
      <c r="B10" s="7">
        <f ca="1">IF(B7&lt;B8,B4+SQRT(B7*(B5-B4)*(B6-B4)),B5-SQRT((1-B7)*(B5-B4)*(B5-B6)))</f>
        <v>1021.2737887692066</v>
      </c>
      <c r="D10" s="1">
        <v>8</v>
      </c>
      <c r="E10" s="5">
        <v>884.31929397013346</v>
      </c>
      <c r="G10" s="8">
        <v>1100</v>
      </c>
      <c r="H10" s="9">
        <f>COUNTIF($E$3:$E$102,"&lt;=1100")</f>
        <v>63</v>
      </c>
      <c r="I10" s="1">
        <f t="shared" si="0"/>
        <v>16</v>
      </c>
    </row>
    <row r="11" spans="1:13" x14ac:dyDescent="0.2">
      <c r="D11" s="1">
        <v>9</v>
      </c>
      <c r="E11" s="5">
        <v>1280.0821942740374</v>
      </c>
      <c r="G11" s="8">
        <v>1150</v>
      </c>
      <c r="H11" s="9">
        <f>COUNTIF($E$3:$E$102,"&lt;=1150")</f>
        <v>85</v>
      </c>
      <c r="I11" s="1">
        <f t="shared" si="0"/>
        <v>22</v>
      </c>
    </row>
    <row r="12" spans="1:13" x14ac:dyDescent="0.2">
      <c r="D12" s="1">
        <v>10</v>
      </c>
      <c r="E12" s="5">
        <v>959.14159525707748</v>
      </c>
      <c r="G12" s="8">
        <v>1200</v>
      </c>
      <c r="H12" s="9">
        <f>COUNTIF($E$3:$E$102,"&lt;=1200")</f>
        <v>94</v>
      </c>
      <c r="I12" s="1">
        <f t="shared" si="0"/>
        <v>9</v>
      </c>
    </row>
    <row r="13" spans="1:13" x14ac:dyDescent="0.2">
      <c r="D13" s="1">
        <v>11</v>
      </c>
      <c r="E13" s="5">
        <v>1069.2031083505469</v>
      </c>
      <c r="G13" s="8">
        <v>1250</v>
      </c>
      <c r="H13" s="9">
        <f>COUNTIF($E$3:$E$102,"&lt;=1250")</f>
        <v>99</v>
      </c>
      <c r="I13" s="1">
        <f t="shared" si="0"/>
        <v>5</v>
      </c>
    </row>
    <row r="14" spans="1:13" x14ac:dyDescent="0.2">
      <c r="D14" s="1">
        <v>12</v>
      </c>
      <c r="E14" s="5">
        <v>1177.6048513838193</v>
      </c>
      <c r="G14" s="8">
        <v>1300</v>
      </c>
      <c r="H14" s="9">
        <f>COUNTIF($E$3:$E$102,"&lt;=1300")</f>
        <v>100</v>
      </c>
      <c r="I14" s="1">
        <f t="shared" si="0"/>
        <v>1</v>
      </c>
    </row>
    <row r="15" spans="1:13" x14ac:dyDescent="0.2">
      <c r="D15" s="1">
        <v>13</v>
      </c>
      <c r="E15" s="5">
        <v>1055.8838880956523</v>
      </c>
    </row>
    <row r="16" spans="1:13" x14ac:dyDescent="0.2">
      <c r="D16" s="1">
        <v>14</v>
      </c>
      <c r="E16" s="5">
        <v>1029.291310643463</v>
      </c>
    </row>
    <row r="17" spans="4:5" x14ac:dyDescent="0.2">
      <c r="D17" s="1">
        <v>15</v>
      </c>
      <c r="E17" s="5">
        <v>1055.8137343444446</v>
      </c>
    </row>
    <row r="18" spans="4:5" x14ac:dyDescent="0.2">
      <c r="D18" s="1">
        <v>16</v>
      </c>
      <c r="E18" s="5">
        <v>1032.2278286981946</v>
      </c>
    </row>
    <row r="19" spans="4:5" x14ac:dyDescent="0.2">
      <c r="D19" s="1">
        <v>17</v>
      </c>
      <c r="E19" s="5">
        <v>1132.353354412704</v>
      </c>
    </row>
    <row r="20" spans="4:5" x14ac:dyDescent="0.2">
      <c r="D20" s="1">
        <v>18</v>
      </c>
      <c r="E20" s="5">
        <v>1137.983722380437</v>
      </c>
    </row>
    <row r="21" spans="4:5" x14ac:dyDescent="0.2">
      <c r="D21" s="1">
        <v>19</v>
      </c>
      <c r="E21" s="5">
        <v>1048.7821685379229</v>
      </c>
    </row>
    <row r="22" spans="4:5" x14ac:dyDescent="0.2">
      <c r="D22" s="1">
        <v>20</v>
      </c>
      <c r="E22" s="5">
        <v>1106.5595857016283</v>
      </c>
    </row>
    <row r="23" spans="4:5" x14ac:dyDescent="0.2">
      <c r="D23" s="1">
        <v>21</v>
      </c>
      <c r="E23" s="5">
        <v>907.44037789836318</v>
      </c>
    </row>
    <row r="24" spans="4:5" x14ac:dyDescent="0.2">
      <c r="D24" s="1">
        <v>22</v>
      </c>
      <c r="E24" s="5">
        <v>1118.8939315979121</v>
      </c>
    </row>
    <row r="25" spans="4:5" x14ac:dyDescent="0.2">
      <c r="D25" s="1">
        <v>23</v>
      </c>
      <c r="E25" s="5">
        <v>1149.3622408266428</v>
      </c>
    </row>
    <row r="26" spans="4:5" x14ac:dyDescent="0.2">
      <c r="D26" s="1">
        <v>24</v>
      </c>
      <c r="E26" s="5">
        <v>1014.4776204655986</v>
      </c>
    </row>
    <row r="27" spans="4:5" x14ac:dyDescent="0.2">
      <c r="D27" s="1">
        <v>25</v>
      </c>
      <c r="E27" s="5">
        <v>999.75420507835292</v>
      </c>
    </row>
    <row r="28" spans="4:5" x14ac:dyDescent="0.2">
      <c r="D28" s="1">
        <v>26</v>
      </c>
      <c r="E28" s="5">
        <v>1135.6007704311169</v>
      </c>
    </row>
    <row r="29" spans="4:5" x14ac:dyDescent="0.2">
      <c r="D29" s="1">
        <v>27</v>
      </c>
      <c r="E29" s="5">
        <v>972.0622896084999</v>
      </c>
    </row>
    <row r="30" spans="4:5" x14ac:dyDescent="0.2">
      <c r="D30" s="1">
        <v>28</v>
      </c>
      <c r="E30" s="5">
        <v>1067.2457530041002</v>
      </c>
    </row>
    <row r="31" spans="4:5" x14ac:dyDescent="0.2">
      <c r="D31" s="1">
        <v>29</v>
      </c>
      <c r="E31" s="5">
        <v>878.09465088637489</v>
      </c>
    </row>
    <row r="32" spans="4:5" x14ac:dyDescent="0.2">
      <c r="D32" s="1">
        <v>30</v>
      </c>
      <c r="E32" s="5">
        <v>1036.2940222292582</v>
      </c>
    </row>
    <row r="33" spans="4:5" x14ac:dyDescent="0.2">
      <c r="D33" s="1">
        <v>31</v>
      </c>
      <c r="E33" s="5">
        <v>1059.3320068474338</v>
      </c>
    </row>
    <row r="34" spans="4:5" x14ac:dyDescent="0.2">
      <c r="D34" s="1">
        <v>32</v>
      </c>
      <c r="E34" s="5">
        <v>784.6431406016377</v>
      </c>
    </row>
    <row r="35" spans="4:5" x14ac:dyDescent="0.2">
      <c r="D35" s="1">
        <v>33</v>
      </c>
      <c r="E35" s="5">
        <v>1100.8921186668508</v>
      </c>
    </row>
    <row r="36" spans="4:5" x14ac:dyDescent="0.2">
      <c r="D36" s="1">
        <v>34</v>
      </c>
      <c r="E36" s="5">
        <v>930.22975583410016</v>
      </c>
    </row>
    <row r="37" spans="4:5" x14ac:dyDescent="0.2">
      <c r="D37" s="1">
        <v>35</v>
      </c>
      <c r="E37" s="5">
        <v>1144.0270199955664</v>
      </c>
    </row>
    <row r="38" spans="4:5" x14ac:dyDescent="0.2">
      <c r="D38" s="1">
        <v>36</v>
      </c>
      <c r="E38" s="5">
        <v>1225.3456918375355</v>
      </c>
    </row>
    <row r="39" spans="4:5" x14ac:dyDescent="0.2">
      <c r="D39" s="1">
        <v>37</v>
      </c>
      <c r="E39" s="5">
        <v>1035.9053781844098</v>
      </c>
    </row>
    <row r="40" spans="4:5" x14ac:dyDescent="0.2">
      <c r="D40" s="1">
        <v>38</v>
      </c>
      <c r="E40" s="5">
        <v>975.96208312291628</v>
      </c>
    </row>
    <row r="41" spans="4:5" x14ac:dyDescent="0.2">
      <c r="D41" s="1">
        <v>39</v>
      </c>
      <c r="E41" s="5">
        <v>1114.2138562614225</v>
      </c>
    </row>
    <row r="42" spans="4:5" x14ac:dyDescent="0.2">
      <c r="D42" s="1">
        <v>40</v>
      </c>
      <c r="E42" s="5">
        <v>991.96596754126961</v>
      </c>
    </row>
    <row r="43" spans="4:5" x14ac:dyDescent="0.2">
      <c r="D43" s="1">
        <v>41</v>
      </c>
      <c r="E43" s="5">
        <v>846.57498732765282</v>
      </c>
    </row>
    <row r="44" spans="4:5" x14ac:dyDescent="0.2">
      <c r="D44" s="1">
        <v>42</v>
      </c>
      <c r="E44" s="5">
        <v>815.86988589261671</v>
      </c>
    </row>
    <row r="45" spans="4:5" x14ac:dyDescent="0.2">
      <c r="D45" s="1">
        <v>43</v>
      </c>
      <c r="E45" s="5">
        <v>1038.3031719268824</v>
      </c>
    </row>
    <row r="46" spans="4:5" x14ac:dyDescent="0.2">
      <c r="D46" s="1">
        <v>44</v>
      </c>
      <c r="E46" s="5">
        <v>1106.7193206824627</v>
      </c>
    </row>
    <row r="47" spans="4:5" x14ac:dyDescent="0.2">
      <c r="D47" s="1">
        <v>45</v>
      </c>
      <c r="E47" s="5">
        <v>1149.2478571669617</v>
      </c>
    </row>
    <row r="48" spans="4:5" x14ac:dyDescent="0.2">
      <c r="D48" s="1">
        <v>46</v>
      </c>
      <c r="E48" s="5">
        <v>991.24316406607204</v>
      </c>
    </row>
    <row r="49" spans="4:5" x14ac:dyDescent="0.2">
      <c r="D49" s="1">
        <v>47</v>
      </c>
      <c r="E49" s="5">
        <v>1122.7624344791591</v>
      </c>
    </row>
    <row r="50" spans="4:5" x14ac:dyDescent="0.2">
      <c r="D50" s="1">
        <v>48</v>
      </c>
      <c r="E50" s="5">
        <v>1141.6684148069517</v>
      </c>
    </row>
    <row r="51" spans="4:5" x14ac:dyDescent="0.2">
      <c r="D51" s="1">
        <v>49</v>
      </c>
      <c r="E51" s="5">
        <v>1104.8071246557697</v>
      </c>
    </row>
    <row r="52" spans="4:5" x14ac:dyDescent="0.2">
      <c r="D52" s="1">
        <v>50</v>
      </c>
      <c r="E52" s="5">
        <v>865.58659741994461</v>
      </c>
    </row>
    <row r="53" spans="4:5" x14ac:dyDescent="0.2">
      <c r="D53" s="1">
        <v>51</v>
      </c>
      <c r="E53" s="5">
        <v>997.65514113293466</v>
      </c>
    </row>
    <row r="54" spans="4:5" x14ac:dyDescent="0.2">
      <c r="D54" s="1">
        <v>52</v>
      </c>
      <c r="E54" s="5">
        <v>1006.0630299064753</v>
      </c>
    </row>
    <row r="55" spans="4:5" x14ac:dyDescent="0.2">
      <c r="D55" s="1">
        <v>53</v>
      </c>
      <c r="E55" s="5">
        <v>1091.6604063097732</v>
      </c>
    </row>
    <row r="56" spans="4:5" x14ac:dyDescent="0.2">
      <c r="D56" s="1">
        <v>54</v>
      </c>
      <c r="E56" s="5">
        <v>909.09451741624639</v>
      </c>
    </row>
    <row r="57" spans="4:5" x14ac:dyDescent="0.2">
      <c r="D57" s="1">
        <v>55</v>
      </c>
      <c r="E57" s="5">
        <v>823.5356384241727</v>
      </c>
    </row>
    <row r="58" spans="4:5" x14ac:dyDescent="0.2">
      <c r="D58" s="1">
        <v>56</v>
      </c>
      <c r="E58" s="5">
        <v>828.22075172242558</v>
      </c>
    </row>
    <row r="59" spans="4:5" x14ac:dyDescent="0.2">
      <c r="D59" s="1">
        <v>57</v>
      </c>
      <c r="E59" s="5">
        <v>1220.6287774223154</v>
      </c>
    </row>
    <row r="60" spans="4:5" x14ac:dyDescent="0.2">
      <c r="D60" s="1">
        <v>58</v>
      </c>
      <c r="E60" s="5">
        <v>1053.9983690986805</v>
      </c>
    </row>
    <row r="61" spans="4:5" x14ac:dyDescent="0.2">
      <c r="D61" s="1">
        <v>59</v>
      </c>
      <c r="E61" s="5">
        <v>1164.5108469191359</v>
      </c>
    </row>
    <row r="62" spans="4:5" x14ac:dyDescent="0.2">
      <c r="D62" s="1">
        <v>60</v>
      </c>
      <c r="E62" s="5">
        <v>1221.9894929944048</v>
      </c>
    </row>
    <row r="63" spans="4:5" x14ac:dyDescent="0.2">
      <c r="D63" s="1">
        <v>61</v>
      </c>
      <c r="E63" s="5">
        <v>1132.037116906688</v>
      </c>
    </row>
    <row r="64" spans="4:5" x14ac:dyDescent="0.2">
      <c r="D64" s="1">
        <v>62</v>
      </c>
      <c r="E64" s="5">
        <v>926.69740186639081</v>
      </c>
    </row>
    <row r="65" spans="4:5" x14ac:dyDescent="0.2">
      <c r="D65" s="1">
        <v>63</v>
      </c>
      <c r="E65" s="5">
        <v>1231.1287826496962</v>
      </c>
    </row>
    <row r="66" spans="4:5" x14ac:dyDescent="0.2">
      <c r="D66" s="1">
        <v>64</v>
      </c>
      <c r="E66" s="5">
        <v>1046.1547276314991</v>
      </c>
    </row>
    <row r="67" spans="4:5" x14ac:dyDescent="0.2">
      <c r="D67" s="1">
        <v>65</v>
      </c>
      <c r="E67" s="5">
        <v>1075.9635163316721</v>
      </c>
    </row>
    <row r="68" spans="4:5" x14ac:dyDescent="0.2">
      <c r="D68" s="1">
        <v>66</v>
      </c>
      <c r="E68" s="5">
        <v>1105.2598968873449</v>
      </c>
    </row>
    <row r="69" spans="4:5" x14ac:dyDescent="0.2">
      <c r="D69" s="1">
        <v>67</v>
      </c>
      <c r="E69" s="5">
        <v>1178.2522760294073</v>
      </c>
    </row>
    <row r="70" spans="4:5" x14ac:dyDescent="0.2">
      <c r="D70" s="1">
        <v>68</v>
      </c>
      <c r="E70" s="5">
        <v>759.0344435779773</v>
      </c>
    </row>
    <row r="71" spans="4:5" x14ac:dyDescent="0.2">
      <c r="D71" s="1">
        <v>69</v>
      </c>
      <c r="E71" s="5">
        <v>906.00321463666228</v>
      </c>
    </row>
    <row r="72" spans="4:5" x14ac:dyDescent="0.2">
      <c r="D72" s="1">
        <v>70</v>
      </c>
      <c r="E72" s="5">
        <v>1106.3387384910961</v>
      </c>
    </row>
    <row r="73" spans="4:5" x14ac:dyDescent="0.2">
      <c r="D73" s="1">
        <v>71</v>
      </c>
      <c r="E73" s="5">
        <v>1192.7258192657584</v>
      </c>
    </row>
    <row r="74" spans="4:5" x14ac:dyDescent="0.2">
      <c r="D74" s="1">
        <v>72</v>
      </c>
      <c r="E74" s="5">
        <v>838.7149997821864</v>
      </c>
    </row>
    <row r="75" spans="4:5" x14ac:dyDescent="0.2">
      <c r="D75" s="1">
        <v>73</v>
      </c>
      <c r="E75" s="5">
        <v>1190.073925974234</v>
      </c>
    </row>
    <row r="76" spans="4:5" x14ac:dyDescent="0.2">
      <c r="D76" s="1">
        <v>74</v>
      </c>
      <c r="E76" s="5">
        <v>1067.693277348448</v>
      </c>
    </row>
    <row r="77" spans="4:5" x14ac:dyDescent="0.2">
      <c r="D77" s="1">
        <v>75</v>
      </c>
      <c r="E77" s="5">
        <v>1108.3081135979921</v>
      </c>
    </row>
    <row r="78" spans="4:5" x14ac:dyDescent="0.2">
      <c r="D78" s="1">
        <v>76</v>
      </c>
      <c r="E78" s="5">
        <v>1145.1326100523731</v>
      </c>
    </row>
    <row r="79" spans="4:5" x14ac:dyDescent="0.2">
      <c r="D79" s="1">
        <v>77</v>
      </c>
      <c r="E79" s="5">
        <v>870.40422280217535</v>
      </c>
    </row>
    <row r="80" spans="4:5" x14ac:dyDescent="0.2">
      <c r="D80" s="1">
        <v>78</v>
      </c>
      <c r="E80" s="5">
        <v>1058.4098358582148</v>
      </c>
    </row>
    <row r="81" spans="4:5" x14ac:dyDescent="0.2">
      <c r="D81" s="1">
        <v>79</v>
      </c>
      <c r="E81" s="5">
        <v>1002.1134786332523</v>
      </c>
    </row>
    <row r="82" spans="4:5" x14ac:dyDescent="0.2">
      <c r="D82" s="1">
        <v>80</v>
      </c>
      <c r="E82" s="5">
        <v>992.99880864384556</v>
      </c>
    </row>
    <row r="83" spans="4:5" x14ac:dyDescent="0.2">
      <c r="D83" s="1">
        <v>81</v>
      </c>
      <c r="E83" s="5">
        <v>764.73117182136946</v>
      </c>
    </row>
    <row r="84" spans="4:5" x14ac:dyDescent="0.2">
      <c r="D84" s="1">
        <v>82</v>
      </c>
      <c r="E84" s="5">
        <v>1151.968797032866</v>
      </c>
    </row>
    <row r="85" spans="4:5" x14ac:dyDescent="0.2">
      <c r="D85" s="1">
        <v>83</v>
      </c>
      <c r="E85" s="5">
        <v>870.68844685517684</v>
      </c>
    </row>
    <row r="86" spans="4:5" x14ac:dyDescent="0.2">
      <c r="D86" s="1">
        <v>84</v>
      </c>
      <c r="E86" s="5">
        <v>1142.9880948394957</v>
      </c>
    </row>
    <row r="87" spans="4:5" x14ac:dyDescent="0.2">
      <c r="D87" s="1">
        <v>85</v>
      </c>
      <c r="E87" s="5">
        <v>842.36234585451712</v>
      </c>
    </row>
    <row r="88" spans="4:5" x14ac:dyDescent="0.2">
      <c r="D88" s="1">
        <v>86</v>
      </c>
      <c r="E88" s="5">
        <v>968.21149468366241</v>
      </c>
    </row>
    <row r="89" spans="4:5" x14ac:dyDescent="0.2">
      <c r="D89" s="1">
        <v>87</v>
      </c>
      <c r="E89" s="5">
        <v>1223.7115759861849</v>
      </c>
    </row>
    <row r="90" spans="4:5" x14ac:dyDescent="0.2">
      <c r="D90" s="1">
        <v>88</v>
      </c>
      <c r="E90" s="5">
        <v>1051.6185315806872</v>
      </c>
    </row>
    <row r="91" spans="4:5" x14ac:dyDescent="0.2">
      <c r="D91" s="1">
        <v>89</v>
      </c>
      <c r="E91" s="5">
        <v>1069.1056581896607</v>
      </c>
    </row>
    <row r="92" spans="4:5" x14ac:dyDescent="0.2">
      <c r="D92" s="1">
        <v>90</v>
      </c>
      <c r="E92" s="5">
        <v>1178.8947881847339</v>
      </c>
    </row>
    <row r="93" spans="4:5" x14ac:dyDescent="0.2">
      <c r="D93" s="1">
        <v>91</v>
      </c>
      <c r="E93" s="5">
        <v>1126.2864696968841</v>
      </c>
    </row>
    <row r="94" spans="4:5" x14ac:dyDescent="0.2">
      <c r="D94" s="1">
        <v>92</v>
      </c>
      <c r="E94" s="5">
        <v>1109.3799531307052</v>
      </c>
    </row>
    <row r="95" spans="4:5" x14ac:dyDescent="0.2">
      <c r="D95" s="1">
        <v>93</v>
      </c>
      <c r="E95" s="5">
        <v>978.83786070499946</v>
      </c>
    </row>
    <row r="96" spans="4:5" x14ac:dyDescent="0.2">
      <c r="D96" s="1">
        <v>94</v>
      </c>
      <c r="E96" s="5">
        <v>990.16414830464282</v>
      </c>
    </row>
    <row r="97" spans="4:5" x14ac:dyDescent="0.2">
      <c r="D97" s="1">
        <v>95</v>
      </c>
      <c r="E97" s="5">
        <v>1032.7169486678893</v>
      </c>
    </row>
    <row r="98" spans="4:5" x14ac:dyDescent="0.2">
      <c r="D98" s="1">
        <v>96</v>
      </c>
      <c r="E98" s="5">
        <v>1021.9745042207155</v>
      </c>
    </row>
    <row r="99" spans="4:5" x14ac:dyDescent="0.2">
      <c r="D99" s="1">
        <v>97</v>
      </c>
      <c r="E99" s="5">
        <v>887.29182290385415</v>
      </c>
    </row>
    <row r="100" spans="4:5" x14ac:dyDescent="0.2">
      <c r="D100" s="1">
        <v>98</v>
      </c>
      <c r="E100" s="5">
        <v>1065.5814691956784</v>
      </c>
    </row>
    <row r="101" spans="4:5" x14ac:dyDescent="0.2">
      <c r="D101" s="1">
        <v>99</v>
      </c>
      <c r="E101" s="5">
        <v>949.69184204082535</v>
      </c>
    </row>
    <row r="102" spans="4:5" x14ac:dyDescent="0.2">
      <c r="D102" s="1">
        <v>100</v>
      </c>
      <c r="E102" s="5">
        <v>1032.0283651196933</v>
      </c>
    </row>
  </sheetData>
  <mergeCells count="1"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2017-02-27T14:31:09Z</dcterms:created>
  <dcterms:modified xsi:type="dcterms:W3CDTF">2018-04-26T14:07:56Z</dcterms:modified>
</cp:coreProperties>
</file>