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260" yWindow="4280" windowWidth="22440" windowHeight="15780" tabRatio="800"/>
  </bookViews>
  <sheets>
    <sheet name="Model" sheetId="8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Model!$B$19:$C$19,Model!$B$21:$C$21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Model!$B$21</definedName>
    <definedName name="solver_lhs2" localSheetId="0" hidden="1">Model!$B$23</definedName>
    <definedName name="solver_lhs3" localSheetId="0" hidden="1">Model!$B$24</definedName>
    <definedName name="solver_lhs4" localSheetId="0" hidden="1">Model!$C$21</definedName>
    <definedName name="solver_lhs5" localSheetId="0" hidden="1">Model!$D$27</definedName>
    <definedName name="solver_lhs6" localSheetId="0" hidden="1">Model!$D$27</definedName>
    <definedName name="solver_lhs7" localSheetId="0" hidden="1">Model!$D$27</definedName>
    <definedName name="solver_lhs8" localSheetId="0" hidden="1">Model!$D$27</definedName>
    <definedName name="solver_lhs9" localSheetId="0" hidden="1">Model!$C$21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Model!$B$30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eo" localSheetId="0" hidden="1">2</definedName>
    <definedName name="solver_rep" localSheetId="0" hidden="1">0</definedName>
    <definedName name="solver_rhs1" localSheetId="0" hidden="1">Model!$B$20</definedName>
    <definedName name="solver_rhs2" localSheetId="0" hidden="1">0</definedName>
    <definedName name="solver_rhs3" localSheetId="0" hidden="1">0</definedName>
    <definedName name="solver_rhs4" localSheetId="0" hidden="1">Model!$C$20</definedName>
    <definedName name="solver_rhs5" localSheetId="0" hidden="1">Model!$B$13</definedName>
    <definedName name="solver_rhs6" localSheetId="0" hidden="1">Model!$B$13</definedName>
    <definedName name="solver_rhs7" localSheetId="0" hidden="1">Model!$B$13</definedName>
    <definedName name="solver_rhs8" localSheetId="0" hidden="1">Model!$B$13</definedName>
    <definedName name="solver_rhs9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8" l="1"/>
  <c r="B23" i="8"/>
  <c r="B27" i="8"/>
  <c r="C27" i="8"/>
  <c r="B18" i="8"/>
  <c r="C18" i="8"/>
  <c r="D21" i="8"/>
  <c r="B20" i="8"/>
  <c r="C20" i="8"/>
  <c r="D20" i="8"/>
  <c r="D19" i="8"/>
  <c r="D27" i="8"/>
  <c r="E27" i="8"/>
  <c r="B30" i="8"/>
</calcChain>
</file>

<file path=xl/sharedStrings.xml><?xml version="1.0" encoding="utf-8"?>
<sst xmlns="http://schemas.openxmlformats.org/spreadsheetml/2006/main" count="28" uniqueCount="23">
  <si>
    <t>Data</t>
  </si>
  <si>
    <t>Model</t>
  </si>
  <si>
    <t>Cost/bottle</t>
  </si>
  <si>
    <t>Base demand</t>
  </si>
  <si>
    <t>Shiraz</t>
  </si>
  <si>
    <t>Merlot</t>
  </si>
  <si>
    <t>Increase/$1 Adv.</t>
  </si>
  <si>
    <t>Total Budget</t>
  </si>
  <si>
    <t>Total</t>
  </si>
  <si>
    <t>Demand</t>
  </si>
  <si>
    <t>Price/bottle</t>
  </si>
  <si>
    <t>Unit profit</t>
  </si>
  <si>
    <t>Min. percent requirement</t>
  </si>
  <si>
    <t>Max. percent limitation</t>
  </si>
  <si>
    <t>Advertising dollars</t>
  </si>
  <si>
    <t>Quantity produced</t>
  </si>
  <si>
    <t>Budget</t>
  </si>
  <si>
    <t>Used</t>
  </si>
  <si>
    <t>Unused</t>
  </si>
  <si>
    <t>&gt;=</t>
  </si>
  <si>
    <t>&lt;=</t>
  </si>
  <si>
    <t>Walker Wines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</si>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</sst>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3" fontId="3" fillId="0" borderId="0" xfId="0" applyNumberFormat="1" applyFon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3" fillId="4" borderId="7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44" fontId="3" fillId="4" borderId="0" xfId="0" applyNumberFormat="1" applyFont="1" applyFill="1" applyBorder="1" applyAlignment="1">
      <alignment horizontal="right"/>
    </xf>
    <xf numFmtId="44" fontId="3" fillId="4" borderId="8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3" fillId="4" borderId="0" xfId="0" applyFont="1" applyFill="1" applyBorder="1" applyAlignment="1"/>
    <xf numFmtId="0" fontId="3" fillId="4" borderId="8" xfId="0" applyFont="1" applyFill="1" applyBorder="1" applyAlignment="1"/>
    <xf numFmtId="4" fontId="3" fillId="4" borderId="0" xfId="0" applyNumberFormat="1" applyFont="1" applyFill="1" applyBorder="1" applyAlignment="1">
      <alignment horizontal="right"/>
    </xf>
    <xf numFmtId="4" fontId="3" fillId="4" borderId="8" xfId="0" applyNumberFormat="1" applyFont="1" applyFill="1" applyBorder="1" applyAlignment="1">
      <alignment horizontal="right"/>
    </xf>
    <xf numFmtId="44" fontId="3" fillId="0" borderId="0" xfId="0" applyNumberFormat="1" applyFont="1" applyFill="1" applyBorder="1" applyAlignment="1"/>
    <xf numFmtId="0" fontId="3" fillId="4" borderId="0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9" fontId="3" fillId="4" borderId="0" xfId="0" applyNumberFormat="1" applyFont="1" applyFill="1" applyBorder="1"/>
    <xf numFmtId="0" fontId="3" fillId="4" borderId="8" xfId="0" applyFont="1" applyFill="1" applyBorder="1"/>
    <xf numFmtId="9" fontId="3" fillId="4" borderId="8" xfId="0" applyNumberFormat="1" applyFont="1" applyFill="1" applyBorder="1"/>
    <xf numFmtId="0" fontId="2" fillId="4" borderId="9" xfId="0" applyFont="1" applyFill="1" applyBorder="1" applyAlignment="1">
      <alignment horizontal="right"/>
    </xf>
    <xf numFmtId="44" fontId="3" fillId="4" borderId="10" xfId="0" applyNumberFormat="1" applyFont="1" applyFill="1" applyBorder="1"/>
    <xf numFmtId="0" fontId="3" fillId="4" borderId="11" xfId="0" applyFont="1" applyFill="1" applyBorder="1"/>
    <xf numFmtId="44" fontId="3" fillId="0" borderId="0" xfId="0" applyNumberFormat="1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4" fontId="3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44" fontId="3" fillId="2" borderId="1" xfId="0" applyNumberFormat="1" applyFont="1" applyFill="1" applyBorder="1"/>
    <xf numFmtId="44" fontId="3" fillId="2" borderId="2" xfId="0" applyNumberFormat="1" applyFont="1" applyFill="1" applyBorder="1"/>
    <xf numFmtId="44" fontId="3" fillId="0" borderId="0" xfId="0" applyNumberFormat="1" applyFont="1" applyBorder="1" applyAlignment="1"/>
    <xf numFmtId="4" fontId="3" fillId="0" borderId="0" xfId="0" applyNumberFormat="1" applyFont="1" applyBorder="1"/>
    <xf numFmtId="4" fontId="3" fillId="0" borderId="0" xfId="0" applyNumberFormat="1" applyFont="1" applyBorder="1" applyAlignment="1"/>
    <xf numFmtId="4" fontId="3" fillId="2" borderId="1" xfId="0" applyNumberFormat="1" applyFont="1" applyFill="1" applyBorder="1"/>
    <xf numFmtId="4" fontId="3" fillId="2" borderId="2" xfId="0" applyNumberFormat="1" applyFont="1" applyFill="1" applyBorder="1"/>
    <xf numFmtId="0" fontId="3" fillId="0" borderId="0" xfId="0" applyFont="1" applyFill="1" applyBorder="1" applyAlignment="1">
      <alignment horizontal="center"/>
    </xf>
    <xf numFmtId="44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/>
    <xf numFmtId="44" fontId="3" fillId="3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/>
  </sheetViews>
  <sheetFormatPr baseColWidth="10" defaultColWidth="8.83203125" defaultRowHeight="16" x14ac:dyDescent="0.2"/>
  <cols>
    <col min="1" max="1" width="25" style="3" bestFit="1" customWidth="1"/>
    <col min="2" max="2" width="14" style="3" bestFit="1" customWidth="1"/>
    <col min="3" max="4" width="12.5" style="3" bestFit="1" customWidth="1"/>
    <col min="5" max="5" width="8.5" style="3" bestFit="1" customWidth="1"/>
    <col min="6" max="6" width="10.6640625" style="3" customWidth="1"/>
    <col min="7" max="8" width="12.6640625" style="22" customWidth="1"/>
    <col min="9" max="9" width="12.6640625" style="27" customWidth="1"/>
    <col min="10" max="10" width="11.33203125" style="11" customWidth="1"/>
    <col min="11" max="11" width="10.6640625" style="12" customWidth="1"/>
    <col min="12" max="13" width="10.6640625" style="3" customWidth="1"/>
    <col min="14" max="16384" width="8.83203125" style="3"/>
  </cols>
  <sheetData>
    <row r="1" spans="1:11" x14ac:dyDescent="0.2">
      <c r="A1" s="1" t="s">
        <v>21</v>
      </c>
      <c r="B1" s="1"/>
      <c r="C1" s="1"/>
      <c r="D1" s="2"/>
      <c r="G1" s="4"/>
      <c r="H1" s="4"/>
      <c r="I1" s="5"/>
      <c r="J1" s="6"/>
      <c r="K1" s="7"/>
    </row>
    <row r="2" spans="1:11" x14ac:dyDescent="0.2">
      <c r="A2" s="8"/>
      <c r="B2" s="8"/>
      <c r="C2" s="8"/>
      <c r="D2" s="2"/>
      <c r="G2" s="9"/>
      <c r="H2" s="9"/>
      <c r="I2" s="10"/>
    </row>
    <row r="3" spans="1:11" x14ac:dyDescent="0.2">
      <c r="A3" s="13" t="s">
        <v>0</v>
      </c>
      <c r="B3" s="14"/>
      <c r="C3" s="15"/>
      <c r="D3" s="2"/>
      <c r="G3" s="9"/>
      <c r="H3" s="9"/>
      <c r="I3" s="10"/>
    </row>
    <row r="4" spans="1:11" x14ac:dyDescent="0.2">
      <c r="A4" s="16"/>
      <c r="B4" s="17" t="s">
        <v>4</v>
      </c>
      <c r="C4" s="18" t="s">
        <v>5</v>
      </c>
      <c r="D4" s="2"/>
      <c r="G4" s="9"/>
      <c r="H4" s="9"/>
      <c r="I4" s="10"/>
    </row>
    <row r="5" spans="1:11" x14ac:dyDescent="0.2">
      <c r="A5" s="19" t="s">
        <v>2</v>
      </c>
      <c r="B5" s="20">
        <v>1.6</v>
      </c>
      <c r="C5" s="21">
        <v>1.4</v>
      </c>
      <c r="D5" s="2"/>
      <c r="G5" s="9"/>
      <c r="H5" s="9"/>
      <c r="I5" s="10"/>
    </row>
    <row r="6" spans="1:11" x14ac:dyDescent="0.2">
      <c r="A6" s="19" t="s">
        <v>10</v>
      </c>
      <c r="B6" s="20">
        <v>6.25</v>
      </c>
      <c r="C6" s="21">
        <v>5.25</v>
      </c>
      <c r="D6" s="2"/>
      <c r="H6" s="9"/>
      <c r="I6" s="10"/>
    </row>
    <row r="7" spans="1:11" x14ac:dyDescent="0.2">
      <c r="A7" s="19"/>
      <c r="B7" s="23"/>
      <c r="C7" s="24"/>
      <c r="D7" s="2"/>
      <c r="H7" s="9"/>
      <c r="I7" s="10"/>
    </row>
    <row r="8" spans="1:11" x14ac:dyDescent="0.2">
      <c r="A8" s="19" t="s">
        <v>3</v>
      </c>
      <c r="B8" s="25">
        <v>1000</v>
      </c>
      <c r="C8" s="26">
        <v>2000</v>
      </c>
      <c r="D8" s="2"/>
    </row>
    <row r="9" spans="1:11" x14ac:dyDescent="0.2">
      <c r="A9" s="19" t="s">
        <v>6</v>
      </c>
      <c r="B9" s="28">
        <v>5</v>
      </c>
      <c r="C9" s="29">
        <v>8</v>
      </c>
      <c r="D9" s="2"/>
    </row>
    <row r="10" spans="1:11" x14ac:dyDescent="0.2">
      <c r="A10" s="19" t="s">
        <v>12</v>
      </c>
      <c r="B10" s="30">
        <v>0.4</v>
      </c>
      <c r="C10" s="31"/>
      <c r="D10" s="2"/>
    </row>
    <row r="11" spans="1:11" x14ac:dyDescent="0.2">
      <c r="A11" s="19" t="s">
        <v>13</v>
      </c>
      <c r="B11" s="30">
        <v>0.7</v>
      </c>
      <c r="C11" s="32"/>
      <c r="D11" s="2"/>
    </row>
    <row r="12" spans="1:11" x14ac:dyDescent="0.2">
      <c r="A12" s="19"/>
      <c r="B12" s="23"/>
      <c r="C12" s="24"/>
      <c r="D12" s="2"/>
    </row>
    <row r="13" spans="1:11" x14ac:dyDescent="0.2">
      <c r="A13" s="33" t="s">
        <v>7</v>
      </c>
      <c r="B13" s="34">
        <v>50000</v>
      </c>
      <c r="C13" s="35"/>
      <c r="D13" s="2"/>
    </row>
    <row r="14" spans="1:11" x14ac:dyDescent="0.2">
      <c r="A14" s="8"/>
      <c r="B14" s="36"/>
      <c r="C14" s="8"/>
      <c r="D14" s="2"/>
    </row>
    <row r="15" spans="1:11" x14ac:dyDescent="0.2">
      <c r="A15" s="1" t="s">
        <v>1</v>
      </c>
      <c r="B15" s="1"/>
      <c r="C15" s="1"/>
      <c r="D15" s="2"/>
    </row>
    <row r="17" spans="1:9" x14ac:dyDescent="0.2">
      <c r="A17" s="37"/>
      <c r="B17" s="38" t="s">
        <v>4</v>
      </c>
      <c r="C17" s="38" t="s">
        <v>5</v>
      </c>
      <c r="D17" s="38" t="s">
        <v>8</v>
      </c>
    </row>
    <row r="18" spans="1:9" x14ac:dyDescent="0.2">
      <c r="A18" s="39" t="s">
        <v>11</v>
      </c>
      <c r="B18" s="40">
        <f>B6-B5</f>
        <v>4.6500000000000004</v>
      </c>
      <c r="C18" s="40">
        <f>C6-C5</f>
        <v>3.85</v>
      </c>
    </row>
    <row r="19" spans="1:9" x14ac:dyDescent="0.2">
      <c r="A19" s="41" t="s">
        <v>14</v>
      </c>
      <c r="B19" s="42">
        <v>3912.3726346433759</v>
      </c>
      <c r="C19" s="43">
        <v>851.52838427947586</v>
      </c>
      <c r="D19" s="44">
        <f>SUM(B19:C19)</f>
        <v>4763.901018922852</v>
      </c>
    </row>
    <row r="20" spans="1:9" x14ac:dyDescent="0.2">
      <c r="A20" s="41" t="s">
        <v>9</v>
      </c>
      <c r="B20" s="45">
        <f>B8+(B9*B19)</f>
        <v>20561.86317321688</v>
      </c>
      <c r="C20" s="45">
        <f>C8+(C9*C19)</f>
        <v>8812.2270742358069</v>
      </c>
      <c r="D20" s="46">
        <f>SUM(B20:C20)</f>
        <v>29374.090247452688</v>
      </c>
    </row>
    <row r="21" spans="1:9" x14ac:dyDescent="0.2">
      <c r="A21" s="41" t="s">
        <v>15</v>
      </c>
      <c r="B21" s="47">
        <v>20561.86317321688</v>
      </c>
      <c r="C21" s="48">
        <v>8812.2270742358069</v>
      </c>
      <c r="D21" s="46">
        <f>SUM(B21:C21)</f>
        <v>29374.090247452688</v>
      </c>
    </row>
    <row r="22" spans="1:9" x14ac:dyDescent="0.2">
      <c r="A22" s="39"/>
    </row>
    <row r="23" spans="1:9" x14ac:dyDescent="0.2">
      <c r="A23" s="39" t="s">
        <v>12</v>
      </c>
      <c r="B23" s="3">
        <f>(1-B10)*B21-B10*C21</f>
        <v>8812.227074235805</v>
      </c>
      <c r="C23" s="49" t="s">
        <v>19</v>
      </c>
      <c r="D23" s="49">
        <v>0</v>
      </c>
    </row>
    <row r="24" spans="1:9" x14ac:dyDescent="0.2">
      <c r="A24" s="39" t="s">
        <v>13</v>
      </c>
      <c r="B24" s="3">
        <f>(1-B11)*B21-B11*C21</f>
        <v>0</v>
      </c>
      <c r="C24" s="49" t="s">
        <v>20</v>
      </c>
      <c r="D24" s="49">
        <v>0</v>
      </c>
    </row>
    <row r="25" spans="1:9" x14ac:dyDescent="0.2">
      <c r="A25" s="39"/>
      <c r="I25" s="10"/>
    </row>
    <row r="26" spans="1:9" x14ac:dyDescent="0.2">
      <c r="A26" s="50"/>
      <c r="D26" s="51" t="s">
        <v>17</v>
      </c>
      <c r="E26" s="51" t="s">
        <v>18</v>
      </c>
    </row>
    <row r="27" spans="1:9" x14ac:dyDescent="0.2">
      <c r="A27" s="41" t="s">
        <v>16</v>
      </c>
      <c r="B27" s="36">
        <f>B19+(B21*B5)</f>
        <v>36811.353711790383</v>
      </c>
      <c r="C27" s="36">
        <f>C19+(C21*C5)</f>
        <v>13188.646288209606</v>
      </c>
      <c r="D27" s="27">
        <f>SUM(B27:C27)</f>
        <v>49999.999999999985</v>
      </c>
      <c r="E27" s="27">
        <f>B13-D27</f>
        <v>0</v>
      </c>
    </row>
    <row r="29" spans="1:9" x14ac:dyDescent="0.2">
      <c r="B29" s="51" t="s">
        <v>8</v>
      </c>
    </row>
    <row r="30" spans="1:9" x14ac:dyDescent="0.2">
      <c r="A30" s="39" t="s">
        <v>22</v>
      </c>
      <c r="B30" s="52">
        <f>(B18*B21)+(C18*C21)-B19-C19</f>
        <v>124775.83697234352</v>
      </c>
    </row>
    <row r="31" spans="1:9" x14ac:dyDescent="0.2">
      <c r="B31" s="2"/>
      <c r="C31" s="2"/>
      <c r="D31" s="2"/>
    </row>
  </sheetData>
  <phoneticPr fontId="1" type="noConversion"/>
  <printOptions headings="1" gridLines="1"/>
  <pageMargins left="0.75" right="0.75" top="1" bottom="1" header="0.5" footer="0.5"/>
  <headerFooter alignWithMargins="0">
    <oddHeader>&amp;C&amp;"Arial,Bold"&amp;12Solver Results Spreadsheet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James Glasgow</dc:creator>
  <cp:lastModifiedBy>Microsoft Office User</cp:lastModifiedBy>
  <cp:lastPrinted>2006-02-20T03:05:49Z</cp:lastPrinted>
  <dcterms:created xsi:type="dcterms:W3CDTF">2006-02-19T02:11:05Z</dcterms:created>
  <dcterms:modified xsi:type="dcterms:W3CDTF">2018-04-26T14:10:25Z</dcterms:modified>
</cp:coreProperties>
</file>