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Git\motoractuatedvalve-controller\"/>
    </mc:Choice>
  </mc:AlternateContent>
  <xr:revisionPtr revIDLastSave="0" documentId="13_ncr:1_{5239FF23-7C73-4FD6-8049-423D55B22BB6}" xr6:coauthVersionLast="47" xr6:coauthVersionMax="47" xr10:uidLastSave="{00000000-0000-0000-0000-000000000000}"/>
  <bookViews>
    <workbookView xWindow="-16320" yWindow="-120" windowWidth="16440" windowHeight="28440" activeTab="1" xr2:uid="{06819E8A-6F30-444A-8117-567B67C59326}"/>
  </bookViews>
  <sheets>
    <sheet name="Sheet1" sheetId="1" r:id="rId1"/>
    <sheet name="PM Mas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" i="2"/>
  <c r="J9" i="1"/>
  <c r="J10" i="1" s="1"/>
  <c r="J6" i="1"/>
  <c r="J7" i="1"/>
  <c r="J1" i="1"/>
  <c r="J2" i="1" s="1"/>
  <c r="J3" i="1"/>
  <c r="J4" i="1" s="1"/>
  <c r="A80" i="1"/>
  <c r="A96" i="1" s="1"/>
  <c r="A112" i="1" s="1"/>
  <c r="A128" i="1" s="1"/>
  <c r="A144" i="1" s="1"/>
  <c r="A160" i="1" s="1"/>
  <c r="A79" i="1"/>
  <c r="A95" i="1" s="1"/>
  <c r="A111" i="1" s="1"/>
  <c r="A127" i="1" s="1"/>
  <c r="A143" i="1" s="1"/>
  <c r="A159" i="1" s="1"/>
  <c r="A78" i="1"/>
  <c r="A94" i="1" s="1"/>
  <c r="A110" i="1" s="1"/>
  <c r="A126" i="1" s="1"/>
  <c r="A142" i="1" s="1"/>
  <c r="A158" i="1" s="1"/>
  <c r="A77" i="1"/>
  <c r="A93" i="1" s="1"/>
  <c r="A109" i="1" s="1"/>
  <c r="A125" i="1" s="1"/>
  <c r="A141" i="1" s="1"/>
  <c r="A157" i="1" s="1"/>
  <c r="A76" i="1"/>
  <c r="A92" i="1" s="1"/>
  <c r="A108" i="1" s="1"/>
  <c r="A124" i="1" s="1"/>
  <c r="A140" i="1" s="1"/>
  <c r="A156" i="1" s="1"/>
  <c r="A75" i="1"/>
  <c r="A91" i="1" s="1"/>
  <c r="A107" i="1" s="1"/>
  <c r="A123" i="1" s="1"/>
  <c r="A139" i="1" s="1"/>
  <c r="A155" i="1" s="1"/>
  <c r="A74" i="1"/>
  <c r="A90" i="1" s="1"/>
  <c r="A106" i="1" s="1"/>
  <c r="A122" i="1" s="1"/>
  <c r="A138" i="1" s="1"/>
  <c r="A154" i="1" s="1"/>
  <c r="A73" i="1"/>
  <c r="A89" i="1" s="1"/>
  <c r="A105" i="1" s="1"/>
  <c r="A121" i="1" s="1"/>
  <c r="A137" i="1" s="1"/>
  <c r="A153" i="1" s="1"/>
  <c r="A72" i="1"/>
  <c r="A88" i="1" s="1"/>
  <c r="A104" i="1" s="1"/>
  <c r="A120" i="1" s="1"/>
  <c r="A136" i="1" s="1"/>
  <c r="A152" i="1" s="1"/>
  <c r="A71" i="1"/>
  <c r="A87" i="1" s="1"/>
  <c r="A103" i="1" s="1"/>
  <c r="A119" i="1" s="1"/>
  <c r="A135" i="1" s="1"/>
  <c r="A151" i="1" s="1"/>
  <c r="A70" i="1"/>
  <c r="A86" i="1" s="1"/>
  <c r="A102" i="1" s="1"/>
  <c r="A118" i="1" s="1"/>
  <c r="A134" i="1" s="1"/>
  <c r="A150" i="1" s="1"/>
  <c r="A69" i="1"/>
  <c r="A85" i="1" s="1"/>
  <c r="A101" i="1" s="1"/>
  <c r="A117" i="1" s="1"/>
  <c r="A133" i="1" s="1"/>
  <c r="A149" i="1" s="1"/>
  <c r="A68" i="1"/>
  <c r="A84" i="1" s="1"/>
  <c r="A100" i="1" s="1"/>
  <c r="A116" i="1" s="1"/>
  <c r="A132" i="1" s="1"/>
  <c r="A148" i="1" s="1"/>
  <c r="A67" i="1"/>
  <c r="A83" i="1" s="1"/>
  <c r="A99" i="1" s="1"/>
  <c r="A115" i="1" s="1"/>
  <c r="A131" i="1" s="1"/>
  <c r="A147" i="1" s="1"/>
  <c r="A66" i="1"/>
  <c r="A82" i="1" s="1"/>
  <c r="A98" i="1" s="1"/>
  <c r="A114" i="1" s="1"/>
  <c r="A130" i="1" s="1"/>
  <c r="A146" i="1" s="1"/>
  <c r="A65" i="1"/>
  <c r="A81" i="1" s="1"/>
  <c r="A97" i="1" s="1"/>
  <c r="A113" i="1" s="1"/>
  <c r="A129" i="1" s="1"/>
  <c r="A145" i="1" s="1"/>
  <c r="A15" i="1" l="1"/>
  <c r="A16" i="1"/>
  <c r="A17" i="1"/>
  <c r="A18" i="1"/>
  <c r="A19" i="1"/>
  <c r="A20" i="1"/>
  <c r="A21" i="1"/>
  <c r="A22" i="1"/>
  <c r="B22" i="1" s="1"/>
  <c r="A23" i="1"/>
  <c r="A24" i="1"/>
  <c r="B24" i="1" s="1"/>
  <c r="A25" i="1"/>
  <c r="A26" i="1"/>
  <c r="A27" i="1"/>
  <c r="B27" i="1" s="1"/>
  <c r="A28" i="1"/>
  <c r="B28" i="1" s="1"/>
  <c r="A29" i="1"/>
  <c r="A14" i="1"/>
  <c r="B14" i="1" s="1"/>
  <c r="D6" i="1"/>
  <c r="E6" i="1" s="1"/>
  <c r="D7" i="1"/>
  <c r="E7" i="1" s="1"/>
  <c r="D8" i="1"/>
  <c r="E8" i="1" s="1"/>
  <c r="D9" i="1"/>
  <c r="G9" i="1" s="1"/>
  <c r="D10" i="1"/>
  <c r="E10" i="1" s="1"/>
  <c r="D4" i="1"/>
  <c r="E4" i="1" s="1"/>
  <c r="D5" i="1"/>
  <c r="E5" i="1" s="1"/>
  <c r="D3" i="1"/>
  <c r="E3" i="1" s="1"/>
  <c r="D2" i="1"/>
  <c r="E2" i="1" s="1"/>
  <c r="C22" i="1" a="1"/>
  <c r="C17" i="1" a="1"/>
  <c r="C24" i="1" a="1"/>
  <c r="F26" i="1" a="1"/>
  <c r="D28" i="1" a="1"/>
  <c r="E18" i="1" a="1"/>
  <c r="F20" i="1" a="1"/>
  <c r="F23" i="1" a="1"/>
  <c r="D25" i="1" a="1"/>
  <c r="C29" i="1" a="1"/>
  <c r="E28" i="1" a="1"/>
  <c r="D18" i="1" a="1"/>
  <c r="D20" i="1" a="1"/>
  <c r="E23" i="1" a="1"/>
  <c r="E27" i="1" a="1"/>
  <c r="C28" i="1" a="1"/>
  <c r="C18" i="1" a="1"/>
  <c r="E20" i="1" a="1"/>
  <c r="D23" i="1" a="1"/>
  <c r="E29" i="1" a="1"/>
  <c r="D29" i="1" a="1"/>
  <c r="F28" i="1" a="1"/>
  <c r="F18" i="1" a="1"/>
  <c r="C20" i="1" a="1"/>
  <c r="C23" i="1" a="1"/>
  <c r="F25" i="1" a="1"/>
  <c r="C25" i="1" a="1"/>
  <c r="C14" i="1" a="1"/>
  <c r="F27" i="1" a="1"/>
  <c r="F14" i="1" a="1"/>
  <c r="E14" i="1" a="1"/>
  <c r="D27" i="1" a="1"/>
  <c r="E25" i="1" a="1"/>
  <c r="F29" i="1" a="1"/>
  <c r="C27" i="1" a="1"/>
  <c r="D14" i="1" a="1"/>
  <c r="F15" i="1" a="1"/>
  <c r="F16" i="1" a="1"/>
  <c r="F19" i="1" a="1"/>
  <c r="F21" i="1" a="1"/>
  <c r="F17" i="1" a="1"/>
  <c r="C26" i="1" a="1"/>
  <c r="E15" i="1" a="1"/>
  <c r="E16" i="1" a="1"/>
  <c r="E19" i="1" a="1"/>
  <c r="D21" i="1" a="1"/>
  <c r="E26" i="1" a="1"/>
  <c r="D15" i="1" a="1"/>
  <c r="D16" i="1" a="1"/>
  <c r="D19" i="1" a="1"/>
  <c r="E21" i="1" a="1"/>
  <c r="F24" i="1" a="1"/>
  <c r="C15" i="1" a="1"/>
  <c r="C16" i="1" a="1"/>
  <c r="C19" i="1" a="1"/>
  <c r="C21" i="1" a="1"/>
  <c r="E24" i="1" a="1"/>
  <c r="D22" i="1" a="1"/>
  <c r="E22" i="1" a="1"/>
  <c r="E17" i="1" a="1"/>
  <c r="D24" i="1" a="1"/>
  <c r="D26" i="1" a="1"/>
  <c r="D17" i="1" a="1"/>
  <c r="F22" i="1" a="1"/>
  <c r="C29" i="1" l="1"/>
  <c r="F29" i="1"/>
  <c r="D29" i="1"/>
  <c r="E29" i="1"/>
  <c r="C23" i="1"/>
  <c r="D23" i="1"/>
  <c r="E23" i="1"/>
  <c r="F23" i="1"/>
  <c r="F26" i="1"/>
  <c r="C26" i="1"/>
  <c r="D26" i="1"/>
  <c r="E26" i="1"/>
  <c r="C21" i="1"/>
  <c r="E21" i="1"/>
  <c r="D21" i="1"/>
  <c r="F21" i="1"/>
  <c r="C25" i="1"/>
  <c r="E25" i="1"/>
  <c r="D25" i="1"/>
  <c r="F25" i="1"/>
  <c r="C20" i="1"/>
  <c r="E20" i="1"/>
  <c r="D20" i="1"/>
  <c r="F20" i="1"/>
  <c r="C24" i="1"/>
  <c r="E24" i="1"/>
  <c r="D24" i="1"/>
  <c r="F24" i="1"/>
  <c r="C19" i="1"/>
  <c r="D19" i="1"/>
  <c r="E19" i="1"/>
  <c r="F19" i="1"/>
  <c r="C27" i="1"/>
  <c r="D27" i="1"/>
  <c r="E27" i="1"/>
  <c r="F27" i="1"/>
  <c r="F18" i="1"/>
  <c r="C18" i="1"/>
  <c r="D18" i="1"/>
  <c r="E18" i="1"/>
  <c r="C17" i="1"/>
  <c r="D17" i="1"/>
  <c r="E17" i="1"/>
  <c r="F17" i="1"/>
  <c r="C16" i="1"/>
  <c r="D16" i="1"/>
  <c r="E16" i="1"/>
  <c r="F16" i="1"/>
  <c r="D14" i="1"/>
  <c r="E14" i="1"/>
  <c r="F14" i="1"/>
  <c r="C14" i="1"/>
  <c r="F28" i="1"/>
  <c r="C28" i="1"/>
  <c r="E28" i="1"/>
  <c r="D28" i="1"/>
  <c r="C22" i="1"/>
  <c r="F22" i="1"/>
  <c r="E22" i="1"/>
  <c r="D22" i="1"/>
  <c r="C15" i="1"/>
  <c r="D15" i="1"/>
  <c r="E15" i="1"/>
  <c r="F15" i="1"/>
  <c r="B23" i="1"/>
  <c r="B21" i="1"/>
  <c r="B20" i="1"/>
  <c r="B19" i="1"/>
  <c r="B25" i="1"/>
  <c r="B18" i="1"/>
  <c r="B26" i="1"/>
  <c r="B17" i="1"/>
  <c r="B29" i="1"/>
  <c r="B16" i="1"/>
  <c r="B15" i="1"/>
  <c r="G8" i="1"/>
  <c r="G3" i="1"/>
  <c r="G7" i="1"/>
  <c r="G10" i="1"/>
  <c r="G6" i="1"/>
  <c r="E9" i="1"/>
  <c r="G2" i="1"/>
  <c r="G5" i="1"/>
  <c r="G4" i="1"/>
  <c r="D40" i="1" l="1"/>
  <c r="H40" i="1" s="1"/>
  <c r="E43" i="1"/>
  <c r="I43" i="1" s="1"/>
  <c r="D35" i="1"/>
  <c r="H35" i="1" s="1"/>
  <c r="E34" i="1"/>
  <c r="I34" i="1" s="1"/>
  <c r="D34" i="1"/>
  <c r="H34" i="1" s="1"/>
  <c r="D45" i="1"/>
  <c r="H45" i="1" s="1"/>
  <c r="E40" i="1"/>
  <c r="I40" i="1" s="1"/>
  <c r="C38" i="1"/>
  <c r="G38" i="1" s="1"/>
  <c r="B35" i="1"/>
  <c r="F35" i="1" s="1"/>
  <c r="D39" i="1"/>
  <c r="H39" i="1" s="1"/>
  <c r="C40" i="1"/>
  <c r="G40" i="1" s="1"/>
  <c r="C34" i="1"/>
  <c r="G34" i="1" s="1"/>
  <c r="B38" i="1"/>
  <c r="F38" i="1" s="1"/>
  <c r="C41" i="1"/>
  <c r="G41" i="1" s="1"/>
  <c r="D41" i="1"/>
  <c r="H41" i="1" s="1"/>
  <c r="C45" i="1"/>
  <c r="G45" i="1" s="1"/>
  <c r="E41" i="1"/>
  <c r="I41" i="1" s="1"/>
  <c r="B45" i="1"/>
  <c r="F45" i="1" s="1"/>
  <c r="B41" i="1"/>
  <c r="F41" i="1" s="1"/>
  <c r="B43" i="1"/>
  <c r="F43" i="1" s="1"/>
  <c r="E39" i="1"/>
  <c r="I39" i="1" s="1"/>
  <c r="D42" i="1"/>
  <c r="H42" i="1" s="1"/>
  <c r="E37" i="1"/>
  <c r="I37" i="1" s="1"/>
  <c r="B42" i="1"/>
  <c r="F42" i="1" s="1"/>
  <c r="E35" i="1"/>
  <c r="I35" i="1" s="1"/>
  <c r="D38" i="1"/>
  <c r="H38" i="1" s="1"/>
  <c r="B40" i="1"/>
  <c r="F40" i="1" s="1"/>
  <c r="D36" i="1"/>
  <c r="H36" i="1" s="1"/>
  <c r="E45" i="1"/>
  <c r="I45" i="1" s="1"/>
  <c r="C47" i="1"/>
  <c r="G47" i="1" s="1"/>
  <c r="E42" i="1"/>
  <c r="I42" i="1" s="1"/>
  <c r="C37" i="1"/>
  <c r="G37" i="1" s="1"/>
  <c r="B37" i="1"/>
  <c r="F37" i="1" s="1"/>
  <c r="D48" i="1"/>
  <c r="H48" i="1" s="1"/>
  <c r="E38" i="1"/>
  <c r="I38" i="1" s="1"/>
  <c r="C35" i="1"/>
  <c r="G35" i="1" s="1"/>
  <c r="B34" i="1"/>
  <c r="F34" i="1" s="1"/>
  <c r="E36" i="1"/>
  <c r="I36" i="1" s="1"/>
  <c r="C43" i="1"/>
  <c r="G43" i="1" s="1"/>
  <c r="C36" i="1"/>
  <c r="G36" i="1" s="1"/>
  <c r="D43" i="1"/>
  <c r="H43" i="1" s="1"/>
  <c r="B36" i="1"/>
  <c r="F36" i="1" s="1"/>
  <c r="D37" i="1"/>
  <c r="H37" i="1" s="1"/>
  <c r="D47" i="1"/>
  <c r="H47" i="1" s="1"/>
  <c r="C39" i="1"/>
  <c r="G39" i="1" s="1"/>
  <c r="B47" i="1"/>
  <c r="F47" i="1" s="1"/>
  <c r="C42" i="1"/>
  <c r="G42" i="1" s="1"/>
  <c r="E47" i="1"/>
  <c r="I47" i="1" s="1"/>
  <c r="B39" i="1"/>
  <c r="F39" i="1" s="1"/>
  <c r="E46" i="1"/>
  <c r="I46" i="1" s="1"/>
  <c r="E44" i="1"/>
  <c r="I44" i="1" s="1"/>
  <c r="D46" i="1"/>
  <c r="H46" i="1" s="1"/>
  <c r="C44" i="1"/>
  <c r="G44" i="1" s="1"/>
  <c r="C48" i="1"/>
  <c r="G48" i="1" s="1"/>
  <c r="C46" i="1"/>
  <c r="G46" i="1" s="1"/>
  <c r="D44" i="1"/>
  <c r="H44" i="1" s="1"/>
  <c r="E48" i="1"/>
  <c r="I48" i="1" s="1"/>
  <c r="B46" i="1"/>
  <c r="F46" i="1" s="1"/>
  <c r="B44" i="1"/>
  <c r="F44" i="1" s="1"/>
  <c r="B48" i="1"/>
  <c r="F48" i="1" s="1"/>
  <c r="E33" i="1"/>
  <c r="I33" i="1" s="1"/>
  <c r="D33" i="1"/>
  <c r="H33" i="1" s="1"/>
  <c r="C33" i="1"/>
  <c r="G33" i="1" s="1"/>
  <c r="B33" i="1"/>
  <c r="F33" i="1" s="1"/>
  <c r="J44" i="1" l="1"/>
  <c r="L38" i="1"/>
  <c r="L39" i="1"/>
  <c r="M42" i="1"/>
  <c r="J46" i="1"/>
  <c r="M48" i="1"/>
  <c r="L43" i="1"/>
  <c r="L44" i="1"/>
  <c r="J42" i="1"/>
  <c r="J48" i="1"/>
  <c r="L42" i="1"/>
  <c r="L45" i="1"/>
  <c r="M45" i="1"/>
  <c r="J43" i="1"/>
  <c r="M47" i="1"/>
  <c r="J47" i="1"/>
  <c r="M44" i="1"/>
  <c r="L41" i="1"/>
  <c r="L47" i="1"/>
  <c r="L46" i="1"/>
  <c r="J41" i="1"/>
  <c r="M46" i="1"/>
  <c r="L48" i="1"/>
  <c r="J45" i="1"/>
  <c r="M43" i="1"/>
  <c r="M41" i="1"/>
  <c r="L40" i="1"/>
  <c r="K42" i="1"/>
  <c r="K39" i="1"/>
  <c r="K41" i="1"/>
  <c r="J35" i="1"/>
  <c r="K38" i="1"/>
  <c r="K47" i="1"/>
  <c r="K40" i="1"/>
  <c r="J36" i="1"/>
  <c r="K46" i="1"/>
  <c r="K43" i="1"/>
  <c r="M37" i="1"/>
  <c r="M40" i="1"/>
  <c r="K37" i="1"/>
  <c r="K44" i="1"/>
  <c r="J34" i="1"/>
  <c r="M39" i="1"/>
  <c r="L34" i="1"/>
  <c r="M34" i="1"/>
  <c r="K34" i="1"/>
  <c r="L35" i="1"/>
  <c r="J38" i="1"/>
  <c r="L37" i="1"/>
  <c r="M35" i="1"/>
  <c r="K48" i="1"/>
  <c r="K35" i="1"/>
  <c r="K45" i="1"/>
  <c r="L36" i="1"/>
  <c r="J40" i="1"/>
  <c r="K36" i="1"/>
  <c r="M36" i="1"/>
  <c r="M38" i="1"/>
  <c r="J39" i="1"/>
  <c r="J37" i="1"/>
  <c r="K33" i="1"/>
  <c r="M33" i="1"/>
  <c r="L33" i="1"/>
  <c r="J33" i="1"/>
  <c r="E58" i="1"/>
  <c r="I58" i="1" s="1"/>
  <c r="C50" i="1"/>
  <c r="G50" i="1" s="1"/>
  <c r="C53" i="1"/>
  <c r="G53" i="1" s="1"/>
  <c r="D53" i="1"/>
  <c r="H53" i="1" s="1"/>
  <c r="C56" i="1"/>
  <c r="G56" i="1" s="1"/>
  <c r="D55" i="1"/>
  <c r="H55" i="1" s="1"/>
  <c r="E61" i="1"/>
  <c r="I61" i="1" s="1"/>
  <c r="D59" i="1"/>
  <c r="H59" i="1" s="1"/>
  <c r="E51" i="1"/>
  <c r="I51" i="1" s="1"/>
  <c r="B51" i="1"/>
  <c r="F51" i="1" s="1"/>
  <c r="B54" i="1"/>
  <c r="F54" i="1" s="1"/>
  <c r="C54" i="1"/>
  <c r="G54" i="1" s="1"/>
  <c r="D57" i="1"/>
  <c r="H57" i="1" s="1"/>
  <c r="E64" i="1"/>
  <c r="I64" i="1" s="1"/>
  <c r="C62" i="1"/>
  <c r="G62" i="1" s="1"/>
  <c r="C59" i="1"/>
  <c r="G59" i="1" s="1"/>
  <c r="E53" i="1"/>
  <c r="I53" i="1" s="1"/>
  <c r="E56" i="1"/>
  <c r="I56" i="1" s="1"/>
  <c r="C61" i="1"/>
  <c r="G61" i="1" s="1"/>
  <c r="B64" i="1"/>
  <c r="F64" i="1" s="1"/>
  <c r="D61" i="1"/>
  <c r="H61" i="1" s="1"/>
  <c r="D54" i="1"/>
  <c r="H54" i="1" s="1"/>
  <c r="C64" i="1"/>
  <c r="G64" i="1" s="1"/>
  <c r="B50" i="1"/>
  <c r="F50" i="1" s="1"/>
  <c r="E55" i="1"/>
  <c r="I55" i="1" s="1"/>
  <c r="D50" i="1"/>
  <c r="H50" i="1" s="1"/>
  <c r="B63" i="1"/>
  <c r="F63" i="1" s="1"/>
  <c r="D52" i="1"/>
  <c r="H52" i="1" s="1"/>
  <c r="B59" i="1"/>
  <c r="F59" i="1" s="1"/>
  <c r="E50" i="1"/>
  <c r="I50" i="1" s="1"/>
  <c r="C57" i="1"/>
  <c r="G57" i="1" s="1"/>
  <c r="B60" i="1"/>
  <c r="F60" i="1" s="1"/>
  <c r="B58" i="1"/>
  <c r="F58" i="1" s="1"/>
  <c r="B57" i="1"/>
  <c r="F57" i="1" s="1"/>
  <c r="D51" i="1"/>
  <c r="H51" i="1" s="1"/>
  <c r="C58" i="1"/>
  <c r="G58" i="1" s="1"/>
  <c r="D63" i="1"/>
  <c r="H63" i="1" s="1"/>
  <c r="B56" i="1"/>
  <c r="F56" i="1" s="1"/>
  <c r="B52" i="1"/>
  <c r="F52" i="1" s="1"/>
  <c r="D58" i="1"/>
  <c r="H58" i="1" s="1"/>
  <c r="C60" i="1"/>
  <c r="G60" i="1" s="1"/>
  <c r="E62" i="1"/>
  <c r="I62" i="1" s="1"/>
  <c r="D64" i="1"/>
  <c r="H64" i="1" s="1"/>
  <c r="B61" i="1"/>
  <c r="F61" i="1" s="1"/>
  <c r="E59" i="1"/>
  <c r="I59" i="1" s="1"/>
  <c r="E63" i="1"/>
  <c r="I63" i="1" s="1"/>
  <c r="C63" i="1"/>
  <c r="G63" i="1" s="1"/>
  <c r="C55" i="1"/>
  <c r="G55" i="1" s="1"/>
  <c r="B62" i="1"/>
  <c r="F62" i="1" s="1"/>
  <c r="D60" i="1"/>
  <c r="H60" i="1" s="1"/>
  <c r="C52" i="1"/>
  <c r="G52" i="1" s="1"/>
  <c r="E52" i="1"/>
  <c r="I52" i="1" s="1"/>
  <c r="D62" i="1"/>
  <c r="H62" i="1" s="1"/>
  <c r="C51" i="1"/>
  <c r="G51" i="1" s="1"/>
  <c r="E60" i="1"/>
  <c r="I60" i="1" s="1"/>
  <c r="E54" i="1"/>
  <c r="I54" i="1" s="1"/>
  <c r="B55" i="1"/>
  <c r="F55" i="1" s="1"/>
  <c r="B53" i="1"/>
  <c r="F53" i="1" s="1"/>
  <c r="E57" i="1"/>
  <c r="I57" i="1" s="1"/>
  <c r="D56" i="1"/>
  <c r="H56" i="1" s="1"/>
  <c r="D49" i="1"/>
  <c r="H49" i="1" s="1"/>
  <c r="C49" i="1"/>
  <c r="G49" i="1" s="1"/>
  <c r="E49" i="1"/>
  <c r="I49" i="1" s="1"/>
  <c r="B49" i="1"/>
  <c r="F49" i="1" s="1"/>
  <c r="L62" i="1" l="1"/>
  <c r="L60" i="1"/>
  <c r="J57" i="1"/>
  <c r="L61" i="1"/>
  <c r="J58" i="1"/>
  <c r="M58" i="1"/>
  <c r="J60" i="1"/>
  <c r="L63" i="1"/>
  <c r="J62" i="1"/>
  <c r="M63" i="1"/>
  <c r="M64" i="1"/>
  <c r="M59" i="1"/>
  <c r="J59" i="1"/>
  <c r="L57" i="1"/>
  <c r="J61" i="1"/>
  <c r="J64" i="1"/>
  <c r="L64" i="1"/>
  <c r="M62" i="1"/>
  <c r="L58" i="1"/>
  <c r="L59" i="1"/>
  <c r="J63" i="1"/>
  <c r="M60" i="1"/>
  <c r="M61" i="1"/>
  <c r="L56" i="1"/>
  <c r="M57" i="1"/>
  <c r="L54" i="1"/>
  <c r="L55" i="1"/>
  <c r="K50" i="1"/>
  <c r="M53" i="1"/>
  <c r="J49" i="1"/>
  <c r="K62" i="1"/>
  <c r="K55" i="1"/>
  <c r="M50" i="1"/>
  <c r="M49" i="1"/>
  <c r="K49" i="1"/>
  <c r="L49" i="1"/>
  <c r="L52" i="1"/>
  <c r="K54" i="1"/>
  <c r="J54" i="1"/>
  <c r="J53" i="1"/>
  <c r="L50" i="1"/>
  <c r="J51" i="1"/>
  <c r="M56" i="1"/>
  <c r="J50" i="1"/>
  <c r="K59" i="1"/>
  <c r="M54" i="1"/>
  <c r="K63" i="1"/>
  <c r="K60" i="1"/>
  <c r="J52" i="1"/>
  <c r="K56" i="1"/>
  <c r="J55" i="1"/>
  <c r="M51" i="1"/>
  <c r="J56" i="1"/>
  <c r="K58" i="1"/>
  <c r="L53" i="1"/>
  <c r="K57" i="1"/>
  <c r="M55" i="1"/>
  <c r="K64" i="1"/>
  <c r="K51" i="1"/>
  <c r="M52" i="1"/>
  <c r="K52" i="1"/>
  <c r="L51" i="1"/>
  <c r="K61" i="1"/>
  <c r="K53" i="1"/>
  <c r="B76" i="1"/>
  <c r="F76" i="1" s="1"/>
  <c r="B66" i="1"/>
  <c r="F66" i="1" s="1"/>
  <c r="C75" i="1"/>
  <c r="G75" i="1" s="1"/>
  <c r="D75" i="1"/>
  <c r="H75" i="1" s="1"/>
  <c r="E76" i="1"/>
  <c r="I76" i="1" s="1"/>
  <c r="C79" i="1"/>
  <c r="G79" i="1" s="1"/>
  <c r="B68" i="1"/>
  <c r="F68" i="1" s="1"/>
  <c r="C73" i="1"/>
  <c r="G73" i="1" s="1"/>
  <c r="C80" i="1"/>
  <c r="G80" i="1" s="1"/>
  <c r="C78" i="1"/>
  <c r="G78" i="1" s="1"/>
  <c r="E77" i="1"/>
  <c r="I77" i="1" s="1"/>
  <c r="D74" i="1"/>
  <c r="H74" i="1" s="1"/>
  <c r="E79" i="1"/>
  <c r="I79" i="1" s="1"/>
  <c r="B72" i="1"/>
  <c r="F72" i="1" s="1"/>
  <c r="E66" i="1"/>
  <c r="I66" i="1" s="1"/>
  <c r="D70" i="1"/>
  <c r="H70" i="1" s="1"/>
  <c r="E80" i="1"/>
  <c r="I80" i="1" s="1"/>
  <c r="D71" i="1"/>
  <c r="H71" i="1" s="1"/>
  <c r="B65" i="1"/>
  <c r="F65" i="1" s="1"/>
  <c r="D79" i="1"/>
  <c r="H79" i="1" s="1"/>
  <c r="B75" i="1"/>
  <c r="F75" i="1" s="1"/>
  <c r="D77" i="1"/>
  <c r="H77" i="1" s="1"/>
  <c r="D73" i="1"/>
  <c r="H73" i="1" s="1"/>
  <c r="C72" i="1"/>
  <c r="G72" i="1" s="1"/>
  <c r="C67" i="1"/>
  <c r="G67" i="1" s="1"/>
  <c r="C71" i="1"/>
  <c r="G71" i="1" s="1"/>
  <c r="D72" i="1"/>
  <c r="H72" i="1" s="1"/>
  <c r="E68" i="1"/>
  <c r="I68" i="1" s="1"/>
  <c r="B77" i="1"/>
  <c r="F77" i="1" s="1"/>
  <c r="C74" i="1"/>
  <c r="G74" i="1" s="1"/>
  <c r="D68" i="1"/>
  <c r="H68" i="1" s="1"/>
  <c r="B80" i="1"/>
  <c r="F80" i="1" s="1"/>
  <c r="C70" i="1"/>
  <c r="G70" i="1" s="1"/>
  <c r="D69" i="1"/>
  <c r="H69" i="1" s="1"/>
  <c r="D65" i="1"/>
  <c r="H65" i="1" s="1"/>
  <c r="E75" i="1"/>
  <c r="I75" i="1" s="1"/>
  <c r="C68" i="1"/>
  <c r="G68" i="1" s="1"/>
  <c r="D80" i="1"/>
  <c r="H80" i="1" s="1"/>
  <c r="D67" i="1"/>
  <c r="H67" i="1" s="1"/>
  <c r="B79" i="1"/>
  <c r="F79" i="1" s="1"/>
  <c r="C77" i="1"/>
  <c r="G77" i="1" s="1"/>
  <c r="B70" i="1"/>
  <c r="F70" i="1" s="1"/>
  <c r="C69" i="1"/>
  <c r="G69" i="1" s="1"/>
  <c r="D78" i="1"/>
  <c r="H78" i="1" s="1"/>
  <c r="B69" i="1"/>
  <c r="F69" i="1" s="1"/>
  <c r="D76" i="1"/>
  <c r="H76" i="1" s="1"/>
  <c r="E78" i="1"/>
  <c r="I78" i="1" s="1"/>
  <c r="B73" i="1"/>
  <c r="F73" i="1" s="1"/>
  <c r="D66" i="1"/>
  <c r="H66" i="1" s="1"/>
  <c r="E72" i="1"/>
  <c r="I72" i="1" s="1"/>
  <c r="B67" i="1"/>
  <c r="F67" i="1" s="1"/>
  <c r="C66" i="1"/>
  <c r="G66" i="1" s="1"/>
  <c r="E73" i="1"/>
  <c r="I73" i="1" s="1"/>
  <c r="E70" i="1"/>
  <c r="I70" i="1" s="1"/>
  <c r="E65" i="1"/>
  <c r="I65" i="1" s="1"/>
  <c r="C65" i="1"/>
  <c r="G65" i="1" s="1"/>
  <c r="B71" i="1"/>
  <c r="F71" i="1" s="1"/>
  <c r="B78" i="1"/>
  <c r="F78" i="1" s="1"/>
  <c r="C76" i="1"/>
  <c r="G76" i="1" s="1"/>
  <c r="B74" i="1"/>
  <c r="F74" i="1" s="1"/>
  <c r="E71" i="1"/>
  <c r="I71" i="1" s="1"/>
  <c r="E69" i="1"/>
  <c r="I69" i="1" s="1"/>
  <c r="E67" i="1"/>
  <c r="I67" i="1" s="1"/>
  <c r="E74" i="1"/>
  <c r="I74" i="1" s="1"/>
  <c r="J75" i="1" l="1"/>
  <c r="M75" i="1"/>
  <c r="M80" i="1"/>
  <c r="J76" i="1"/>
  <c r="L70" i="1"/>
  <c r="L75" i="1"/>
  <c r="L71" i="1"/>
  <c r="J80" i="1"/>
  <c r="L76" i="1"/>
  <c r="M73" i="1"/>
  <c r="J77" i="1"/>
  <c r="M79" i="1"/>
  <c r="L74" i="1"/>
  <c r="M78" i="1"/>
  <c r="M74" i="1"/>
  <c r="L78" i="1"/>
  <c r="J73" i="1"/>
  <c r="M76" i="1"/>
  <c r="L79" i="1"/>
  <c r="L72" i="1"/>
  <c r="J78" i="1"/>
  <c r="L73" i="1"/>
  <c r="J74" i="1"/>
  <c r="M77" i="1"/>
  <c r="J79" i="1"/>
  <c r="L80" i="1"/>
  <c r="L77" i="1"/>
  <c r="M66" i="1"/>
  <c r="K74" i="1"/>
  <c r="L68" i="1"/>
  <c r="M68" i="1"/>
  <c r="K76" i="1"/>
  <c r="J70" i="1"/>
  <c r="K71" i="1"/>
  <c r="K78" i="1"/>
  <c r="J72" i="1"/>
  <c r="K77" i="1"/>
  <c r="K80" i="1"/>
  <c r="M67" i="1"/>
  <c r="M71" i="1"/>
  <c r="K67" i="1"/>
  <c r="K65" i="1"/>
  <c r="K72" i="1"/>
  <c r="K73" i="1"/>
  <c r="M69" i="1"/>
  <c r="M70" i="1"/>
  <c r="K69" i="1"/>
  <c r="M65" i="1"/>
  <c r="J68" i="1"/>
  <c r="K66" i="1"/>
  <c r="J69" i="1"/>
  <c r="K79" i="1"/>
  <c r="K68" i="1"/>
  <c r="K75" i="1"/>
  <c r="J71" i="1"/>
  <c r="L67" i="1"/>
  <c r="L65" i="1"/>
  <c r="M72" i="1"/>
  <c r="L69" i="1"/>
  <c r="J66" i="1"/>
  <c r="J67" i="1"/>
  <c r="J65" i="1"/>
  <c r="L66" i="1"/>
  <c r="K70" i="1"/>
  <c r="C81" i="1"/>
  <c r="G81" i="1" s="1"/>
  <c r="D86" i="1"/>
  <c r="H86" i="1" s="1"/>
  <c r="C89" i="1"/>
  <c r="G89" i="1" s="1"/>
  <c r="E81" i="1"/>
  <c r="I81" i="1" s="1"/>
  <c r="D89" i="1"/>
  <c r="H89" i="1" s="1"/>
  <c r="E82" i="1"/>
  <c r="I82" i="1" s="1"/>
  <c r="B84" i="1"/>
  <c r="F84" i="1" s="1"/>
  <c r="B89" i="1"/>
  <c r="F89" i="1" s="1"/>
  <c r="E86" i="1"/>
  <c r="I86" i="1" s="1"/>
  <c r="C90" i="1"/>
  <c r="G90" i="1" s="1"/>
  <c r="D93" i="1"/>
  <c r="H93" i="1" s="1"/>
  <c r="B88" i="1"/>
  <c r="F88" i="1" s="1"/>
  <c r="C95" i="1"/>
  <c r="G95" i="1" s="1"/>
  <c r="B85" i="1"/>
  <c r="F85" i="1" s="1"/>
  <c r="B91" i="1"/>
  <c r="F91" i="1" s="1"/>
  <c r="E95" i="1"/>
  <c r="I95" i="1" s="1"/>
  <c r="E92" i="1"/>
  <c r="I92" i="1" s="1"/>
  <c r="E90" i="1"/>
  <c r="I90" i="1" s="1"/>
  <c r="E83" i="1"/>
  <c r="I83" i="1" s="1"/>
  <c r="C88" i="1"/>
  <c r="G88" i="1" s="1"/>
  <c r="D94" i="1"/>
  <c r="H94" i="1" s="1"/>
  <c r="E91" i="1"/>
  <c r="I91" i="1" s="1"/>
  <c r="E84" i="1"/>
  <c r="I84" i="1" s="1"/>
  <c r="D95" i="1"/>
  <c r="H95" i="1" s="1"/>
  <c r="D90" i="1"/>
  <c r="H90" i="1" s="1"/>
  <c r="D91" i="1"/>
  <c r="H91" i="1" s="1"/>
  <c r="D92" i="1"/>
  <c r="H92" i="1" s="1"/>
  <c r="C84" i="1"/>
  <c r="G84" i="1" s="1"/>
  <c r="D96" i="1"/>
  <c r="H96" i="1" s="1"/>
  <c r="B93" i="1"/>
  <c r="F93" i="1" s="1"/>
  <c r="D81" i="1"/>
  <c r="H81" i="1" s="1"/>
  <c r="D88" i="1"/>
  <c r="H88" i="1" s="1"/>
  <c r="B81" i="1"/>
  <c r="F81" i="1" s="1"/>
  <c r="E93" i="1"/>
  <c r="I93" i="1" s="1"/>
  <c r="C91" i="1"/>
  <c r="G91" i="1" s="1"/>
  <c r="E94" i="1"/>
  <c r="I94" i="1" s="1"/>
  <c r="D84" i="1"/>
  <c r="H84" i="1" s="1"/>
  <c r="E85" i="1"/>
  <c r="I85" i="1" s="1"/>
  <c r="C92" i="1"/>
  <c r="G92" i="1" s="1"/>
  <c r="E88" i="1"/>
  <c r="I88" i="1" s="1"/>
  <c r="B86" i="1"/>
  <c r="F86" i="1" s="1"/>
  <c r="D85" i="1"/>
  <c r="H85" i="1" s="1"/>
  <c r="C87" i="1"/>
  <c r="G87" i="1" s="1"/>
  <c r="D87" i="1"/>
  <c r="H87" i="1" s="1"/>
  <c r="C94" i="1"/>
  <c r="G94" i="1" s="1"/>
  <c r="B82" i="1"/>
  <c r="F82" i="1" s="1"/>
  <c r="B95" i="1"/>
  <c r="F95" i="1" s="1"/>
  <c r="D83" i="1"/>
  <c r="H83" i="1" s="1"/>
  <c r="E87" i="1"/>
  <c r="I87" i="1" s="1"/>
  <c r="C82" i="1"/>
  <c r="G82" i="1" s="1"/>
  <c r="C85" i="1"/>
  <c r="G85" i="1" s="1"/>
  <c r="B96" i="1"/>
  <c r="F96" i="1" s="1"/>
  <c r="E89" i="1"/>
  <c r="I89" i="1" s="1"/>
  <c r="B90" i="1"/>
  <c r="F90" i="1" s="1"/>
  <c r="B83" i="1"/>
  <c r="F83" i="1" s="1"/>
  <c r="B94" i="1"/>
  <c r="F94" i="1" s="1"/>
  <c r="B87" i="1"/>
  <c r="F87" i="1" s="1"/>
  <c r="D82" i="1"/>
  <c r="H82" i="1" s="1"/>
  <c r="C93" i="1"/>
  <c r="G93" i="1" s="1"/>
  <c r="C86" i="1"/>
  <c r="G86" i="1" s="1"/>
  <c r="C83" i="1"/>
  <c r="G83" i="1" s="1"/>
  <c r="E96" i="1"/>
  <c r="I96" i="1" s="1"/>
  <c r="C96" i="1"/>
  <c r="G96" i="1" s="1"/>
  <c r="B92" i="1"/>
  <c r="F92" i="1" s="1"/>
  <c r="M90" i="1" l="1"/>
  <c r="L94" i="1"/>
  <c r="L89" i="1"/>
  <c r="J96" i="1"/>
  <c r="M95" i="1"/>
  <c r="L86" i="1"/>
  <c r="J91" i="1"/>
  <c r="M94" i="1"/>
  <c r="J95" i="1"/>
  <c r="M96" i="1"/>
  <c r="J93" i="1"/>
  <c r="M89" i="1"/>
  <c r="L96" i="1"/>
  <c r="L88" i="1"/>
  <c r="M92" i="1"/>
  <c r="L91" i="1"/>
  <c r="L92" i="1"/>
  <c r="L90" i="1"/>
  <c r="J92" i="1"/>
  <c r="L87" i="1"/>
  <c r="L95" i="1"/>
  <c r="J89" i="1"/>
  <c r="M93" i="1"/>
  <c r="L93" i="1"/>
  <c r="J94" i="1"/>
  <c r="J90" i="1"/>
  <c r="M91" i="1"/>
  <c r="L83" i="1"/>
  <c r="L81" i="1"/>
  <c r="J85" i="1"/>
  <c r="K94" i="1"/>
  <c r="K86" i="1"/>
  <c r="J82" i="1"/>
  <c r="K83" i="1"/>
  <c r="J88" i="1"/>
  <c r="L85" i="1"/>
  <c r="K90" i="1"/>
  <c r="J86" i="1"/>
  <c r="K84" i="1"/>
  <c r="M88" i="1"/>
  <c r="J84" i="1"/>
  <c r="J87" i="1"/>
  <c r="M82" i="1"/>
  <c r="K95" i="1"/>
  <c r="K87" i="1"/>
  <c r="M81" i="1"/>
  <c r="K96" i="1"/>
  <c r="L82" i="1"/>
  <c r="J83" i="1"/>
  <c r="M85" i="1"/>
  <c r="K88" i="1"/>
  <c r="K85" i="1"/>
  <c r="K91" i="1"/>
  <c r="M83" i="1"/>
  <c r="K89" i="1"/>
  <c r="K82" i="1"/>
  <c r="K93" i="1"/>
  <c r="M86" i="1"/>
  <c r="K92" i="1"/>
  <c r="M84" i="1"/>
  <c r="L84" i="1"/>
  <c r="M87" i="1"/>
  <c r="J81" i="1"/>
  <c r="K81" i="1"/>
  <c r="D99" i="1"/>
  <c r="H99" i="1" s="1"/>
  <c r="D111" i="1"/>
  <c r="H111" i="1" s="1"/>
  <c r="E111" i="1"/>
  <c r="I111" i="1" s="1"/>
  <c r="B105" i="1"/>
  <c r="F105" i="1" s="1"/>
  <c r="D97" i="1"/>
  <c r="H97" i="1" s="1"/>
  <c r="E100" i="1"/>
  <c r="I100" i="1" s="1"/>
  <c r="B107" i="1"/>
  <c r="F107" i="1" s="1"/>
  <c r="B100" i="1"/>
  <c r="F100" i="1" s="1"/>
  <c r="B108" i="1"/>
  <c r="F108" i="1" s="1"/>
  <c r="E101" i="1"/>
  <c r="I101" i="1" s="1"/>
  <c r="B109" i="1"/>
  <c r="F109" i="1" s="1"/>
  <c r="E107" i="1"/>
  <c r="I107" i="1" s="1"/>
  <c r="B101" i="1"/>
  <c r="F101" i="1" s="1"/>
  <c r="E98" i="1"/>
  <c r="I98" i="1" s="1"/>
  <c r="D104" i="1"/>
  <c r="H104" i="1" s="1"/>
  <c r="C112" i="1"/>
  <c r="G112" i="1" s="1"/>
  <c r="E112" i="1"/>
  <c r="I112" i="1" s="1"/>
  <c r="C99" i="1"/>
  <c r="G99" i="1" s="1"/>
  <c r="D100" i="1"/>
  <c r="H100" i="1" s="1"/>
  <c r="D112" i="1"/>
  <c r="H112" i="1" s="1"/>
  <c r="D110" i="1"/>
  <c r="H110" i="1" s="1"/>
  <c r="C111" i="1"/>
  <c r="G111" i="1" s="1"/>
  <c r="D105" i="1"/>
  <c r="H105" i="1" s="1"/>
  <c r="C108" i="1"/>
  <c r="G108" i="1" s="1"/>
  <c r="C102" i="1"/>
  <c r="G102" i="1" s="1"/>
  <c r="D103" i="1"/>
  <c r="H103" i="1" s="1"/>
  <c r="E110" i="1"/>
  <c r="I110" i="1" s="1"/>
  <c r="C100" i="1"/>
  <c r="G100" i="1" s="1"/>
  <c r="C104" i="1"/>
  <c r="G104" i="1" s="1"/>
  <c r="B104" i="1"/>
  <c r="F104" i="1" s="1"/>
  <c r="E97" i="1"/>
  <c r="I97" i="1" s="1"/>
  <c r="E105" i="1"/>
  <c r="I105" i="1" s="1"/>
  <c r="E104" i="1"/>
  <c r="I104" i="1" s="1"/>
  <c r="C101" i="1"/>
  <c r="G101" i="1" s="1"/>
  <c r="C103" i="1"/>
  <c r="G103" i="1" s="1"/>
  <c r="C107" i="1"/>
  <c r="G107" i="1" s="1"/>
  <c r="D108" i="1"/>
  <c r="H108" i="1" s="1"/>
  <c r="E99" i="1"/>
  <c r="I99" i="1" s="1"/>
  <c r="D109" i="1"/>
  <c r="H109" i="1" s="1"/>
  <c r="C105" i="1"/>
  <c r="G105" i="1" s="1"/>
  <c r="B110" i="1"/>
  <c r="F110" i="1" s="1"/>
  <c r="B106" i="1"/>
  <c r="F106" i="1" s="1"/>
  <c r="B112" i="1"/>
  <c r="F112" i="1" s="1"/>
  <c r="D98" i="1"/>
  <c r="H98" i="1" s="1"/>
  <c r="D101" i="1"/>
  <c r="H101" i="1" s="1"/>
  <c r="E109" i="1"/>
  <c r="I109" i="1" s="1"/>
  <c r="D107" i="1"/>
  <c r="H107" i="1" s="1"/>
  <c r="E106" i="1"/>
  <c r="I106" i="1" s="1"/>
  <c r="C106" i="1"/>
  <c r="G106" i="1" s="1"/>
  <c r="D102" i="1"/>
  <c r="H102" i="1" s="1"/>
  <c r="B111" i="1"/>
  <c r="F111" i="1" s="1"/>
  <c r="B98" i="1"/>
  <c r="F98" i="1" s="1"/>
  <c r="C110" i="1"/>
  <c r="G110" i="1" s="1"/>
  <c r="C98" i="1"/>
  <c r="G98" i="1" s="1"/>
  <c r="B99" i="1"/>
  <c r="F99" i="1" s="1"/>
  <c r="C109" i="1"/>
  <c r="G109" i="1" s="1"/>
  <c r="B103" i="1"/>
  <c r="F103" i="1" s="1"/>
  <c r="E103" i="1"/>
  <c r="I103" i="1" s="1"/>
  <c r="B102" i="1"/>
  <c r="F102" i="1" s="1"/>
  <c r="B97" i="1"/>
  <c r="F97" i="1" s="1"/>
  <c r="D106" i="1"/>
  <c r="H106" i="1" s="1"/>
  <c r="E108" i="1"/>
  <c r="I108" i="1" s="1"/>
  <c r="E102" i="1"/>
  <c r="I102" i="1" s="1"/>
  <c r="C97" i="1"/>
  <c r="G97" i="1" s="1"/>
  <c r="M111" i="1" l="1"/>
  <c r="L111" i="1"/>
  <c r="L110" i="1"/>
  <c r="L112" i="1"/>
  <c r="L104" i="1"/>
  <c r="M112" i="1"/>
  <c r="L107" i="1"/>
  <c r="M109" i="1"/>
  <c r="M107" i="1"/>
  <c r="L102" i="1"/>
  <c r="M106" i="1"/>
  <c r="L106" i="1"/>
  <c r="L103" i="1"/>
  <c r="J110" i="1"/>
  <c r="J108" i="1"/>
  <c r="J112" i="1"/>
  <c r="J106" i="1"/>
  <c r="J105" i="1"/>
  <c r="J111" i="1"/>
  <c r="M108" i="1"/>
  <c r="J109" i="1"/>
  <c r="L109" i="1"/>
  <c r="L105" i="1"/>
  <c r="J107" i="1"/>
  <c r="L108" i="1"/>
  <c r="M105" i="1"/>
  <c r="M110" i="1"/>
  <c r="J104" i="1"/>
  <c r="J101" i="1"/>
  <c r="L98" i="1"/>
  <c r="M101" i="1"/>
  <c r="M97" i="1"/>
  <c r="J97" i="1"/>
  <c r="J103" i="1"/>
  <c r="K102" i="1"/>
  <c r="M98" i="1"/>
  <c r="J100" i="1"/>
  <c r="M102" i="1"/>
  <c r="K104" i="1"/>
  <c r="J102" i="1"/>
  <c r="K98" i="1"/>
  <c r="M103" i="1"/>
  <c r="J99" i="1"/>
  <c r="K100" i="1"/>
  <c r="K112" i="1"/>
  <c r="L101" i="1"/>
  <c r="K105" i="1"/>
  <c r="M100" i="1"/>
  <c r="L100" i="1"/>
  <c r="K109" i="1"/>
  <c r="M99" i="1"/>
  <c r="K110" i="1"/>
  <c r="L97" i="1"/>
  <c r="K99" i="1"/>
  <c r="K97" i="1"/>
  <c r="K108" i="1"/>
  <c r="K111" i="1"/>
  <c r="J98" i="1"/>
  <c r="K107" i="1"/>
  <c r="K103" i="1"/>
  <c r="K101" i="1"/>
  <c r="K106" i="1"/>
  <c r="M104" i="1"/>
  <c r="L99" i="1"/>
  <c r="C121" i="1"/>
  <c r="G121" i="1" s="1"/>
  <c r="E121" i="1"/>
  <c r="I121" i="1" s="1"/>
  <c r="C124" i="1"/>
  <c r="G124" i="1" s="1"/>
  <c r="C128" i="1"/>
  <c r="G128" i="1" s="1"/>
  <c r="B116" i="1"/>
  <c r="F116" i="1" s="1"/>
  <c r="E113" i="1"/>
  <c r="I113" i="1" s="1"/>
  <c r="D120" i="1"/>
  <c r="H120" i="1" s="1"/>
  <c r="B123" i="1"/>
  <c r="F123" i="1" s="1"/>
  <c r="E125" i="1"/>
  <c r="I125" i="1" s="1"/>
  <c r="E115" i="1"/>
  <c r="I115" i="1" s="1"/>
  <c r="B120" i="1"/>
  <c r="F120" i="1" s="1"/>
  <c r="C127" i="1"/>
  <c r="G127" i="1" s="1"/>
  <c r="E114" i="1"/>
  <c r="I114" i="1" s="1"/>
  <c r="E116" i="1"/>
  <c r="I116" i="1" s="1"/>
  <c r="E118" i="1"/>
  <c r="I118" i="1" s="1"/>
  <c r="E124" i="1"/>
  <c r="I124" i="1" s="1"/>
  <c r="D117" i="1"/>
  <c r="H117" i="1" s="1"/>
  <c r="D124" i="1"/>
  <c r="H124" i="1" s="1"/>
  <c r="C120" i="1"/>
  <c r="G120" i="1" s="1"/>
  <c r="D126" i="1"/>
  <c r="H126" i="1" s="1"/>
  <c r="B117" i="1"/>
  <c r="F117" i="1" s="1"/>
  <c r="D113" i="1"/>
  <c r="H113" i="1" s="1"/>
  <c r="E122" i="1"/>
  <c r="I122" i="1" s="1"/>
  <c r="C113" i="1"/>
  <c r="G113" i="1" s="1"/>
  <c r="D125" i="1"/>
  <c r="H125" i="1" s="1"/>
  <c r="C114" i="1"/>
  <c r="G114" i="1" s="1"/>
  <c r="C126" i="1"/>
  <c r="G126" i="1" s="1"/>
  <c r="B114" i="1"/>
  <c r="F114" i="1" s="1"/>
  <c r="D114" i="1"/>
  <c r="H114" i="1" s="1"/>
  <c r="C123" i="1"/>
  <c r="G123" i="1" s="1"/>
  <c r="C116" i="1"/>
  <c r="G116" i="1" s="1"/>
  <c r="D128" i="1"/>
  <c r="H128" i="1" s="1"/>
  <c r="E123" i="1"/>
  <c r="I123" i="1" s="1"/>
  <c r="B121" i="1"/>
  <c r="F121" i="1" s="1"/>
  <c r="B115" i="1"/>
  <c r="F115" i="1" s="1"/>
  <c r="B127" i="1"/>
  <c r="F127" i="1" s="1"/>
  <c r="B128" i="1"/>
  <c r="F128" i="1" s="1"/>
  <c r="C119" i="1"/>
  <c r="G119" i="1" s="1"/>
  <c r="E126" i="1"/>
  <c r="I126" i="1" s="1"/>
  <c r="D116" i="1"/>
  <c r="H116" i="1" s="1"/>
  <c r="B125" i="1"/>
  <c r="F125" i="1" s="1"/>
  <c r="E127" i="1"/>
  <c r="I127" i="1" s="1"/>
  <c r="C125" i="1"/>
  <c r="G125" i="1" s="1"/>
  <c r="D123" i="1"/>
  <c r="H123" i="1" s="1"/>
  <c r="D118" i="1"/>
  <c r="H118" i="1" s="1"/>
  <c r="B122" i="1"/>
  <c r="F122" i="1" s="1"/>
  <c r="C117" i="1"/>
  <c r="G117" i="1" s="1"/>
  <c r="D119" i="1"/>
  <c r="H119" i="1" s="1"/>
  <c r="C115" i="1"/>
  <c r="G115" i="1" s="1"/>
  <c r="E117" i="1"/>
  <c r="I117" i="1" s="1"/>
  <c r="D127" i="1"/>
  <c r="H127" i="1" s="1"/>
  <c r="B118" i="1"/>
  <c r="F118" i="1" s="1"/>
  <c r="D121" i="1"/>
  <c r="H121" i="1" s="1"/>
  <c r="D122" i="1"/>
  <c r="H122" i="1" s="1"/>
  <c r="B113" i="1"/>
  <c r="F113" i="1" s="1"/>
  <c r="E119" i="1"/>
  <c r="I119" i="1" s="1"/>
  <c r="B119" i="1"/>
  <c r="F119" i="1" s="1"/>
  <c r="C122" i="1"/>
  <c r="G122" i="1" s="1"/>
  <c r="B126" i="1"/>
  <c r="F126" i="1" s="1"/>
  <c r="E120" i="1"/>
  <c r="I120" i="1" s="1"/>
  <c r="C118" i="1"/>
  <c r="G118" i="1" s="1"/>
  <c r="E128" i="1"/>
  <c r="I128" i="1" s="1"/>
  <c r="B124" i="1"/>
  <c r="F124" i="1" s="1"/>
  <c r="D115" i="1"/>
  <c r="H115" i="1" s="1"/>
  <c r="L126" i="1" l="1"/>
  <c r="J127" i="1"/>
  <c r="M124" i="1"/>
  <c r="L124" i="1"/>
  <c r="J121" i="1"/>
  <c r="M128" i="1"/>
  <c r="J122" i="1"/>
  <c r="L121" i="1"/>
  <c r="J124" i="1"/>
  <c r="M125" i="1"/>
  <c r="L127" i="1"/>
  <c r="M123" i="1"/>
  <c r="J126" i="1"/>
  <c r="J123" i="1"/>
  <c r="L119" i="1"/>
  <c r="L118" i="1"/>
  <c r="M127" i="1"/>
  <c r="L125" i="1"/>
  <c r="M122" i="1"/>
  <c r="L120" i="1"/>
  <c r="J128" i="1"/>
  <c r="M121" i="1"/>
  <c r="L128" i="1"/>
  <c r="L123" i="1"/>
  <c r="J125" i="1"/>
  <c r="M126" i="1"/>
  <c r="L122" i="1"/>
  <c r="K116" i="1"/>
  <c r="K114" i="1"/>
  <c r="M114" i="1"/>
  <c r="K125" i="1"/>
  <c r="M118" i="1"/>
  <c r="M115" i="1"/>
  <c r="M119" i="1"/>
  <c r="L116" i="1"/>
  <c r="K113" i="1"/>
  <c r="K123" i="1"/>
  <c r="K118" i="1"/>
  <c r="J114" i="1"/>
  <c r="J116" i="1"/>
  <c r="K127" i="1"/>
  <c r="M116" i="1"/>
  <c r="K126" i="1"/>
  <c r="L113" i="1"/>
  <c r="J117" i="1"/>
  <c r="K124" i="1"/>
  <c r="L115" i="1"/>
  <c r="L114" i="1"/>
  <c r="J120" i="1"/>
  <c r="K122" i="1"/>
  <c r="J113" i="1"/>
  <c r="M113" i="1"/>
  <c r="J115" i="1"/>
  <c r="M117" i="1"/>
  <c r="K117" i="1"/>
  <c r="M120" i="1"/>
  <c r="J119" i="1"/>
  <c r="K119" i="1"/>
  <c r="J118" i="1"/>
  <c r="K128" i="1"/>
  <c r="K120" i="1"/>
  <c r="K115" i="1"/>
  <c r="L117" i="1"/>
  <c r="K121" i="1"/>
  <c r="D135" i="1"/>
  <c r="H135" i="1" s="1"/>
  <c r="C129" i="1"/>
  <c r="G129" i="1" s="1"/>
  <c r="E140" i="1"/>
  <c r="I140" i="1" s="1"/>
  <c r="B139" i="1"/>
  <c r="F139" i="1" s="1"/>
  <c r="E138" i="1"/>
  <c r="I138" i="1" s="1"/>
  <c r="E134" i="1"/>
  <c r="I134" i="1" s="1"/>
  <c r="D136" i="1"/>
  <c r="H136" i="1" s="1"/>
  <c r="D131" i="1"/>
  <c r="H131" i="1" s="1"/>
  <c r="D138" i="1"/>
  <c r="H138" i="1" s="1"/>
  <c r="C135" i="1"/>
  <c r="G135" i="1" s="1"/>
  <c r="C139" i="1"/>
  <c r="G139" i="1" s="1"/>
  <c r="D129" i="1"/>
  <c r="H129" i="1" s="1"/>
  <c r="E132" i="1"/>
  <c r="I132" i="1" s="1"/>
  <c r="E129" i="1"/>
  <c r="I129" i="1" s="1"/>
  <c r="C132" i="1"/>
  <c r="G132" i="1" s="1"/>
  <c r="B144" i="1"/>
  <c r="F144" i="1" s="1"/>
  <c r="D130" i="1"/>
  <c r="H130" i="1" s="1"/>
  <c r="B133" i="1"/>
  <c r="F133" i="1" s="1"/>
  <c r="E130" i="1"/>
  <c r="I130" i="1" s="1"/>
  <c r="B132" i="1"/>
  <c r="F132" i="1" s="1"/>
  <c r="B140" i="1"/>
  <c r="F140" i="1" s="1"/>
  <c r="C133" i="1"/>
  <c r="G133" i="1" s="1"/>
  <c r="B134" i="1"/>
  <c r="F134" i="1" s="1"/>
  <c r="D139" i="1"/>
  <c r="H139" i="1" s="1"/>
  <c r="B143" i="1"/>
  <c r="F143" i="1" s="1"/>
  <c r="B130" i="1"/>
  <c r="F130" i="1" s="1"/>
  <c r="D142" i="1"/>
  <c r="H142" i="1" s="1"/>
  <c r="C143" i="1"/>
  <c r="G143" i="1" s="1"/>
  <c r="C144" i="1"/>
  <c r="G144" i="1" s="1"/>
  <c r="E144" i="1"/>
  <c r="I144" i="1" s="1"/>
  <c r="D143" i="1"/>
  <c r="H143" i="1" s="1"/>
  <c r="C141" i="1"/>
  <c r="G141" i="1" s="1"/>
  <c r="B131" i="1"/>
  <c r="F131" i="1" s="1"/>
  <c r="C142" i="1"/>
  <c r="G142" i="1" s="1"/>
  <c r="C136" i="1"/>
  <c r="G136" i="1" s="1"/>
  <c r="B136" i="1"/>
  <c r="F136" i="1" s="1"/>
  <c r="C140" i="1"/>
  <c r="G140" i="1" s="1"/>
  <c r="D134" i="1"/>
  <c r="H134" i="1" s="1"/>
  <c r="E135" i="1"/>
  <c r="I135" i="1" s="1"/>
  <c r="E142" i="1"/>
  <c r="I142" i="1" s="1"/>
  <c r="E136" i="1"/>
  <c r="I136" i="1" s="1"/>
  <c r="C138" i="1"/>
  <c r="G138" i="1" s="1"/>
  <c r="E143" i="1"/>
  <c r="I143" i="1" s="1"/>
  <c r="B137" i="1"/>
  <c r="F137" i="1" s="1"/>
  <c r="C130" i="1"/>
  <c r="G130" i="1" s="1"/>
  <c r="D140" i="1"/>
  <c r="H140" i="1" s="1"/>
  <c r="E131" i="1"/>
  <c r="I131" i="1" s="1"/>
  <c r="E137" i="1"/>
  <c r="I137" i="1" s="1"/>
  <c r="D132" i="1"/>
  <c r="H132" i="1" s="1"/>
  <c r="B129" i="1"/>
  <c r="F129" i="1" s="1"/>
  <c r="B138" i="1"/>
  <c r="F138" i="1" s="1"/>
  <c r="C134" i="1"/>
  <c r="G134" i="1" s="1"/>
  <c r="B142" i="1"/>
  <c r="F142" i="1" s="1"/>
  <c r="D144" i="1"/>
  <c r="H144" i="1" s="1"/>
  <c r="D137" i="1"/>
  <c r="H137" i="1" s="1"/>
  <c r="E133" i="1"/>
  <c r="I133" i="1" s="1"/>
  <c r="B135" i="1"/>
  <c r="F135" i="1" s="1"/>
  <c r="C131" i="1"/>
  <c r="G131" i="1" s="1"/>
  <c r="B141" i="1"/>
  <c r="F141" i="1" s="1"/>
  <c r="E139" i="1"/>
  <c r="I139" i="1" s="1"/>
  <c r="D141" i="1"/>
  <c r="H141" i="1" s="1"/>
  <c r="D133" i="1"/>
  <c r="H133" i="1" s="1"/>
  <c r="E141" i="1"/>
  <c r="I141" i="1" s="1"/>
  <c r="C137" i="1"/>
  <c r="G137" i="1" s="1"/>
  <c r="J139" i="1" l="1"/>
  <c r="M140" i="1"/>
  <c r="M138" i="1"/>
  <c r="J144" i="1"/>
  <c r="J140" i="1"/>
  <c r="M141" i="1"/>
  <c r="L143" i="1"/>
  <c r="J138" i="1"/>
  <c r="L140" i="1"/>
  <c r="M144" i="1"/>
  <c r="J137" i="1"/>
  <c r="L135" i="1"/>
  <c r="M139" i="1"/>
  <c r="L142" i="1"/>
  <c r="J143" i="1"/>
  <c r="M137" i="1"/>
  <c r="L141" i="1"/>
  <c r="J141" i="1"/>
  <c r="L138" i="1"/>
  <c r="L139" i="1"/>
  <c r="J142" i="1"/>
  <c r="L137" i="1"/>
  <c r="L136" i="1"/>
  <c r="M143" i="1"/>
  <c r="M142" i="1"/>
  <c r="L144" i="1"/>
  <c r="L134" i="1"/>
  <c r="K132" i="1"/>
  <c r="K135" i="1"/>
  <c r="K137" i="1"/>
  <c r="J135" i="1"/>
  <c r="L131" i="1"/>
  <c r="K143" i="1"/>
  <c r="M135" i="1"/>
  <c r="M131" i="1"/>
  <c r="M132" i="1"/>
  <c r="K131" i="1"/>
  <c r="K141" i="1"/>
  <c r="K140" i="1"/>
  <c r="J134" i="1"/>
  <c r="K133" i="1"/>
  <c r="K144" i="1"/>
  <c r="L129" i="1"/>
  <c r="J130" i="1"/>
  <c r="M133" i="1"/>
  <c r="M134" i="1"/>
  <c r="M130" i="1"/>
  <c r="L133" i="1"/>
  <c r="K130" i="1"/>
  <c r="K138" i="1"/>
  <c r="J136" i="1"/>
  <c r="K136" i="1"/>
  <c r="J129" i="1"/>
  <c r="K129" i="1"/>
  <c r="M129" i="1"/>
  <c r="K139" i="1"/>
  <c r="M136" i="1"/>
  <c r="K134" i="1"/>
  <c r="J132" i="1"/>
  <c r="K142" i="1"/>
  <c r="J133" i="1"/>
  <c r="L132" i="1"/>
  <c r="J131" i="1"/>
  <c r="L130" i="1"/>
  <c r="C157" i="1"/>
  <c r="G157" i="1" s="1"/>
  <c r="D155" i="1"/>
  <c r="H155" i="1" s="1"/>
  <c r="B160" i="1"/>
  <c r="F160" i="1" s="1"/>
  <c r="D147" i="1"/>
  <c r="H147" i="1" s="1"/>
  <c r="E147" i="1"/>
  <c r="I147" i="1" s="1"/>
  <c r="B150" i="1"/>
  <c r="F150" i="1" s="1"/>
  <c r="C148" i="1"/>
  <c r="G148" i="1" s="1"/>
  <c r="D152" i="1"/>
  <c r="H152" i="1" s="1"/>
  <c r="E158" i="1"/>
  <c r="I158" i="1" s="1"/>
  <c r="D160" i="1"/>
  <c r="H160" i="1" s="1"/>
  <c r="E160" i="1"/>
  <c r="I160" i="1" s="1"/>
  <c r="C149" i="1"/>
  <c r="G149" i="1" s="1"/>
  <c r="E145" i="1"/>
  <c r="I145" i="1" s="1"/>
  <c r="E150" i="1"/>
  <c r="I150" i="1" s="1"/>
  <c r="E149" i="1"/>
  <c r="I149" i="1" s="1"/>
  <c r="E153" i="1"/>
  <c r="I153" i="1" s="1"/>
  <c r="E157" i="1"/>
  <c r="I157" i="1" s="1"/>
  <c r="D156" i="1"/>
  <c r="H156" i="1" s="1"/>
  <c r="C156" i="1"/>
  <c r="G156" i="1" s="1"/>
  <c r="C160" i="1"/>
  <c r="G160" i="1" s="1"/>
  <c r="B156" i="1"/>
  <c r="F156" i="1" s="1"/>
  <c r="E148" i="1"/>
  <c r="I148" i="1" s="1"/>
  <c r="E154" i="1"/>
  <c r="I154" i="1" s="1"/>
  <c r="D149" i="1"/>
  <c r="H149" i="1" s="1"/>
  <c r="E155" i="1"/>
  <c r="I155" i="1" s="1"/>
  <c r="C150" i="1"/>
  <c r="G150" i="1" s="1"/>
  <c r="B153" i="1"/>
  <c r="F153" i="1" s="1"/>
  <c r="B152" i="1"/>
  <c r="F152" i="1" s="1"/>
  <c r="C159" i="1"/>
  <c r="G159" i="1" s="1"/>
  <c r="B148" i="1"/>
  <c r="F148" i="1" s="1"/>
  <c r="D145" i="1"/>
  <c r="H145" i="1" s="1"/>
  <c r="B155" i="1"/>
  <c r="F155" i="1" s="1"/>
  <c r="D159" i="1"/>
  <c r="H159" i="1" s="1"/>
  <c r="D153" i="1"/>
  <c r="H153" i="1" s="1"/>
  <c r="D150" i="1"/>
  <c r="H150" i="1" s="1"/>
  <c r="C146" i="1"/>
  <c r="G146" i="1" s="1"/>
  <c r="B157" i="1"/>
  <c r="F157" i="1" s="1"/>
  <c r="C152" i="1"/>
  <c r="G152" i="1" s="1"/>
  <c r="D158" i="1"/>
  <c r="H158" i="1" s="1"/>
  <c r="E146" i="1"/>
  <c r="I146" i="1" s="1"/>
  <c r="C155" i="1"/>
  <c r="G155" i="1" s="1"/>
  <c r="E156" i="1"/>
  <c r="I156" i="1" s="1"/>
  <c r="E151" i="1"/>
  <c r="I151" i="1" s="1"/>
  <c r="B158" i="1"/>
  <c r="F158" i="1" s="1"/>
  <c r="B154" i="1"/>
  <c r="F154" i="1" s="1"/>
  <c r="C147" i="1"/>
  <c r="G147" i="1" s="1"/>
  <c r="B145" i="1"/>
  <c r="F145" i="1" s="1"/>
  <c r="C154" i="1"/>
  <c r="G154" i="1" s="1"/>
  <c r="C158" i="1"/>
  <c r="G158" i="1" s="1"/>
  <c r="B146" i="1"/>
  <c r="F146" i="1" s="1"/>
  <c r="B149" i="1"/>
  <c r="F149" i="1" s="1"/>
  <c r="C151" i="1"/>
  <c r="G151" i="1" s="1"/>
  <c r="C145" i="1"/>
  <c r="G145" i="1" s="1"/>
  <c r="C153" i="1"/>
  <c r="G153" i="1" s="1"/>
  <c r="D157" i="1"/>
  <c r="H157" i="1" s="1"/>
  <c r="E159" i="1"/>
  <c r="I159" i="1" s="1"/>
  <c r="B151" i="1"/>
  <c r="F151" i="1" s="1"/>
  <c r="D148" i="1"/>
  <c r="H148" i="1" s="1"/>
  <c r="E152" i="1"/>
  <c r="I152" i="1" s="1"/>
  <c r="B147" i="1"/>
  <c r="F147" i="1" s="1"/>
  <c r="B159" i="1"/>
  <c r="F159" i="1" s="1"/>
  <c r="D146" i="1"/>
  <c r="H146" i="1" s="1"/>
  <c r="D154" i="1"/>
  <c r="H154" i="1" s="1"/>
  <c r="D151" i="1"/>
  <c r="H151" i="1" s="1"/>
  <c r="J160" i="1" l="1"/>
  <c r="L153" i="1"/>
  <c r="L155" i="1"/>
  <c r="L159" i="1"/>
  <c r="M153" i="1"/>
  <c r="L156" i="1"/>
  <c r="L154" i="1"/>
  <c r="J156" i="1"/>
  <c r="J157" i="1"/>
  <c r="M157" i="1"/>
  <c r="J158" i="1"/>
  <c r="J159" i="1"/>
  <c r="M160" i="1"/>
  <c r="L150" i="1"/>
  <c r="L151" i="1"/>
  <c r="L160" i="1"/>
  <c r="J155" i="1"/>
  <c r="J154" i="1"/>
  <c r="M158" i="1"/>
  <c r="M159" i="1"/>
  <c r="L152" i="1"/>
  <c r="J153" i="1"/>
  <c r="M155" i="1"/>
  <c r="L158" i="1"/>
  <c r="M154" i="1"/>
  <c r="M156" i="1"/>
  <c r="L157" i="1"/>
  <c r="L145" i="1"/>
  <c r="M150" i="1"/>
  <c r="K154" i="1"/>
  <c r="J148" i="1"/>
  <c r="M149" i="1"/>
  <c r="K159" i="1"/>
  <c r="M152" i="1"/>
  <c r="K150" i="1"/>
  <c r="J152" i="1"/>
  <c r="L149" i="1"/>
  <c r="K148" i="1"/>
  <c r="K149" i="1"/>
  <c r="L148" i="1"/>
  <c r="K152" i="1"/>
  <c r="M145" i="1"/>
  <c r="M147" i="1"/>
  <c r="K147" i="1"/>
  <c r="J151" i="1"/>
  <c r="K160" i="1"/>
  <c r="J145" i="1"/>
  <c r="J150" i="1"/>
  <c r="K145" i="1"/>
  <c r="J149" i="1"/>
  <c r="K156" i="1"/>
  <c r="L146" i="1"/>
  <c r="J147" i="1"/>
  <c r="K153" i="1"/>
  <c r="K146" i="1"/>
  <c r="M151" i="1"/>
  <c r="K155" i="1"/>
  <c r="M146" i="1"/>
  <c r="M148" i="1"/>
  <c r="K151" i="1"/>
  <c r="L147" i="1"/>
  <c r="J146" i="1"/>
  <c r="K158" i="1"/>
  <c r="K15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<sst xmlns="http://schemas.openxmlformats.org/spreadsheetml/2006/main" count="63" uniqueCount="55">
  <si>
    <t>Coef</t>
  </si>
  <si>
    <t>10^x</t>
  </si>
  <si>
    <t>Value (Hz)</t>
  </si>
  <si>
    <t>Period (s)</t>
  </si>
  <si>
    <t>GCLKx</t>
  </si>
  <si>
    <t>Divisor bits</t>
  </si>
  <si>
    <t>Min Freq (Hz)</t>
  </si>
  <si>
    <t>GCLK0</t>
  </si>
  <si>
    <t>Frequency (Hz)</t>
  </si>
  <si>
    <t>Frequency from GCLKx</t>
  </si>
  <si>
    <t>GENDIV.DIV DEC</t>
  </si>
  <si>
    <t>GENDIV.DIV BIN</t>
  </si>
  <si>
    <t>GCLK1</t>
  </si>
  <si>
    <t>GCLK2</t>
  </si>
  <si>
    <t>GCLK3-8</t>
  </si>
  <si>
    <t>DIV</t>
  </si>
  <si>
    <t xml:space="preserve">Target Freq (Hz): </t>
  </si>
  <si>
    <t>Difference to Target Freq</t>
  </si>
  <si>
    <t>Divisibility by Target Freq</t>
  </si>
  <si>
    <t>GCLK Freq (Hz):</t>
  </si>
  <si>
    <t>Target time step (s)</t>
  </si>
  <si>
    <t>GCLK Time Step (s):</t>
  </si>
  <si>
    <t>TC Prescaler</t>
  </si>
  <si>
    <t>TC Freq (Hz)</t>
  </si>
  <si>
    <t>TC Period (s)</t>
  </si>
  <si>
    <t>TC bits</t>
  </si>
  <si>
    <t>TC max value</t>
  </si>
  <si>
    <t>TC Max time (us)</t>
  </si>
  <si>
    <t>Peripheral Clock</t>
  </si>
  <si>
    <t>CLK_EIC_APB</t>
  </si>
  <si>
    <t>CLK_ADC_APB</t>
  </si>
  <si>
    <t>CLK_ACx_APB</t>
  </si>
  <si>
    <t>CLK_DAC_APB</t>
  </si>
  <si>
    <t>CLK_PTC_APB</t>
  </si>
  <si>
    <t>CLK_USB_APB</t>
  </si>
  <si>
    <t>CLK_TCCx_APB</t>
  </si>
  <si>
    <t>CLK_PAC0_APB</t>
  </si>
  <si>
    <t>CLK_PM_APB</t>
  </si>
  <si>
    <t>CLK_SYSCTRL_APB</t>
  </si>
  <si>
    <t>CLK_GCLK_APB</t>
  </si>
  <si>
    <t>CLK_WDT_APB</t>
  </si>
  <si>
    <t>CLK_RTC_APB</t>
  </si>
  <si>
    <t>CLK_PAC1_APB</t>
  </si>
  <si>
    <t>CLK_DSU_APB</t>
  </si>
  <si>
    <t>CLK_NVMCTRL_APB</t>
  </si>
  <si>
    <t>CLK_PORT_APB</t>
  </si>
  <si>
    <t>CLK_HMATRIX_APB</t>
  </si>
  <si>
    <t>CLK_PAC2_APB</t>
  </si>
  <si>
    <t>CLK_SERCOMx_APB</t>
  </si>
  <si>
    <t>CLK_TCx_APB</t>
  </si>
  <si>
    <t>CLK_DMAC_APB</t>
  </si>
  <si>
    <t>CLK_I2S_APB</t>
  </si>
  <si>
    <t>Required</t>
  </si>
  <si>
    <t>Enabled by Default</t>
  </si>
  <si>
    <t>Need to enable?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</si>
</sst>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9"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FF86F-3CF6-4E09-BB90-887F3BA83296}">
  <dimension ref="A1:M160"/>
  <sheetViews>
    <sheetView topLeftCell="B1" zoomScaleNormal="100" workbookViewId="0">
      <selection activeCell="J9" sqref="J9"/>
    </sheetView>
  </sheetViews>
  <sheetFormatPr defaultRowHeight="14.5" x14ac:dyDescent="0.35"/>
  <cols>
    <col min="1" max="1" width="14.81640625" bestFit="1" customWidth="1"/>
    <col min="2" max="2" width="14.36328125" bestFit="1" customWidth="1"/>
    <col min="3" max="3" width="9.26953125" bestFit="1" customWidth="1"/>
    <col min="4" max="4" width="11.81640625" bestFit="1" customWidth="1"/>
    <col min="6" max="6" width="20.90625" bestFit="1" customWidth="1"/>
    <col min="7" max="7" width="12.08984375" bestFit="1" customWidth="1"/>
    <col min="8" max="8" width="14.453125" bestFit="1" customWidth="1"/>
    <col min="9" max="9" width="20" bestFit="1" customWidth="1"/>
    <col min="10" max="10" width="11.81640625" bestFit="1" customWidth="1"/>
  </cols>
  <sheetData>
    <row r="1" spans="1:10" x14ac:dyDescent="0.3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5</v>
      </c>
      <c r="G1" s="3" t="s">
        <v>6</v>
      </c>
      <c r="I1" t="s">
        <v>20</v>
      </c>
      <c r="J1">
        <f>10^-6</f>
        <v>9.9999999999999995E-7</v>
      </c>
    </row>
    <row r="2" spans="1:10" x14ac:dyDescent="0.35">
      <c r="A2" s="3">
        <v>0</v>
      </c>
      <c r="B2" s="3">
        <v>48</v>
      </c>
      <c r="C2" s="3">
        <v>6</v>
      </c>
      <c r="D2" s="3">
        <f>B2*(10^C2)</f>
        <v>48000000</v>
      </c>
      <c r="E2" s="3">
        <f t="shared" ref="E2:E10" si="0">1/D2</f>
        <v>2.0833333333333335E-8</v>
      </c>
      <c r="F2" s="3">
        <v>8</v>
      </c>
      <c r="G2" s="3">
        <f>D2/(2^(F2+1))</f>
        <v>93750</v>
      </c>
      <c r="I2" t="s">
        <v>16</v>
      </c>
      <c r="J2">
        <f>1/J1</f>
        <v>1000000</v>
      </c>
    </row>
    <row r="3" spans="1:10" x14ac:dyDescent="0.35">
      <c r="A3" s="3">
        <v>1</v>
      </c>
      <c r="B3" s="3">
        <v>32.677999999999997</v>
      </c>
      <c r="C3" s="3">
        <v>3</v>
      </c>
      <c r="D3" s="3">
        <f>B3*(10^C3)</f>
        <v>32677.999999999996</v>
      </c>
      <c r="E3" s="3">
        <f t="shared" si="0"/>
        <v>3.0601628006609952E-5</v>
      </c>
      <c r="F3" s="3">
        <v>16</v>
      </c>
      <c r="G3" s="3">
        <f t="shared" ref="G3:G5" si="1">D3/(2^(F3+1))</f>
        <v>0.24931335449218747</v>
      </c>
      <c r="I3" t="s">
        <v>19</v>
      </c>
      <c r="J3">
        <f>8*10^6</f>
        <v>8000000</v>
      </c>
    </row>
    <row r="4" spans="1:10" x14ac:dyDescent="0.35">
      <c r="A4" s="3">
        <v>2</v>
      </c>
      <c r="B4" s="3">
        <v>32.677999999999997</v>
      </c>
      <c r="C4" s="3">
        <v>3</v>
      </c>
      <c r="D4" s="3">
        <f>B4*(10^C4)</f>
        <v>32677.999999999996</v>
      </c>
      <c r="E4" s="3">
        <f t="shared" si="0"/>
        <v>3.0601628006609952E-5</v>
      </c>
      <c r="F4" s="3">
        <v>5</v>
      </c>
      <c r="G4" s="3">
        <f t="shared" si="1"/>
        <v>510.59374999999994</v>
      </c>
      <c r="I4" t="s">
        <v>21</v>
      </c>
      <c r="J4">
        <f>1/J3</f>
        <v>1.2499999999999999E-7</v>
      </c>
    </row>
    <row r="5" spans="1:10" x14ac:dyDescent="0.35">
      <c r="A5" s="3">
        <v>3</v>
      </c>
      <c r="B5" s="3">
        <v>8</v>
      </c>
      <c r="C5" s="3">
        <v>6</v>
      </c>
      <c r="D5" s="3">
        <f>B5*(10^C5)</f>
        <v>8000000</v>
      </c>
      <c r="E5" s="3">
        <f t="shared" si="0"/>
        <v>1.2499999999999999E-7</v>
      </c>
      <c r="F5" s="3">
        <v>8</v>
      </c>
      <c r="G5" s="3">
        <f t="shared" si="1"/>
        <v>15625</v>
      </c>
      <c r="I5" t="s">
        <v>22</v>
      </c>
      <c r="J5">
        <v>8</v>
      </c>
    </row>
    <row r="6" spans="1:10" x14ac:dyDescent="0.35">
      <c r="A6" s="3">
        <v>4</v>
      </c>
      <c r="B6" s="3">
        <v>8</v>
      </c>
      <c r="C6" s="3">
        <v>6</v>
      </c>
      <c r="D6" s="3">
        <f t="shared" ref="D6:D10" si="2">B6*(10^C6)</f>
        <v>8000000</v>
      </c>
      <c r="E6" s="3">
        <f t="shared" si="0"/>
        <v>1.2499999999999999E-7</v>
      </c>
      <c r="F6" s="3">
        <v>8</v>
      </c>
      <c r="G6" s="3">
        <f t="shared" ref="G6:G10" si="3">D6/(2^(F6+1))</f>
        <v>15625</v>
      </c>
      <c r="I6" t="s">
        <v>23</v>
      </c>
      <c r="J6">
        <f>J3/J5</f>
        <v>1000000</v>
      </c>
    </row>
    <row r="7" spans="1:10" x14ac:dyDescent="0.35">
      <c r="A7" s="3">
        <v>5</v>
      </c>
      <c r="B7" s="3">
        <v>8</v>
      </c>
      <c r="C7" s="3">
        <v>6</v>
      </c>
      <c r="D7" s="3">
        <f t="shared" si="2"/>
        <v>8000000</v>
      </c>
      <c r="E7" s="3">
        <f t="shared" si="0"/>
        <v>1.2499999999999999E-7</v>
      </c>
      <c r="F7" s="3">
        <v>8</v>
      </c>
      <c r="G7" s="3">
        <f t="shared" si="3"/>
        <v>15625</v>
      </c>
      <c r="I7" t="s">
        <v>24</v>
      </c>
      <c r="J7">
        <f>1/J6</f>
        <v>9.9999999999999995E-7</v>
      </c>
    </row>
    <row r="8" spans="1:10" x14ac:dyDescent="0.35">
      <c r="A8" s="3">
        <v>6</v>
      </c>
      <c r="B8" s="3">
        <v>8</v>
      </c>
      <c r="C8" s="3">
        <v>6</v>
      </c>
      <c r="D8" s="3">
        <f t="shared" si="2"/>
        <v>8000000</v>
      </c>
      <c r="E8" s="3">
        <f t="shared" si="0"/>
        <v>1.2499999999999999E-7</v>
      </c>
      <c r="F8" s="3">
        <v>8</v>
      </c>
      <c r="G8" s="3">
        <f t="shared" si="3"/>
        <v>15625</v>
      </c>
      <c r="I8" t="s">
        <v>25</v>
      </c>
      <c r="J8">
        <v>16</v>
      </c>
    </row>
    <row r="9" spans="1:10" x14ac:dyDescent="0.35">
      <c r="A9" s="3">
        <v>7</v>
      </c>
      <c r="B9" s="3">
        <v>8</v>
      </c>
      <c r="C9" s="3">
        <v>6</v>
      </c>
      <c r="D9" s="3">
        <f t="shared" si="2"/>
        <v>8000000</v>
      </c>
      <c r="E9" s="3">
        <f t="shared" si="0"/>
        <v>1.2499999999999999E-7</v>
      </c>
      <c r="F9" s="3">
        <v>8</v>
      </c>
      <c r="G9" s="3">
        <f t="shared" si="3"/>
        <v>15625</v>
      </c>
      <c r="I9" t="s">
        <v>26</v>
      </c>
      <c r="J9">
        <f>(2^(J8+1)) -1</f>
        <v>131071</v>
      </c>
    </row>
    <row r="10" spans="1:10" x14ac:dyDescent="0.35">
      <c r="A10" s="3">
        <v>8</v>
      </c>
      <c r="B10" s="3">
        <v>8</v>
      </c>
      <c r="C10" s="3">
        <v>6</v>
      </c>
      <c r="D10" s="3">
        <f t="shared" si="2"/>
        <v>8000000</v>
      </c>
      <c r="E10" s="3">
        <f t="shared" si="0"/>
        <v>1.2499999999999999E-7</v>
      </c>
      <c r="F10" s="3">
        <v>8</v>
      </c>
      <c r="G10" s="3">
        <f t="shared" si="3"/>
        <v>15625</v>
      </c>
      <c r="I10" t="s">
        <v>27</v>
      </c>
      <c r="J10">
        <f>J9*J7 * 10^6</f>
        <v>131071</v>
      </c>
    </row>
    <row r="12" spans="1:10" x14ac:dyDescent="0.35">
      <c r="A12" s="1"/>
      <c r="B12" s="1"/>
      <c r="C12" s="7" t="s">
        <v>9</v>
      </c>
      <c r="D12" s="7"/>
      <c r="E12" s="7"/>
      <c r="F12" s="7"/>
    </row>
    <row r="13" spans="1:10" x14ac:dyDescent="0.35">
      <c r="A13" s="2" t="s">
        <v>10</v>
      </c>
      <c r="B13" s="2" t="s">
        <v>11</v>
      </c>
      <c r="C13" s="4">
        <v>0</v>
      </c>
      <c r="D13" s="2">
        <v>1</v>
      </c>
      <c r="E13" s="6">
        <v>2</v>
      </c>
      <c r="F13" s="2">
        <v>3</v>
      </c>
    </row>
    <row r="14" spans="1:10" x14ac:dyDescent="0.35">
      <c r="A14" s="3">
        <f>ROW(A14)-13</f>
        <v>1</v>
      </c>
      <c r="B14" s="3" t="str">
        <f>DEC2BIN(A14-1)</f>
        <v>0</v>
      </c>
      <c r="C14" s="5" cm="1">
        <f t="array" aca="1" ref="C14" ca="1">IF($A14 &lt;=INDIRECT(ADDRESS(COLUMN(C14)-2+1, 6)), INDIRECT(ADDRESS(COLUMN(C14)-2+1, 4))/(2^($A14)), "~")</f>
        <v>24000000</v>
      </c>
      <c r="D14" s="5" cm="1">
        <f t="array" aca="1" ref="D14" ca="1">IF($A14 &lt;=INDIRECT(ADDRESS(COLUMN(D14)-2+1, 6)), INDIRECT(ADDRESS(COLUMN(D14)-2+1, 4))/(2^($A14)), "~")</f>
        <v>16338.999999999998</v>
      </c>
      <c r="E14" s="5" cm="1">
        <f t="array" aca="1" ref="E14" ca="1">IF($A14 &lt;=INDIRECT(ADDRESS(COLUMN(E14)-2+1, 6)), INDIRECT(ADDRESS(COLUMN(E14)-2+1, 4))/(2^($A14)), "~")</f>
        <v>16338.999999999998</v>
      </c>
      <c r="F14" s="5" cm="1">
        <f t="array" aca="1" ref="F14" ca="1">IF($A14 &lt;=INDIRECT(ADDRESS(COLUMN(F14)-2+1, 6)), INDIRECT(ADDRESS(COLUMN(F14)-2+1, 4))/(2^($A14)), "~")</f>
        <v>4000000</v>
      </c>
    </row>
    <row r="15" spans="1:10" x14ac:dyDescent="0.35">
      <c r="A15" s="3">
        <f t="shared" ref="A15:A29" si="4">ROW(A15)-13</f>
        <v>2</v>
      </c>
      <c r="B15" s="3" t="str">
        <f t="shared" ref="B15:B29" si="5">DEC2BIN(A15-1)</f>
        <v>1</v>
      </c>
      <c r="C15" s="5" cm="1">
        <f t="array" aca="1" ref="C15" ca="1">IF($A15 &lt;=INDIRECT(ADDRESS(COLUMN(C15)-2+1, 6)), INDIRECT(ADDRESS(COLUMN(C15)-2+1, 4))/(2^($A15)), "~")</f>
        <v>12000000</v>
      </c>
      <c r="D15" s="5" cm="1">
        <f t="array" aca="1" ref="D15" ca="1">IF($A15 &lt;=INDIRECT(ADDRESS(COLUMN(D15)-2+1, 6)), INDIRECT(ADDRESS(COLUMN(D15)-2+1, 4))/(2^($A15)), "~")</f>
        <v>8169.4999999999991</v>
      </c>
      <c r="E15" s="5" cm="1">
        <f t="array" aca="1" ref="E15" ca="1">IF($A15 &lt;=INDIRECT(ADDRESS(COLUMN(E15)-2+1, 6)), INDIRECT(ADDRESS(COLUMN(E15)-2+1, 4))/(2^($A15)), "~")</f>
        <v>8169.4999999999991</v>
      </c>
      <c r="F15" s="5" cm="1">
        <f t="array" aca="1" ref="F15" ca="1">IF($A15 &lt;=INDIRECT(ADDRESS(COLUMN(F15)-2+1, 6)), INDIRECT(ADDRESS(COLUMN(F15)-2+1, 4))/(2^($A15)), "~")</f>
        <v>2000000</v>
      </c>
    </row>
    <row r="16" spans="1:10" x14ac:dyDescent="0.35">
      <c r="A16" s="3">
        <f t="shared" si="4"/>
        <v>3</v>
      </c>
      <c r="B16" s="3" t="str">
        <f t="shared" si="5"/>
        <v>10</v>
      </c>
      <c r="C16" s="5" cm="1">
        <f t="array" aca="1" ref="C16" ca="1">IF($A16 &lt;=INDIRECT(ADDRESS(COLUMN(C16)-2+1, 6)), INDIRECT(ADDRESS(COLUMN(C16)-2+1, 4))/(2^($A16)), "~")</f>
        <v>6000000</v>
      </c>
      <c r="D16" s="5" cm="1">
        <f t="array" aca="1" ref="D16" ca="1">IF($A16 &lt;=INDIRECT(ADDRESS(COLUMN(D16)-2+1, 6)), INDIRECT(ADDRESS(COLUMN(D16)-2+1, 4))/(2^($A16)), "~")</f>
        <v>4084.7499999999995</v>
      </c>
      <c r="E16" s="5" cm="1">
        <f t="array" aca="1" ref="E16" ca="1">IF($A16 &lt;=INDIRECT(ADDRESS(COLUMN(E16)-2+1, 6)), INDIRECT(ADDRESS(COLUMN(E16)-2+1, 4))/(2^($A16)), "~")</f>
        <v>4084.7499999999995</v>
      </c>
      <c r="F16" s="5" cm="1">
        <f t="array" aca="1" ref="F16" ca="1">IF($A16 &lt;=INDIRECT(ADDRESS(COLUMN(F16)-2+1, 6)), INDIRECT(ADDRESS(COLUMN(F16)-2+1, 4))/(2^($A16)), "~")</f>
        <v>1000000</v>
      </c>
    </row>
    <row r="17" spans="1:13" x14ac:dyDescent="0.35">
      <c r="A17" s="3">
        <f t="shared" si="4"/>
        <v>4</v>
      </c>
      <c r="B17" s="3" t="str">
        <f t="shared" si="5"/>
        <v>11</v>
      </c>
      <c r="C17" s="5" cm="1">
        <f t="array" aca="1" ref="C17" ca="1">IF($A17 &lt;=INDIRECT(ADDRESS(COLUMN(C17)-2+1, 6)), INDIRECT(ADDRESS(COLUMN(C17)-2+1, 4))/(2^($A17)), "~")</f>
        <v>3000000</v>
      </c>
      <c r="D17" s="5" cm="1">
        <f t="array" aca="1" ref="D17" ca="1">IF($A17 &lt;=INDIRECT(ADDRESS(COLUMN(D17)-2+1, 6)), INDIRECT(ADDRESS(COLUMN(D17)-2+1, 4))/(2^($A17)), "~")</f>
        <v>2042.3749999999998</v>
      </c>
      <c r="E17" s="5" cm="1">
        <f t="array" aca="1" ref="E17" ca="1">IF($A17 &lt;=INDIRECT(ADDRESS(COLUMN(E17)-2+1, 6)), INDIRECT(ADDRESS(COLUMN(E17)-2+1, 4))/(2^($A17)), "~")</f>
        <v>2042.3749999999998</v>
      </c>
      <c r="F17" s="5" cm="1">
        <f t="array" aca="1" ref="F17" ca="1">IF($A17 &lt;=INDIRECT(ADDRESS(COLUMN(F17)-2+1, 6)), INDIRECT(ADDRESS(COLUMN(F17)-2+1, 4))/(2^($A17)), "~")</f>
        <v>500000</v>
      </c>
    </row>
    <row r="18" spans="1:13" x14ac:dyDescent="0.35">
      <c r="A18" s="3">
        <f t="shared" si="4"/>
        <v>5</v>
      </c>
      <c r="B18" s="3" t="str">
        <f t="shared" si="5"/>
        <v>100</v>
      </c>
      <c r="C18" s="5" cm="1">
        <f t="array" aca="1" ref="C18" ca="1">IF($A18 &lt;=INDIRECT(ADDRESS(COLUMN(C18)-2+1, 6)), INDIRECT(ADDRESS(COLUMN(C18)-2+1, 4))/(2^($A18)), "~")</f>
        <v>1500000</v>
      </c>
      <c r="D18" s="5" cm="1">
        <f t="array" aca="1" ref="D18" ca="1">IF($A18 &lt;=INDIRECT(ADDRESS(COLUMN(D18)-2+1, 6)), INDIRECT(ADDRESS(COLUMN(D18)-2+1, 4))/(2^($A18)), "~")</f>
        <v>1021.1874999999999</v>
      </c>
      <c r="E18" s="5" cm="1">
        <f t="array" aca="1" ref="E18" ca="1">IF($A18 &lt;=INDIRECT(ADDRESS(COLUMN(E18)-2+1, 6)), INDIRECT(ADDRESS(COLUMN(E18)-2+1, 4))/(2^($A18)), "~")</f>
        <v>1021.1874999999999</v>
      </c>
      <c r="F18" s="5" cm="1">
        <f t="array" aca="1" ref="F18" ca="1">IF($A18 &lt;=INDIRECT(ADDRESS(COLUMN(F18)-2+1, 6)), INDIRECT(ADDRESS(COLUMN(F18)-2+1, 4))/(2^($A18)), "~")</f>
        <v>250000</v>
      </c>
    </row>
    <row r="19" spans="1:13" x14ac:dyDescent="0.35">
      <c r="A19" s="3">
        <f t="shared" si="4"/>
        <v>6</v>
      </c>
      <c r="B19" s="3" t="str">
        <f t="shared" si="5"/>
        <v>101</v>
      </c>
      <c r="C19" s="5" cm="1">
        <f t="array" aca="1" ref="C19" ca="1">IF($A19 &lt;=INDIRECT(ADDRESS(COLUMN(C19)-2+1, 6)), INDIRECT(ADDRESS(COLUMN(C19)-2+1, 4))/(2^($A19)), "~")</f>
        <v>750000</v>
      </c>
      <c r="D19" s="5" cm="1">
        <f t="array" aca="1" ref="D19" ca="1">IF($A19 &lt;=INDIRECT(ADDRESS(COLUMN(D19)-2+1, 6)), INDIRECT(ADDRESS(COLUMN(D19)-2+1, 4))/(2^($A19)), "~")</f>
        <v>510.59374999999994</v>
      </c>
      <c r="E19" s="5" t="str" cm="1">
        <f t="array" aca="1" ref="E19" ca="1">IF($A19 &lt;=INDIRECT(ADDRESS(COLUMN(E19)-2+1, 6)), INDIRECT(ADDRESS(COLUMN(E19)-2+1, 4))/(2^($A19)), "~")</f>
        <v>~</v>
      </c>
      <c r="F19" s="5" cm="1">
        <f t="array" aca="1" ref="F19" ca="1">IF($A19 &lt;=INDIRECT(ADDRESS(COLUMN(F19)-2+1, 6)), INDIRECT(ADDRESS(COLUMN(F19)-2+1, 4))/(2^($A19)), "~")</f>
        <v>125000</v>
      </c>
    </row>
    <row r="20" spans="1:13" x14ac:dyDescent="0.35">
      <c r="A20" s="3">
        <f t="shared" si="4"/>
        <v>7</v>
      </c>
      <c r="B20" s="3" t="str">
        <f t="shared" si="5"/>
        <v>110</v>
      </c>
      <c r="C20" s="5" cm="1">
        <f t="array" aca="1" ref="C20" ca="1">IF($A20 &lt;=INDIRECT(ADDRESS(COLUMN(C20)-2+1, 6)), INDIRECT(ADDRESS(COLUMN(C20)-2+1, 4))/(2^($A20)), "~")</f>
        <v>375000</v>
      </c>
      <c r="D20" s="5" cm="1">
        <f t="array" aca="1" ref="D20" ca="1">IF($A20 &lt;=INDIRECT(ADDRESS(COLUMN(D20)-2+1, 6)), INDIRECT(ADDRESS(COLUMN(D20)-2+1, 4))/(2^($A20)), "~")</f>
        <v>255.29687499999997</v>
      </c>
      <c r="E20" s="5" t="str" cm="1">
        <f t="array" aca="1" ref="E20" ca="1">IF($A20 &lt;=INDIRECT(ADDRESS(COLUMN(E20)-2+1, 6)), INDIRECT(ADDRESS(COLUMN(E20)-2+1, 4))/(2^($A20)), "~")</f>
        <v>~</v>
      </c>
      <c r="F20" s="5" cm="1">
        <f t="array" aca="1" ref="F20" ca="1">IF($A20 &lt;=INDIRECT(ADDRESS(COLUMN(F20)-2+1, 6)), INDIRECT(ADDRESS(COLUMN(F20)-2+1, 4))/(2^($A20)), "~")</f>
        <v>62500</v>
      </c>
    </row>
    <row r="21" spans="1:13" x14ac:dyDescent="0.35">
      <c r="A21" s="3">
        <f t="shared" si="4"/>
        <v>8</v>
      </c>
      <c r="B21" s="3" t="str">
        <f t="shared" si="5"/>
        <v>111</v>
      </c>
      <c r="C21" s="5" cm="1">
        <f t="array" aca="1" ref="C21" ca="1">IF($A21 &lt;=INDIRECT(ADDRESS(COLUMN(C21)-2+1, 6)), INDIRECT(ADDRESS(COLUMN(C21)-2+1, 4))/(2^($A21)), "~")</f>
        <v>187500</v>
      </c>
      <c r="D21" s="5" cm="1">
        <f t="array" aca="1" ref="D21" ca="1">IF($A21 &lt;=INDIRECT(ADDRESS(COLUMN(D21)-2+1, 6)), INDIRECT(ADDRESS(COLUMN(D21)-2+1, 4))/(2^($A21)), "~")</f>
        <v>127.64843749999999</v>
      </c>
      <c r="E21" s="5" t="str" cm="1">
        <f t="array" aca="1" ref="E21" ca="1">IF($A21 &lt;=INDIRECT(ADDRESS(COLUMN(E21)-2+1, 6)), INDIRECT(ADDRESS(COLUMN(E21)-2+1, 4))/(2^($A21)), "~")</f>
        <v>~</v>
      </c>
      <c r="F21" s="5" cm="1">
        <f t="array" aca="1" ref="F21" ca="1">IF($A21 &lt;=INDIRECT(ADDRESS(COLUMN(F21)-2+1, 6)), INDIRECT(ADDRESS(COLUMN(F21)-2+1, 4))/(2^($A21)), "~")</f>
        <v>31250</v>
      </c>
    </row>
    <row r="22" spans="1:13" x14ac:dyDescent="0.35">
      <c r="A22" s="3">
        <f t="shared" si="4"/>
        <v>9</v>
      </c>
      <c r="B22" s="3" t="str">
        <f t="shared" si="5"/>
        <v>1000</v>
      </c>
      <c r="C22" s="5" t="str" cm="1">
        <f t="array" aca="1" ref="C22" ca="1">IF($A22 &lt;=INDIRECT(ADDRESS(COLUMN(C22)-2+1, 6)), INDIRECT(ADDRESS(COLUMN(C22)-2+1, 4))/(2^($A22)), "~")</f>
        <v>~</v>
      </c>
      <c r="D22" s="5" cm="1">
        <f t="array" aca="1" ref="D22" ca="1">IF($A22 &lt;=INDIRECT(ADDRESS(COLUMN(D22)-2+1, 6)), INDIRECT(ADDRESS(COLUMN(D22)-2+1, 4))/(2^($A22)), "~")</f>
        <v>63.824218749999993</v>
      </c>
      <c r="E22" s="5" t="str" cm="1">
        <f t="array" aca="1" ref="E22" ca="1">IF($A22 &lt;=INDIRECT(ADDRESS(COLUMN(E22)-2+1, 6)), INDIRECT(ADDRESS(COLUMN(E22)-2+1, 4))/(2^($A22)), "~")</f>
        <v>~</v>
      </c>
      <c r="F22" s="5" t="str" cm="1">
        <f t="array" aca="1" ref="F22" ca="1">IF($A22 &lt;=INDIRECT(ADDRESS(COLUMN(F22)-2+1, 6)), INDIRECT(ADDRESS(COLUMN(F22)-2+1, 4))/(2^($A22)), "~")</f>
        <v>~</v>
      </c>
    </row>
    <row r="23" spans="1:13" x14ac:dyDescent="0.35">
      <c r="A23" s="3">
        <f t="shared" si="4"/>
        <v>10</v>
      </c>
      <c r="B23" s="3" t="str">
        <f t="shared" si="5"/>
        <v>1001</v>
      </c>
      <c r="C23" s="5" t="str" cm="1">
        <f t="array" aca="1" ref="C23" ca="1">IF($A23 &lt;=INDIRECT(ADDRESS(COLUMN(C23)-2+1, 6)), INDIRECT(ADDRESS(COLUMN(C23)-2+1, 4))/(2^($A23)), "~")</f>
        <v>~</v>
      </c>
      <c r="D23" s="5" cm="1">
        <f t="array" aca="1" ref="D23" ca="1">IF($A23 &lt;=INDIRECT(ADDRESS(COLUMN(D23)-2+1, 6)), INDIRECT(ADDRESS(COLUMN(D23)-2+1, 4))/(2^($A23)), "~")</f>
        <v>31.912109374999996</v>
      </c>
      <c r="E23" s="5" t="str" cm="1">
        <f t="array" aca="1" ref="E23" ca="1">IF($A23 &lt;=INDIRECT(ADDRESS(COLUMN(E23)-2+1, 6)), INDIRECT(ADDRESS(COLUMN(E23)-2+1, 4))/(2^($A23)), "~")</f>
        <v>~</v>
      </c>
      <c r="F23" s="5" t="str" cm="1">
        <f t="array" aca="1" ref="F23" ca="1">IF($A23 &lt;=INDIRECT(ADDRESS(COLUMN(F23)-2+1, 6)), INDIRECT(ADDRESS(COLUMN(F23)-2+1, 4))/(2^($A23)), "~")</f>
        <v>~</v>
      </c>
    </row>
    <row r="24" spans="1:13" x14ac:dyDescent="0.35">
      <c r="A24" s="3">
        <f t="shared" si="4"/>
        <v>11</v>
      </c>
      <c r="B24" s="3" t="str">
        <f t="shared" si="5"/>
        <v>1010</v>
      </c>
      <c r="C24" s="5" t="str" cm="1">
        <f t="array" aca="1" ref="C24" ca="1">IF($A24 &lt;=INDIRECT(ADDRESS(COLUMN(C24)-2+1, 6)), INDIRECT(ADDRESS(COLUMN(C24)-2+1, 4))/(2^($A24)), "~")</f>
        <v>~</v>
      </c>
      <c r="D24" s="5" cm="1">
        <f t="array" aca="1" ref="D24" ca="1">IF($A24 &lt;=INDIRECT(ADDRESS(COLUMN(D24)-2+1, 6)), INDIRECT(ADDRESS(COLUMN(D24)-2+1, 4))/(2^($A24)), "~")</f>
        <v>15.956054687499998</v>
      </c>
      <c r="E24" s="5" t="str" cm="1">
        <f t="array" aca="1" ref="E24" ca="1">IF($A24 &lt;=INDIRECT(ADDRESS(COLUMN(E24)-2+1, 6)), INDIRECT(ADDRESS(COLUMN(E24)-2+1, 4))/(2^($A24)), "~")</f>
        <v>~</v>
      </c>
      <c r="F24" s="5" t="str" cm="1">
        <f t="array" aca="1" ref="F24" ca="1">IF($A24 &lt;=INDIRECT(ADDRESS(COLUMN(F24)-2+1, 6)), INDIRECT(ADDRESS(COLUMN(F24)-2+1, 4))/(2^($A24)), "~")</f>
        <v>~</v>
      </c>
    </row>
    <row r="25" spans="1:13" x14ac:dyDescent="0.35">
      <c r="A25" s="3">
        <f t="shared" si="4"/>
        <v>12</v>
      </c>
      <c r="B25" s="3" t="str">
        <f t="shared" si="5"/>
        <v>1011</v>
      </c>
      <c r="C25" s="5" t="str" cm="1">
        <f t="array" aca="1" ref="C25" ca="1">IF($A25 &lt;=INDIRECT(ADDRESS(COLUMN(C25)-2+1, 6)), INDIRECT(ADDRESS(COLUMN(C25)-2+1, 4))/(2^($A25)), "~")</f>
        <v>~</v>
      </c>
      <c r="D25" s="5" cm="1">
        <f t="array" aca="1" ref="D25" ca="1">IF($A25 &lt;=INDIRECT(ADDRESS(COLUMN(D25)-2+1, 6)), INDIRECT(ADDRESS(COLUMN(D25)-2+1, 4))/(2^($A25)), "~")</f>
        <v>7.9780273437499991</v>
      </c>
      <c r="E25" s="5" t="str" cm="1">
        <f t="array" aca="1" ref="E25" ca="1">IF($A25 &lt;=INDIRECT(ADDRESS(COLUMN(E25)-2+1, 6)), INDIRECT(ADDRESS(COLUMN(E25)-2+1, 4))/(2^($A25)), "~")</f>
        <v>~</v>
      </c>
      <c r="F25" s="5" t="str" cm="1">
        <f t="array" aca="1" ref="F25" ca="1">IF($A25 &lt;=INDIRECT(ADDRESS(COLUMN(F25)-2+1, 6)), INDIRECT(ADDRESS(COLUMN(F25)-2+1, 4))/(2^($A25)), "~")</f>
        <v>~</v>
      </c>
    </row>
    <row r="26" spans="1:13" x14ac:dyDescent="0.35">
      <c r="A26" s="3">
        <f t="shared" si="4"/>
        <v>13</v>
      </c>
      <c r="B26" s="3" t="str">
        <f t="shared" si="5"/>
        <v>1100</v>
      </c>
      <c r="C26" s="5" t="str" cm="1">
        <f t="array" aca="1" ref="C26" ca="1">IF($A26 &lt;=INDIRECT(ADDRESS(COLUMN(C26)-2+1, 6)), INDIRECT(ADDRESS(COLUMN(C26)-2+1, 4))/(2^($A26)), "~")</f>
        <v>~</v>
      </c>
      <c r="D26" s="5" cm="1">
        <f t="array" aca="1" ref="D26" ca="1">IF($A26 &lt;=INDIRECT(ADDRESS(COLUMN(D26)-2+1, 6)), INDIRECT(ADDRESS(COLUMN(D26)-2+1, 4))/(2^($A26)), "~")</f>
        <v>3.9890136718749996</v>
      </c>
      <c r="E26" s="5" t="str" cm="1">
        <f t="array" aca="1" ref="E26" ca="1">IF($A26 &lt;=INDIRECT(ADDRESS(COLUMN(E26)-2+1, 6)), INDIRECT(ADDRESS(COLUMN(E26)-2+1, 4))/(2^($A26)), "~")</f>
        <v>~</v>
      </c>
      <c r="F26" s="5" t="str" cm="1">
        <f t="array" aca="1" ref="F26" ca="1">IF($A26 &lt;=INDIRECT(ADDRESS(COLUMN(F26)-2+1, 6)), INDIRECT(ADDRESS(COLUMN(F26)-2+1, 4))/(2^($A26)), "~")</f>
        <v>~</v>
      </c>
    </row>
    <row r="27" spans="1:13" x14ac:dyDescent="0.35">
      <c r="A27" s="3">
        <f t="shared" si="4"/>
        <v>14</v>
      </c>
      <c r="B27" s="3" t="str">
        <f t="shared" si="5"/>
        <v>1101</v>
      </c>
      <c r="C27" s="5" t="str" cm="1">
        <f t="array" aca="1" ref="C27" ca="1">IF($A27 &lt;=INDIRECT(ADDRESS(COLUMN(C27)-2+1, 6)), INDIRECT(ADDRESS(COLUMN(C27)-2+1, 4))/(2^($A27)), "~")</f>
        <v>~</v>
      </c>
      <c r="D27" s="5" cm="1">
        <f t="array" aca="1" ref="D27" ca="1">IF($A27 &lt;=INDIRECT(ADDRESS(COLUMN(D27)-2+1, 6)), INDIRECT(ADDRESS(COLUMN(D27)-2+1, 4))/(2^($A27)), "~")</f>
        <v>1.9945068359374998</v>
      </c>
      <c r="E27" s="5" t="str" cm="1">
        <f t="array" aca="1" ref="E27" ca="1">IF($A27 &lt;=INDIRECT(ADDRESS(COLUMN(E27)-2+1, 6)), INDIRECT(ADDRESS(COLUMN(E27)-2+1, 4))/(2^($A27)), "~")</f>
        <v>~</v>
      </c>
      <c r="F27" s="5" t="str" cm="1">
        <f t="array" aca="1" ref="F27" ca="1">IF($A27 &lt;=INDIRECT(ADDRESS(COLUMN(F27)-2+1, 6)), INDIRECT(ADDRESS(COLUMN(F27)-2+1, 4))/(2^($A27)), "~")</f>
        <v>~</v>
      </c>
    </row>
    <row r="28" spans="1:13" x14ac:dyDescent="0.35">
      <c r="A28" s="3">
        <f t="shared" si="4"/>
        <v>15</v>
      </c>
      <c r="B28" s="3" t="str">
        <f t="shared" si="5"/>
        <v>1110</v>
      </c>
      <c r="C28" s="5" t="str" cm="1">
        <f t="array" aca="1" ref="C28" ca="1">IF($A28 &lt;=INDIRECT(ADDRESS(COLUMN(C28)-2+1, 6)), INDIRECT(ADDRESS(COLUMN(C28)-2+1, 4))/(2^($A28)), "~")</f>
        <v>~</v>
      </c>
      <c r="D28" s="5" cm="1">
        <f t="array" aca="1" ref="D28" ca="1">IF($A28 &lt;=INDIRECT(ADDRESS(COLUMN(D28)-2+1, 6)), INDIRECT(ADDRESS(COLUMN(D28)-2+1, 4))/(2^($A28)), "~")</f>
        <v>0.99725341796874989</v>
      </c>
      <c r="E28" s="5" t="str" cm="1">
        <f t="array" aca="1" ref="E28" ca="1">IF($A28 &lt;=INDIRECT(ADDRESS(COLUMN(E28)-2+1, 6)), INDIRECT(ADDRESS(COLUMN(E28)-2+1, 4))/(2^($A28)), "~")</f>
        <v>~</v>
      </c>
      <c r="F28" s="5" t="str" cm="1">
        <f t="array" aca="1" ref="F28" ca="1">IF($A28 &lt;=INDIRECT(ADDRESS(COLUMN(F28)-2+1, 6)), INDIRECT(ADDRESS(COLUMN(F28)-2+1, 4))/(2^($A28)), "~")</f>
        <v>~</v>
      </c>
    </row>
    <row r="29" spans="1:13" x14ac:dyDescent="0.35">
      <c r="A29" s="3">
        <f t="shared" si="4"/>
        <v>16</v>
      </c>
      <c r="B29" s="3" t="str">
        <f t="shared" si="5"/>
        <v>1111</v>
      </c>
      <c r="C29" s="5" t="str" cm="1">
        <f t="array" aca="1" ref="C29" ca="1">IF($A29 &lt;=INDIRECT(ADDRESS(COLUMN(C29)-2+1, 6)), INDIRECT(ADDRESS(COLUMN(C29)-2+1, 4))/(2^($A29)), "~")</f>
        <v>~</v>
      </c>
      <c r="D29" s="5" cm="1">
        <f t="array" aca="1" ref="D29" ca="1">IF($A29 &lt;=INDIRECT(ADDRESS(COLUMN(D29)-2+1, 6)), INDIRECT(ADDRESS(COLUMN(D29)-2+1, 4))/(2^($A29)), "~")</f>
        <v>0.49862670898437494</v>
      </c>
      <c r="E29" s="5" t="str" cm="1">
        <f t="array" aca="1" ref="E29" ca="1">IF($A29 &lt;=INDIRECT(ADDRESS(COLUMN(E29)-2+1, 6)), INDIRECT(ADDRESS(COLUMN(E29)-2+1, 4))/(2^($A29)), "~")</f>
        <v>~</v>
      </c>
      <c r="F29" s="5" t="str" cm="1">
        <f t="array" aca="1" ref="F29" ca="1">IF($A29 &lt;=INDIRECT(ADDRESS(COLUMN(F29)-2+1, 6)), INDIRECT(ADDRESS(COLUMN(F29)-2+1, 4))/(2^($A29)), "~")</f>
        <v>~</v>
      </c>
    </row>
    <row r="31" spans="1:13" x14ac:dyDescent="0.35">
      <c r="B31" s="8" t="s">
        <v>8</v>
      </c>
      <c r="C31" s="8"/>
      <c r="D31" s="8"/>
      <c r="E31" s="8"/>
      <c r="F31" s="8" t="s">
        <v>17</v>
      </c>
      <c r="G31" s="8"/>
      <c r="H31" s="8"/>
      <c r="I31" s="8"/>
      <c r="J31" s="9" t="s">
        <v>18</v>
      </c>
      <c r="K31" s="9"/>
      <c r="L31" s="9"/>
      <c r="M31" s="9"/>
    </row>
    <row r="32" spans="1:13" x14ac:dyDescent="0.35">
      <c r="A32" t="s">
        <v>15</v>
      </c>
      <c r="B32" t="s">
        <v>7</v>
      </c>
      <c r="C32" t="s">
        <v>12</v>
      </c>
      <c r="D32" t="s">
        <v>13</v>
      </c>
      <c r="E32" t="s">
        <v>14</v>
      </c>
      <c r="F32" t="s">
        <v>7</v>
      </c>
      <c r="G32" t="s">
        <v>12</v>
      </c>
      <c r="H32" t="s">
        <v>13</v>
      </c>
      <c r="I32" t="s">
        <v>14</v>
      </c>
      <c r="J32" t="s">
        <v>7</v>
      </c>
      <c r="K32" t="s">
        <v>12</v>
      </c>
      <c r="L32" t="s">
        <v>13</v>
      </c>
      <c r="M32" t="s">
        <v>14</v>
      </c>
    </row>
    <row r="33" spans="1:13" x14ac:dyDescent="0.35">
      <c r="A33">
        <v>1</v>
      </c>
      <c r="B33">
        <f ca="1">C14</f>
        <v>24000000</v>
      </c>
      <c r="C33">
        <f t="shared" ref="C33:E33" ca="1" si="6">D14</f>
        <v>16338.999999999998</v>
      </c>
      <c r="D33">
        <f t="shared" ca="1" si="6"/>
        <v>16338.999999999998</v>
      </c>
      <c r="E33">
        <f t="shared" ca="1" si="6"/>
        <v>4000000</v>
      </c>
      <c r="F33">
        <f ca="1">IF(OR(B33="~", B33&lt;$J$2), "~", MOD(B33,$J$2))</f>
        <v>0</v>
      </c>
      <c r="G33" t="str">
        <f ca="1">IF(OR(C33="~", C33&lt;$J$2), "~", MOD(C33,$J$2))</f>
        <v>~</v>
      </c>
      <c r="H33" t="str">
        <f ca="1">IF(OR(D33="~", D33&lt;$J$2), "~", MOD(D33,$J$2))</f>
        <v>~</v>
      </c>
      <c r="I33">
        <f ca="1">IF(OR(E33="~", E33&lt;$J$2), "~", MOD(E33,$J$2))</f>
        <v>0</v>
      </c>
      <c r="J33">
        <f t="shared" ref="J33:J64" ca="1" si="7">IF(B33="~","~",EXP(F33/$J$2))</f>
        <v>1</v>
      </c>
      <c r="K33" t="e">
        <f t="shared" ref="K33:K64" ca="1" si="8">IF(C33="~","~",EXP(G33/$J$2))</f>
        <v>#VALUE!</v>
      </c>
      <c r="L33" t="e">
        <f t="shared" ref="L33:L64" ca="1" si="9">IF(D33="~","~",EXP(H33/$J$2))</f>
        <v>#VALUE!</v>
      </c>
      <c r="M33">
        <f t="shared" ref="M33:M64" ca="1" si="10">IF(E33="~","~",EXP(I33/$J$2))</f>
        <v>1</v>
      </c>
    </row>
    <row r="34" spans="1:13" x14ac:dyDescent="0.35">
      <c r="A34">
        <v>1</v>
      </c>
      <c r="B34">
        <f t="shared" ref="B34:E34" ca="1" si="11">C15</f>
        <v>12000000</v>
      </c>
      <c r="C34">
        <f t="shared" ca="1" si="11"/>
        <v>8169.4999999999991</v>
      </c>
      <c r="D34">
        <f t="shared" ca="1" si="11"/>
        <v>8169.4999999999991</v>
      </c>
      <c r="E34">
        <f t="shared" ca="1" si="11"/>
        <v>2000000</v>
      </c>
      <c r="F34">
        <f t="shared" ref="F34:F65" ca="1" si="12">IF(B34="~", "~", MOD(B34,$J$2))</f>
        <v>0</v>
      </c>
      <c r="G34">
        <f t="shared" ref="G34:G65" ca="1" si="13">IF(C34="~", "~", MOD(C34,$J$2))</f>
        <v>8169.4999999999991</v>
      </c>
      <c r="H34">
        <f t="shared" ref="H34:H65" ca="1" si="14">IF(D34="~", "~", MOD(D34,$J$2))</f>
        <v>8169.4999999999991</v>
      </c>
      <c r="I34">
        <f t="shared" ref="I34:I65" ca="1" si="15">IF(E34="~", "~", MOD(E34,$J$2))</f>
        <v>0</v>
      </c>
      <c r="J34">
        <f t="shared" ca="1" si="7"/>
        <v>1</v>
      </c>
      <c r="K34">
        <f t="shared" ca="1" si="8"/>
        <v>1.0082029614240915</v>
      </c>
      <c r="L34">
        <f t="shared" ca="1" si="9"/>
        <v>1.0082029614240915</v>
      </c>
      <c r="M34">
        <f t="shared" ca="1" si="10"/>
        <v>1</v>
      </c>
    </row>
    <row r="35" spans="1:13" x14ac:dyDescent="0.35">
      <c r="A35">
        <v>1</v>
      </c>
      <c r="B35">
        <f t="shared" ref="B35:E35" ca="1" si="16">C16</f>
        <v>6000000</v>
      </c>
      <c r="C35">
        <f t="shared" ca="1" si="16"/>
        <v>4084.7499999999995</v>
      </c>
      <c r="D35">
        <f t="shared" ca="1" si="16"/>
        <v>4084.7499999999995</v>
      </c>
      <c r="E35">
        <f t="shared" ca="1" si="16"/>
        <v>1000000</v>
      </c>
      <c r="F35">
        <f t="shared" ca="1" si="12"/>
        <v>0</v>
      </c>
      <c r="G35">
        <f t="shared" ca="1" si="13"/>
        <v>4084.7499999999995</v>
      </c>
      <c r="H35">
        <f t="shared" ca="1" si="14"/>
        <v>4084.7499999999995</v>
      </c>
      <c r="I35">
        <f t="shared" ca="1" si="15"/>
        <v>0</v>
      </c>
      <c r="J35">
        <f t="shared" ca="1" si="7"/>
        <v>1</v>
      </c>
      <c r="K35">
        <f t="shared" ca="1" si="8"/>
        <v>1.0040931039620238</v>
      </c>
      <c r="L35">
        <f t="shared" ca="1" si="9"/>
        <v>1.0040931039620238</v>
      </c>
      <c r="M35">
        <f t="shared" ca="1" si="10"/>
        <v>1</v>
      </c>
    </row>
    <row r="36" spans="1:13" x14ac:dyDescent="0.35">
      <c r="A36">
        <v>1</v>
      </c>
      <c r="B36">
        <f t="shared" ref="B36:E36" ca="1" si="17">C17</f>
        <v>3000000</v>
      </c>
      <c r="C36">
        <f t="shared" ca="1" si="17"/>
        <v>2042.3749999999998</v>
      </c>
      <c r="D36">
        <f t="shared" ca="1" si="17"/>
        <v>2042.3749999999998</v>
      </c>
      <c r="E36">
        <f t="shared" ca="1" si="17"/>
        <v>500000</v>
      </c>
      <c r="F36">
        <f t="shared" ca="1" si="12"/>
        <v>0</v>
      </c>
      <c r="G36">
        <f t="shared" ca="1" si="13"/>
        <v>2042.3749999999998</v>
      </c>
      <c r="H36">
        <f t="shared" ca="1" si="14"/>
        <v>2042.3749999999998</v>
      </c>
      <c r="I36">
        <f t="shared" ca="1" si="15"/>
        <v>500000</v>
      </c>
      <c r="J36">
        <f t="shared" ca="1" si="7"/>
        <v>1</v>
      </c>
      <c r="K36">
        <f t="shared" ca="1" si="8"/>
        <v>1.0020444620684372</v>
      </c>
      <c r="L36">
        <f t="shared" ca="1" si="9"/>
        <v>1.0020444620684372</v>
      </c>
      <c r="M36">
        <f t="shared" ca="1" si="10"/>
        <v>1.6487212707001282</v>
      </c>
    </row>
    <row r="37" spans="1:13" x14ac:dyDescent="0.35">
      <c r="A37">
        <v>1</v>
      </c>
      <c r="B37">
        <f t="shared" ref="B37:E37" ca="1" si="18">C18</f>
        <v>1500000</v>
      </c>
      <c r="C37">
        <f t="shared" ca="1" si="18"/>
        <v>1021.1874999999999</v>
      </c>
      <c r="D37">
        <f t="shared" ca="1" si="18"/>
        <v>1021.1874999999999</v>
      </c>
      <c r="E37">
        <f t="shared" ca="1" si="18"/>
        <v>250000</v>
      </c>
      <c r="F37">
        <f t="shared" ca="1" si="12"/>
        <v>500000</v>
      </c>
      <c r="G37">
        <f t="shared" ca="1" si="13"/>
        <v>1021.1874999999999</v>
      </c>
      <c r="H37">
        <f t="shared" ca="1" si="14"/>
        <v>1021.1874999999999</v>
      </c>
      <c r="I37">
        <f t="shared" ca="1" si="15"/>
        <v>250000</v>
      </c>
      <c r="J37">
        <f t="shared" ca="1" si="7"/>
        <v>1.6487212707001282</v>
      </c>
      <c r="K37">
        <f t="shared" ca="1" si="8"/>
        <v>1.0010217090894868</v>
      </c>
      <c r="L37">
        <f t="shared" ca="1" si="9"/>
        <v>1.0010217090894868</v>
      </c>
      <c r="M37">
        <f t="shared" ca="1" si="10"/>
        <v>1.2840254166877414</v>
      </c>
    </row>
    <row r="38" spans="1:13" x14ac:dyDescent="0.35">
      <c r="A38">
        <v>1</v>
      </c>
      <c r="B38">
        <f t="shared" ref="B38:E38" ca="1" si="19">C19</f>
        <v>750000</v>
      </c>
      <c r="C38">
        <f t="shared" ca="1" si="19"/>
        <v>510.59374999999994</v>
      </c>
      <c r="D38" t="str">
        <f t="shared" ca="1" si="19"/>
        <v>~</v>
      </c>
      <c r="E38">
        <f t="shared" ca="1" si="19"/>
        <v>125000</v>
      </c>
      <c r="F38">
        <f t="shared" ca="1" si="12"/>
        <v>750000</v>
      </c>
      <c r="G38">
        <f t="shared" ca="1" si="13"/>
        <v>510.59374999999994</v>
      </c>
      <c r="H38" t="str">
        <f t="shared" ca="1" si="14"/>
        <v>~</v>
      </c>
      <c r="I38">
        <f t="shared" ca="1" si="15"/>
        <v>125000</v>
      </c>
      <c r="J38">
        <f t="shared" ca="1" si="7"/>
        <v>2.1170000166126748</v>
      </c>
      <c r="K38">
        <f t="shared" ca="1" si="8"/>
        <v>1.0005107241251774</v>
      </c>
      <c r="L38" t="str">
        <f t="shared" ca="1" si="9"/>
        <v>~</v>
      </c>
      <c r="M38">
        <f t="shared" ca="1" si="10"/>
        <v>1.1331484530668263</v>
      </c>
    </row>
    <row r="39" spans="1:13" x14ac:dyDescent="0.35">
      <c r="A39">
        <v>1</v>
      </c>
      <c r="B39">
        <f t="shared" ref="B39:E39" ca="1" si="20">C20</f>
        <v>375000</v>
      </c>
      <c r="C39">
        <f t="shared" ca="1" si="20"/>
        <v>255.29687499999997</v>
      </c>
      <c r="D39" t="str">
        <f t="shared" ca="1" si="20"/>
        <v>~</v>
      </c>
      <c r="E39">
        <f t="shared" ca="1" si="20"/>
        <v>62500</v>
      </c>
      <c r="F39">
        <f t="shared" ca="1" si="12"/>
        <v>375000</v>
      </c>
      <c r="G39">
        <f t="shared" ca="1" si="13"/>
        <v>255.29687499999997</v>
      </c>
      <c r="H39" t="str">
        <f t="shared" ca="1" si="14"/>
        <v>~</v>
      </c>
      <c r="I39">
        <f t="shared" ca="1" si="15"/>
        <v>62500</v>
      </c>
      <c r="J39">
        <f t="shared" ca="1" si="7"/>
        <v>1.4549914146182013</v>
      </c>
      <c r="K39">
        <f t="shared" ca="1" si="8"/>
        <v>1.0002553294660206</v>
      </c>
      <c r="L39" t="str">
        <f t="shared" ca="1" si="9"/>
        <v>~</v>
      </c>
      <c r="M39">
        <f t="shared" ca="1" si="10"/>
        <v>1.0644944589178593</v>
      </c>
    </row>
    <row r="40" spans="1:13" x14ac:dyDescent="0.35">
      <c r="A40">
        <v>1</v>
      </c>
      <c r="B40">
        <f t="shared" ref="B40:E40" ca="1" si="21">C21</f>
        <v>187500</v>
      </c>
      <c r="C40">
        <f t="shared" ca="1" si="21"/>
        <v>127.64843749999999</v>
      </c>
      <c r="D40" t="str">
        <f t="shared" ca="1" si="21"/>
        <v>~</v>
      </c>
      <c r="E40">
        <f t="shared" ca="1" si="21"/>
        <v>31250</v>
      </c>
      <c r="F40">
        <f t="shared" ca="1" si="12"/>
        <v>187500</v>
      </c>
      <c r="G40">
        <f t="shared" ca="1" si="13"/>
        <v>127.64843749999999</v>
      </c>
      <c r="H40" t="str">
        <f t="shared" ca="1" si="14"/>
        <v>~</v>
      </c>
      <c r="I40">
        <f t="shared" ca="1" si="15"/>
        <v>31250</v>
      </c>
      <c r="J40">
        <f t="shared" ca="1" si="7"/>
        <v>1.2062302494209807</v>
      </c>
      <c r="K40">
        <f t="shared" ca="1" si="8"/>
        <v>1.0001276565849084</v>
      </c>
      <c r="L40" t="str">
        <f t="shared" ca="1" si="9"/>
        <v>~</v>
      </c>
      <c r="M40">
        <f t="shared" ca="1" si="10"/>
        <v>1.0317434074991028</v>
      </c>
    </row>
    <row r="41" spans="1:13" x14ac:dyDescent="0.35">
      <c r="A41">
        <v>1</v>
      </c>
      <c r="B41" t="str">
        <f t="shared" ref="B41:E41" ca="1" si="22">C22</f>
        <v>~</v>
      </c>
      <c r="C41">
        <f t="shared" ca="1" si="22"/>
        <v>63.824218749999993</v>
      </c>
      <c r="D41" t="str">
        <f t="shared" ca="1" si="22"/>
        <v>~</v>
      </c>
      <c r="E41" t="str">
        <f t="shared" ca="1" si="22"/>
        <v>~</v>
      </c>
      <c r="F41" t="str">
        <f t="shared" ca="1" si="12"/>
        <v>~</v>
      </c>
      <c r="G41">
        <f t="shared" ca="1" si="13"/>
        <v>63.824218749999993</v>
      </c>
      <c r="H41" t="str">
        <f t="shared" ca="1" si="14"/>
        <v>~</v>
      </c>
      <c r="I41" t="str">
        <f t="shared" ca="1" si="15"/>
        <v>~</v>
      </c>
      <c r="J41" t="str">
        <f t="shared" ca="1" si="7"/>
        <v>~</v>
      </c>
      <c r="K41">
        <f t="shared" ca="1" si="8"/>
        <v>1.0000638262555588</v>
      </c>
      <c r="L41" t="str">
        <f t="shared" ca="1" si="9"/>
        <v>~</v>
      </c>
      <c r="M41" t="str">
        <f t="shared" ca="1" si="10"/>
        <v>~</v>
      </c>
    </row>
    <row r="42" spans="1:13" x14ac:dyDescent="0.35">
      <c r="A42">
        <v>1</v>
      </c>
      <c r="B42" t="str">
        <f t="shared" ref="B42:E42" ca="1" si="23">C23</f>
        <v>~</v>
      </c>
      <c r="C42">
        <f t="shared" ca="1" si="23"/>
        <v>31.912109374999996</v>
      </c>
      <c r="D42" t="str">
        <f t="shared" ca="1" si="23"/>
        <v>~</v>
      </c>
      <c r="E42" t="str">
        <f t="shared" ca="1" si="23"/>
        <v>~</v>
      </c>
      <c r="F42" t="str">
        <f t="shared" ca="1" si="12"/>
        <v>~</v>
      </c>
      <c r="G42">
        <f t="shared" ca="1" si="13"/>
        <v>31.912109374999996</v>
      </c>
      <c r="H42" t="str">
        <f t="shared" ca="1" si="14"/>
        <v>~</v>
      </c>
      <c r="I42" t="str">
        <f t="shared" ca="1" si="15"/>
        <v>~</v>
      </c>
      <c r="J42" t="str">
        <f t="shared" ca="1" si="7"/>
        <v>~</v>
      </c>
      <c r="K42">
        <f t="shared" ca="1" si="8"/>
        <v>1.0000319126185717</v>
      </c>
      <c r="L42" t="str">
        <f t="shared" ca="1" si="9"/>
        <v>~</v>
      </c>
      <c r="M42" t="str">
        <f t="shared" ca="1" si="10"/>
        <v>~</v>
      </c>
    </row>
    <row r="43" spans="1:13" x14ac:dyDescent="0.35">
      <c r="A43">
        <v>1</v>
      </c>
      <c r="B43" t="str">
        <f t="shared" ref="B43:E43" ca="1" si="24">C24</f>
        <v>~</v>
      </c>
      <c r="C43">
        <f t="shared" ca="1" si="24"/>
        <v>15.956054687499998</v>
      </c>
      <c r="D43" t="str">
        <f t="shared" ca="1" si="24"/>
        <v>~</v>
      </c>
      <c r="E43" t="str">
        <f t="shared" ca="1" si="24"/>
        <v>~</v>
      </c>
      <c r="F43" t="str">
        <f t="shared" ca="1" si="12"/>
        <v>~</v>
      </c>
      <c r="G43">
        <f t="shared" ca="1" si="13"/>
        <v>15.956054687499998</v>
      </c>
      <c r="H43" t="str">
        <f t="shared" ca="1" si="14"/>
        <v>~</v>
      </c>
      <c r="I43" t="str">
        <f t="shared" ca="1" si="15"/>
        <v>~</v>
      </c>
      <c r="J43" t="str">
        <f t="shared" ca="1" si="7"/>
        <v>~</v>
      </c>
      <c r="K43">
        <f t="shared" ca="1" si="8"/>
        <v>1.0000159561819859</v>
      </c>
      <c r="L43" t="str">
        <f t="shared" ca="1" si="9"/>
        <v>~</v>
      </c>
      <c r="M43" t="str">
        <f t="shared" ca="1" si="10"/>
        <v>~</v>
      </c>
    </row>
    <row r="44" spans="1:13" x14ac:dyDescent="0.35">
      <c r="A44">
        <v>1</v>
      </c>
      <c r="B44" t="str">
        <f t="shared" ref="B44:E44" ca="1" si="25">C25</f>
        <v>~</v>
      </c>
      <c r="C44">
        <f t="shared" ca="1" si="25"/>
        <v>7.9780273437499991</v>
      </c>
      <c r="D44" t="str">
        <f t="shared" ca="1" si="25"/>
        <v>~</v>
      </c>
      <c r="E44" t="str">
        <f t="shared" ca="1" si="25"/>
        <v>~</v>
      </c>
      <c r="F44" t="str">
        <f t="shared" ca="1" si="12"/>
        <v>~</v>
      </c>
      <c r="G44">
        <f t="shared" ca="1" si="13"/>
        <v>7.9780273437499991</v>
      </c>
      <c r="H44" t="str">
        <f t="shared" ca="1" si="14"/>
        <v>~</v>
      </c>
      <c r="I44" t="str">
        <f t="shared" ca="1" si="15"/>
        <v>~</v>
      </c>
      <c r="J44" t="str">
        <f t="shared" ca="1" si="7"/>
        <v>~</v>
      </c>
      <c r="K44">
        <f t="shared" ca="1" si="8"/>
        <v>1.0000079780591682</v>
      </c>
      <c r="L44" t="str">
        <f t="shared" ca="1" si="9"/>
        <v>~</v>
      </c>
      <c r="M44" t="str">
        <f t="shared" ca="1" si="10"/>
        <v>~</v>
      </c>
    </row>
    <row r="45" spans="1:13" x14ac:dyDescent="0.35">
      <c r="A45">
        <v>1</v>
      </c>
      <c r="B45" t="str">
        <f t="shared" ref="B45:E45" ca="1" si="26">C26</f>
        <v>~</v>
      </c>
      <c r="C45">
        <f t="shared" ca="1" si="26"/>
        <v>3.9890136718749996</v>
      </c>
      <c r="D45" t="str">
        <f t="shared" ca="1" si="26"/>
        <v>~</v>
      </c>
      <c r="E45" t="str">
        <f t="shared" ca="1" si="26"/>
        <v>~</v>
      </c>
      <c r="F45" t="str">
        <f t="shared" ca="1" si="12"/>
        <v>~</v>
      </c>
      <c r="G45">
        <f t="shared" ca="1" si="13"/>
        <v>3.9890136718749996</v>
      </c>
      <c r="H45" t="str">
        <f t="shared" ca="1" si="14"/>
        <v>~</v>
      </c>
      <c r="I45" t="str">
        <f t="shared" ca="1" si="15"/>
        <v>~</v>
      </c>
      <c r="J45" t="str">
        <f t="shared" ca="1" si="7"/>
        <v>~</v>
      </c>
      <c r="K45">
        <f t="shared" ca="1" si="8"/>
        <v>1.0000039890216279</v>
      </c>
      <c r="L45" t="str">
        <f t="shared" ca="1" si="9"/>
        <v>~</v>
      </c>
      <c r="M45" t="str">
        <f t="shared" ca="1" si="10"/>
        <v>~</v>
      </c>
    </row>
    <row r="46" spans="1:13" x14ac:dyDescent="0.35">
      <c r="A46">
        <v>1</v>
      </c>
      <c r="B46" t="str">
        <f t="shared" ref="B46:E46" ca="1" si="27">C27</f>
        <v>~</v>
      </c>
      <c r="C46">
        <f t="shared" ca="1" si="27"/>
        <v>1.9945068359374998</v>
      </c>
      <c r="D46" t="str">
        <f t="shared" ca="1" si="27"/>
        <v>~</v>
      </c>
      <c r="E46" t="str">
        <f t="shared" ca="1" si="27"/>
        <v>~</v>
      </c>
      <c r="F46" t="str">
        <f t="shared" ca="1" si="12"/>
        <v>~</v>
      </c>
      <c r="G46">
        <f t="shared" ca="1" si="13"/>
        <v>1.9945068359374998</v>
      </c>
      <c r="H46" t="str">
        <f t="shared" ca="1" si="14"/>
        <v>~</v>
      </c>
      <c r="I46" t="str">
        <f t="shared" ca="1" si="15"/>
        <v>~</v>
      </c>
      <c r="J46" t="str">
        <f t="shared" ca="1" si="7"/>
        <v>~</v>
      </c>
      <c r="K46">
        <f t="shared" ca="1" si="8"/>
        <v>1.000001994508825</v>
      </c>
      <c r="L46" t="str">
        <f t="shared" ca="1" si="9"/>
        <v>~</v>
      </c>
      <c r="M46" t="str">
        <f t="shared" ca="1" si="10"/>
        <v>~</v>
      </c>
    </row>
    <row r="47" spans="1:13" x14ac:dyDescent="0.35">
      <c r="A47">
        <v>1</v>
      </c>
      <c r="B47" t="str">
        <f t="shared" ref="B47:E47" ca="1" si="28">C28</f>
        <v>~</v>
      </c>
      <c r="C47">
        <f t="shared" ca="1" si="28"/>
        <v>0.99725341796874989</v>
      </c>
      <c r="D47" t="str">
        <f t="shared" ca="1" si="28"/>
        <v>~</v>
      </c>
      <c r="E47" t="str">
        <f t="shared" ca="1" si="28"/>
        <v>~</v>
      </c>
      <c r="F47" t="str">
        <f t="shared" ca="1" si="12"/>
        <v>~</v>
      </c>
      <c r="G47">
        <f t="shared" ca="1" si="13"/>
        <v>0.99725341796874989</v>
      </c>
      <c r="H47" t="str">
        <f t="shared" ca="1" si="14"/>
        <v>~</v>
      </c>
      <c r="I47" t="str">
        <f t="shared" ca="1" si="15"/>
        <v>~</v>
      </c>
      <c r="J47" t="str">
        <f t="shared" ca="1" si="7"/>
        <v>~</v>
      </c>
      <c r="K47">
        <f t="shared" ca="1" si="8"/>
        <v>1.0000009972539152</v>
      </c>
      <c r="L47" t="str">
        <f t="shared" ca="1" si="9"/>
        <v>~</v>
      </c>
      <c r="M47" t="str">
        <f t="shared" ca="1" si="10"/>
        <v>~</v>
      </c>
    </row>
    <row r="48" spans="1:13" x14ac:dyDescent="0.35">
      <c r="A48">
        <v>1</v>
      </c>
      <c r="B48" t="str">
        <f t="shared" ref="B48:E48" ca="1" si="29">C29</f>
        <v>~</v>
      </c>
      <c r="C48">
        <f t="shared" ca="1" si="29"/>
        <v>0.49862670898437494</v>
      </c>
      <c r="D48" t="str">
        <f t="shared" ca="1" si="29"/>
        <v>~</v>
      </c>
      <c r="E48" t="str">
        <f t="shared" ca="1" si="29"/>
        <v>~</v>
      </c>
      <c r="F48" t="str">
        <f t="shared" ca="1" si="12"/>
        <v>~</v>
      </c>
      <c r="G48">
        <f t="shared" ca="1" si="13"/>
        <v>0.49862670898437494</v>
      </c>
      <c r="H48" t="str">
        <f t="shared" ca="1" si="14"/>
        <v>~</v>
      </c>
      <c r="I48" t="str">
        <f t="shared" ca="1" si="15"/>
        <v>~</v>
      </c>
      <c r="J48" t="str">
        <f t="shared" ca="1" si="7"/>
        <v>~</v>
      </c>
      <c r="K48">
        <f t="shared" ca="1" si="8"/>
        <v>1.0000004986268334</v>
      </c>
      <c r="L48" t="str">
        <f t="shared" ca="1" si="9"/>
        <v>~</v>
      </c>
      <c r="M48" t="str">
        <f t="shared" ca="1" si="10"/>
        <v>~</v>
      </c>
    </row>
    <row r="49" spans="1:13" x14ac:dyDescent="0.35">
      <c r="A49">
        <v>2</v>
      </c>
      <c r="B49">
        <f ca="1">IF(B33="~", "~", (B33*($A33/$A49)))</f>
        <v>12000000</v>
      </c>
      <c r="C49">
        <f t="shared" ref="C49:E49" ca="1" si="30">IF(C33="~", "~", (C33*($A33/$A49)))</f>
        <v>8169.4999999999991</v>
      </c>
      <c r="D49">
        <f t="shared" ca="1" si="30"/>
        <v>8169.4999999999991</v>
      </c>
      <c r="E49">
        <f t="shared" ca="1" si="30"/>
        <v>2000000</v>
      </c>
      <c r="F49">
        <f t="shared" ca="1" si="12"/>
        <v>0</v>
      </c>
      <c r="G49">
        <f t="shared" ca="1" si="13"/>
        <v>8169.4999999999991</v>
      </c>
      <c r="H49">
        <f t="shared" ca="1" si="14"/>
        <v>8169.4999999999991</v>
      </c>
      <c r="I49">
        <f t="shared" ca="1" si="15"/>
        <v>0</v>
      </c>
      <c r="J49">
        <f t="shared" ca="1" si="7"/>
        <v>1</v>
      </c>
      <c r="K49">
        <f t="shared" ca="1" si="8"/>
        <v>1.0082029614240915</v>
      </c>
      <c r="L49">
        <f t="shared" ca="1" si="9"/>
        <v>1.0082029614240915</v>
      </c>
      <c r="M49">
        <f t="shared" ca="1" si="10"/>
        <v>1</v>
      </c>
    </row>
    <row r="50" spans="1:13" x14ac:dyDescent="0.35">
      <c r="A50">
        <v>2</v>
      </c>
      <c r="B50">
        <f t="shared" ref="B50:E50" ca="1" si="31">IF(B34="~", "~", (B34*($A34/$A50)))</f>
        <v>6000000</v>
      </c>
      <c r="C50">
        <f t="shared" ca="1" si="31"/>
        <v>4084.7499999999995</v>
      </c>
      <c r="D50">
        <f t="shared" ca="1" si="31"/>
        <v>4084.7499999999995</v>
      </c>
      <c r="E50">
        <f t="shared" ca="1" si="31"/>
        <v>1000000</v>
      </c>
      <c r="F50">
        <f t="shared" ca="1" si="12"/>
        <v>0</v>
      </c>
      <c r="G50">
        <f t="shared" ca="1" si="13"/>
        <v>4084.7499999999995</v>
      </c>
      <c r="H50">
        <f t="shared" ca="1" si="14"/>
        <v>4084.7499999999995</v>
      </c>
      <c r="I50">
        <f t="shared" ca="1" si="15"/>
        <v>0</v>
      </c>
      <c r="J50">
        <f t="shared" ca="1" si="7"/>
        <v>1</v>
      </c>
      <c r="K50">
        <f t="shared" ca="1" si="8"/>
        <v>1.0040931039620238</v>
      </c>
      <c r="L50">
        <f t="shared" ca="1" si="9"/>
        <v>1.0040931039620238</v>
      </c>
      <c r="M50">
        <f t="shared" ca="1" si="10"/>
        <v>1</v>
      </c>
    </row>
    <row r="51" spans="1:13" x14ac:dyDescent="0.35">
      <c r="A51">
        <v>2</v>
      </c>
      <c r="B51">
        <f t="shared" ref="B51:E51" ca="1" si="32">IF(B35="~", "~", (B35*($A35/$A51)))</f>
        <v>3000000</v>
      </c>
      <c r="C51">
        <f t="shared" ca="1" si="32"/>
        <v>2042.3749999999998</v>
      </c>
      <c r="D51">
        <f t="shared" ca="1" si="32"/>
        <v>2042.3749999999998</v>
      </c>
      <c r="E51">
        <f t="shared" ca="1" si="32"/>
        <v>500000</v>
      </c>
      <c r="F51">
        <f t="shared" ca="1" si="12"/>
        <v>0</v>
      </c>
      <c r="G51">
        <f t="shared" ca="1" si="13"/>
        <v>2042.3749999999998</v>
      </c>
      <c r="H51">
        <f t="shared" ca="1" si="14"/>
        <v>2042.3749999999998</v>
      </c>
      <c r="I51">
        <f t="shared" ca="1" si="15"/>
        <v>500000</v>
      </c>
      <c r="J51">
        <f t="shared" ca="1" si="7"/>
        <v>1</v>
      </c>
      <c r="K51">
        <f t="shared" ca="1" si="8"/>
        <v>1.0020444620684372</v>
      </c>
      <c r="L51">
        <f t="shared" ca="1" si="9"/>
        <v>1.0020444620684372</v>
      </c>
      <c r="M51">
        <f t="shared" ca="1" si="10"/>
        <v>1.6487212707001282</v>
      </c>
    </row>
    <row r="52" spans="1:13" x14ac:dyDescent="0.35">
      <c r="A52">
        <v>2</v>
      </c>
      <c r="B52">
        <f t="shared" ref="B52:E52" ca="1" si="33">IF(B36="~", "~", (B36*($A36/$A52)))</f>
        <v>1500000</v>
      </c>
      <c r="C52">
        <f t="shared" ca="1" si="33"/>
        <v>1021.1874999999999</v>
      </c>
      <c r="D52">
        <f t="shared" ca="1" si="33"/>
        <v>1021.1874999999999</v>
      </c>
      <c r="E52">
        <f t="shared" ca="1" si="33"/>
        <v>250000</v>
      </c>
      <c r="F52">
        <f t="shared" ca="1" si="12"/>
        <v>500000</v>
      </c>
      <c r="G52">
        <f t="shared" ca="1" si="13"/>
        <v>1021.1874999999999</v>
      </c>
      <c r="H52">
        <f t="shared" ca="1" si="14"/>
        <v>1021.1874999999999</v>
      </c>
      <c r="I52">
        <f t="shared" ca="1" si="15"/>
        <v>250000</v>
      </c>
      <c r="J52">
        <f t="shared" ca="1" si="7"/>
        <v>1.6487212707001282</v>
      </c>
      <c r="K52">
        <f t="shared" ca="1" si="8"/>
        <v>1.0010217090894868</v>
      </c>
      <c r="L52">
        <f t="shared" ca="1" si="9"/>
        <v>1.0010217090894868</v>
      </c>
      <c r="M52">
        <f t="shared" ca="1" si="10"/>
        <v>1.2840254166877414</v>
      </c>
    </row>
    <row r="53" spans="1:13" x14ac:dyDescent="0.35">
      <c r="A53">
        <v>2</v>
      </c>
      <c r="B53">
        <f t="shared" ref="B53:E53" ca="1" si="34">IF(B37="~", "~", (B37*($A37/$A53)))</f>
        <v>750000</v>
      </c>
      <c r="C53">
        <f t="shared" ca="1" si="34"/>
        <v>510.59374999999994</v>
      </c>
      <c r="D53">
        <f t="shared" ca="1" si="34"/>
        <v>510.59374999999994</v>
      </c>
      <c r="E53">
        <f t="shared" ca="1" si="34"/>
        <v>125000</v>
      </c>
      <c r="F53">
        <f t="shared" ca="1" si="12"/>
        <v>750000</v>
      </c>
      <c r="G53">
        <f t="shared" ca="1" si="13"/>
        <v>510.59374999999994</v>
      </c>
      <c r="H53">
        <f t="shared" ca="1" si="14"/>
        <v>510.59374999999994</v>
      </c>
      <c r="I53">
        <f t="shared" ca="1" si="15"/>
        <v>125000</v>
      </c>
      <c r="J53">
        <f t="shared" ca="1" si="7"/>
        <v>2.1170000166126748</v>
      </c>
      <c r="K53">
        <f t="shared" ca="1" si="8"/>
        <v>1.0005107241251774</v>
      </c>
      <c r="L53">
        <f t="shared" ca="1" si="9"/>
        <v>1.0005107241251774</v>
      </c>
      <c r="M53">
        <f t="shared" ca="1" si="10"/>
        <v>1.1331484530668263</v>
      </c>
    </row>
    <row r="54" spans="1:13" x14ac:dyDescent="0.35">
      <c r="A54">
        <v>2</v>
      </c>
      <c r="B54">
        <f t="shared" ref="B54:E54" ca="1" si="35">IF(B38="~", "~", (B38*($A38/$A54)))</f>
        <v>375000</v>
      </c>
      <c r="C54">
        <f t="shared" ca="1" si="35"/>
        <v>255.29687499999997</v>
      </c>
      <c r="D54" t="str">
        <f t="shared" ca="1" si="35"/>
        <v>~</v>
      </c>
      <c r="E54">
        <f t="shared" ca="1" si="35"/>
        <v>62500</v>
      </c>
      <c r="F54">
        <f t="shared" ca="1" si="12"/>
        <v>375000</v>
      </c>
      <c r="G54">
        <f t="shared" ca="1" si="13"/>
        <v>255.29687499999997</v>
      </c>
      <c r="H54" t="str">
        <f t="shared" ca="1" si="14"/>
        <v>~</v>
      </c>
      <c r="I54">
        <f t="shared" ca="1" si="15"/>
        <v>62500</v>
      </c>
      <c r="J54">
        <f t="shared" ca="1" si="7"/>
        <v>1.4549914146182013</v>
      </c>
      <c r="K54">
        <f t="shared" ca="1" si="8"/>
        <v>1.0002553294660206</v>
      </c>
      <c r="L54" t="str">
        <f t="shared" ca="1" si="9"/>
        <v>~</v>
      </c>
      <c r="M54">
        <f t="shared" ca="1" si="10"/>
        <v>1.0644944589178593</v>
      </c>
    </row>
    <row r="55" spans="1:13" x14ac:dyDescent="0.35">
      <c r="A55">
        <v>2</v>
      </c>
      <c r="B55">
        <f t="shared" ref="B55:E55" ca="1" si="36">IF(B39="~", "~", (B39*($A39/$A55)))</f>
        <v>187500</v>
      </c>
      <c r="C55">
        <f t="shared" ca="1" si="36"/>
        <v>127.64843749999999</v>
      </c>
      <c r="D55" t="str">
        <f t="shared" ca="1" si="36"/>
        <v>~</v>
      </c>
      <c r="E55">
        <f t="shared" ca="1" si="36"/>
        <v>31250</v>
      </c>
      <c r="F55">
        <f t="shared" ca="1" si="12"/>
        <v>187500</v>
      </c>
      <c r="G55">
        <f t="shared" ca="1" si="13"/>
        <v>127.64843749999999</v>
      </c>
      <c r="H55" t="str">
        <f t="shared" ca="1" si="14"/>
        <v>~</v>
      </c>
      <c r="I55">
        <f t="shared" ca="1" si="15"/>
        <v>31250</v>
      </c>
      <c r="J55">
        <f t="shared" ca="1" si="7"/>
        <v>1.2062302494209807</v>
      </c>
      <c r="K55">
        <f t="shared" ca="1" si="8"/>
        <v>1.0001276565849084</v>
      </c>
      <c r="L55" t="str">
        <f t="shared" ca="1" si="9"/>
        <v>~</v>
      </c>
      <c r="M55">
        <f t="shared" ca="1" si="10"/>
        <v>1.0317434074991028</v>
      </c>
    </row>
    <row r="56" spans="1:13" x14ac:dyDescent="0.35">
      <c r="A56">
        <v>2</v>
      </c>
      <c r="B56">
        <f t="shared" ref="B56:E56" ca="1" si="37">IF(B40="~", "~", (B40*($A40/$A56)))</f>
        <v>93750</v>
      </c>
      <c r="C56">
        <f t="shared" ca="1" si="37"/>
        <v>63.824218749999993</v>
      </c>
      <c r="D56" t="str">
        <f t="shared" ca="1" si="37"/>
        <v>~</v>
      </c>
      <c r="E56">
        <f t="shared" ca="1" si="37"/>
        <v>15625</v>
      </c>
      <c r="F56">
        <f t="shared" ca="1" si="12"/>
        <v>93750</v>
      </c>
      <c r="G56">
        <f t="shared" ca="1" si="13"/>
        <v>63.824218749999993</v>
      </c>
      <c r="H56" t="str">
        <f t="shared" ca="1" si="14"/>
        <v>~</v>
      </c>
      <c r="I56">
        <f t="shared" ca="1" si="15"/>
        <v>15625</v>
      </c>
      <c r="J56">
        <f t="shared" ca="1" si="7"/>
        <v>1.0982851403078258</v>
      </c>
      <c r="K56">
        <f t="shared" ca="1" si="8"/>
        <v>1.0000638262555588</v>
      </c>
      <c r="L56" t="str">
        <f t="shared" ca="1" si="9"/>
        <v>~</v>
      </c>
      <c r="M56">
        <f t="shared" ca="1" si="10"/>
        <v>1.0157477085866857</v>
      </c>
    </row>
    <row r="57" spans="1:13" x14ac:dyDescent="0.35">
      <c r="A57">
        <v>2</v>
      </c>
      <c r="B57" t="str">
        <f t="shared" ref="B57:E57" ca="1" si="38">IF(B41="~", "~", (B41*($A41/$A57)))</f>
        <v>~</v>
      </c>
      <c r="C57">
        <f t="shared" ca="1" si="38"/>
        <v>31.912109374999996</v>
      </c>
      <c r="D57" t="str">
        <f t="shared" ca="1" si="38"/>
        <v>~</v>
      </c>
      <c r="E57" t="str">
        <f t="shared" ca="1" si="38"/>
        <v>~</v>
      </c>
      <c r="F57" t="str">
        <f t="shared" ca="1" si="12"/>
        <v>~</v>
      </c>
      <c r="G57">
        <f t="shared" ca="1" si="13"/>
        <v>31.912109374999996</v>
      </c>
      <c r="H57" t="str">
        <f t="shared" ca="1" si="14"/>
        <v>~</v>
      </c>
      <c r="I57" t="str">
        <f t="shared" ca="1" si="15"/>
        <v>~</v>
      </c>
      <c r="J57" t="str">
        <f t="shared" ca="1" si="7"/>
        <v>~</v>
      </c>
      <c r="K57">
        <f t="shared" ca="1" si="8"/>
        <v>1.0000319126185717</v>
      </c>
      <c r="L57" t="str">
        <f t="shared" ca="1" si="9"/>
        <v>~</v>
      </c>
      <c r="M57" t="str">
        <f t="shared" ca="1" si="10"/>
        <v>~</v>
      </c>
    </row>
    <row r="58" spans="1:13" x14ac:dyDescent="0.35">
      <c r="A58">
        <v>2</v>
      </c>
      <c r="B58" t="str">
        <f t="shared" ref="B58:E58" ca="1" si="39">IF(B42="~", "~", (B42*($A42/$A58)))</f>
        <v>~</v>
      </c>
      <c r="C58">
        <f t="shared" ca="1" si="39"/>
        <v>15.956054687499998</v>
      </c>
      <c r="D58" t="str">
        <f t="shared" ca="1" si="39"/>
        <v>~</v>
      </c>
      <c r="E58" t="str">
        <f t="shared" ca="1" si="39"/>
        <v>~</v>
      </c>
      <c r="F58" t="str">
        <f t="shared" ca="1" si="12"/>
        <v>~</v>
      </c>
      <c r="G58">
        <f t="shared" ca="1" si="13"/>
        <v>15.956054687499998</v>
      </c>
      <c r="H58" t="str">
        <f t="shared" ca="1" si="14"/>
        <v>~</v>
      </c>
      <c r="I58" t="str">
        <f t="shared" ca="1" si="15"/>
        <v>~</v>
      </c>
      <c r="J58" t="str">
        <f t="shared" ca="1" si="7"/>
        <v>~</v>
      </c>
      <c r="K58">
        <f t="shared" ca="1" si="8"/>
        <v>1.0000159561819859</v>
      </c>
      <c r="L58" t="str">
        <f t="shared" ca="1" si="9"/>
        <v>~</v>
      </c>
      <c r="M58" t="str">
        <f t="shared" ca="1" si="10"/>
        <v>~</v>
      </c>
    </row>
    <row r="59" spans="1:13" x14ac:dyDescent="0.35">
      <c r="A59">
        <v>2</v>
      </c>
      <c r="B59" t="str">
        <f t="shared" ref="B59:E59" ca="1" si="40">IF(B43="~", "~", (B43*($A43/$A59)))</f>
        <v>~</v>
      </c>
      <c r="C59">
        <f t="shared" ca="1" si="40"/>
        <v>7.9780273437499991</v>
      </c>
      <c r="D59" t="str">
        <f t="shared" ca="1" si="40"/>
        <v>~</v>
      </c>
      <c r="E59" t="str">
        <f t="shared" ca="1" si="40"/>
        <v>~</v>
      </c>
      <c r="F59" t="str">
        <f t="shared" ca="1" si="12"/>
        <v>~</v>
      </c>
      <c r="G59">
        <f t="shared" ca="1" si="13"/>
        <v>7.9780273437499991</v>
      </c>
      <c r="H59" t="str">
        <f t="shared" ca="1" si="14"/>
        <v>~</v>
      </c>
      <c r="I59" t="str">
        <f t="shared" ca="1" si="15"/>
        <v>~</v>
      </c>
      <c r="J59" t="str">
        <f t="shared" ca="1" si="7"/>
        <v>~</v>
      </c>
      <c r="K59">
        <f t="shared" ca="1" si="8"/>
        <v>1.0000079780591682</v>
      </c>
      <c r="L59" t="str">
        <f t="shared" ca="1" si="9"/>
        <v>~</v>
      </c>
      <c r="M59" t="str">
        <f t="shared" ca="1" si="10"/>
        <v>~</v>
      </c>
    </row>
    <row r="60" spans="1:13" x14ac:dyDescent="0.35">
      <c r="A60">
        <v>2</v>
      </c>
      <c r="B60" t="str">
        <f t="shared" ref="B60:E60" ca="1" si="41">IF(B44="~", "~", (B44*($A44/$A60)))</f>
        <v>~</v>
      </c>
      <c r="C60">
        <f t="shared" ca="1" si="41"/>
        <v>3.9890136718749996</v>
      </c>
      <c r="D60" t="str">
        <f t="shared" ca="1" si="41"/>
        <v>~</v>
      </c>
      <c r="E60" t="str">
        <f t="shared" ca="1" si="41"/>
        <v>~</v>
      </c>
      <c r="F60" t="str">
        <f t="shared" ca="1" si="12"/>
        <v>~</v>
      </c>
      <c r="G60">
        <f t="shared" ca="1" si="13"/>
        <v>3.9890136718749996</v>
      </c>
      <c r="H60" t="str">
        <f t="shared" ca="1" si="14"/>
        <v>~</v>
      </c>
      <c r="I60" t="str">
        <f t="shared" ca="1" si="15"/>
        <v>~</v>
      </c>
      <c r="J60" t="str">
        <f t="shared" ca="1" si="7"/>
        <v>~</v>
      </c>
      <c r="K60">
        <f t="shared" ca="1" si="8"/>
        <v>1.0000039890216279</v>
      </c>
      <c r="L60" t="str">
        <f t="shared" ca="1" si="9"/>
        <v>~</v>
      </c>
      <c r="M60" t="str">
        <f t="shared" ca="1" si="10"/>
        <v>~</v>
      </c>
    </row>
    <row r="61" spans="1:13" x14ac:dyDescent="0.35">
      <c r="A61">
        <v>2</v>
      </c>
      <c r="B61" t="str">
        <f t="shared" ref="B61:E61" ca="1" si="42">IF(B45="~", "~", (B45*($A45/$A61)))</f>
        <v>~</v>
      </c>
      <c r="C61">
        <f t="shared" ca="1" si="42"/>
        <v>1.9945068359374998</v>
      </c>
      <c r="D61" t="str">
        <f t="shared" ca="1" si="42"/>
        <v>~</v>
      </c>
      <c r="E61" t="str">
        <f t="shared" ca="1" si="42"/>
        <v>~</v>
      </c>
      <c r="F61" t="str">
        <f t="shared" ca="1" si="12"/>
        <v>~</v>
      </c>
      <c r="G61">
        <f t="shared" ca="1" si="13"/>
        <v>1.9945068359374998</v>
      </c>
      <c r="H61" t="str">
        <f t="shared" ca="1" si="14"/>
        <v>~</v>
      </c>
      <c r="I61" t="str">
        <f t="shared" ca="1" si="15"/>
        <v>~</v>
      </c>
      <c r="J61" t="str">
        <f t="shared" ca="1" si="7"/>
        <v>~</v>
      </c>
      <c r="K61">
        <f t="shared" ca="1" si="8"/>
        <v>1.000001994508825</v>
      </c>
      <c r="L61" t="str">
        <f t="shared" ca="1" si="9"/>
        <v>~</v>
      </c>
      <c r="M61" t="str">
        <f t="shared" ca="1" si="10"/>
        <v>~</v>
      </c>
    </row>
    <row r="62" spans="1:13" x14ac:dyDescent="0.35">
      <c r="A62">
        <v>2</v>
      </c>
      <c r="B62" t="str">
        <f t="shared" ref="B62:E62" ca="1" si="43">IF(B46="~", "~", (B46*($A46/$A62)))</f>
        <v>~</v>
      </c>
      <c r="C62">
        <f t="shared" ca="1" si="43"/>
        <v>0.99725341796874989</v>
      </c>
      <c r="D62" t="str">
        <f t="shared" ca="1" si="43"/>
        <v>~</v>
      </c>
      <c r="E62" t="str">
        <f t="shared" ca="1" si="43"/>
        <v>~</v>
      </c>
      <c r="F62" t="str">
        <f t="shared" ca="1" si="12"/>
        <v>~</v>
      </c>
      <c r="G62">
        <f t="shared" ca="1" si="13"/>
        <v>0.99725341796874989</v>
      </c>
      <c r="H62" t="str">
        <f t="shared" ca="1" si="14"/>
        <v>~</v>
      </c>
      <c r="I62" t="str">
        <f t="shared" ca="1" si="15"/>
        <v>~</v>
      </c>
      <c r="J62" t="str">
        <f t="shared" ca="1" si="7"/>
        <v>~</v>
      </c>
      <c r="K62">
        <f t="shared" ca="1" si="8"/>
        <v>1.0000009972539152</v>
      </c>
      <c r="L62" t="str">
        <f t="shared" ca="1" si="9"/>
        <v>~</v>
      </c>
      <c r="M62" t="str">
        <f t="shared" ca="1" si="10"/>
        <v>~</v>
      </c>
    </row>
    <row r="63" spans="1:13" x14ac:dyDescent="0.35">
      <c r="A63">
        <v>2</v>
      </c>
      <c r="B63" t="str">
        <f t="shared" ref="B63:E63" ca="1" si="44">IF(B47="~", "~", (B47*($A47/$A63)))</f>
        <v>~</v>
      </c>
      <c r="C63">
        <f t="shared" ca="1" si="44"/>
        <v>0.49862670898437494</v>
      </c>
      <c r="D63" t="str">
        <f t="shared" ca="1" si="44"/>
        <v>~</v>
      </c>
      <c r="E63" t="str">
        <f t="shared" ca="1" si="44"/>
        <v>~</v>
      </c>
      <c r="F63" t="str">
        <f t="shared" ca="1" si="12"/>
        <v>~</v>
      </c>
      <c r="G63">
        <f t="shared" ca="1" si="13"/>
        <v>0.49862670898437494</v>
      </c>
      <c r="H63" t="str">
        <f t="shared" ca="1" si="14"/>
        <v>~</v>
      </c>
      <c r="I63" t="str">
        <f t="shared" ca="1" si="15"/>
        <v>~</v>
      </c>
      <c r="J63" t="str">
        <f t="shared" ca="1" si="7"/>
        <v>~</v>
      </c>
      <c r="K63">
        <f t="shared" ca="1" si="8"/>
        <v>1.0000004986268334</v>
      </c>
      <c r="L63" t="str">
        <f t="shared" ca="1" si="9"/>
        <v>~</v>
      </c>
      <c r="M63" t="str">
        <f t="shared" ca="1" si="10"/>
        <v>~</v>
      </c>
    </row>
    <row r="64" spans="1:13" x14ac:dyDescent="0.35">
      <c r="A64">
        <v>2</v>
      </c>
      <c r="B64" t="str">
        <f t="shared" ref="B64:E64" ca="1" si="45">IF(B48="~", "~", (B48*($A48/$A64)))</f>
        <v>~</v>
      </c>
      <c r="C64">
        <f t="shared" ca="1" si="45"/>
        <v>0.24931335449218747</v>
      </c>
      <c r="D64" t="str">
        <f t="shared" ca="1" si="45"/>
        <v>~</v>
      </c>
      <c r="E64" t="str">
        <f t="shared" ca="1" si="45"/>
        <v>~</v>
      </c>
      <c r="F64" t="str">
        <f t="shared" ca="1" si="12"/>
        <v>~</v>
      </c>
      <c r="G64">
        <f t="shared" ca="1" si="13"/>
        <v>0.24931335449218747</v>
      </c>
      <c r="H64" t="str">
        <f t="shared" ca="1" si="14"/>
        <v>~</v>
      </c>
      <c r="I64" t="str">
        <f t="shared" ca="1" si="15"/>
        <v>~</v>
      </c>
      <c r="J64" t="str">
        <f t="shared" ca="1" si="7"/>
        <v>~</v>
      </c>
      <c r="K64">
        <f t="shared" ca="1" si="8"/>
        <v>1.0000002493133855</v>
      </c>
      <c r="L64" t="str">
        <f t="shared" ca="1" si="9"/>
        <v>~</v>
      </c>
      <c r="M64" t="str">
        <f t="shared" ca="1" si="10"/>
        <v>~</v>
      </c>
    </row>
    <row r="65" spans="1:13" x14ac:dyDescent="0.35">
      <c r="A65">
        <f>A49*2</f>
        <v>4</v>
      </c>
      <c r="B65">
        <f t="shared" ref="B65:E65" ca="1" si="46">IF(B49="~", "~", (B49*($A49/$A65)))</f>
        <v>6000000</v>
      </c>
      <c r="C65">
        <f t="shared" ca="1" si="46"/>
        <v>4084.7499999999995</v>
      </c>
      <c r="D65">
        <f t="shared" ca="1" si="46"/>
        <v>4084.7499999999995</v>
      </c>
      <c r="E65">
        <f t="shared" ca="1" si="46"/>
        <v>1000000</v>
      </c>
      <c r="F65">
        <f t="shared" ca="1" si="12"/>
        <v>0</v>
      </c>
      <c r="G65">
        <f t="shared" ca="1" si="13"/>
        <v>4084.7499999999995</v>
      </c>
      <c r="H65">
        <f t="shared" ca="1" si="14"/>
        <v>4084.7499999999995</v>
      </c>
      <c r="I65">
        <f t="shared" ca="1" si="15"/>
        <v>0</v>
      </c>
      <c r="J65">
        <f t="shared" ref="J65:J96" ca="1" si="47">IF(B65="~","~",EXP(F65/$J$2))</f>
        <v>1</v>
      </c>
      <c r="K65">
        <f t="shared" ref="K65:K96" ca="1" si="48">IF(C65="~","~",EXP(G65/$J$2))</f>
        <v>1.0040931039620238</v>
      </c>
      <c r="L65">
        <f t="shared" ref="L65:L96" ca="1" si="49">IF(D65="~","~",EXP(H65/$J$2))</f>
        <v>1.0040931039620238</v>
      </c>
      <c r="M65">
        <f t="shared" ref="M65:M96" ca="1" si="50">IF(E65="~","~",EXP(I65/$J$2))</f>
        <v>1</v>
      </c>
    </row>
    <row r="66" spans="1:13" x14ac:dyDescent="0.35">
      <c r="A66">
        <f t="shared" ref="A66:A112" si="51">A50*2</f>
        <v>4</v>
      </c>
      <c r="B66">
        <f t="shared" ref="B66:E66" ca="1" si="52">IF(B50="~", "~", (B50*($A50/$A66)))</f>
        <v>3000000</v>
      </c>
      <c r="C66">
        <f t="shared" ca="1" si="52"/>
        <v>2042.3749999999998</v>
      </c>
      <c r="D66">
        <f t="shared" ca="1" si="52"/>
        <v>2042.3749999999998</v>
      </c>
      <c r="E66">
        <f t="shared" ca="1" si="52"/>
        <v>500000</v>
      </c>
      <c r="F66">
        <f t="shared" ref="F66:F97" ca="1" si="53">IF(B66="~", "~", MOD(B66,$J$2))</f>
        <v>0</v>
      </c>
      <c r="G66">
        <f t="shared" ref="G66:G97" ca="1" si="54">IF(C66="~", "~", MOD(C66,$J$2))</f>
        <v>2042.3749999999998</v>
      </c>
      <c r="H66">
        <f t="shared" ref="H66:H97" ca="1" si="55">IF(D66="~", "~", MOD(D66,$J$2))</f>
        <v>2042.3749999999998</v>
      </c>
      <c r="I66">
        <f t="shared" ref="I66:I97" ca="1" si="56">IF(E66="~", "~", MOD(E66,$J$2))</f>
        <v>500000</v>
      </c>
      <c r="J66">
        <f t="shared" ca="1" si="47"/>
        <v>1</v>
      </c>
      <c r="K66">
        <f t="shared" ca="1" si="48"/>
        <v>1.0020444620684372</v>
      </c>
      <c r="L66">
        <f t="shared" ca="1" si="49"/>
        <v>1.0020444620684372</v>
      </c>
      <c r="M66">
        <f t="shared" ca="1" si="50"/>
        <v>1.6487212707001282</v>
      </c>
    </row>
    <row r="67" spans="1:13" x14ac:dyDescent="0.35">
      <c r="A67">
        <f t="shared" si="51"/>
        <v>4</v>
      </c>
      <c r="B67">
        <f t="shared" ref="B67:E67" ca="1" si="57">IF(B51="~", "~", (B51*($A51/$A67)))</f>
        <v>1500000</v>
      </c>
      <c r="C67">
        <f t="shared" ca="1" si="57"/>
        <v>1021.1874999999999</v>
      </c>
      <c r="D67">
        <f t="shared" ca="1" si="57"/>
        <v>1021.1874999999999</v>
      </c>
      <c r="E67">
        <f t="shared" ca="1" si="57"/>
        <v>250000</v>
      </c>
      <c r="F67">
        <f t="shared" ca="1" si="53"/>
        <v>500000</v>
      </c>
      <c r="G67">
        <f t="shared" ca="1" si="54"/>
        <v>1021.1874999999999</v>
      </c>
      <c r="H67">
        <f t="shared" ca="1" si="55"/>
        <v>1021.1874999999999</v>
      </c>
      <c r="I67">
        <f t="shared" ca="1" si="56"/>
        <v>250000</v>
      </c>
      <c r="J67">
        <f t="shared" ca="1" si="47"/>
        <v>1.6487212707001282</v>
      </c>
      <c r="K67">
        <f t="shared" ca="1" si="48"/>
        <v>1.0010217090894868</v>
      </c>
      <c r="L67">
        <f t="shared" ca="1" si="49"/>
        <v>1.0010217090894868</v>
      </c>
      <c r="M67">
        <f t="shared" ca="1" si="50"/>
        <v>1.2840254166877414</v>
      </c>
    </row>
    <row r="68" spans="1:13" x14ac:dyDescent="0.35">
      <c r="A68">
        <f t="shared" si="51"/>
        <v>4</v>
      </c>
      <c r="B68">
        <f t="shared" ref="B68:E68" ca="1" si="58">IF(B52="~", "~", (B52*($A52/$A68)))</f>
        <v>750000</v>
      </c>
      <c r="C68">
        <f t="shared" ca="1" si="58"/>
        <v>510.59374999999994</v>
      </c>
      <c r="D68">
        <f t="shared" ca="1" si="58"/>
        <v>510.59374999999994</v>
      </c>
      <c r="E68">
        <f t="shared" ca="1" si="58"/>
        <v>125000</v>
      </c>
      <c r="F68">
        <f t="shared" ca="1" si="53"/>
        <v>750000</v>
      </c>
      <c r="G68">
        <f t="shared" ca="1" si="54"/>
        <v>510.59374999999994</v>
      </c>
      <c r="H68">
        <f t="shared" ca="1" si="55"/>
        <v>510.59374999999994</v>
      </c>
      <c r="I68">
        <f t="shared" ca="1" si="56"/>
        <v>125000</v>
      </c>
      <c r="J68">
        <f t="shared" ca="1" si="47"/>
        <v>2.1170000166126748</v>
      </c>
      <c r="K68">
        <f t="shared" ca="1" si="48"/>
        <v>1.0005107241251774</v>
      </c>
      <c r="L68">
        <f t="shared" ca="1" si="49"/>
        <v>1.0005107241251774</v>
      </c>
      <c r="M68">
        <f t="shared" ca="1" si="50"/>
        <v>1.1331484530668263</v>
      </c>
    </row>
    <row r="69" spans="1:13" x14ac:dyDescent="0.35">
      <c r="A69">
        <f t="shared" si="51"/>
        <v>4</v>
      </c>
      <c r="B69">
        <f t="shared" ref="B69:E69" ca="1" si="59">IF(B53="~", "~", (B53*($A53/$A69)))</f>
        <v>375000</v>
      </c>
      <c r="C69">
        <f t="shared" ca="1" si="59"/>
        <v>255.29687499999997</v>
      </c>
      <c r="D69">
        <f t="shared" ca="1" si="59"/>
        <v>255.29687499999997</v>
      </c>
      <c r="E69">
        <f t="shared" ca="1" si="59"/>
        <v>62500</v>
      </c>
      <c r="F69">
        <f t="shared" ca="1" si="53"/>
        <v>375000</v>
      </c>
      <c r="G69">
        <f t="shared" ca="1" si="54"/>
        <v>255.29687499999997</v>
      </c>
      <c r="H69">
        <f t="shared" ca="1" si="55"/>
        <v>255.29687499999997</v>
      </c>
      <c r="I69">
        <f t="shared" ca="1" si="56"/>
        <v>62500</v>
      </c>
      <c r="J69">
        <f t="shared" ca="1" si="47"/>
        <v>1.4549914146182013</v>
      </c>
      <c r="K69">
        <f t="shared" ca="1" si="48"/>
        <v>1.0002553294660206</v>
      </c>
      <c r="L69">
        <f t="shared" ca="1" si="49"/>
        <v>1.0002553294660206</v>
      </c>
      <c r="M69">
        <f t="shared" ca="1" si="50"/>
        <v>1.0644944589178593</v>
      </c>
    </row>
    <row r="70" spans="1:13" x14ac:dyDescent="0.35">
      <c r="A70">
        <f t="shared" si="51"/>
        <v>4</v>
      </c>
      <c r="B70">
        <f t="shared" ref="B70:E70" ca="1" si="60">IF(B54="~", "~", (B54*($A54/$A70)))</f>
        <v>187500</v>
      </c>
      <c r="C70">
        <f t="shared" ca="1" si="60"/>
        <v>127.64843749999999</v>
      </c>
      <c r="D70" t="str">
        <f t="shared" ca="1" si="60"/>
        <v>~</v>
      </c>
      <c r="E70">
        <f t="shared" ca="1" si="60"/>
        <v>31250</v>
      </c>
      <c r="F70">
        <f t="shared" ca="1" si="53"/>
        <v>187500</v>
      </c>
      <c r="G70">
        <f t="shared" ca="1" si="54"/>
        <v>127.64843749999999</v>
      </c>
      <c r="H70" t="str">
        <f t="shared" ca="1" si="55"/>
        <v>~</v>
      </c>
      <c r="I70">
        <f t="shared" ca="1" si="56"/>
        <v>31250</v>
      </c>
      <c r="J70">
        <f t="shared" ca="1" si="47"/>
        <v>1.2062302494209807</v>
      </c>
      <c r="K70">
        <f t="shared" ca="1" si="48"/>
        <v>1.0001276565849084</v>
      </c>
      <c r="L70" t="str">
        <f t="shared" ca="1" si="49"/>
        <v>~</v>
      </c>
      <c r="M70">
        <f t="shared" ca="1" si="50"/>
        <v>1.0317434074991028</v>
      </c>
    </row>
    <row r="71" spans="1:13" x14ac:dyDescent="0.35">
      <c r="A71">
        <f t="shared" si="51"/>
        <v>4</v>
      </c>
      <c r="B71">
        <f t="shared" ref="B71:E71" ca="1" si="61">IF(B55="~", "~", (B55*($A55/$A71)))</f>
        <v>93750</v>
      </c>
      <c r="C71">
        <f t="shared" ca="1" si="61"/>
        <v>63.824218749999993</v>
      </c>
      <c r="D71" t="str">
        <f t="shared" ca="1" si="61"/>
        <v>~</v>
      </c>
      <c r="E71">
        <f t="shared" ca="1" si="61"/>
        <v>15625</v>
      </c>
      <c r="F71">
        <f t="shared" ca="1" si="53"/>
        <v>93750</v>
      </c>
      <c r="G71">
        <f t="shared" ca="1" si="54"/>
        <v>63.824218749999993</v>
      </c>
      <c r="H71" t="str">
        <f t="shared" ca="1" si="55"/>
        <v>~</v>
      </c>
      <c r="I71">
        <f t="shared" ca="1" si="56"/>
        <v>15625</v>
      </c>
      <c r="J71">
        <f t="shared" ca="1" si="47"/>
        <v>1.0982851403078258</v>
      </c>
      <c r="K71">
        <f t="shared" ca="1" si="48"/>
        <v>1.0000638262555588</v>
      </c>
      <c r="L71" t="str">
        <f t="shared" ca="1" si="49"/>
        <v>~</v>
      </c>
      <c r="M71">
        <f t="shared" ca="1" si="50"/>
        <v>1.0157477085866857</v>
      </c>
    </row>
    <row r="72" spans="1:13" x14ac:dyDescent="0.35">
      <c r="A72">
        <f t="shared" si="51"/>
        <v>4</v>
      </c>
      <c r="B72">
        <f t="shared" ref="B72:E72" ca="1" si="62">IF(B56="~", "~", (B56*($A56/$A72)))</f>
        <v>46875</v>
      </c>
      <c r="C72">
        <f t="shared" ca="1" si="62"/>
        <v>31.912109374999996</v>
      </c>
      <c r="D72" t="str">
        <f t="shared" ca="1" si="62"/>
        <v>~</v>
      </c>
      <c r="E72">
        <f t="shared" ca="1" si="62"/>
        <v>7812.5</v>
      </c>
      <c r="F72">
        <f t="shared" ca="1" si="53"/>
        <v>46875</v>
      </c>
      <c r="G72">
        <f t="shared" ca="1" si="54"/>
        <v>31.912109374999996</v>
      </c>
      <c r="H72" t="str">
        <f t="shared" ca="1" si="55"/>
        <v>~</v>
      </c>
      <c r="I72">
        <f t="shared" ca="1" si="56"/>
        <v>7812.5</v>
      </c>
      <c r="J72">
        <f t="shared" ca="1" si="47"/>
        <v>1.0479910020166328</v>
      </c>
      <c r="K72">
        <f t="shared" ca="1" si="48"/>
        <v>1.0000319126185717</v>
      </c>
      <c r="L72" t="str">
        <f t="shared" ca="1" si="49"/>
        <v>~</v>
      </c>
      <c r="M72">
        <f t="shared" ca="1" si="50"/>
        <v>1.007843097206448</v>
      </c>
    </row>
    <row r="73" spans="1:13" x14ac:dyDescent="0.35">
      <c r="A73">
        <f t="shared" si="51"/>
        <v>4</v>
      </c>
      <c r="B73" t="str">
        <f t="shared" ref="B73:E73" ca="1" si="63">IF(B57="~", "~", (B57*($A57/$A73)))</f>
        <v>~</v>
      </c>
      <c r="C73">
        <f t="shared" ca="1" si="63"/>
        <v>15.956054687499998</v>
      </c>
      <c r="D73" t="str">
        <f t="shared" ca="1" si="63"/>
        <v>~</v>
      </c>
      <c r="E73" t="str">
        <f t="shared" ca="1" si="63"/>
        <v>~</v>
      </c>
      <c r="F73" t="str">
        <f t="shared" ca="1" si="53"/>
        <v>~</v>
      </c>
      <c r="G73">
        <f t="shared" ca="1" si="54"/>
        <v>15.956054687499998</v>
      </c>
      <c r="H73" t="str">
        <f t="shared" ca="1" si="55"/>
        <v>~</v>
      </c>
      <c r="I73" t="str">
        <f t="shared" ca="1" si="56"/>
        <v>~</v>
      </c>
      <c r="J73" t="str">
        <f t="shared" ca="1" si="47"/>
        <v>~</v>
      </c>
      <c r="K73">
        <f t="shared" ca="1" si="48"/>
        <v>1.0000159561819859</v>
      </c>
      <c r="L73" t="str">
        <f t="shared" ca="1" si="49"/>
        <v>~</v>
      </c>
      <c r="M73" t="str">
        <f t="shared" ca="1" si="50"/>
        <v>~</v>
      </c>
    </row>
    <row r="74" spans="1:13" x14ac:dyDescent="0.35">
      <c r="A74">
        <f t="shared" si="51"/>
        <v>4</v>
      </c>
      <c r="B74" t="str">
        <f t="shared" ref="B74:E74" ca="1" si="64">IF(B58="~", "~", (B58*($A58/$A74)))</f>
        <v>~</v>
      </c>
      <c r="C74">
        <f t="shared" ca="1" si="64"/>
        <v>7.9780273437499991</v>
      </c>
      <c r="D74" t="str">
        <f t="shared" ca="1" si="64"/>
        <v>~</v>
      </c>
      <c r="E74" t="str">
        <f t="shared" ca="1" si="64"/>
        <v>~</v>
      </c>
      <c r="F74" t="str">
        <f t="shared" ca="1" si="53"/>
        <v>~</v>
      </c>
      <c r="G74">
        <f t="shared" ca="1" si="54"/>
        <v>7.9780273437499991</v>
      </c>
      <c r="H74" t="str">
        <f t="shared" ca="1" si="55"/>
        <v>~</v>
      </c>
      <c r="I74" t="str">
        <f t="shared" ca="1" si="56"/>
        <v>~</v>
      </c>
      <c r="J74" t="str">
        <f t="shared" ca="1" si="47"/>
        <v>~</v>
      </c>
      <c r="K74">
        <f t="shared" ca="1" si="48"/>
        <v>1.0000079780591682</v>
      </c>
      <c r="L74" t="str">
        <f t="shared" ca="1" si="49"/>
        <v>~</v>
      </c>
      <c r="M74" t="str">
        <f t="shared" ca="1" si="50"/>
        <v>~</v>
      </c>
    </row>
    <row r="75" spans="1:13" x14ac:dyDescent="0.35">
      <c r="A75">
        <f t="shared" si="51"/>
        <v>4</v>
      </c>
      <c r="B75" t="str">
        <f t="shared" ref="B75:E75" ca="1" si="65">IF(B59="~", "~", (B59*($A59/$A75)))</f>
        <v>~</v>
      </c>
      <c r="C75">
        <f t="shared" ca="1" si="65"/>
        <v>3.9890136718749996</v>
      </c>
      <c r="D75" t="str">
        <f t="shared" ca="1" si="65"/>
        <v>~</v>
      </c>
      <c r="E75" t="str">
        <f t="shared" ca="1" si="65"/>
        <v>~</v>
      </c>
      <c r="F75" t="str">
        <f t="shared" ca="1" si="53"/>
        <v>~</v>
      </c>
      <c r="G75">
        <f t="shared" ca="1" si="54"/>
        <v>3.9890136718749996</v>
      </c>
      <c r="H75" t="str">
        <f t="shared" ca="1" si="55"/>
        <v>~</v>
      </c>
      <c r="I75" t="str">
        <f t="shared" ca="1" si="56"/>
        <v>~</v>
      </c>
      <c r="J75" t="str">
        <f t="shared" ca="1" si="47"/>
        <v>~</v>
      </c>
      <c r="K75">
        <f t="shared" ca="1" si="48"/>
        <v>1.0000039890216279</v>
      </c>
      <c r="L75" t="str">
        <f t="shared" ca="1" si="49"/>
        <v>~</v>
      </c>
      <c r="M75" t="str">
        <f t="shared" ca="1" si="50"/>
        <v>~</v>
      </c>
    </row>
    <row r="76" spans="1:13" x14ac:dyDescent="0.35">
      <c r="A76">
        <f t="shared" si="51"/>
        <v>4</v>
      </c>
      <c r="B76" t="str">
        <f t="shared" ref="B76:E76" ca="1" si="66">IF(B60="~", "~", (B60*($A60/$A76)))</f>
        <v>~</v>
      </c>
      <c r="C76">
        <f t="shared" ca="1" si="66"/>
        <v>1.9945068359374998</v>
      </c>
      <c r="D76" t="str">
        <f t="shared" ca="1" si="66"/>
        <v>~</v>
      </c>
      <c r="E76" t="str">
        <f t="shared" ca="1" si="66"/>
        <v>~</v>
      </c>
      <c r="F76" t="str">
        <f t="shared" ca="1" si="53"/>
        <v>~</v>
      </c>
      <c r="G76">
        <f t="shared" ca="1" si="54"/>
        <v>1.9945068359374998</v>
      </c>
      <c r="H76" t="str">
        <f t="shared" ca="1" si="55"/>
        <v>~</v>
      </c>
      <c r="I76" t="str">
        <f t="shared" ca="1" si="56"/>
        <v>~</v>
      </c>
      <c r="J76" t="str">
        <f t="shared" ca="1" si="47"/>
        <v>~</v>
      </c>
      <c r="K76">
        <f t="shared" ca="1" si="48"/>
        <v>1.000001994508825</v>
      </c>
      <c r="L76" t="str">
        <f t="shared" ca="1" si="49"/>
        <v>~</v>
      </c>
      <c r="M76" t="str">
        <f t="shared" ca="1" si="50"/>
        <v>~</v>
      </c>
    </row>
    <row r="77" spans="1:13" x14ac:dyDescent="0.35">
      <c r="A77">
        <f t="shared" si="51"/>
        <v>4</v>
      </c>
      <c r="B77" t="str">
        <f t="shared" ref="B77:E77" ca="1" si="67">IF(B61="~", "~", (B61*($A61/$A77)))</f>
        <v>~</v>
      </c>
      <c r="C77">
        <f t="shared" ca="1" si="67"/>
        <v>0.99725341796874989</v>
      </c>
      <c r="D77" t="str">
        <f t="shared" ca="1" si="67"/>
        <v>~</v>
      </c>
      <c r="E77" t="str">
        <f t="shared" ca="1" si="67"/>
        <v>~</v>
      </c>
      <c r="F77" t="str">
        <f t="shared" ca="1" si="53"/>
        <v>~</v>
      </c>
      <c r="G77">
        <f t="shared" ca="1" si="54"/>
        <v>0.99725341796874989</v>
      </c>
      <c r="H77" t="str">
        <f t="shared" ca="1" si="55"/>
        <v>~</v>
      </c>
      <c r="I77" t="str">
        <f t="shared" ca="1" si="56"/>
        <v>~</v>
      </c>
      <c r="J77" t="str">
        <f t="shared" ca="1" si="47"/>
        <v>~</v>
      </c>
      <c r="K77">
        <f t="shared" ca="1" si="48"/>
        <v>1.0000009972539152</v>
      </c>
      <c r="L77" t="str">
        <f t="shared" ca="1" si="49"/>
        <v>~</v>
      </c>
      <c r="M77" t="str">
        <f t="shared" ca="1" si="50"/>
        <v>~</v>
      </c>
    </row>
    <row r="78" spans="1:13" x14ac:dyDescent="0.35">
      <c r="A78">
        <f t="shared" si="51"/>
        <v>4</v>
      </c>
      <c r="B78" t="str">
        <f t="shared" ref="B78:E78" ca="1" si="68">IF(B62="~", "~", (B62*($A62/$A78)))</f>
        <v>~</v>
      </c>
      <c r="C78">
        <f t="shared" ca="1" si="68"/>
        <v>0.49862670898437494</v>
      </c>
      <c r="D78" t="str">
        <f t="shared" ca="1" si="68"/>
        <v>~</v>
      </c>
      <c r="E78" t="str">
        <f t="shared" ca="1" si="68"/>
        <v>~</v>
      </c>
      <c r="F78" t="str">
        <f t="shared" ca="1" si="53"/>
        <v>~</v>
      </c>
      <c r="G78">
        <f t="shared" ca="1" si="54"/>
        <v>0.49862670898437494</v>
      </c>
      <c r="H78" t="str">
        <f t="shared" ca="1" si="55"/>
        <v>~</v>
      </c>
      <c r="I78" t="str">
        <f t="shared" ca="1" si="56"/>
        <v>~</v>
      </c>
      <c r="J78" t="str">
        <f t="shared" ca="1" si="47"/>
        <v>~</v>
      </c>
      <c r="K78">
        <f t="shared" ca="1" si="48"/>
        <v>1.0000004986268334</v>
      </c>
      <c r="L78" t="str">
        <f t="shared" ca="1" si="49"/>
        <v>~</v>
      </c>
      <c r="M78" t="str">
        <f t="shared" ca="1" si="50"/>
        <v>~</v>
      </c>
    </row>
    <row r="79" spans="1:13" x14ac:dyDescent="0.35">
      <c r="A79">
        <f t="shared" si="51"/>
        <v>4</v>
      </c>
      <c r="B79" t="str">
        <f t="shared" ref="B79:E79" ca="1" si="69">IF(B63="~", "~", (B63*($A63/$A79)))</f>
        <v>~</v>
      </c>
      <c r="C79">
        <f t="shared" ca="1" si="69"/>
        <v>0.24931335449218747</v>
      </c>
      <c r="D79" t="str">
        <f t="shared" ca="1" si="69"/>
        <v>~</v>
      </c>
      <c r="E79" t="str">
        <f t="shared" ca="1" si="69"/>
        <v>~</v>
      </c>
      <c r="F79" t="str">
        <f t="shared" ca="1" si="53"/>
        <v>~</v>
      </c>
      <c r="G79">
        <f t="shared" ca="1" si="54"/>
        <v>0.24931335449218747</v>
      </c>
      <c r="H79" t="str">
        <f t="shared" ca="1" si="55"/>
        <v>~</v>
      </c>
      <c r="I79" t="str">
        <f t="shared" ca="1" si="56"/>
        <v>~</v>
      </c>
      <c r="J79" t="str">
        <f t="shared" ca="1" si="47"/>
        <v>~</v>
      </c>
      <c r="K79">
        <f t="shared" ca="1" si="48"/>
        <v>1.0000002493133855</v>
      </c>
      <c r="L79" t="str">
        <f t="shared" ca="1" si="49"/>
        <v>~</v>
      </c>
      <c r="M79" t="str">
        <f t="shared" ca="1" si="50"/>
        <v>~</v>
      </c>
    </row>
    <row r="80" spans="1:13" x14ac:dyDescent="0.35">
      <c r="A80">
        <f t="shared" si="51"/>
        <v>4</v>
      </c>
      <c r="B80" t="str">
        <f t="shared" ref="B80:E80" ca="1" si="70">IF(B64="~", "~", (B64*($A64/$A80)))</f>
        <v>~</v>
      </c>
      <c r="C80">
        <f t="shared" ca="1" si="70"/>
        <v>0.12465667724609374</v>
      </c>
      <c r="D80" t="str">
        <f t="shared" ca="1" si="70"/>
        <v>~</v>
      </c>
      <c r="E80" t="str">
        <f t="shared" ca="1" si="70"/>
        <v>~</v>
      </c>
      <c r="F80" t="str">
        <f t="shared" ca="1" si="53"/>
        <v>~</v>
      </c>
      <c r="G80">
        <f t="shared" ca="1" si="54"/>
        <v>0.12465667724609374</v>
      </c>
      <c r="H80" t="str">
        <f t="shared" ca="1" si="55"/>
        <v>~</v>
      </c>
      <c r="I80" t="str">
        <f t="shared" ca="1" si="56"/>
        <v>~</v>
      </c>
      <c r="J80" t="str">
        <f t="shared" ca="1" si="47"/>
        <v>~</v>
      </c>
      <c r="K80">
        <f t="shared" ca="1" si="48"/>
        <v>1.000000124656685</v>
      </c>
      <c r="L80" t="str">
        <f t="shared" ca="1" si="49"/>
        <v>~</v>
      </c>
      <c r="M80" t="str">
        <f t="shared" ca="1" si="50"/>
        <v>~</v>
      </c>
    </row>
    <row r="81" spans="1:13" x14ac:dyDescent="0.35">
      <c r="A81">
        <f t="shared" si="51"/>
        <v>8</v>
      </c>
      <c r="B81">
        <f t="shared" ref="B81:E81" ca="1" si="71">IF(B65="~", "~", (B65*($A65/$A81)))</f>
        <v>3000000</v>
      </c>
      <c r="C81">
        <f t="shared" ca="1" si="71"/>
        <v>2042.3749999999998</v>
      </c>
      <c r="D81">
        <f t="shared" ca="1" si="71"/>
        <v>2042.3749999999998</v>
      </c>
      <c r="E81">
        <f t="shared" ca="1" si="71"/>
        <v>500000</v>
      </c>
      <c r="F81">
        <f t="shared" ca="1" si="53"/>
        <v>0</v>
      </c>
      <c r="G81">
        <f t="shared" ca="1" si="54"/>
        <v>2042.3749999999998</v>
      </c>
      <c r="H81">
        <f t="shared" ca="1" si="55"/>
        <v>2042.3749999999998</v>
      </c>
      <c r="I81">
        <f t="shared" ca="1" si="56"/>
        <v>500000</v>
      </c>
      <c r="J81">
        <f t="shared" ca="1" si="47"/>
        <v>1</v>
      </c>
      <c r="K81">
        <f t="shared" ca="1" si="48"/>
        <v>1.0020444620684372</v>
      </c>
      <c r="L81">
        <f t="shared" ca="1" si="49"/>
        <v>1.0020444620684372</v>
      </c>
      <c r="M81">
        <f t="shared" ca="1" si="50"/>
        <v>1.6487212707001282</v>
      </c>
    </row>
    <row r="82" spans="1:13" x14ac:dyDescent="0.35">
      <c r="A82">
        <f t="shared" si="51"/>
        <v>8</v>
      </c>
      <c r="B82">
        <f t="shared" ref="B82:E82" ca="1" si="72">IF(B66="~", "~", (B66*($A66/$A82)))</f>
        <v>1500000</v>
      </c>
      <c r="C82">
        <f t="shared" ca="1" si="72"/>
        <v>1021.1874999999999</v>
      </c>
      <c r="D82">
        <f t="shared" ca="1" si="72"/>
        <v>1021.1874999999999</v>
      </c>
      <c r="E82">
        <f t="shared" ca="1" si="72"/>
        <v>250000</v>
      </c>
      <c r="F82">
        <f t="shared" ca="1" si="53"/>
        <v>500000</v>
      </c>
      <c r="G82">
        <f t="shared" ca="1" si="54"/>
        <v>1021.1874999999999</v>
      </c>
      <c r="H82">
        <f t="shared" ca="1" si="55"/>
        <v>1021.1874999999999</v>
      </c>
      <c r="I82">
        <f t="shared" ca="1" si="56"/>
        <v>250000</v>
      </c>
      <c r="J82">
        <f t="shared" ca="1" si="47"/>
        <v>1.6487212707001282</v>
      </c>
      <c r="K82">
        <f t="shared" ca="1" si="48"/>
        <v>1.0010217090894868</v>
      </c>
      <c r="L82">
        <f t="shared" ca="1" si="49"/>
        <v>1.0010217090894868</v>
      </c>
      <c r="M82">
        <f t="shared" ca="1" si="50"/>
        <v>1.2840254166877414</v>
      </c>
    </row>
    <row r="83" spans="1:13" x14ac:dyDescent="0.35">
      <c r="A83">
        <f t="shared" si="51"/>
        <v>8</v>
      </c>
      <c r="B83">
        <f t="shared" ref="B83:E83" ca="1" si="73">IF(B67="~", "~", (B67*($A67/$A83)))</f>
        <v>750000</v>
      </c>
      <c r="C83">
        <f t="shared" ca="1" si="73"/>
        <v>510.59374999999994</v>
      </c>
      <c r="D83">
        <f t="shared" ca="1" si="73"/>
        <v>510.59374999999994</v>
      </c>
      <c r="E83">
        <f t="shared" ca="1" si="73"/>
        <v>125000</v>
      </c>
      <c r="F83">
        <f t="shared" ca="1" si="53"/>
        <v>750000</v>
      </c>
      <c r="G83">
        <f t="shared" ca="1" si="54"/>
        <v>510.59374999999994</v>
      </c>
      <c r="H83">
        <f t="shared" ca="1" si="55"/>
        <v>510.59374999999994</v>
      </c>
      <c r="I83">
        <f t="shared" ca="1" si="56"/>
        <v>125000</v>
      </c>
      <c r="J83">
        <f t="shared" ca="1" si="47"/>
        <v>2.1170000166126748</v>
      </c>
      <c r="K83">
        <f t="shared" ca="1" si="48"/>
        <v>1.0005107241251774</v>
      </c>
      <c r="L83">
        <f t="shared" ca="1" si="49"/>
        <v>1.0005107241251774</v>
      </c>
      <c r="M83">
        <f t="shared" ca="1" si="50"/>
        <v>1.1331484530668263</v>
      </c>
    </row>
    <row r="84" spans="1:13" x14ac:dyDescent="0.35">
      <c r="A84">
        <f t="shared" si="51"/>
        <v>8</v>
      </c>
      <c r="B84">
        <f t="shared" ref="B84:E84" ca="1" si="74">IF(B68="~", "~", (B68*($A68/$A84)))</f>
        <v>375000</v>
      </c>
      <c r="C84">
        <f t="shared" ca="1" si="74"/>
        <v>255.29687499999997</v>
      </c>
      <c r="D84">
        <f t="shared" ca="1" si="74"/>
        <v>255.29687499999997</v>
      </c>
      <c r="E84">
        <f t="shared" ca="1" si="74"/>
        <v>62500</v>
      </c>
      <c r="F84">
        <f t="shared" ca="1" si="53"/>
        <v>375000</v>
      </c>
      <c r="G84">
        <f t="shared" ca="1" si="54"/>
        <v>255.29687499999997</v>
      </c>
      <c r="H84">
        <f t="shared" ca="1" si="55"/>
        <v>255.29687499999997</v>
      </c>
      <c r="I84">
        <f t="shared" ca="1" si="56"/>
        <v>62500</v>
      </c>
      <c r="J84">
        <f t="shared" ca="1" si="47"/>
        <v>1.4549914146182013</v>
      </c>
      <c r="K84">
        <f t="shared" ca="1" si="48"/>
        <v>1.0002553294660206</v>
      </c>
      <c r="L84">
        <f t="shared" ca="1" si="49"/>
        <v>1.0002553294660206</v>
      </c>
      <c r="M84">
        <f t="shared" ca="1" si="50"/>
        <v>1.0644944589178593</v>
      </c>
    </row>
    <row r="85" spans="1:13" x14ac:dyDescent="0.35">
      <c r="A85">
        <f t="shared" si="51"/>
        <v>8</v>
      </c>
      <c r="B85">
        <f t="shared" ref="B85:E85" ca="1" si="75">IF(B69="~", "~", (B69*($A69/$A85)))</f>
        <v>187500</v>
      </c>
      <c r="C85">
        <f t="shared" ca="1" si="75"/>
        <v>127.64843749999999</v>
      </c>
      <c r="D85">
        <f t="shared" ca="1" si="75"/>
        <v>127.64843749999999</v>
      </c>
      <c r="E85">
        <f t="shared" ca="1" si="75"/>
        <v>31250</v>
      </c>
      <c r="F85">
        <f t="shared" ca="1" si="53"/>
        <v>187500</v>
      </c>
      <c r="G85">
        <f t="shared" ca="1" si="54"/>
        <v>127.64843749999999</v>
      </c>
      <c r="H85">
        <f t="shared" ca="1" si="55"/>
        <v>127.64843749999999</v>
      </c>
      <c r="I85">
        <f t="shared" ca="1" si="56"/>
        <v>31250</v>
      </c>
      <c r="J85">
        <f t="shared" ca="1" si="47"/>
        <v>1.2062302494209807</v>
      </c>
      <c r="K85">
        <f t="shared" ca="1" si="48"/>
        <v>1.0001276565849084</v>
      </c>
      <c r="L85">
        <f t="shared" ca="1" si="49"/>
        <v>1.0001276565849084</v>
      </c>
      <c r="M85">
        <f t="shared" ca="1" si="50"/>
        <v>1.0317434074991028</v>
      </c>
    </row>
    <row r="86" spans="1:13" x14ac:dyDescent="0.35">
      <c r="A86">
        <f t="shared" si="51"/>
        <v>8</v>
      </c>
      <c r="B86">
        <f t="shared" ref="B86:E86" ca="1" si="76">IF(B70="~", "~", (B70*($A70/$A86)))</f>
        <v>93750</v>
      </c>
      <c r="C86">
        <f t="shared" ca="1" si="76"/>
        <v>63.824218749999993</v>
      </c>
      <c r="D86" t="str">
        <f t="shared" ca="1" si="76"/>
        <v>~</v>
      </c>
      <c r="E86">
        <f t="shared" ca="1" si="76"/>
        <v>15625</v>
      </c>
      <c r="F86">
        <f t="shared" ca="1" si="53"/>
        <v>93750</v>
      </c>
      <c r="G86">
        <f t="shared" ca="1" si="54"/>
        <v>63.824218749999993</v>
      </c>
      <c r="H86" t="str">
        <f t="shared" ca="1" si="55"/>
        <v>~</v>
      </c>
      <c r="I86">
        <f t="shared" ca="1" si="56"/>
        <v>15625</v>
      </c>
      <c r="J86">
        <f t="shared" ca="1" si="47"/>
        <v>1.0982851403078258</v>
      </c>
      <c r="K86">
        <f t="shared" ca="1" si="48"/>
        <v>1.0000638262555588</v>
      </c>
      <c r="L86" t="str">
        <f t="shared" ca="1" si="49"/>
        <v>~</v>
      </c>
      <c r="M86">
        <f t="shared" ca="1" si="50"/>
        <v>1.0157477085866857</v>
      </c>
    </row>
    <row r="87" spans="1:13" x14ac:dyDescent="0.35">
      <c r="A87">
        <f t="shared" si="51"/>
        <v>8</v>
      </c>
      <c r="B87">
        <f t="shared" ref="B87:E87" ca="1" si="77">IF(B71="~", "~", (B71*($A71/$A87)))</f>
        <v>46875</v>
      </c>
      <c r="C87">
        <f t="shared" ca="1" si="77"/>
        <v>31.912109374999996</v>
      </c>
      <c r="D87" t="str">
        <f t="shared" ca="1" si="77"/>
        <v>~</v>
      </c>
      <c r="E87">
        <f t="shared" ca="1" si="77"/>
        <v>7812.5</v>
      </c>
      <c r="F87">
        <f t="shared" ca="1" si="53"/>
        <v>46875</v>
      </c>
      <c r="G87">
        <f t="shared" ca="1" si="54"/>
        <v>31.912109374999996</v>
      </c>
      <c r="H87" t="str">
        <f t="shared" ca="1" si="55"/>
        <v>~</v>
      </c>
      <c r="I87">
        <f t="shared" ca="1" si="56"/>
        <v>7812.5</v>
      </c>
      <c r="J87">
        <f t="shared" ca="1" si="47"/>
        <v>1.0479910020166328</v>
      </c>
      <c r="K87">
        <f t="shared" ca="1" si="48"/>
        <v>1.0000319126185717</v>
      </c>
      <c r="L87" t="str">
        <f t="shared" ca="1" si="49"/>
        <v>~</v>
      </c>
      <c r="M87">
        <f t="shared" ca="1" si="50"/>
        <v>1.007843097206448</v>
      </c>
    </row>
    <row r="88" spans="1:13" x14ac:dyDescent="0.35">
      <c r="A88">
        <f t="shared" si="51"/>
        <v>8</v>
      </c>
      <c r="B88">
        <f t="shared" ref="B88:E88" ca="1" si="78">IF(B72="~", "~", (B72*($A72/$A88)))</f>
        <v>23437.5</v>
      </c>
      <c r="C88">
        <f t="shared" ca="1" si="78"/>
        <v>15.956054687499998</v>
      </c>
      <c r="D88" t="str">
        <f t="shared" ca="1" si="78"/>
        <v>~</v>
      </c>
      <c r="E88">
        <f t="shared" ca="1" si="78"/>
        <v>3906.25</v>
      </c>
      <c r="F88">
        <f t="shared" ca="1" si="53"/>
        <v>23437.5</v>
      </c>
      <c r="G88">
        <f t="shared" ca="1" si="54"/>
        <v>15.956054687499998</v>
      </c>
      <c r="H88" t="str">
        <f t="shared" ca="1" si="55"/>
        <v>~</v>
      </c>
      <c r="I88">
        <f t="shared" ca="1" si="56"/>
        <v>3906.25</v>
      </c>
      <c r="J88">
        <f t="shared" ca="1" si="47"/>
        <v>1.0237143166023579</v>
      </c>
      <c r="K88">
        <f t="shared" ca="1" si="48"/>
        <v>1.0000159561819859</v>
      </c>
      <c r="L88" t="str">
        <f t="shared" ca="1" si="49"/>
        <v>~</v>
      </c>
      <c r="M88">
        <f t="shared" ca="1" si="50"/>
        <v>1.0039138893383475</v>
      </c>
    </row>
    <row r="89" spans="1:13" x14ac:dyDescent="0.35">
      <c r="A89">
        <f t="shared" si="51"/>
        <v>8</v>
      </c>
      <c r="B89" t="str">
        <f t="shared" ref="B89:E89" ca="1" si="79">IF(B73="~", "~", (B73*($A73/$A89)))</f>
        <v>~</v>
      </c>
      <c r="C89">
        <f t="shared" ca="1" si="79"/>
        <v>7.9780273437499991</v>
      </c>
      <c r="D89" t="str">
        <f t="shared" ca="1" si="79"/>
        <v>~</v>
      </c>
      <c r="E89" t="str">
        <f t="shared" ca="1" si="79"/>
        <v>~</v>
      </c>
      <c r="F89" t="str">
        <f t="shared" ca="1" si="53"/>
        <v>~</v>
      </c>
      <c r="G89">
        <f t="shared" ca="1" si="54"/>
        <v>7.9780273437499991</v>
      </c>
      <c r="H89" t="str">
        <f t="shared" ca="1" si="55"/>
        <v>~</v>
      </c>
      <c r="I89" t="str">
        <f t="shared" ca="1" si="56"/>
        <v>~</v>
      </c>
      <c r="J89" t="str">
        <f t="shared" ca="1" si="47"/>
        <v>~</v>
      </c>
      <c r="K89">
        <f t="shared" ca="1" si="48"/>
        <v>1.0000079780591682</v>
      </c>
      <c r="L89" t="str">
        <f t="shared" ca="1" si="49"/>
        <v>~</v>
      </c>
      <c r="M89" t="str">
        <f t="shared" ca="1" si="50"/>
        <v>~</v>
      </c>
    </row>
    <row r="90" spans="1:13" x14ac:dyDescent="0.35">
      <c r="A90">
        <f t="shared" si="51"/>
        <v>8</v>
      </c>
      <c r="B90" t="str">
        <f t="shared" ref="B90:E90" ca="1" si="80">IF(B74="~", "~", (B74*($A74/$A90)))</f>
        <v>~</v>
      </c>
      <c r="C90">
        <f t="shared" ca="1" si="80"/>
        <v>3.9890136718749996</v>
      </c>
      <c r="D90" t="str">
        <f t="shared" ca="1" si="80"/>
        <v>~</v>
      </c>
      <c r="E90" t="str">
        <f t="shared" ca="1" si="80"/>
        <v>~</v>
      </c>
      <c r="F90" t="str">
        <f t="shared" ca="1" si="53"/>
        <v>~</v>
      </c>
      <c r="G90">
        <f t="shared" ca="1" si="54"/>
        <v>3.9890136718749996</v>
      </c>
      <c r="H90" t="str">
        <f t="shared" ca="1" si="55"/>
        <v>~</v>
      </c>
      <c r="I90" t="str">
        <f t="shared" ca="1" si="56"/>
        <v>~</v>
      </c>
      <c r="J90" t="str">
        <f t="shared" ca="1" si="47"/>
        <v>~</v>
      </c>
      <c r="K90">
        <f t="shared" ca="1" si="48"/>
        <v>1.0000039890216279</v>
      </c>
      <c r="L90" t="str">
        <f t="shared" ca="1" si="49"/>
        <v>~</v>
      </c>
      <c r="M90" t="str">
        <f t="shared" ca="1" si="50"/>
        <v>~</v>
      </c>
    </row>
    <row r="91" spans="1:13" x14ac:dyDescent="0.35">
      <c r="A91">
        <f t="shared" si="51"/>
        <v>8</v>
      </c>
      <c r="B91" t="str">
        <f t="shared" ref="B91:E91" ca="1" si="81">IF(B75="~", "~", (B75*($A75/$A91)))</f>
        <v>~</v>
      </c>
      <c r="C91">
        <f t="shared" ca="1" si="81"/>
        <v>1.9945068359374998</v>
      </c>
      <c r="D91" t="str">
        <f t="shared" ca="1" si="81"/>
        <v>~</v>
      </c>
      <c r="E91" t="str">
        <f t="shared" ca="1" si="81"/>
        <v>~</v>
      </c>
      <c r="F91" t="str">
        <f t="shared" ca="1" si="53"/>
        <v>~</v>
      </c>
      <c r="G91">
        <f t="shared" ca="1" si="54"/>
        <v>1.9945068359374998</v>
      </c>
      <c r="H91" t="str">
        <f t="shared" ca="1" si="55"/>
        <v>~</v>
      </c>
      <c r="I91" t="str">
        <f t="shared" ca="1" si="56"/>
        <v>~</v>
      </c>
      <c r="J91" t="str">
        <f t="shared" ca="1" si="47"/>
        <v>~</v>
      </c>
      <c r="K91">
        <f t="shared" ca="1" si="48"/>
        <v>1.000001994508825</v>
      </c>
      <c r="L91" t="str">
        <f t="shared" ca="1" si="49"/>
        <v>~</v>
      </c>
      <c r="M91" t="str">
        <f t="shared" ca="1" si="50"/>
        <v>~</v>
      </c>
    </row>
    <row r="92" spans="1:13" x14ac:dyDescent="0.35">
      <c r="A92">
        <f t="shared" si="51"/>
        <v>8</v>
      </c>
      <c r="B92" t="str">
        <f t="shared" ref="B92:E92" ca="1" si="82">IF(B76="~", "~", (B76*($A76/$A92)))</f>
        <v>~</v>
      </c>
      <c r="C92">
        <f t="shared" ca="1" si="82"/>
        <v>0.99725341796874989</v>
      </c>
      <c r="D92" t="str">
        <f t="shared" ca="1" si="82"/>
        <v>~</v>
      </c>
      <c r="E92" t="str">
        <f t="shared" ca="1" si="82"/>
        <v>~</v>
      </c>
      <c r="F92" t="str">
        <f t="shared" ca="1" si="53"/>
        <v>~</v>
      </c>
      <c r="G92">
        <f t="shared" ca="1" si="54"/>
        <v>0.99725341796874989</v>
      </c>
      <c r="H92" t="str">
        <f t="shared" ca="1" si="55"/>
        <v>~</v>
      </c>
      <c r="I92" t="str">
        <f t="shared" ca="1" si="56"/>
        <v>~</v>
      </c>
      <c r="J92" t="str">
        <f t="shared" ca="1" si="47"/>
        <v>~</v>
      </c>
      <c r="K92">
        <f t="shared" ca="1" si="48"/>
        <v>1.0000009972539152</v>
      </c>
      <c r="L92" t="str">
        <f t="shared" ca="1" si="49"/>
        <v>~</v>
      </c>
      <c r="M92" t="str">
        <f t="shared" ca="1" si="50"/>
        <v>~</v>
      </c>
    </row>
    <row r="93" spans="1:13" x14ac:dyDescent="0.35">
      <c r="A93">
        <f t="shared" si="51"/>
        <v>8</v>
      </c>
      <c r="B93" t="str">
        <f t="shared" ref="B93:E93" ca="1" si="83">IF(B77="~", "~", (B77*($A77/$A93)))</f>
        <v>~</v>
      </c>
      <c r="C93">
        <f t="shared" ca="1" si="83"/>
        <v>0.49862670898437494</v>
      </c>
      <c r="D93" t="str">
        <f t="shared" ca="1" si="83"/>
        <v>~</v>
      </c>
      <c r="E93" t="str">
        <f t="shared" ca="1" si="83"/>
        <v>~</v>
      </c>
      <c r="F93" t="str">
        <f t="shared" ca="1" si="53"/>
        <v>~</v>
      </c>
      <c r="G93">
        <f t="shared" ca="1" si="54"/>
        <v>0.49862670898437494</v>
      </c>
      <c r="H93" t="str">
        <f t="shared" ca="1" si="55"/>
        <v>~</v>
      </c>
      <c r="I93" t="str">
        <f t="shared" ca="1" si="56"/>
        <v>~</v>
      </c>
      <c r="J93" t="str">
        <f t="shared" ca="1" si="47"/>
        <v>~</v>
      </c>
      <c r="K93">
        <f t="shared" ca="1" si="48"/>
        <v>1.0000004986268334</v>
      </c>
      <c r="L93" t="str">
        <f t="shared" ca="1" si="49"/>
        <v>~</v>
      </c>
      <c r="M93" t="str">
        <f t="shared" ca="1" si="50"/>
        <v>~</v>
      </c>
    </row>
    <row r="94" spans="1:13" x14ac:dyDescent="0.35">
      <c r="A94">
        <f t="shared" si="51"/>
        <v>8</v>
      </c>
      <c r="B94" t="str">
        <f t="shared" ref="B94:E94" ca="1" si="84">IF(B78="~", "~", (B78*($A78/$A94)))</f>
        <v>~</v>
      </c>
      <c r="C94">
        <f t="shared" ca="1" si="84"/>
        <v>0.24931335449218747</v>
      </c>
      <c r="D94" t="str">
        <f t="shared" ca="1" si="84"/>
        <v>~</v>
      </c>
      <c r="E94" t="str">
        <f t="shared" ca="1" si="84"/>
        <v>~</v>
      </c>
      <c r="F94" t="str">
        <f t="shared" ca="1" si="53"/>
        <v>~</v>
      </c>
      <c r="G94">
        <f t="shared" ca="1" si="54"/>
        <v>0.24931335449218747</v>
      </c>
      <c r="H94" t="str">
        <f t="shared" ca="1" si="55"/>
        <v>~</v>
      </c>
      <c r="I94" t="str">
        <f t="shared" ca="1" si="56"/>
        <v>~</v>
      </c>
      <c r="J94" t="str">
        <f t="shared" ca="1" si="47"/>
        <v>~</v>
      </c>
      <c r="K94">
        <f t="shared" ca="1" si="48"/>
        <v>1.0000002493133855</v>
      </c>
      <c r="L94" t="str">
        <f t="shared" ca="1" si="49"/>
        <v>~</v>
      </c>
      <c r="M94" t="str">
        <f t="shared" ca="1" si="50"/>
        <v>~</v>
      </c>
    </row>
    <row r="95" spans="1:13" x14ac:dyDescent="0.35">
      <c r="A95">
        <f t="shared" si="51"/>
        <v>8</v>
      </c>
      <c r="B95" t="str">
        <f t="shared" ref="B95:E95" ca="1" si="85">IF(B79="~", "~", (B79*($A79/$A95)))</f>
        <v>~</v>
      </c>
      <c r="C95">
        <f t="shared" ca="1" si="85"/>
        <v>0.12465667724609374</v>
      </c>
      <c r="D95" t="str">
        <f t="shared" ca="1" si="85"/>
        <v>~</v>
      </c>
      <c r="E95" t="str">
        <f t="shared" ca="1" si="85"/>
        <v>~</v>
      </c>
      <c r="F95" t="str">
        <f t="shared" ca="1" si="53"/>
        <v>~</v>
      </c>
      <c r="G95">
        <f t="shared" ca="1" si="54"/>
        <v>0.12465667724609374</v>
      </c>
      <c r="H95" t="str">
        <f t="shared" ca="1" si="55"/>
        <v>~</v>
      </c>
      <c r="I95" t="str">
        <f t="shared" ca="1" si="56"/>
        <v>~</v>
      </c>
      <c r="J95" t="str">
        <f t="shared" ca="1" si="47"/>
        <v>~</v>
      </c>
      <c r="K95">
        <f t="shared" ca="1" si="48"/>
        <v>1.000000124656685</v>
      </c>
      <c r="L95" t="str">
        <f t="shared" ca="1" si="49"/>
        <v>~</v>
      </c>
      <c r="M95" t="str">
        <f t="shared" ca="1" si="50"/>
        <v>~</v>
      </c>
    </row>
    <row r="96" spans="1:13" x14ac:dyDescent="0.35">
      <c r="A96">
        <f t="shared" si="51"/>
        <v>8</v>
      </c>
      <c r="B96" t="str">
        <f t="shared" ref="B96:E96" ca="1" si="86">IF(B80="~", "~", (B80*($A80/$A96)))</f>
        <v>~</v>
      </c>
      <c r="C96">
        <f t="shared" ca="1" si="86"/>
        <v>6.2328338623046868E-2</v>
      </c>
      <c r="D96" t="str">
        <f t="shared" ca="1" si="86"/>
        <v>~</v>
      </c>
      <c r="E96" t="str">
        <f t="shared" ca="1" si="86"/>
        <v>~</v>
      </c>
      <c r="F96" t="str">
        <f t="shared" ca="1" si="53"/>
        <v>~</v>
      </c>
      <c r="G96">
        <f t="shared" ca="1" si="54"/>
        <v>6.2328338623046868E-2</v>
      </c>
      <c r="H96" t="str">
        <f t="shared" ca="1" si="55"/>
        <v>~</v>
      </c>
      <c r="I96" t="str">
        <f t="shared" ca="1" si="56"/>
        <v>~</v>
      </c>
      <c r="J96" t="str">
        <f t="shared" ca="1" si="47"/>
        <v>~</v>
      </c>
      <c r="K96">
        <f t="shared" ca="1" si="48"/>
        <v>1.0000000623283405</v>
      </c>
      <c r="L96" t="str">
        <f t="shared" ca="1" si="49"/>
        <v>~</v>
      </c>
      <c r="M96" t="str">
        <f t="shared" ca="1" si="50"/>
        <v>~</v>
      </c>
    </row>
    <row r="97" spans="1:13" x14ac:dyDescent="0.35">
      <c r="A97">
        <f t="shared" si="51"/>
        <v>16</v>
      </c>
      <c r="B97">
        <f t="shared" ref="B97:E97" ca="1" si="87">IF(B81="~", "~", (B81*($A81/$A97)))</f>
        <v>1500000</v>
      </c>
      <c r="C97">
        <f t="shared" ca="1" si="87"/>
        <v>1021.1874999999999</v>
      </c>
      <c r="D97">
        <f t="shared" ca="1" si="87"/>
        <v>1021.1874999999999</v>
      </c>
      <c r="E97">
        <f t="shared" ca="1" si="87"/>
        <v>250000</v>
      </c>
      <c r="F97">
        <f t="shared" ca="1" si="53"/>
        <v>500000</v>
      </c>
      <c r="G97">
        <f t="shared" ca="1" si="54"/>
        <v>1021.1874999999999</v>
      </c>
      <c r="H97">
        <f t="shared" ca="1" si="55"/>
        <v>1021.1874999999999</v>
      </c>
      <c r="I97">
        <f t="shared" ca="1" si="56"/>
        <v>250000</v>
      </c>
      <c r="J97">
        <f t="shared" ref="J97:J128" ca="1" si="88">IF(B97="~","~",EXP(F97/$J$2))</f>
        <v>1.6487212707001282</v>
      </c>
      <c r="K97">
        <f t="shared" ref="K97:K128" ca="1" si="89">IF(C97="~","~",EXP(G97/$J$2))</f>
        <v>1.0010217090894868</v>
      </c>
      <c r="L97">
        <f t="shared" ref="L97:L128" ca="1" si="90">IF(D97="~","~",EXP(H97/$J$2))</f>
        <v>1.0010217090894868</v>
      </c>
      <c r="M97">
        <f t="shared" ref="M97:M128" ca="1" si="91">IF(E97="~","~",EXP(I97/$J$2))</f>
        <v>1.2840254166877414</v>
      </c>
    </row>
    <row r="98" spans="1:13" x14ac:dyDescent="0.35">
      <c r="A98">
        <f t="shared" si="51"/>
        <v>16</v>
      </c>
      <c r="B98">
        <f t="shared" ref="B98:E98" ca="1" si="92">IF(B82="~", "~", (B82*($A82/$A98)))</f>
        <v>750000</v>
      </c>
      <c r="C98">
        <f t="shared" ca="1" si="92"/>
        <v>510.59374999999994</v>
      </c>
      <c r="D98">
        <f t="shared" ca="1" si="92"/>
        <v>510.59374999999994</v>
      </c>
      <c r="E98">
        <f t="shared" ca="1" si="92"/>
        <v>125000</v>
      </c>
      <c r="F98">
        <f t="shared" ref="F98:F129" ca="1" si="93">IF(B98="~", "~", MOD(B98,$J$2))</f>
        <v>750000</v>
      </c>
      <c r="G98">
        <f t="shared" ref="G98:G129" ca="1" si="94">IF(C98="~", "~", MOD(C98,$J$2))</f>
        <v>510.59374999999994</v>
      </c>
      <c r="H98">
        <f t="shared" ref="H98:H129" ca="1" si="95">IF(D98="~", "~", MOD(D98,$J$2))</f>
        <v>510.59374999999994</v>
      </c>
      <c r="I98">
        <f t="shared" ref="I98:I129" ca="1" si="96">IF(E98="~", "~", MOD(E98,$J$2))</f>
        <v>125000</v>
      </c>
      <c r="J98">
        <f t="shared" ca="1" si="88"/>
        <v>2.1170000166126748</v>
      </c>
      <c r="K98">
        <f t="shared" ca="1" si="89"/>
        <v>1.0005107241251774</v>
      </c>
      <c r="L98">
        <f t="shared" ca="1" si="90"/>
        <v>1.0005107241251774</v>
      </c>
      <c r="M98">
        <f t="shared" ca="1" si="91"/>
        <v>1.1331484530668263</v>
      </c>
    </row>
    <row r="99" spans="1:13" x14ac:dyDescent="0.35">
      <c r="A99">
        <f t="shared" si="51"/>
        <v>16</v>
      </c>
      <c r="B99">
        <f t="shared" ref="B99:E99" ca="1" si="97">IF(B83="~", "~", (B83*($A83/$A99)))</f>
        <v>375000</v>
      </c>
      <c r="C99">
        <f t="shared" ca="1" si="97"/>
        <v>255.29687499999997</v>
      </c>
      <c r="D99">
        <f t="shared" ca="1" si="97"/>
        <v>255.29687499999997</v>
      </c>
      <c r="E99">
        <f t="shared" ca="1" si="97"/>
        <v>62500</v>
      </c>
      <c r="F99">
        <f t="shared" ca="1" si="93"/>
        <v>375000</v>
      </c>
      <c r="G99">
        <f t="shared" ca="1" si="94"/>
        <v>255.29687499999997</v>
      </c>
      <c r="H99">
        <f t="shared" ca="1" si="95"/>
        <v>255.29687499999997</v>
      </c>
      <c r="I99">
        <f t="shared" ca="1" si="96"/>
        <v>62500</v>
      </c>
      <c r="J99">
        <f t="shared" ca="1" si="88"/>
        <v>1.4549914146182013</v>
      </c>
      <c r="K99">
        <f t="shared" ca="1" si="89"/>
        <v>1.0002553294660206</v>
      </c>
      <c r="L99">
        <f t="shared" ca="1" si="90"/>
        <v>1.0002553294660206</v>
      </c>
      <c r="M99">
        <f t="shared" ca="1" si="91"/>
        <v>1.0644944589178593</v>
      </c>
    </row>
    <row r="100" spans="1:13" x14ac:dyDescent="0.35">
      <c r="A100">
        <f t="shared" si="51"/>
        <v>16</v>
      </c>
      <c r="B100">
        <f t="shared" ref="B100:E100" ca="1" si="98">IF(B84="~", "~", (B84*($A84/$A100)))</f>
        <v>187500</v>
      </c>
      <c r="C100">
        <f t="shared" ca="1" si="98"/>
        <v>127.64843749999999</v>
      </c>
      <c r="D100">
        <f t="shared" ca="1" si="98"/>
        <v>127.64843749999999</v>
      </c>
      <c r="E100">
        <f t="shared" ca="1" si="98"/>
        <v>31250</v>
      </c>
      <c r="F100">
        <f t="shared" ca="1" si="93"/>
        <v>187500</v>
      </c>
      <c r="G100">
        <f t="shared" ca="1" si="94"/>
        <v>127.64843749999999</v>
      </c>
      <c r="H100">
        <f t="shared" ca="1" si="95"/>
        <v>127.64843749999999</v>
      </c>
      <c r="I100">
        <f t="shared" ca="1" si="96"/>
        <v>31250</v>
      </c>
      <c r="J100">
        <f t="shared" ca="1" si="88"/>
        <v>1.2062302494209807</v>
      </c>
      <c r="K100">
        <f t="shared" ca="1" si="89"/>
        <v>1.0001276565849084</v>
      </c>
      <c r="L100">
        <f t="shared" ca="1" si="90"/>
        <v>1.0001276565849084</v>
      </c>
      <c r="M100">
        <f t="shared" ca="1" si="91"/>
        <v>1.0317434074991028</v>
      </c>
    </row>
    <row r="101" spans="1:13" x14ac:dyDescent="0.35">
      <c r="A101">
        <f t="shared" si="51"/>
        <v>16</v>
      </c>
      <c r="B101">
        <f t="shared" ref="B101:E101" ca="1" si="99">IF(B85="~", "~", (B85*($A85/$A101)))</f>
        <v>93750</v>
      </c>
      <c r="C101">
        <f t="shared" ca="1" si="99"/>
        <v>63.824218749999993</v>
      </c>
      <c r="D101">
        <f t="shared" ca="1" si="99"/>
        <v>63.824218749999993</v>
      </c>
      <c r="E101">
        <f t="shared" ca="1" si="99"/>
        <v>15625</v>
      </c>
      <c r="F101">
        <f t="shared" ca="1" si="93"/>
        <v>93750</v>
      </c>
      <c r="G101">
        <f t="shared" ca="1" si="94"/>
        <v>63.824218749999993</v>
      </c>
      <c r="H101">
        <f t="shared" ca="1" si="95"/>
        <v>63.824218749999993</v>
      </c>
      <c r="I101">
        <f t="shared" ca="1" si="96"/>
        <v>15625</v>
      </c>
      <c r="J101">
        <f t="shared" ca="1" si="88"/>
        <v>1.0982851403078258</v>
      </c>
      <c r="K101">
        <f t="shared" ca="1" si="89"/>
        <v>1.0000638262555588</v>
      </c>
      <c r="L101">
        <f t="shared" ca="1" si="90"/>
        <v>1.0000638262555588</v>
      </c>
      <c r="M101">
        <f t="shared" ca="1" si="91"/>
        <v>1.0157477085866857</v>
      </c>
    </row>
    <row r="102" spans="1:13" x14ac:dyDescent="0.35">
      <c r="A102">
        <f t="shared" si="51"/>
        <v>16</v>
      </c>
      <c r="B102">
        <f t="shared" ref="B102:E102" ca="1" si="100">IF(B86="~", "~", (B86*($A86/$A102)))</f>
        <v>46875</v>
      </c>
      <c r="C102">
        <f t="shared" ca="1" si="100"/>
        <v>31.912109374999996</v>
      </c>
      <c r="D102" t="str">
        <f t="shared" ca="1" si="100"/>
        <v>~</v>
      </c>
      <c r="E102">
        <f t="shared" ca="1" si="100"/>
        <v>7812.5</v>
      </c>
      <c r="F102">
        <f t="shared" ca="1" si="93"/>
        <v>46875</v>
      </c>
      <c r="G102">
        <f t="shared" ca="1" si="94"/>
        <v>31.912109374999996</v>
      </c>
      <c r="H102" t="str">
        <f t="shared" ca="1" si="95"/>
        <v>~</v>
      </c>
      <c r="I102">
        <f t="shared" ca="1" si="96"/>
        <v>7812.5</v>
      </c>
      <c r="J102">
        <f t="shared" ca="1" si="88"/>
        <v>1.0479910020166328</v>
      </c>
      <c r="K102">
        <f t="shared" ca="1" si="89"/>
        <v>1.0000319126185717</v>
      </c>
      <c r="L102" t="str">
        <f t="shared" ca="1" si="90"/>
        <v>~</v>
      </c>
      <c r="M102">
        <f t="shared" ca="1" si="91"/>
        <v>1.007843097206448</v>
      </c>
    </row>
    <row r="103" spans="1:13" x14ac:dyDescent="0.35">
      <c r="A103">
        <f t="shared" si="51"/>
        <v>16</v>
      </c>
      <c r="B103">
        <f t="shared" ref="B103:E103" ca="1" si="101">IF(B87="~", "~", (B87*($A87/$A103)))</f>
        <v>23437.5</v>
      </c>
      <c r="C103">
        <f t="shared" ca="1" si="101"/>
        <v>15.956054687499998</v>
      </c>
      <c r="D103" t="str">
        <f t="shared" ca="1" si="101"/>
        <v>~</v>
      </c>
      <c r="E103">
        <f t="shared" ca="1" si="101"/>
        <v>3906.25</v>
      </c>
      <c r="F103">
        <f t="shared" ca="1" si="93"/>
        <v>23437.5</v>
      </c>
      <c r="G103">
        <f t="shared" ca="1" si="94"/>
        <v>15.956054687499998</v>
      </c>
      <c r="H103" t="str">
        <f t="shared" ca="1" si="95"/>
        <v>~</v>
      </c>
      <c r="I103">
        <f t="shared" ca="1" si="96"/>
        <v>3906.25</v>
      </c>
      <c r="J103">
        <f t="shared" ca="1" si="88"/>
        <v>1.0237143166023579</v>
      </c>
      <c r="K103">
        <f t="shared" ca="1" si="89"/>
        <v>1.0000159561819859</v>
      </c>
      <c r="L103" t="str">
        <f t="shared" ca="1" si="90"/>
        <v>~</v>
      </c>
      <c r="M103">
        <f t="shared" ca="1" si="91"/>
        <v>1.0039138893383475</v>
      </c>
    </row>
    <row r="104" spans="1:13" x14ac:dyDescent="0.35">
      <c r="A104">
        <f t="shared" si="51"/>
        <v>16</v>
      </c>
      <c r="B104">
        <f t="shared" ref="B104:E104" ca="1" si="102">IF(B88="~", "~", (B88*($A88/$A104)))</f>
        <v>11718.75</v>
      </c>
      <c r="C104">
        <f t="shared" ca="1" si="102"/>
        <v>7.9780273437499991</v>
      </c>
      <c r="D104" t="str">
        <f t="shared" ca="1" si="102"/>
        <v>~</v>
      </c>
      <c r="E104">
        <f t="shared" ca="1" si="102"/>
        <v>1953.125</v>
      </c>
      <c r="F104">
        <f t="shared" ca="1" si="93"/>
        <v>11718.75</v>
      </c>
      <c r="G104">
        <f t="shared" ca="1" si="94"/>
        <v>7.9780273437499991</v>
      </c>
      <c r="H104" t="str">
        <f t="shared" ca="1" si="95"/>
        <v>~</v>
      </c>
      <c r="I104">
        <f t="shared" ca="1" si="96"/>
        <v>1953.125</v>
      </c>
      <c r="J104">
        <f t="shared" ca="1" si="88"/>
        <v>1.0117876835593316</v>
      </c>
      <c r="K104">
        <f t="shared" ca="1" si="89"/>
        <v>1.0000079780591682</v>
      </c>
      <c r="L104" t="str">
        <f t="shared" ca="1" si="90"/>
        <v>~</v>
      </c>
      <c r="M104">
        <f t="shared" ca="1" si="91"/>
        <v>1.0019550335910028</v>
      </c>
    </row>
    <row r="105" spans="1:13" x14ac:dyDescent="0.35">
      <c r="A105">
        <f t="shared" si="51"/>
        <v>16</v>
      </c>
      <c r="B105" t="str">
        <f t="shared" ref="B105:E105" ca="1" si="103">IF(B89="~", "~", (B89*($A89/$A105)))</f>
        <v>~</v>
      </c>
      <c r="C105">
        <f t="shared" ca="1" si="103"/>
        <v>3.9890136718749996</v>
      </c>
      <c r="D105" t="str">
        <f t="shared" ca="1" si="103"/>
        <v>~</v>
      </c>
      <c r="E105" t="str">
        <f t="shared" ca="1" si="103"/>
        <v>~</v>
      </c>
      <c r="F105" t="str">
        <f t="shared" ca="1" si="93"/>
        <v>~</v>
      </c>
      <c r="G105">
        <f t="shared" ca="1" si="94"/>
        <v>3.9890136718749996</v>
      </c>
      <c r="H105" t="str">
        <f t="shared" ca="1" si="95"/>
        <v>~</v>
      </c>
      <c r="I105" t="str">
        <f t="shared" ca="1" si="96"/>
        <v>~</v>
      </c>
      <c r="J105" t="str">
        <f t="shared" ca="1" si="88"/>
        <v>~</v>
      </c>
      <c r="K105">
        <f t="shared" ca="1" si="89"/>
        <v>1.0000039890216279</v>
      </c>
      <c r="L105" t="str">
        <f t="shared" ca="1" si="90"/>
        <v>~</v>
      </c>
      <c r="M105" t="str">
        <f t="shared" ca="1" si="91"/>
        <v>~</v>
      </c>
    </row>
    <row r="106" spans="1:13" x14ac:dyDescent="0.35">
      <c r="A106">
        <f t="shared" si="51"/>
        <v>16</v>
      </c>
      <c r="B106" t="str">
        <f t="shared" ref="B106:E106" ca="1" si="104">IF(B90="~", "~", (B90*($A90/$A106)))</f>
        <v>~</v>
      </c>
      <c r="C106">
        <f t="shared" ca="1" si="104"/>
        <v>1.9945068359374998</v>
      </c>
      <c r="D106" t="str">
        <f t="shared" ca="1" si="104"/>
        <v>~</v>
      </c>
      <c r="E106" t="str">
        <f t="shared" ca="1" si="104"/>
        <v>~</v>
      </c>
      <c r="F106" t="str">
        <f t="shared" ca="1" si="93"/>
        <v>~</v>
      </c>
      <c r="G106">
        <f t="shared" ca="1" si="94"/>
        <v>1.9945068359374998</v>
      </c>
      <c r="H106" t="str">
        <f t="shared" ca="1" si="95"/>
        <v>~</v>
      </c>
      <c r="I106" t="str">
        <f t="shared" ca="1" si="96"/>
        <v>~</v>
      </c>
      <c r="J106" t="str">
        <f t="shared" ca="1" si="88"/>
        <v>~</v>
      </c>
      <c r="K106">
        <f t="shared" ca="1" si="89"/>
        <v>1.000001994508825</v>
      </c>
      <c r="L106" t="str">
        <f t="shared" ca="1" si="90"/>
        <v>~</v>
      </c>
      <c r="M106" t="str">
        <f t="shared" ca="1" si="91"/>
        <v>~</v>
      </c>
    </row>
    <row r="107" spans="1:13" x14ac:dyDescent="0.35">
      <c r="A107">
        <f t="shared" si="51"/>
        <v>16</v>
      </c>
      <c r="B107" t="str">
        <f t="shared" ref="B107:E107" ca="1" si="105">IF(B91="~", "~", (B91*($A91/$A107)))</f>
        <v>~</v>
      </c>
      <c r="C107">
        <f t="shared" ca="1" si="105"/>
        <v>0.99725341796874989</v>
      </c>
      <c r="D107" t="str">
        <f t="shared" ca="1" si="105"/>
        <v>~</v>
      </c>
      <c r="E107" t="str">
        <f t="shared" ca="1" si="105"/>
        <v>~</v>
      </c>
      <c r="F107" t="str">
        <f t="shared" ca="1" si="93"/>
        <v>~</v>
      </c>
      <c r="G107">
        <f t="shared" ca="1" si="94"/>
        <v>0.99725341796874989</v>
      </c>
      <c r="H107" t="str">
        <f t="shared" ca="1" si="95"/>
        <v>~</v>
      </c>
      <c r="I107" t="str">
        <f t="shared" ca="1" si="96"/>
        <v>~</v>
      </c>
      <c r="J107" t="str">
        <f t="shared" ca="1" si="88"/>
        <v>~</v>
      </c>
      <c r="K107">
        <f t="shared" ca="1" si="89"/>
        <v>1.0000009972539152</v>
      </c>
      <c r="L107" t="str">
        <f t="shared" ca="1" si="90"/>
        <v>~</v>
      </c>
      <c r="M107" t="str">
        <f t="shared" ca="1" si="91"/>
        <v>~</v>
      </c>
    </row>
    <row r="108" spans="1:13" x14ac:dyDescent="0.35">
      <c r="A108">
        <f t="shared" si="51"/>
        <v>16</v>
      </c>
      <c r="B108" t="str">
        <f t="shared" ref="B108:E108" ca="1" si="106">IF(B92="~", "~", (B92*($A92/$A108)))</f>
        <v>~</v>
      </c>
      <c r="C108">
        <f t="shared" ca="1" si="106"/>
        <v>0.49862670898437494</v>
      </c>
      <c r="D108" t="str">
        <f t="shared" ca="1" si="106"/>
        <v>~</v>
      </c>
      <c r="E108" t="str">
        <f t="shared" ca="1" si="106"/>
        <v>~</v>
      </c>
      <c r="F108" t="str">
        <f t="shared" ca="1" si="93"/>
        <v>~</v>
      </c>
      <c r="G108">
        <f t="shared" ca="1" si="94"/>
        <v>0.49862670898437494</v>
      </c>
      <c r="H108" t="str">
        <f t="shared" ca="1" si="95"/>
        <v>~</v>
      </c>
      <c r="I108" t="str">
        <f t="shared" ca="1" si="96"/>
        <v>~</v>
      </c>
      <c r="J108" t="str">
        <f t="shared" ca="1" si="88"/>
        <v>~</v>
      </c>
      <c r="K108">
        <f t="shared" ca="1" si="89"/>
        <v>1.0000004986268334</v>
      </c>
      <c r="L108" t="str">
        <f t="shared" ca="1" si="90"/>
        <v>~</v>
      </c>
      <c r="M108" t="str">
        <f t="shared" ca="1" si="91"/>
        <v>~</v>
      </c>
    </row>
    <row r="109" spans="1:13" x14ac:dyDescent="0.35">
      <c r="A109">
        <f t="shared" si="51"/>
        <v>16</v>
      </c>
      <c r="B109" t="str">
        <f t="shared" ref="B109:E109" ca="1" si="107">IF(B93="~", "~", (B93*($A93/$A109)))</f>
        <v>~</v>
      </c>
      <c r="C109">
        <f t="shared" ca="1" si="107"/>
        <v>0.24931335449218747</v>
      </c>
      <c r="D109" t="str">
        <f t="shared" ca="1" si="107"/>
        <v>~</v>
      </c>
      <c r="E109" t="str">
        <f t="shared" ca="1" si="107"/>
        <v>~</v>
      </c>
      <c r="F109" t="str">
        <f t="shared" ca="1" si="93"/>
        <v>~</v>
      </c>
      <c r="G109">
        <f t="shared" ca="1" si="94"/>
        <v>0.24931335449218747</v>
      </c>
      <c r="H109" t="str">
        <f t="shared" ca="1" si="95"/>
        <v>~</v>
      </c>
      <c r="I109" t="str">
        <f t="shared" ca="1" si="96"/>
        <v>~</v>
      </c>
      <c r="J109" t="str">
        <f t="shared" ca="1" si="88"/>
        <v>~</v>
      </c>
      <c r="K109">
        <f t="shared" ca="1" si="89"/>
        <v>1.0000002493133855</v>
      </c>
      <c r="L109" t="str">
        <f t="shared" ca="1" si="90"/>
        <v>~</v>
      </c>
      <c r="M109" t="str">
        <f t="shared" ca="1" si="91"/>
        <v>~</v>
      </c>
    </row>
    <row r="110" spans="1:13" x14ac:dyDescent="0.35">
      <c r="A110">
        <f t="shared" si="51"/>
        <v>16</v>
      </c>
      <c r="B110" t="str">
        <f t="shared" ref="B110:E110" ca="1" si="108">IF(B94="~", "~", (B94*($A94/$A110)))</f>
        <v>~</v>
      </c>
      <c r="C110">
        <f t="shared" ca="1" si="108"/>
        <v>0.12465667724609374</v>
      </c>
      <c r="D110" t="str">
        <f t="shared" ca="1" si="108"/>
        <v>~</v>
      </c>
      <c r="E110" t="str">
        <f t="shared" ca="1" si="108"/>
        <v>~</v>
      </c>
      <c r="F110" t="str">
        <f t="shared" ca="1" si="93"/>
        <v>~</v>
      </c>
      <c r="G110">
        <f t="shared" ca="1" si="94"/>
        <v>0.12465667724609374</v>
      </c>
      <c r="H110" t="str">
        <f t="shared" ca="1" si="95"/>
        <v>~</v>
      </c>
      <c r="I110" t="str">
        <f t="shared" ca="1" si="96"/>
        <v>~</v>
      </c>
      <c r="J110" t="str">
        <f t="shared" ca="1" si="88"/>
        <v>~</v>
      </c>
      <c r="K110">
        <f t="shared" ca="1" si="89"/>
        <v>1.000000124656685</v>
      </c>
      <c r="L110" t="str">
        <f t="shared" ca="1" si="90"/>
        <v>~</v>
      </c>
      <c r="M110" t="str">
        <f t="shared" ca="1" si="91"/>
        <v>~</v>
      </c>
    </row>
    <row r="111" spans="1:13" x14ac:dyDescent="0.35">
      <c r="A111">
        <f t="shared" si="51"/>
        <v>16</v>
      </c>
      <c r="B111" t="str">
        <f t="shared" ref="B111:E111" ca="1" si="109">IF(B95="~", "~", (B95*($A95/$A111)))</f>
        <v>~</v>
      </c>
      <c r="C111">
        <f t="shared" ca="1" si="109"/>
        <v>6.2328338623046868E-2</v>
      </c>
      <c r="D111" t="str">
        <f t="shared" ca="1" si="109"/>
        <v>~</v>
      </c>
      <c r="E111" t="str">
        <f t="shared" ca="1" si="109"/>
        <v>~</v>
      </c>
      <c r="F111" t="str">
        <f t="shared" ca="1" si="93"/>
        <v>~</v>
      </c>
      <c r="G111">
        <f t="shared" ca="1" si="94"/>
        <v>6.2328338623046868E-2</v>
      </c>
      <c r="H111" t="str">
        <f t="shared" ca="1" si="95"/>
        <v>~</v>
      </c>
      <c r="I111" t="str">
        <f t="shared" ca="1" si="96"/>
        <v>~</v>
      </c>
      <c r="J111" t="str">
        <f t="shared" ca="1" si="88"/>
        <v>~</v>
      </c>
      <c r="K111">
        <f t="shared" ca="1" si="89"/>
        <v>1.0000000623283405</v>
      </c>
      <c r="L111" t="str">
        <f t="shared" ca="1" si="90"/>
        <v>~</v>
      </c>
      <c r="M111" t="str">
        <f t="shared" ca="1" si="91"/>
        <v>~</v>
      </c>
    </row>
    <row r="112" spans="1:13" x14ac:dyDescent="0.35">
      <c r="A112">
        <f t="shared" si="51"/>
        <v>16</v>
      </c>
      <c r="B112" t="str">
        <f t="shared" ref="B112:E112" ca="1" si="110">IF(B96="~", "~", (B96*($A96/$A112)))</f>
        <v>~</v>
      </c>
      <c r="C112">
        <f t="shared" ca="1" si="110"/>
        <v>3.1164169311523434E-2</v>
      </c>
      <c r="D112" t="str">
        <f t="shared" ca="1" si="110"/>
        <v>~</v>
      </c>
      <c r="E112" t="str">
        <f t="shared" ca="1" si="110"/>
        <v>~</v>
      </c>
      <c r="F112" t="str">
        <f t="shared" ca="1" si="93"/>
        <v>~</v>
      </c>
      <c r="G112">
        <f t="shared" ca="1" si="94"/>
        <v>3.1164169311523434E-2</v>
      </c>
      <c r="H112" t="str">
        <f t="shared" ca="1" si="95"/>
        <v>~</v>
      </c>
      <c r="I112" t="str">
        <f t="shared" ca="1" si="96"/>
        <v>~</v>
      </c>
      <c r="J112" t="str">
        <f t="shared" ca="1" si="88"/>
        <v>~</v>
      </c>
      <c r="K112">
        <f t="shared" ca="1" si="89"/>
        <v>1.0000000311641697</v>
      </c>
      <c r="L112" t="str">
        <f t="shared" ca="1" si="90"/>
        <v>~</v>
      </c>
      <c r="M112" t="str">
        <f t="shared" ca="1" si="91"/>
        <v>~</v>
      </c>
    </row>
    <row r="113" spans="1:13" x14ac:dyDescent="0.35">
      <c r="A113">
        <f>A97*4</f>
        <v>64</v>
      </c>
      <c r="B113">
        <f t="shared" ref="B113:E113" ca="1" si="111">IF(B97="~", "~", (B97*($A97/$A113)))</f>
        <v>375000</v>
      </c>
      <c r="C113">
        <f t="shared" ca="1" si="111"/>
        <v>255.29687499999997</v>
      </c>
      <c r="D113">
        <f t="shared" ca="1" si="111"/>
        <v>255.29687499999997</v>
      </c>
      <c r="E113">
        <f t="shared" ca="1" si="111"/>
        <v>62500</v>
      </c>
      <c r="F113">
        <f t="shared" ca="1" si="93"/>
        <v>375000</v>
      </c>
      <c r="G113">
        <f t="shared" ca="1" si="94"/>
        <v>255.29687499999997</v>
      </c>
      <c r="H113">
        <f t="shared" ca="1" si="95"/>
        <v>255.29687499999997</v>
      </c>
      <c r="I113">
        <f t="shared" ca="1" si="96"/>
        <v>62500</v>
      </c>
      <c r="J113">
        <f t="shared" ca="1" si="88"/>
        <v>1.4549914146182013</v>
      </c>
      <c r="K113">
        <f t="shared" ca="1" si="89"/>
        <v>1.0002553294660206</v>
      </c>
      <c r="L113">
        <f t="shared" ca="1" si="90"/>
        <v>1.0002553294660206</v>
      </c>
      <c r="M113">
        <f t="shared" ca="1" si="91"/>
        <v>1.0644944589178593</v>
      </c>
    </row>
    <row r="114" spans="1:13" x14ac:dyDescent="0.35">
      <c r="A114">
        <f t="shared" ref="A114:A128" si="112">A98*4</f>
        <v>64</v>
      </c>
      <c r="B114">
        <f t="shared" ref="B114:E114" ca="1" si="113">IF(B98="~", "~", (B98*($A98/$A114)))</f>
        <v>187500</v>
      </c>
      <c r="C114">
        <f t="shared" ca="1" si="113"/>
        <v>127.64843749999999</v>
      </c>
      <c r="D114">
        <f t="shared" ca="1" si="113"/>
        <v>127.64843749999999</v>
      </c>
      <c r="E114">
        <f t="shared" ca="1" si="113"/>
        <v>31250</v>
      </c>
      <c r="F114">
        <f t="shared" ca="1" si="93"/>
        <v>187500</v>
      </c>
      <c r="G114">
        <f t="shared" ca="1" si="94"/>
        <v>127.64843749999999</v>
      </c>
      <c r="H114">
        <f t="shared" ca="1" si="95"/>
        <v>127.64843749999999</v>
      </c>
      <c r="I114">
        <f t="shared" ca="1" si="96"/>
        <v>31250</v>
      </c>
      <c r="J114">
        <f t="shared" ca="1" si="88"/>
        <v>1.2062302494209807</v>
      </c>
      <c r="K114">
        <f t="shared" ca="1" si="89"/>
        <v>1.0001276565849084</v>
      </c>
      <c r="L114">
        <f t="shared" ca="1" si="90"/>
        <v>1.0001276565849084</v>
      </c>
      <c r="M114">
        <f t="shared" ca="1" si="91"/>
        <v>1.0317434074991028</v>
      </c>
    </row>
    <row r="115" spans="1:13" x14ac:dyDescent="0.35">
      <c r="A115">
        <f t="shared" si="112"/>
        <v>64</v>
      </c>
      <c r="B115">
        <f t="shared" ref="B115:E115" ca="1" si="114">IF(B99="~", "~", (B99*($A99/$A115)))</f>
        <v>93750</v>
      </c>
      <c r="C115">
        <f t="shared" ca="1" si="114"/>
        <v>63.824218749999993</v>
      </c>
      <c r="D115">
        <f t="shared" ca="1" si="114"/>
        <v>63.824218749999993</v>
      </c>
      <c r="E115">
        <f t="shared" ca="1" si="114"/>
        <v>15625</v>
      </c>
      <c r="F115">
        <f t="shared" ca="1" si="93"/>
        <v>93750</v>
      </c>
      <c r="G115">
        <f t="shared" ca="1" si="94"/>
        <v>63.824218749999993</v>
      </c>
      <c r="H115">
        <f t="shared" ca="1" si="95"/>
        <v>63.824218749999993</v>
      </c>
      <c r="I115">
        <f t="shared" ca="1" si="96"/>
        <v>15625</v>
      </c>
      <c r="J115">
        <f t="shared" ca="1" si="88"/>
        <v>1.0982851403078258</v>
      </c>
      <c r="K115">
        <f t="shared" ca="1" si="89"/>
        <v>1.0000638262555588</v>
      </c>
      <c r="L115">
        <f t="shared" ca="1" si="90"/>
        <v>1.0000638262555588</v>
      </c>
      <c r="M115">
        <f t="shared" ca="1" si="91"/>
        <v>1.0157477085866857</v>
      </c>
    </row>
    <row r="116" spans="1:13" x14ac:dyDescent="0.35">
      <c r="A116">
        <f t="shared" si="112"/>
        <v>64</v>
      </c>
      <c r="B116">
        <f t="shared" ref="B116:E116" ca="1" si="115">IF(B100="~", "~", (B100*($A100/$A116)))</f>
        <v>46875</v>
      </c>
      <c r="C116">
        <f t="shared" ca="1" si="115"/>
        <v>31.912109374999996</v>
      </c>
      <c r="D116">
        <f t="shared" ca="1" si="115"/>
        <v>31.912109374999996</v>
      </c>
      <c r="E116">
        <f t="shared" ca="1" si="115"/>
        <v>7812.5</v>
      </c>
      <c r="F116">
        <f t="shared" ca="1" si="93"/>
        <v>46875</v>
      </c>
      <c r="G116">
        <f t="shared" ca="1" si="94"/>
        <v>31.912109374999996</v>
      </c>
      <c r="H116">
        <f t="shared" ca="1" si="95"/>
        <v>31.912109374999996</v>
      </c>
      <c r="I116">
        <f t="shared" ca="1" si="96"/>
        <v>7812.5</v>
      </c>
      <c r="J116">
        <f t="shared" ca="1" si="88"/>
        <v>1.0479910020166328</v>
      </c>
      <c r="K116">
        <f t="shared" ca="1" si="89"/>
        <v>1.0000319126185717</v>
      </c>
      <c r="L116">
        <f t="shared" ca="1" si="90"/>
        <v>1.0000319126185717</v>
      </c>
      <c r="M116">
        <f t="shared" ca="1" si="91"/>
        <v>1.007843097206448</v>
      </c>
    </row>
    <row r="117" spans="1:13" x14ac:dyDescent="0.35">
      <c r="A117">
        <f t="shared" si="112"/>
        <v>64</v>
      </c>
      <c r="B117">
        <f t="shared" ref="B117:E117" ca="1" si="116">IF(B101="~", "~", (B101*($A101/$A117)))</f>
        <v>23437.5</v>
      </c>
      <c r="C117">
        <f t="shared" ca="1" si="116"/>
        <v>15.956054687499998</v>
      </c>
      <c r="D117">
        <f t="shared" ca="1" si="116"/>
        <v>15.956054687499998</v>
      </c>
      <c r="E117">
        <f t="shared" ca="1" si="116"/>
        <v>3906.25</v>
      </c>
      <c r="F117">
        <f t="shared" ca="1" si="93"/>
        <v>23437.5</v>
      </c>
      <c r="G117">
        <f t="shared" ca="1" si="94"/>
        <v>15.956054687499998</v>
      </c>
      <c r="H117">
        <f t="shared" ca="1" si="95"/>
        <v>15.956054687499998</v>
      </c>
      <c r="I117">
        <f t="shared" ca="1" si="96"/>
        <v>3906.25</v>
      </c>
      <c r="J117">
        <f t="shared" ca="1" si="88"/>
        <v>1.0237143166023579</v>
      </c>
      <c r="K117">
        <f t="shared" ca="1" si="89"/>
        <v>1.0000159561819859</v>
      </c>
      <c r="L117">
        <f t="shared" ca="1" si="90"/>
        <v>1.0000159561819859</v>
      </c>
      <c r="M117">
        <f t="shared" ca="1" si="91"/>
        <v>1.0039138893383475</v>
      </c>
    </row>
    <row r="118" spans="1:13" x14ac:dyDescent="0.35">
      <c r="A118">
        <f t="shared" si="112"/>
        <v>64</v>
      </c>
      <c r="B118">
        <f t="shared" ref="B118:E118" ca="1" si="117">IF(B102="~", "~", (B102*($A102/$A118)))</f>
        <v>11718.75</v>
      </c>
      <c r="C118">
        <f t="shared" ca="1" si="117"/>
        <v>7.9780273437499991</v>
      </c>
      <c r="D118" t="str">
        <f t="shared" ca="1" si="117"/>
        <v>~</v>
      </c>
      <c r="E118">
        <f t="shared" ca="1" si="117"/>
        <v>1953.125</v>
      </c>
      <c r="F118">
        <f t="shared" ca="1" si="93"/>
        <v>11718.75</v>
      </c>
      <c r="G118">
        <f t="shared" ca="1" si="94"/>
        <v>7.9780273437499991</v>
      </c>
      <c r="H118" t="str">
        <f t="shared" ca="1" si="95"/>
        <v>~</v>
      </c>
      <c r="I118">
        <f t="shared" ca="1" si="96"/>
        <v>1953.125</v>
      </c>
      <c r="J118">
        <f t="shared" ca="1" si="88"/>
        <v>1.0117876835593316</v>
      </c>
      <c r="K118">
        <f t="shared" ca="1" si="89"/>
        <v>1.0000079780591682</v>
      </c>
      <c r="L118" t="str">
        <f t="shared" ca="1" si="90"/>
        <v>~</v>
      </c>
      <c r="M118">
        <f t="shared" ca="1" si="91"/>
        <v>1.0019550335910028</v>
      </c>
    </row>
    <row r="119" spans="1:13" x14ac:dyDescent="0.35">
      <c r="A119">
        <f t="shared" si="112"/>
        <v>64</v>
      </c>
      <c r="B119">
        <f t="shared" ref="B119:E119" ca="1" si="118">IF(B103="~", "~", (B103*($A103/$A119)))</f>
        <v>5859.375</v>
      </c>
      <c r="C119">
        <f t="shared" ca="1" si="118"/>
        <v>3.9890136718749996</v>
      </c>
      <c r="D119" t="str">
        <f t="shared" ca="1" si="118"/>
        <v>~</v>
      </c>
      <c r="E119">
        <f t="shared" ca="1" si="118"/>
        <v>976.5625</v>
      </c>
      <c r="F119">
        <f t="shared" ca="1" si="93"/>
        <v>5859.375</v>
      </c>
      <c r="G119">
        <f t="shared" ca="1" si="94"/>
        <v>3.9890136718749996</v>
      </c>
      <c r="H119" t="str">
        <f t="shared" ca="1" si="95"/>
        <v>~</v>
      </c>
      <c r="I119">
        <f t="shared" ca="1" si="96"/>
        <v>976.5625</v>
      </c>
      <c r="J119">
        <f t="shared" ca="1" si="88"/>
        <v>1.0058765747144782</v>
      </c>
      <c r="K119">
        <f t="shared" ca="1" si="89"/>
        <v>1.0000039890216279</v>
      </c>
      <c r="L119" t="str">
        <f t="shared" ca="1" si="90"/>
        <v>~</v>
      </c>
      <c r="M119">
        <f t="shared" ca="1" si="91"/>
        <v>1.0009770394924165</v>
      </c>
    </row>
    <row r="120" spans="1:13" x14ac:dyDescent="0.35">
      <c r="A120">
        <f t="shared" si="112"/>
        <v>64</v>
      </c>
      <c r="B120">
        <f t="shared" ref="B120:E120" ca="1" si="119">IF(B104="~", "~", (B104*($A104/$A120)))</f>
        <v>2929.6875</v>
      </c>
      <c r="C120">
        <f t="shared" ca="1" si="119"/>
        <v>1.9945068359374998</v>
      </c>
      <c r="D120" t="str">
        <f t="shared" ca="1" si="119"/>
        <v>~</v>
      </c>
      <c r="E120">
        <f t="shared" ca="1" si="119"/>
        <v>488.28125</v>
      </c>
      <c r="F120">
        <f t="shared" ca="1" si="93"/>
        <v>2929.6875</v>
      </c>
      <c r="G120">
        <f t="shared" ca="1" si="94"/>
        <v>1.9945068359374998</v>
      </c>
      <c r="H120" t="str">
        <f t="shared" ca="1" si="95"/>
        <v>~</v>
      </c>
      <c r="I120">
        <f t="shared" ca="1" si="96"/>
        <v>488.28125</v>
      </c>
      <c r="J120">
        <f t="shared" ca="1" si="88"/>
        <v>1.0029339832284467</v>
      </c>
      <c r="K120">
        <f t="shared" ca="1" si="89"/>
        <v>1.000001994508825</v>
      </c>
      <c r="L120" t="str">
        <f t="shared" ca="1" si="90"/>
        <v>~</v>
      </c>
      <c r="M120">
        <f t="shared" ca="1" si="91"/>
        <v>1.0004884004786945</v>
      </c>
    </row>
    <row r="121" spans="1:13" x14ac:dyDescent="0.35">
      <c r="A121">
        <f t="shared" si="112"/>
        <v>64</v>
      </c>
      <c r="B121" t="str">
        <f t="shared" ref="B121:E121" ca="1" si="120">IF(B105="~", "~", (B105*($A105/$A121)))</f>
        <v>~</v>
      </c>
      <c r="C121">
        <f t="shared" ca="1" si="120"/>
        <v>0.99725341796874989</v>
      </c>
      <c r="D121" t="str">
        <f t="shared" ca="1" si="120"/>
        <v>~</v>
      </c>
      <c r="E121" t="str">
        <f t="shared" ca="1" si="120"/>
        <v>~</v>
      </c>
      <c r="F121" t="str">
        <f t="shared" ca="1" si="93"/>
        <v>~</v>
      </c>
      <c r="G121">
        <f t="shared" ca="1" si="94"/>
        <v>0.99725341796874989</v>
      </c>
      <c r="H121" t="str">
        <f t="shared" ca="1" si="95"/>
        <v>~</v>
      </c>
      <c r="I121" t="str">
        <f t="shared" ca="1" si="96"/>
        <v>~</v>
      </c>
      <c r="J121" t="str">
        <f t="shared" ca="1" si="88"/>
        <v>~</v>
      </c>
      <c r="K121">
        <f t="shared" ca="1" si="89"/>
        <v>1.0000009972539152</v>
      </c>
      <c r="L121" t="str">
        <f t="shared" ca="1" si="90"/>
        <v>~</v>
      </c>
      <c r="M121" t="str">
        <f t="shared" ca="1" si="91"/>
        <v>~</v>
      </c>
    </row>
    <row r="122" spans="1:13" x14ac:dyDescent="0.35">
      <c r="A122">
        <f t="shared" si="112"/>
        <v>64</v>
      </c>
      <c r="B122" t="str">
        <f t="shared" ref="B122:E122" ca="1" si="121">IF(B106="~", "~", (B106*($A106/$A122)))</f>
        <v>~</v>
      </c>
      <c r="C122">
        <f t="shared" ca="1" si="121"/>
        <v>0.49862670898437494</v>
      </c>
      <c r="D122" t="str">
        <f t="shared" ca="1" si="121"/>
        <v>~</v>
      </c>
      <c r="E122" t="str">
        <f t="shared" ca="1" si="121"/>
        <v>~</v>
      </c>
      <c r="F122" t="str">
        <f t="shared" ca="1" si="93"/>
        <v>~</v>
      </c>
      <c r="G122">
        <f t="shared" ca="1" si="94"/>
        <v>0.49862670898437494</v>
      </c>
      <c r="H122" t="str">
        <f t="shared" ca="1" si="95"/>
        <v>~</v>
      </c>
      <c r="I122" t="str">
        <f t="shared" ca="1" si="96"/>
        <v>~</v>
      </c>
      <c r="J122" t="str">
        <f t="shared" ca="1" si="88"/>
        <v>~</v>
      </c>
      <c r="K122">
        <f t="shared" ca="1" si="89"/>
        <v>1.0000004986268334</v>
      </c>
      <c r="L122" t="str">
        <f t="shared" ca="1" si="90"/>
        <v>~</v>
      </c>
      <c r="M122" t="str">
        <f t="shared" ca="1" si="91"/>
        <v>~</v>
      </c>
    </row>
    <row r="123" spans="1:13" x14ac:dyDescent="0.35">
      <c r="A123">
        <f t="shared" si="112"/>
        <v>64</v>
      </c>
      <c r="B123" t="str">
        <f t="shared" ref="B123:E123" ca="1" si="122">IF(B107="~", "~", (B107*($A107/$A123)))</f>
        <v>~</v>
      </c>
      <c r="C123">
        <f t="shared" ca="1" si="122"/>
        <v>0.24931335449218747</v>
      </c>
      <c r="D123" t="str">
        <f t="shared" ca="1" si="122"/>
        <v>~</v>
      </c>
      <c r="E123" t="str">
        <f t="shared" ca="1" si="122"/>
        <v>~</v>
      </c>
      <c r="F123" t="str">
        <f t="shared" ca="1" si="93"/>
        <v>~</v>
      </c>
      <c r="G123">
        <f t="shared" ca="1" si="94"/>
        <v>0.24931335449218747</v>
      </c>
      <c r="H123" t="str">
        <f t="shared" ca="1" si="95"/>
        <v>~</v>
      </c>
      <c r="I123" t="str">
        <f t="shared" ca="1" si="96"/>
        <v>~</v>
      </c>
      <c r="J123" t="str">
        <f t="shared" ca="1" si="88"/>
        <v>~</v>
      </c>
      <c r="K123">
        <f t="shared" ca="1" si="89"/>
        <v>1.0000002493133855</v>
      </c>
      <c r="L123" t="str">
        <f t="shared" ca="1" si="90"/>
        <v>~</v>
      </c>
      <c r="M123" t="str">
        <f t="shared" ca="1" si="91"/>
        <v>~</v>
      </c>
    </row>
    <row r="124" spans="1:13" x14ac:dyDescent="0.35">
      <c r="A124">
        <f t="shared" si="112"/>
        <v>64</v>
      </c>
      <c r="B124" t="str">
        <f t="shared" ref="B124:E124" ca="1" si="123">IF(B108="~", "~", (B108*($A108/$A124)))</f>
        <v>~</v>
      </c>
      <c r="C124">
        <f t="shared" ca="1" si="123"/>
        <v>0.12465667724609374</v>
      </c>
      <c r="D124" t="str">
        <f t="shared" ca="1" si="123"/>
        <v>~</v>
      </c>
      <c r="E124" t="str">
        <f t="shared" ca="1" si="123"/>
        <v>~</v>
      </c>
      <c r="F124" t="str">
        <f t="shared" ca="1" si="93"/>
        <v>~</v>
      </c>
      <c r="G124">
        <f t="shared" ca="1" si="94"/>
        <v>0.12465667724609374</v>
      </c>
      <c r="H124" t="str">
        <f t="shared" ca="1" si="95"/>
        <v>~</v>
      </c>
      <c r="I124" t="str">
        <f t="shared" ca="1" si="96"/>
        <v>~</v>
      </c>
      <c r="J124" t="str">
        <f t="shared" ca="1" si="88"/>
        <v>~</v>
      </c>
      <c r="K124">
        <f t="shared" ca="1" si="89"/>
        <v>1.000000124656685</v>
      </c>
      <c r="L124" t="str">
        <f t="shared" ca="1" si="90"/>
        <v>~</v>
      </c>
      <c r="M124" t="str">
        <f t="shared" ca="1" si="91"/>
        <v>~</v>
      </c>
    </row>
    <row r="125" spans="1:13" x14ac:dyDescent="0.35">
      <c r="A125">
        <f t="shared" si="112"/>
        <v>64</v>
      </c>
      <c r="B125" t="str">
        <f t="shared" ref="B125:E125" ca="1" si="124">IF(B109="~", "~", (B109*($A109/$A125)))</f>
        <v>~</v>
      </c>
      <c r="C125">
        <f t="shared" ca="1" si="124"/>
        <v>6.2328338623046868E-2</v>
      </c>
      <c r="D125" t="str">
        <f t="shared" ca="1" si="124"/>
        <v>~</v>
      </c>
      <c r="E125" t="str">
        <f t="shared" ca="1" si="124"/>
        <v>~</v>
      </c>
      <c r="F125" t="str">
        <f t="shared" ca="1" si="93"/>
        <v>~</v>
      </c>
      <c r="G125">
        <f t="shared" ca="1" si="94"/>
        <v>6.2328338623046868E-2</v>
      </c>
      <c r="H125" t="str">
        <f t="shared" ca="1" si="95"/>
        <v>~</v>
      </c>
      <c r="I125" t="str">
        <f t="shared" ca="1" si="96"/>
        <v>~</v>
      </c>
      <c r="J125" t="str">
        <f t="shared" ca="1" si="88"/>
        <v>~</v>
      </c>
      <c r="K125">
        <f t="shared" ca="1" si="89"/>
        <v>1.0000000623283405</v>
      </c>
      <c r="L125" t="str">
        <f t="shared" ca="1" si="90"/>
        <v>~</v>
      </c>
      <c r="M125" t="str">
        <f t="shared" ca="1" si="91"/>
        <v>~</v>
      </c>
    </row>
    <row r="126" spans="1:13" x14ac:dyDescent="0.35">
      <c r="A126">
        <f t="shared" si="112"/>
        <v>64</v>
      </c>
      <c r="B126" t="str">
        <f t="shared" ref="B126:E126" ca="1" si="125">IF(B110="~", "~", (B110*($A110/$A126)))</f>
        <v>~</v>
      </c>
      <c r="C126">
        <f t="shared" ca="1" si="125"/>
        <v>3.1164169311523434E-2</v>
      </c>
      <c r="D126" t="str">
        <f t="shared" ca="1" si="125"/>
        <v>~</v>
      </c>
      <c r="E126" t="str">
        <f t="shared" ca="1" si="125"/>
        <v>~</v>
      </c>
      <c r="F126" t="str">
        <f t="shared" ca="1" si="93"/>
        <v>~</v>
      </c>
      <c r="G126">
        <f t="shared" ca="1" si="94"/>
        <v>3.1164169311523434E-2</v>
      </c>
      <c r="H126" t="str">
        <f t="shared" ca="1" si="95"/>
        <v>~</v>
      </c>
      <c r="I126" t="str">
        <f t="shared" ca="1" si="96"/>
        <v>~</v>
      </c>
      <c r="J126" t="str">
        <f t="shared" ca="1" si="88"/>
        <v>~</v>
      </c>
      <c r="K126">
        <f t="shared" ca="1" si="89"/>
        <v>1.0000000311641697</v>
      </c>
      <c r="L126" t="str">
        <f t="shared" ca="1" si="90"/>
        <v>~</v>
      </c>
      <c r="M126" t="str">
        <f t="shared" ca="1" si="91"/>
        <v>~</v>
      </c>
    </row>
    <row r="127" spans="1:13" x14ac:dyDescent="0.35">
      <c r="A127">
        <f t="shared" si="112"/>
        <v>64</v>
      </c>
      <c r="B127" t="str">
        <f t="shared" ref="B127:E127" ca="1" si="126">IF(B111="~", "~", (B111*($A111/$A127)))</f>
        <v>~</v>
      </c>
      <c r="C127">
        <f t="shared" ca="1" si="126"/>
        <v>1.5582084655761717E-2</v>
      </c>
      <c r="D127" t="str">
        <f t="shared" ca="1" si="126"/>
        <v>~</v>
      </c>
      <c r="E127" t="str">
        <f t="shared" ca="1" si="126"/>
        <v>~</v>
      </c>
      <c r="F127" t="str">
        <f t="shared" ca="1" si="93"/>
        <v>~</v>
      </c>
      <c r="G127">
        <f t="shared" ca="1" si="94"/>
        <v>1.5582084655761717E-2</v>
      </c>
      <c r="H127" t="str">
        <f t="shared" ca="1" si="95"/>
        <v>~</v>
      </c>
      <c r="I127" t="str">
        <f t="shared" ca="1" si="96"/>
        <v>~</v>
      </c>
      <c r="J127" t="str">
        <f t="shared" ca="1" si="88"/>
        <v>~</v>
      </c>
      <c r="K127">
        <f t="shared" ca="1" si="89"/>
        <v>1.0000000155820847</v>
      </c>
      <c r="L127" t="str">
        <f t="shared" ca="1" si="90"/>
        <v>~</v>
      </c>
      <c r="M127" t="str">
        <f t="shared" ca="1" si="91"/>
        <v>~</v>
      </c>
    </row>
    <row r="128" spans="1:13" x14ac:dyDescent="0.35">
      <c r="A128">
        <f t="shared" si="112"/>
        <v>64</v>
      </c>
      <c r="B128" t="str">
        <f t="shared" ref="B128:E128" ca="1" si="127">IF(B112="~", "~", (B112*($A112/$A128)))</f>
        <v>~</v>
      </c>
      <c r="C128">
        <f t="shared" ca="1" si="127"/>
        <v>7.7910423278808585E-3</v>
      </c>
      <c r="D128" t="str">
        <f t="shared" ca="1" si="127"/>
        <v>~</v>
      </c>
      <c r="E128" t="str">
        <f t="shared" ca="1" si="127"/>
        <v>~</v>
      </c>
      <c r="F128" t="str">
        <f t="shared" ca="1" si="93"/>
        <v>~</v>
      </c>
      <c r="G128">
        <f t="shared" ca="1" si="94"/>
        <v>7.7910423278808585E-3</v>
      </c>
      <c r="H128" t="str">
        <f t="shared" ca="1" si="95"/>
        <v>~</v>
      </c>
      <c r="I128" t="str">
        <f t="shared" ca="1" si="96"/>
        <v>~</v>
      </c>
      <c r="J128" t="str">
        <f t="shared" ca="1" si="88"/>
        <v>~</v>
      </c>
      <c r="K128">
        <f t="shared" ca="1" si="89"/>
        <v>1.0000000077910423</v>
      </c>
      <c r="L128" t="str">
        <f t="shared" ca="1" si="90"/>
        <v>~</v>
      </c>
      <c r="M128" t="str">
        <f t="shared" ca="1" si="91"/>
        <v>~</v>
      </c>
    </row>
    <row r="129" spans="1:13" x14ac:dyDescent="0.35">
      <c r="A129">
        <f>A113*4</f>
        <v>256</v>
      </c>
      <c r="B129">
        <f t="shared" ref="B129:E129" ca="1" si="128">IF(B113="~", "~", (B113*($A113/$A129)))</f>
        <v>93750</v>
      </c>
      <c r="C129">
        <f t="shared" ca="1" si="128"/>
        <v>63.824218749999993</v>
      </c>
      <c r="D129">
        <f t="shared" ca="1" si="128"/>
        <v>63.824218749999993</v>
      </c>
      <c r="E129">
        <f t="shared" ca="1" si="128"/>
        <v>15625</v>
      </c>
      <c r="F129">
        <f t="shared" ca="1" si="93"/>
        <v>93750</v>
      </c>
      <c r="G129">
        <f t="shared" ca="1" si="94"/>
        <v>63.824218749999993</v>
      </c>
      <c r="H129">
        <f t="shared" ca="1" si="95"/>
        <v>63.824218749999993</v>
      </c>
      <c r="I129">
        <f t="shared" ca="1" si="96"/>
        <v>15625</v>
      </c>
      <c r="J129">
        <f t="shared" ref="J129:J160" ca="1" si="129">IF(B129="~","~",EXP(F129/$J$2))</f>
        <v>1.0982851403078258</v>
      </c>
      <c r="K129">
        <f t="shared" ref="K129:K160" ca="1" si="130">IF(C129="~","~",EXP(G129/$J$2))</f>
        <v>1.0000638262555588</v>
      </c>
      <c r="L129">
        <f t="shared" ref="L129:L160" ca="1" si="131">IF(D129="~","~",EXP(H129/$J$2))</f>
        <v>1.0000638262555588</v>
      </c>
      <c r="M129">
        <f t="shared" ref="M129:M160" ca="1" si="132">IF(E129="~","~",EXP(I129/$J$2))</f>
        <v>1.0157477085866857</v>
      </c>
    </row>
    <row r="130" spans="1:13" x14ac:dyDescent="0.35">
      <c r="A130">
        <f t="shared" ref="A130:A144" si="133">A114*4</f>
        <v>256</v>
      </c>
      <c r="B130">
        <f t="shared" ref="B130:E130" ca="1" si="134">IF(B114="~", "~", (B114*($A114/$A130)))</f>
        <v>46875</v>
      </c>
      <c r="C130">
        <f t="shared" ca="1" si="134"/>
        <v>31.912109374999996</v>
      </c>
      <c r="D130">
        <f t="shared" ca="1" si="134"/>
        <v>31.912109374999996</v>
      </c>
      <c r="E130">
        <f t="shared" ca="1" si="134"/>
        <v>7812.5</v>
      </c>
      <c r="F130">
        <f t="shared" ref="F130:F160" ca="1" si="135">IF(B130="~", "~", MOD(B130,$J$2))</f>
        <v>46875</v>
      </c>
      <c r="G130">
        <f t="shared" ref="G130:G160" ca="1" si="136">IF(C130="~", "~", MOD(C130,$J$2))</f>
        <v>31.912109374999996</v>
      </c>
      <c r="H130">
        <f t="shared" ref="H130:H160" ca="1" si="137">IF(D130="~", "~", MOD(D130,$J$2))</f>
        <v>31.912109374999996</v>
      </c>
      <c r="I130">
        <f t="shared" ref="I130:I160" ca="1" si="138">IF(E130="~", "~", MOD(E130,$J$2))</f>
        <v>7812.5</v>
      </c>
      <c r="J130">
        <f t="shared" ca="1" si="129"/>
        <v>1.0479910020166328</v>
      </c>
      <c r="K130">
        <f t="shared" ca="1" si="130"/>
        <v>1.0000319126185717</v>
      </c>
      <c r="L130">
        <f t="shared" ca="1" si="131"/>
        <v>1.0000319126185717</v>
      </c>
      <c r="M130">
        <f t="shared" ca="1" si="132"/>
        <v>1.007843097206448</v>
      </c>
    </row>
    <row r="131" spans="1:13" x14ac:dyDescent="0.35">
      <c r="A131">
        <f t="shared" si="133"/>
        <v>256</v>
      </c>
      <c r="B131">
        <f t="shared" ref="B131:E131" ca="1" si="139">IF(B115="~", "~", (B115*($A115/$A131)))</f>
        <v>23437.5</v>
      </c>
      <c r="C131">
        <f t="shared" ca="1" si="139"/>
        <v>15.956054687499998</v>
      </c>
      <c r="D131">
        <f t="shared" ca="1" si="139"/>
        <v>15.956054687499998</v>
      </c>
      <c r="E131">
        <f t="shared" ca="1" si="139"/>
        <v>3906.25</v>
      </c>
      <c r="F131">
        <f t="shared" ca="1" si="135"/>
        <v>23437.5</v>
      </c>
      <c r="G131">
        <f t="shared" ca="1" si="136"/>
        <v>15.956054687499998</v>
      </c>
      <c r="H131">
        <f t="shared" ca="1" si="137"/>
        <v>15.956054687499998</v>
      </c>
      <c r="I131">
        <f t="shared" ca="1" si="138"/>
        <v>3906.25</v>
      </c>
      <c r="J131">
        <f t="shared" ca="1" si="129"/>
        <v>1.0237143166023579</v>
      </c>
      <c r="K131">
        <f t="shared" ca="1" si="130"/>
        <v>1.0000159561819859</v>
      </c>
      <c r="L131">
        <f t="shared" ca="1" si="131"/>
        <v>1.0000159561819859</v>
      </c>
      <c r="M131">
        <f t="shared" ca="1" si="132"/>
        <v>1.0039138893383475</v>
      </c>
    </row>
    <row r="132" spans="1:13" x14ac:dyDescent="0.35">
      <c r="A132">
        <f t="shared" si="133"/>
        <v>256</v>
      </c>
      <c r="B132">
        <f t="shared" ref="B132:E132" ca="1" si="140">IF(B116="~", "~", (B116*($A116/$A132)))</f>
        <v>11718.75</v>
      </c>
      <c r="C132">
        <f t="shared" ca="1" si="140"/>
        <v>7.9780273437499991</v>
      </c>
      <c r="D132">
        <f t="shared" ca="1" si="140"/>
        <v>7.9780273437499991</v>
      </c>
      <c r="E132">
        <f t="shared" ca="1" si="140"/>
        <v>1953.125</v>
      </c>
      <c r="F132">
        <f t="shared" ca="1" si="135"/>
        <v>11718.75</v>
      </c>
      <c r="G132">
        <f t="shared" ca="1" si="136"/>
        <v>7.9780273437499991</v>
      </c>
      <c r="H132">
        <f t="shared" ca="1" si="137"/>
        <v>7.9780273437499991</v>
      </c>
      <c r="I132">
        <f t="shared" ca="1" si="138"/>
        <v>1953.125</v>
      </c>
      <c r="J132">
        <f t="shared" ca="1" si="129"/>
        <v>1.0117876835593316</v>
      </c>
      <c r="K132">
        <f t="shared" ca="1" si="130"/>
        <v>1.0000079780591682</v>
      </c>
      <c r="L132">
        <f t="shared" ca="1" si="131"/>
        <v>1.0000079780591682</v>
      </c>
      <c r="M132">
        <f t="shared" ca="1" si="132"/>
        <v>1.0019550335910028</v>
      </c>
    </row>
    <row r="133" spans="1:13" x14ac:dyDescent="0.35">
      <c r="A133">
        <f t="shared" si="133"/>
        <v>256</v>
      </c>
      <c r="B133">
        <f t="shared" ref="B133:E133" ca="1" si="141">IF(B117="~", "~", (B117*($A117/$A133)))</f>
        <v>5859.375</v>
      </c>
      <c r="C133">
        <f t="shared" ca="1" si="141"/>
        <v>3.9890136718749996</v>
      </c>
      <c r="D133">
        <f t="shared" ca="1" si="141"/>
        <v>3.9890136718749996</v>
      </c>
      <c r="E133">
        <f t="shared" ca="1" si="141"/>
        <v>976.5625</v>
      </c>
      <c r="F133">
        <f t="shared" ca="1" si="135"/>
        <v>5859.375</v>
      </c>
      <c r="G133">
        <f t="shared" ca="1" si="136"/>
        <v>3.9890136718749996</v>
      </c>
      <c r="H133">
        <f t="shared" ca="1" si="137"/>
        <v>3.9890136718749996</v>
      </c>
      <c r="I133">
        <f t="shared" ca="1" si="138"/>
        <v>976.5625</v>
      </c>
      <c r="J133">
        <f t="shared" ca="1" si="129"/>
        <v>1.0058765747144782</v>
      </c>
      <c r="K133">
        <f t="shared" ca="1" si="130"/>
        <v>1.0000039890216279</v>
      </c>
      <c r="L133">
        <f t="shared" ca="1" si="131"/>
        <v>1.0000039890216279</v>
      </c>
      <c r="M133">
        <f t="shared" ca="1" si="132"/>
        <v>1.0009770394924165</v>
      </c>
    </row>
    <row r="134" spans="1:13" x14ac:dyDescent="0.35">
      <c r="A134">
        <f t="shared" si="133"/>
        <v>256</v>
      </c>
      <c r="B134">
        <f t="shared" ref="B134:E134" ca="1" si="142">IF(B118="~", "~", (B118*($A118/$A134)))</f>
        <v>2929.6875</v>
      </c>
      <c r="C134">
        <f t="shared" ca="1" si="142"/>
        <v>1.9945068359374998</v>
      </c>
      <c r="D134" t="str">
        <f t="shared" ca="1" si="142"/>
        <v>~</v>
      </c>
      <c r="E134">
        <f t="shared" ca="1" si="142"/>
        <v>488.28125</v>
      </c>
      <c r="F134">
        <f t="shared" ca="1" si="135"/>
        <v>2929.6875</v>
      </c>
      <c r="G134">
        <f t="shared" ca="1" si="136"/>
        <v>1.9945068359374998</v>
      </c>
      <c r="H134" t="str">
        <f t="shared" ca="1" si="137"/>
        <v>~</v>
      </c>
      <c r="I134">
        <f t="shared" ca="1" si="138"/>
        <v>488.28125</v>
      </c>
      <c r="J134">
        <f t="shared" ca="1" si="129"/>
        <v>1.0029339832284467</v>
      </c>
      <c r="K134">
        <f t="shared" ca="1" si="130"/>
        <v>1.000001994508825</v>
      </c>
      <c r="L134" t="str">
        <f t="shared" ca="1" si="131"/>
        <v>~</v>
      </c>
      <c r="M134">
        <f t="shared" ca="1" si="132"/>
        <v>1.0004884004786945</v>
      </c>
    </row>
    <row r="135" spans="1:13" x14ac:dyDescent="0.35">
      <c r="A135">
        <f t="shared" si="133"/>
        <v>256</v>
      </c>
      <c r="B135">
        <f t="shared" ref="B135:E135" ca="1" si="143">IF(B119="~", "~", (B119*($A119/$A135)))</f>
        <v>1464.84375</v>
      </c>
      <c r="C135">
        <f t="shared" ca="1" si="143"/>
        <v>0.99725341796874989</v>
      </c>
      <c r="D135" t="str">
        <f t="shared" ca="1" si="143"/>
        <v>~</v>
      </c>
      <c r="E135">
        <f t="shared" ca="1" si="143"/>
        <v>244.140625</v>
      </c>
      <c r="F135">
        <f t="shared" ca="1" si="135"/>
        <v>1464.84375</v>
      </c>
      <c r="G135">
        <f t="shared" ca="1" si="136"/>
        <v>0.99725341796874989</v>
      </c>
      <c r="H135" t="str">
        <f t="shared" ca="1" si="137"/>
        <v>~</v>
      </c>
      <c r="I135">
        <f t="shared" ca="1" si="138"/>
        <v>244.140625</v>
      </c>
      <c r="J135">
        <f t="shared" ca="1" si="129"/>
        <v>1.0014659171576668</v>
      </c>
      <c r="K135">
        <f t="shared" ca="1" si="130"/>
        <v>1.0000009972539152</v>
      </c>
      <c r="L135" t="str">
        <f t="shared" ca="1" si="131"/>
        <v>~</v>
      </c>
      <c r="M135">
        <f t="shared" ca="1" si="132"/>
        <v>1.0002441704297478</v>
      </c>
    </row>
    <row r="136" spans="1:13" x14ac:dyDescent="0.35">
      <c r="A136">
        <f t="shared" si="133"/>
        <v>256</v>
      </c>
      <c r="B136">
        <f t="shared" ref="B136:E136" ca="1" si="144">IF(B120="~", "~", (B120*($A120/$A136)))</f>
        <v>732.421875</v>
      </c>
      <c r="C136">
        <f t="shared" ca="1" si="144"/>
        <v>0.49862670898437494</v>
      </c>
      <c r="D136" t="str">
        <f t="shared" ca="1" si="144"/>
        <v>~</v>
      </c>
      <c r="E136">
        <f t="shared" ca="1" si="144"/>
        <v>122.0703125</v>
      </c>
      <c r="F136">
        <f t="shared" ca="1" si="135"/>
        <v>732.421875</v>
      </c>
      <c r="G136">
        <f t="shared" ca="1" si="136"/>
        <v>0.49862670898437494</v>
      </c>
      <c r="H136" t="str">
        <f t="shared" ca="1" si="137"/>
        <v>~</v>
      </c>
      <c r="I136">
        <f t="shared" ca="1" si="138"/>
        <v>122.0703125</v>
      </c>
      <c r="J136">
        <f t="shared" ca="1" si="129"/>
        <v>1.0007326901613971</v>
      </c>
      <c r="K136">
        <f t="shared" ca="1" si="130"/>
        <v>1.0000004986268334</v>
      </c>
      <c r="L136" t="str">
        <f t="shared" ca="1" si="131"/>
        <v>~</v>
      </c>
      <c r="M136">
        <f t="shared" ca="1" si="132"/>
        <v>1.0001220777633837</v>
      </c>
    </row>
    <row r="137" spans="1:13" x14ac:dyDescent="0.35">
      <c r="A137">
        <f t="shared" si="133"/>
        <v>256</v>
      </c>
      <c r="B137" t="str">
        <f t="shared" ref="B137:E137" ca="1" si="145">IF(B121="~", "~", (B121*($A121/$A137)))</f>
        <v>~</v>
      </c>
      <c r="C137">
        <f t="shared" ca="1" si="145"/>
        <v>0.24931335449218747</v>
      </c>
      <c r="D137" t="str">
        <f t="shared" ca="1" si="145"/>
        <v>~</v>
      </c>
      <c r="E137" t="str">
        <f t="shared" ca="1" si="145"/>
        <v>~</v>
      </c>
      <c r="F137" t="str">
        <f t="shared" ca="1" si="135"/>
        <v>~</v>
      </c>
      <c r="G137">
        <f t="shared" ca="1" si="136"/>
        <v>0.24931335449218747</v>
      </c>
      <c r="H137" t="str">
        <f t="shared" ca="1" si="137"/>
        <v>~</v>
      </c>
      <c r="I137" t="str">
        <f t="shared" ca="1" si="138"/>
        <v>~</v>
      </c>
      <c r="J137" t="str">
        <f t="shared" ca="1" si="129"/>
        <v>~</v>
      </c>
      <c r="K137">
        <f t="shared" ca="1" si="130"/>
        <v>1.0000002493133855</v>
      </c>
      <c r="L137" t="str">
        <f t="shared" ca="1" si="131"/>
        <v>~</v>
      </c>
      <c r="M137" t="str">
        <f t="shared" ca="1" si="132"/>
        <v>~</v>
      </c>
    </row>
    <row r="138" spans="1:13" x14ac:dyDescent="0.35">
      <c r="A138">
        <f t="shared" si="133"/>
        <v>256</v>
      </c>
      <c r="B138" t="str">
        <f t="shared" ref="B138:E138" ca="1" si="146">IF(B122="~", "~", (B122*($A122/$A138)))</f>
        <v>~</v>
      </c>
      <c r="C138">
        <f t="shared" ca="1" si="146"/>
        <v>0.12465667724609374</v>
      </c>
      <c r="D138" t="str">
        <f t="shared" ca="1" si="146"/>
        <v>~</v>
      </c>
      <c r="E138" t="str">
        <f t="shared" ca="1" si="146"/>
        <v>~</v>
      </c>
      <c r="F138" t="str">
        <f t="shared" ca="1" si="135"/>
        <v>~</v>
      </c>
      <c r="G138">
        <f t="shared" ca="1" si="136"/>
        <v>0.12465667724609374</v>
      </c>
      <c r="H138" t="str">
        <f t="shared" ca="1" si="137"/>
        <v>~</v>
      </c>
      <c r="I138" t="str">
        <f t="shared" ca="1" si="138"/>
        <v>~</v>
      </c>
      <c r="J138" t="str">
        <f t="shared" ca="1" si="129"/>
        <v>~</v>
      </c>
      <c r="K138">
        <f t="shared" ca="1" si="130"/>
        <v>1.000000124656685</v>
      </c>
      <c r="L138" t="str">
        <f t="shared" ca="1" si="131"/>
        <v>~</v>
      </c>
      <c r="M138" t="str">
        <f t="shared" ca="1" si="132"/>
        <v>~</v>
      </c>
    </row>
    <row r="139" spans="1:13" x14ac:dyDescent="0.35">
      <c r="A139">
        <f t="shared" si="133"/>
        <v>256</v>
      </c>
      <c r="B139" t="str">
        <f t="shared" ref="B139:E139" ca="1" si="147">IF(B123="~", "~", (B123*($A123/$A139)))</f>
        <v>~</v>
      </c>
      <c r="C139">
        <f t="shared" ca="1" si="147"/>
        <v>6.2328338623046868E-2</v>
      </c>
      <c r="D139" t="str">
        <f t="shared" ca="1" si="147"/>
        <v>~</v>
      </c>
      <c r="E139" t="str">
        <f t="shared" ca="1" si="147"/>
        <v>~</v>
      </c>
      <c r="F139" t="str">
        <f t="shared" ca="1" si="135"/>
        <v>~</v>
      </c>
      <c r="G139">
        <f t="shared" ca="1" si="136"/>
        <v>6.2328338623046868E-2</v>
      </c>
      <c r="H139" t="str">
        <f t="shared" ca="1" si="137"/>
        <v>~</v>
      </c>
      <c r="I139" t="str">
        <f t="shared" ca="1" si="138"/>
        <v>~</v>
      </c>
      <c r="J139" t="str">
        <f t="shared" ca="1" si="129"/>
        <v>~</v>
      </c>
      <c r="K139">
        <f t="shared" ca="1" si="130"/>
        <v>1.0000000623283405</v>
      </c>
      <c r="L139" t="str">
        <f t="shared" ca="1" si="131"/>
        <v>~</v>
      </c>
      <c r="M139" t="str">
        <f t="shared" ca="1" si="132"/>
        <v>~</v>
      </c>
    </row>
    <row r="140" spans="1:13" x14ac:dyDescent="0.35">
      <c r="A140">
        <f t="shared" si="133"/>
        <v>256</v>
      </c>
      <c r="B140" t="str">
        <f t="shared" ref="B140:E140" ca="1" si="148">IF(B124="~", "~", (B124*($A124/$A140)))</f>
        <v>~</v>
      </c>
      <c r="C140">
        <f t="shared" ca="1" si="148"/>
        <v>3.1164169311523434E-2</v>
      </c>
      <c r="D140" t="str">
        <f t="shared" ca="1" si="148"/>
        <v>~</v>
      </c>
      <c r="E140" t="str">
        <f t="shared" ca="1" si="148"/>
        <v>~</v>
      </c>
      <c r="F140" t="str">
        <f t="shared" ca="1" si="135"/>
        <v>~</v>
      </c>
      <c r="G140">
        <f t="shared" ca="1" si="136"/>
        <v>3.1164169311523434E-2</v>
      </c>
      <c r="H140" t="str">
        <f t="shared" ca="1" si="137"/>
        <v>~</v>
      </c>
      <c r="I140" t="str">
        <f t="shared" ca="1" si="138"/>
        <v>~</v>
      </c>
      <c r="J140" t="str">
        <f t="shared" ca="1" si="129"/>
        <v>~</v>
      </c>
      <c r="K140">
        <f t="shared" ca="1" si="130"/>
        <v>1.0000000311641697</v>
      </c>
      <c r="L140" t="str">
        <f t="shared" ca="1" si="131"/>
        <v>~</v>
      </c>
      <c r="M140" t="str">
        <f t="shared" ca="1" si="132"/>
        <v>~</v>
      </c>
    </row>
    <row r="141" spans="1:13" x14ac:dyDescent="0.35">
      <c r="A141">
        <f t="shared" si="133"/>
        <v>256</v>
      </c>
      <c r="B141" t="str">
        <f t="shared" ref="B141:E141" ca="1" si="149">IF(B125="~", "~", (B125*($A125/$A141)))</f>
        <v>~</v>
      </c>
      <c r="C141">
        <f t="shared" ca="1" si="149"/>
        <v>1.5582084655761717E-2</v>
      </c>
      <c r="D141" t="str">
        <f t="shared" ca="1" si="149"/>
        <v>~</v>
      </c>
      <c r="E141" t="str">
        <f t="shared" ca="1" si="149"/>
        <v>~</v>
      </c>
      <c r="F141" t="str">
        <f t="shared" ca="1" si="135"/>
        <v>~</v>
      </c>
      <c r="G141">
        <f t="shared" ca="1" si="136"/>
        <v>1.5582084655761717E-2</v>
      </c>
      <c r="H141" t="str">
        <f t="shared" ca="1" si="137"/>
        <v>~</v>
      </c>
      <c r="I141" t="str">
        <f t="shared" ca="1" si="138"/>
        <v>~</v>
      </c>
      <c r="J141" t="str">
        <f t="shared" ca="1" si="129"/>
        <v>~</v>
      </c>
      <c r="K141">
        <f t="shared" ca="1" si="130"/>
        <v>1.0000000155820847</v>
      </c>
      <c r="L141" t="str">
        <f t="shared" ca="1" si="131"/>
        <v>~</v>
      </c>
      <c r="M141" t="str">
        <f t="shared" ca="1" si="132"/>
        <v>~</v>
      </c>
    </row>
    <row r="142" spans="1:13" x14ac:dyDescent="0.35">
      <c r="A142">
        <f t="shared" si="133"/>
        <v>256</v>
      </c>
      <c r="B142" t="str">
        <f t="shared" ref="B142:E142" ca="1" si="150">IF(B126="~", "~", (B126*($A126/$A142)))</f>
        <v>~</v>
      </c>
      <c r="C142">
        <f t="shared" ca="1" si="150"/>
        <v>7.7910423278808585E-3</v>
      </c>
      <c r="D142" t="str">
        <f t="shared" ca="1" si="150"/>
        <v>~</v>
      </c>
      <c r="E142" t="str">
        <f t="shared" ca="1" si="150"/>
        <v>~</v>
      </c>
      <c r="F142" t="str">
        <f t="shared" ca="1" si="135"/>
        <v>~</v>
      </c>
      <c r="G142">
        <f t="shared" ca="1" si="136"/>
        <v>7.7910423278808585E-3</v>
      </c>
      <c r="H142" t="str">
        <f t="shared" ca="1" si="137"/>
        <v>~</v>
      </c>
      <c r="I142" t="str">
        <f t="shared" ca="1" si="138"/>
        <v>~</v>
      </c>
      <c r="J142" t="str">
        <f t="shared" ca="1" si="129"/>
        <v>~</v>
      </c>
      <c r="K142">
        <f t="shared" ca="1" si="130"/>
        <v>1.0000000077910423</v>
      </c>
      <c r="L142" t="str">
        <f t="shared" ca="1" si="131"/>
        <v>~</v>
      </c>
      <c r="M142" t="str">
        <f t="shared" ca="1" si="132"/>
        <v>~</v>
      </c>
    </row>
    <row r="143" spans="1:13" x14ac:dyDescent="0.35">
      <c r="A143">
        <f t="shared" si="133"/>
        <v>256</v>
      </c>
      <c r="B143" t="str">
        <f t="shared" ref="B143:E143" ca="1" si="151">IF(B127="~", "~", (B127*($A127/$A143)))</f>
        <v>~</v>
      </c>
      <c r="C143">
        <f t="shared" ca="1" si="151"/>
        <v>3.8955211639404293E-3</v>
      </c>
      <c r="D143" t="str">
        <f t="shared" ca="1" si="151"/>
        <v>~</v>
      </c>
      <c r="E143" t="str">
        <f t="shared" ca="1" si="151"/>
        <v>~</v>
      </c>
      <c r="F143" t="str">
        <f t="shared" ca="1" si="135"/>
        <v>~</v>
      </c>
      <c r="G143">
        <f t="shared" ca="1" si="136"/>
        <v>3.8955211639404293E-3</v>
      </c>
      <c r="H143" t="str">
        <f t="shared" ca="1" si="137"/>
        <v>~</v>
      </c>
      <c r="I143" t="str">
        <f t="shared" ca="1" si="138"/>
        <v>~</v>
      </c>
      <c r="J143" t="str">
        <f t="shared" ca="1" si="129"/>
        <v>~</v>
      </c>
      <c r="K143">
        <f t="shared" ca="1" si="130"/>
        <v>1.0000000038955212</v>
      </c>
      <c r="L143" t="str">
        <f t="shared" ca="1" si="131"/>
        <v>~</v>
      </c>
      <c r="M143" t="str">
        <f t="shared" ca="1" si="132"/>
        <v>~</v>
      </c>
    </row>
    <row r="144" spans="1:13" x14ac:dyDescent="0.35">
      <c r="A144">
        <f t="shared" si="133"/>
        <v>256</v>
      </c>
      <c r="B144" t="str">
        <f t="shared" ref="B144:E144" ca="1" si="152">IF(B128="~", "~", (B128*($A128/$A144)))</f>
        <v>~</v>
      </c>
      <c r="C144">
        <f t="shared" ca="1" si="152"/>
        <v>1.9477605819702146E-3</v>
      </c>
      <c r="D144" t="str">
        <f t="shared" ca="1" si="152"/>
        <v>~</v>
      </c>
      <c r="E144" t="str">
        <f t="shared" ca="1" si="152"/>
        <v>~</v>
      </c>
      <c r="F144" t="str">
        <f t="shared" ca="1" si="135"/>
        <v>~</v>
      </c>
      <c r="G144">
        <f t="shared" ca="1" si="136"/>
        <v>1.9477605819702146E-3</v>
      </c>
      <c r="H144" t="str">
        <f t="shared" ca="1" si="137"/>
        <v>~</v>
      </c>
      <c r="I144" t="str">
        <f t="shared" ca="1" si="138"/>
        <v>~</v>
      </c>
      <c r="J144" t="str">
        <f t="shared" ca="1" si="129"/>
        <v>~</v>
      </c>
      <c r="K144">
        <f t="shared" ca="1" si="130"/>
        <v>1.0000000019477606</v>
      </c>
      <c r="L144" t="str">
        <f t="shared" ca="1" si="131"/>
        <v>~</v>
      </c>
      <c r="M144" t="str">
        <f t="shared" ca="1" si="132"/>
        <v>~</v>
      </c>
    </row>
    <row r="145" spans="1:13" x14ac:dyDescent="0.35">
      <c r="A145">
        <f>A129*4</f>
        <v>1024</v>
      </c>
      <c r="B145">
        <f t="shared" ref="B145:E145" ca="1" si="153">IF(B129="~", "~", (B129*($A129/$A145)))</f>
        <v>23437.5</v>
      </c>
      <c r="C145">
        <f t="shared" ca="1" si="153"/>
        <v>15.956054687499998</v>
      </c>
      <c r="D145">
        <f t="shared" ca="1" si="153"/>
        <v>15.956054687499998</v>
      </c>
      <c r="E145">
        <f t="shared" ca="1" si="153"/>
        <v>3906.25</v>
      </c>
      <c r="F145">
        <f t="shared" ca="1" si="135"/>
        <v>23437.5</v>
      </c>
      <c r="G145">
        <f t="shared" ca="1" si="136"/>
        <v>15.956054687499998</v>
      </c>
      <c r="H145">
        <f t="shared" ca="1" si="137"/>
        <v>15.956054687499998</v>
      </c>
      <c r="I145">
        <f t="shared" ca="1" si="138"/>
        <v>3906.25</v>
      </c>
      <c r="J145">
        <f t="shared" ca="1" si="129"/>
        <v>1.0237143166023579</v>
      </c>
      <c r="K145">
        <f t="shared" ca="1" si="130"/>
        <v>1.0000159561819859</v>
      </c>
      <c r="L145">
        <f t="shared" ca="1" si="131"/>
        <v>1.0000159561819859</v>
      </c>
      <c r="M145">
        <f t="shared" ca="1" si="132"/>
        <v>1.0039138893383475</v>
      </c>
    </row>
    <row r="146" spans="1:13" x14ac:dyDescent="0.35">
      <c r="A146">
        <f t="shared" ref="A146:A160" si="154">A130*4</f>
        <v>1024</v>
      </c>
      <c r="B146">
        <f t="shared" ref="B146:E146" ca="1" si="155">IF(B130="~", "~", (B130*($A130/$A146)))</f>
        <v>11718.75</v>
      </c>
      <c r="C146">
        <f t="shared" ca="1" si="155"/>
        <v>7.9780273437499991</v>
      </c>
      <c r="D146">
        <f t="shared" ca="1" si="155"/>
        <v>7.9780273437499991</v>
      </c>
      <c r="E146">
        <f t="shared" ca="1" si="155"/>
        <v>1953.125</v>
      </c>
      <c r="F146">
        <f t="shared" ca="1" si="135"/>
        <v>11718.75</v>
      </c>
      <c r="G146">
        <f t="shared" ca="1" si="136"/>
        <v>7.9780273437499991</v>
      </c>
      <c r="H146">
        <f t="shared" ca="1" si="137"/>
        <v>7.9780273437499991</v>
      </c>
      <c r="I146">
        <f t="shared" ca="1" si="138"/>
        <v>1953.125</v>
      </c>
      <c r="J146">
        <f t="shared" ca="1" si="129"/>
        <v>1.0117876835593316</v>
      </c>
      <c r="K146">
        <f t="shared" ca="1" si="130"/>
        <v>1.0000079780591682</v>
      </c>
      <c r="L146">
        <f t="shared" ca="1" si="131"/>
        <v>1.0000079780591682</v>
      </c>
      <c r="M146">
        <f t="shared" ca="1" si="132"/>
        <v>1.0019550335910028</v>
      </c>
    </row>
    <row r="147" spans="1:13" x14ac:dyDescent="0.35">
      <c r="A147">
        <f t="shared" si="154"/>
        <v>1024</v>
      </c>
      <c r="B147">
        <f t="shared" ref="B147:E147" ca="1" si="156">IF(B131="~", "~", (B131*($A131/$A147)))</f>
        <v>5859.375</v>
      </c>
      <c r="C147">
        <f t="shared" ca="1" si="156"/>
        <v>3.9890136718749996</v>
      </c>
      <c r="D147">
        <f t="shared" ca="1" si="156"/>
        <v>3.9890136718749996</v>
      </c>
      <c r="E147">
        <f t="shared" ca="1" si="156"/>
        <v>976.5625</v>
      </c>
      <c r="F147">
        <f t="shared" ca="1" si="135"/>
        <v>5859.375</v>
      </c>
      <c r="G147">
        <f t="shared" ca="1" si="136"/>
        <v>3.9890136718749996</v>
      </c>
      <c r="H147">
        <f t="shared" ca="1" si="137"/>
        <v>3.9890136718749996</v>
      </c>
      <c r="I147">
        <f t="shared" ca="1" si="138"/>
        <v>976.5625</v>
      </c>
      <c r="J147">
        <f t="shared" ca="1" si="129"/>
        <v>1.0058765747144782</v>
      </c>
      <c r="K147">
        <f t="shared" ca="1" si="130"/>
        <v>1.0000039890216279</v>
      </c>
      <c r="L147">
        <f t="shared" ca="1" si="131"/>
        <v>1.0000039890216279</v>
      </c>
      <c r="M147">
        <f t="shared" ca="1" si="132"/>
        <v>1.0009770394924165</v>
      </c>
    </row>
    <row r="148" spans="1:13" x14ac:dyDescent="0.35">
      <c r="A148">
        <f t="shared" si="154"/>
        <v>1024</v>
      </c>
      <c r="B148">
        <f t="shared" ref="B148:E148" ca="1" si="157">IF(B132="~", "~", (B132*($A132/$A148)))</f>
        <v>2929.6875</v>
      </c>
      <c r="C148">
        <f t="shared" ca="1" si="157"/>
        <v>1.9945068359374998</v>
      </c>
      <c r="D148">
        <f t="shared" ca="1" si="157"/>
        <v>1.9945068359374998</v>
      </c>
      <c r="E148">
        <f t="shared" ca="1" si="157"/>
        <v>488.28125</v>
      </c>
      <c r="F148">
        <f t="shared" ca="1" si="135"/>
        <v>2929.6875</v>
      </c>
      <c r="G148">
        <f t="shared" ca="1" si="136"/>
        <v>1.9945068359374998</v>
      </c>
      <c r="H148">
        <f t="shared" ca="1" si="137"/>
        <v>1.9945068359374998</v>
      </c>
      <c r="I148">
        <f t="shared" ca="1" si="138"/>
        <v>488.28125</v>
      </c>
      <c r="J148">
        <f t="shared" ca="1" si="129"/>
        <v>1.0029339832284467</v>
      </c>
      <c r="K148">
        <f t="shared" ca="1" si="130"/>
        <v>1.000001994508825</v>
      </c>
      <c r="L148">
        <f t="shared" ca="1" si="131"/>
        <v>1.000001994508825</v>
      </c>
      <c r="M148">
        <f t="shared" ca="1" si="132"/>
        <v>1.0004884004786945</v>
      </c>
    </row>
    <row r="149" spans="1:13" x14ac:dyDescent="0.35">
      <c r="A149">
        <f t="shared" si="154"/>
        <v>1024</v>
      </c>
      <c r="B149">
        <f t="shared" ref="B149:E149" ca="1" si="158">IF(B133="~", "~", (B133*($A133/$A149)))</f>
        <v>1464.84375</v>
      </c>
      <c r="C149">
        <f t="shared" ca="1" si="158"/>
        <v>0.99725341796874989</v>
      </c>
      <c r="D149">
        <f t="shared" ca="1" si="158"/>
        <v>0.99725341796874989</v>
      </c>
      <c r="E149">
        <f t="shared" ca="1" si="158"/>
        <v>244.140625</v>
      </c>
      <c r="F149">
        <f t="shared" ca="1" si="135"/>
        <v>1464.84375</v>
      </c>
      <c r="G149">
        <f t="shared" ca="1" si="136"/>
        <v>0.99725341796874989</v>
      </c>
      <c r="H149">
        <f t="shared" ca="1" si="137"/>
        <v>0.99725341796874989</v>
      </c>
      <c r="I149">
        <f t="shared" ca="1" si="138"/>
        <v>244.140625</v>
      </c>
      <c r="J149">
        <f t="shared" ca="1" si="129"/>
        <v>1.0014659171576668</v>
      </c>
      <c r="K149">
        <f t="shared" ca="1" si="130"/>
        <v>1.0000009972539152</v>
      </c>
      <c r="L149">
        <f t="shared" ca="1" si="131"/>
        <v>1.0000009972539152</v>
      </c>
      <c r="M149">
        <f t="shared" ca="1" si="132"/>
        <v>1.0002441704297478</v>
      </c>
    </row>
    <row r="150" spans="1:13" x14ac:dyDescent="0.35">
      <c r="A150">
        <f t="shared" si="154"/>
        <v>1024</v>
      </c>
      <c r="B150">
        <f t="shared" ref="B150:E150" ca="1" si="159">IF(B134="~", "~", (B134*($A134/$A150)))</f>
        <v>732.421875</v>
      </c>
      <c r="C150">
        <f t="shared" ca="1" si="159"/>
        <v>0.49862670898437494</v>
      </c>
      <c r="D150" t="str">
        <f t="shared" ca="1" si="159"/>
        <v>~</v>
      </c>
      <c r="E150">
        <f t="shared" ca="1" si="159"/>
        <v>122.0703125</v>
      </c>
      <c r="F150">
        <f t="shared" ca="1" si="135"/>
        <v>732.421875</v>
      </c>
      <c r="G150">
        <f t="shared" ca="1" si="136"/>
        <v>0.49862670898437494</v>
      </c>
      <c r="H150" t="str">
        <f t="shared" ca="1" si="137"/>
        <v>~</v>
      </c>
      <c r="I150">
        <f t="shared" ca="1" si="138"/>
        <v>122.0703125</v>
      </c>
      <c r="J150">
        <f t="shared" ca="1" si="129"/>
        <v>1.0007326901613971</v>
      </c>
      <c r="K150">
        <f t="shared" ca="1" si="130"/>
        <v>1.0000004986268334</v>
      </c>
      <c r="L150" t="str">
        <f t="shared" ca="1" si="131"/>
        <v>~</v>
      </c>
      <c r="M150">
        <f t="shared" ca="1" si="132"/>
        <v>1.0001220777633837</v>
      </c>
    </row>
    <row r="151" spans="1:13" x14ac:dyDescent="0.35">
      <c r="A151">
        <f t="shared" si="154"/>
        <v>1024</v>
      </c>
      <c r="B151">
        <f t="shared" ref="B151:E151" ca="1" si="160">IF(B135="~", "~", (B135*($A135/$A151)))</f>
        <v>366.2109375</v>
      </c>
      <c r="C151">
        <f t="shared" ca="1" si="160"/>
        <v>0.24931335449218747</v>
      </c>
      <c r="D151" t="str">
        <f t="shared" ca="1" si="160"/>
        <v>~</v>
      </c>
      <c r="E151">
        <f t="shared" ca="1" si="160"/>
        <v>61.03515625</v>
      </c>
      <c r="F151">
        <f t="shared" ca="1" si="135"/>
        <v>366.2109375</v>
      </c>
      <c r="G151">
        <f t="shared" ca="1" si="136"/>
        <v>0.24931335449218747</v>
      </c>
      <c r="H151" t="str">
        <f t="shared" ca="1" si="137"/>
        <v>~</v>
      </c>
      <c r="I151">
        <f t="shared" ca="1" si="138"/>
        <v>61.03515625</v>
      </c>
      <c r="J151">
        <f t="shared" ca="1" si="129"/>
        <v>1.0003662780009115</v>
      </c>
      <c r="K151">
        <f t="shared" ca="1" si="130"/>
        <v>1.0000002493133855</v>
      </c>
      <c r="L151" t="str">
        <f t="shared" ca="1" si="131"/>
        <v>~</v>
      </c>
      <c r="M151">
        <f t="shared" ca="1" si="132"/>
        <v>1.0000610370189331</v>
      </c>
    </row>
    <row r="152" spans="1:13" x14ac:dyDescent="0.35">
      <c r="A152">
        <f t="shared" si="154"/>
        <v>1024</v>
      </c>
      <c r="B152">
        <f t="shared" ref="B152:E152" ca="1" si="161">IF(B136="~", "~", (B136*($A136/$A152)))</f>
        <v>183.10546875</v>
      </c>
      <c r="C152">
        <f t="shared" ca="1" si="161"/>
        <v>0.12465667724609374</v>
      </c>
      <c r="D152" t="str">
        <f t="shared" ca="1" si="161"/>
        <v>~</v>
      </c>
      <c r="E152">
        <f t="shared" ca="1" si="161"/>
        <v>30.517578125</v>
      </c>
      <c r="F152">
        <f t="shared" ca="1" si="135"/>
        <v>183.10546875</v>
      </c>
      <c r="G152">
        <f t="shared" ca="1" si="136"/>
        <v>0.12465667724609374</v>
      </c>
      <c r="H152" t="str">
        <f t="shared" ca="1" si="137"/>
        <v>~</v>
      </c>
      <c r="I152">
        <f t="shared" ca="1" si="138"/>
        <v>30.517578125</v>
      </c>
      <c r="J152">
        <f t="shared" ca="1" si="129"/>
        <v>1.0001831222335795</v>
      </c>
      <c r="K152">
        <f t="shared" ca="1" si="130"/>
        <v>1.000000124656685</v>
      </c>
      <c r="L152" t="str">
        <f t="shared" ca="1" si="131"/>
        <v>~</v>
      </c>
      <c r="M152">
        <f t="shared" ca="1" si="132"/>
        <v>1.000030518043791</v>
      </c>
    </row>
    <row r="153" spans="1:13" x14ac:dyDescent="0.35">
      <c r="A153">
        <f t="shared" si="154"/>
        <v>1024</v>
      </c>
      <c r="B153" t="str">
        <f t="shared" ref="B153:E153" ca="1" si="162">IF(B137="~", "~", (B137*($A137/$A153)))</f>
        <v>~</v>
      </c>
      <c r="C153">
        <f t="shared" ca="1" si="162"/>
        <v>6.2328338623046868E-2</v>
      </c>
      <c r="D153" t="str">
        <f t="shared" ca="1" si="162"/>
        <v>~</v>
      </c>
      <c r="E153" t="str">
        <f t="shared" ca="1" si="162"/>
        <v>~</v>
      </c>
      <c r="F153" t="str">
        <f t="shared" ca="1" si="135"/>
        <v>~</v>
      </c>
      <c r="G153">
        <f t="shared" ca="1" si="136"/>
        <v>6.2328338623046868E-2</v>
      </c>
      <c r="H153" t="str">
        <f t="shared" ca="1" si="137"/>
        <v>~</v>
      </c>
      <c r="I153" t="str">
        <f t="shared" ca="1" si="138"/>
        <v>~</v>
      </c>
      <c r="J153" t="str">
        <f t="shared" ca="1" si="129"/>
        <v>~</v>
      </c>
      <c r="K153">
        <f t="shared" ca="1" si="130"/>
        <v>1.0000000623283405</v>
      </c>
      <c r="L153" t="str">
        <f t="shared" ca="1" si="131"/>
        <v>~</v>
      </c>
      <c r="M153" t="str">
        <f t="shared" ca="1" si="132"/>
        <v>~</v>
      </c>
    </row>
    <row r="154" spans="1:13" x14ac:dyDescent="0.35">
      <c r="A154">
        <f t="shared" si="154"/>
        <v>1024</v>
      </c>
      <c r="B154" t="str">
        <f t="shared" ref="B154:E154" ca="1" si="163">IF(B138="~", "~", (B138*($A138/$A154)))</f>
        <v>~</v>
      </c>
      <c r="C154">
        <f t="shared" ca="1" si="163"/>
        <v>3.1164169311523434E-2</v>
      </c>
      <c r="D154" t="str">
        <f t="shared" ca="1" si="163"/>
        <v>~</v>
      </c>
      <c r="E154" t="str">
        <f t="shared" ca="1" si="163"/>
        <v>~</v>
      </c>
      <c r="F154" t="str">
        <f t="shared" ca="1" si="135"/>
        <v>~</v>
      </c>
      <c r="G154">
        <f t="shared" ca="1" si="136"/>
        <v>3.1164169311523434E-2</v>
      </c>
      <c r="H154" t="str">
        <f t="shared" ca="1" si="137"/>
        <v>~</v>
      </c>
      <c r="I154" t="str">
        <f t="shared" ca="1" si="138"/>
        <v>~</v>
      </c>
      <c r="J154" t="str">
        <f t="shared" ca="1" si="129"/>
        <v>~</v>
      </c>
      <c r="K154">
        <f t="shared" ca="1" si="130"/>
        <v>1.0000000311641697</v>
      </c>
      <c r="L154" t="str">
        <f t="shared" ca="1" si="131"/>
        <v>~</v>
      </c>
      <c r="M154" t="str">
        <f t="shared" ca="1" si="132"/>
        <v>~</v>
      </c>
    </row>
    <row r="155" spans="1:13" x14ac:dyDescent="0.35">
      <c r="A155">
        <f t="shared" si="154"/>
        <v>1024</v>
      </c>
      <c r="B155" t="str">
        <f t="shared" ref="B155:E155" ca="1" si="164">IF(B139="~", "~", (B139*($A139/$A155)))</f>
        <v>~</v>
      </c>
      <c r="C155">
        <f t="shared" ca="1" si="164"/>
        <v>1.5582084655761717E-2</v>
      </c>
      <c r="D155" t="str">
        <f t="shared" ca="1" si="164"/>
        <v>~</v>
      </c>
      <c r="E155" t="str">
        <f t="shared" ca="1" si="164"/>
        <v>~</v>
      </c>
      <c r="F155" t="str">
        <f t="shared" ca="1" si="135"/>
        <v>~</v>
      </c>
      <c r="G155">
        <f t="shared" ca="1" si="136"/>
        <v>1.5582084655761717E-2</v>
      </c>
      <c r="H155" t="str">
        <f t="shared" ca="1" si="137"/>
        <v>~</v>
      </c>
      <c r="I155" t="str">
        <f t="shared" ca="1" si="138"/>
        <v>~</v>
      </c>
      <c r="J155" t="str">
        <f t="shared" ca="1" si="129"/>
        <v>~</v>
      </c>
      <c r="K155">
        <f t="shared" ca="1" si="130"/>
        <v>1.0000000155820847</v>
      </c>
      <c r="L155" t="str">
        <f t="shared" ca="1" si="131"/>
        <v>~</v>
      </c>
      <c r="M155" t="str">
        <f t="shared" ca="1" si="132"/>
        <v>~</v>
      </c>
    </row>
    <row r="156" spans="1:13" x14ac:dyDescent="0.35">
      <c r="A156">
        <f t="shared" si="154"/>
        <v>1024</v>
      </c>
      <c r="B156" t="str">
        <f t="shared" ref="B156:E156" ca="1" si="165">IF(B140="~", "~", (B140*($A140/$A156)))</f>
        <v>~</v>
      </c>
      <c r="C156">
        <f t="shared" ca="1" si="165"/>
        <v>7.7910423278808585E-3</v>
      </c>
      <c r="D156" t="str">
        <f t="shared" ca="1" si="165"/>
        <v>~</v>
      </c>
      <c r="E156" t="str">
        <f t="shared" ca="1" si="165"/>
        <v>~</v>
      </c>
      <c r="F156" t="str">
        <f t="shared" ca="1" si="135"/>
        <v>~</v>
      </c>
      <c r="G156">
        <f t="shared" ca="1" si="136"/>
        <v>7.7910423278808585E-3</v>
      </c>
      <c r="H156" t="str">
        <f t="shared" ca="1" si="137"/>
        <v>~</v>
      </c>
      <c r="I156" t="str">
        <f t="shared" ca="1" si="138"/>
        <v>~</v>
      </c>
      <c r="J156" t="str">
        <f t="shared" ca="1" si="129"/>
        <v>~</v>
      </c>
      <c r="K156">
        <f t="shared" ca="1" si="130"/>
        <v>1.0000000077910423</v>
      </c>
      <c r="L156" t="str">
        <f t="shared" ca="1" si="131"/>
        <v>~</v>
      </c>
      <c r="M156" t="str">
        <f t="shared" ca="1" si="132"/>
        <v>~</v>
      </c>
    </row>
    <row r="157" spans="1:13" x14ac:dyDescent="0.35">
      <c r="A157">
        <f t="shared" si="154"/>
        <v>1024</v>
      </c>
      <c r="B157" t="str">
        <f t="shared" ref="B157:E157" ca="1" si="166">IF(B141="~", "~", (B141*($A141/$A157)))</f>
        <v>~</v>
      </c>
      <c r="C157">
        <f t="shared" ca="1" si="166"/>
        <v>3.8955211639404293E-3</v>
      </c>
      <c r="D157" t="str">
        <f t="shared" ca="1" si="166"/>
        <v>~</v>
      </c>
      <c r="E157" t="str">
        <f t="shared" ca="1" si="166"/>
        <v>~</v>
      </c>
      <c r="F157" t="str">
        <f t="shared" ca="1" si="135"/>
        <v>~</v>
      </c>
      <c r="G157">
        <f t="shared" ca="1" si="136"/>
        <v>3.8955211639404293E-3</v>
      </c>
      <c r="H157" t="str">
        <f t="shared" ca="1" si="137"/>
        <v>~</v>
      </c>
      <c r="I157" t="str">
        <f t="shared" ca="1" si="138"/>
        <v>~</v>
      </c>
      <c r="J157" t="str">
        <f t="shared" ca="1" si="129"/>
        <v>~</v>
      </c>
      <c r="K157">
        <f t="shared" ca="1" si="130"/>
        <v>1.0000000038955212</v>
      </c>
      <c r="L157" t="str">
        <f t="shared" ca="1" si="131"/>
        <v>~</v>
      </c>
      <c r="M157" t="str">
        <f t="shared" ca="1" si="132"/>
        <v>~</v>
      </c>
    </row>
    <row r="158" spans="1:13" x14ac:dyDescent="0.35">
      <c r="A158">
        <f t="shared" si="154"/>
        <v>1024</v>
      </c>
      <c r="B158" t="str">
        <f t="shared" ref="B158:E158" ca="1" si="167">IF(B142="~", "~", (B142*($A142/$A158)))</f>
        <v>~</v>
      </c>
      <c r="C158">
        <f t="shared" ca="1" si="167"/>
        <v>1.9477605819702146E-3</v>
      </c>
      <c r="D158" t="str">
        <f t="shared" ca="1" si="167"/>
        <v>~</v>
      </c>
      <c r="E158" t="str">
        <f t="shared" ca="1" si="167"/>
        <v>~</v>
      </c>
      <c r="F158" t="str">
        <f t="shared" ca="1" si="135"/>
        <v>~</v>
      </c>
      <c r="G158">
        <f t="shared" ca="1" si="136"/>
        <v>1.9477605819702146E-3</v>
      </c>
      <c r="H158" t="str">
        <f t="shared" ca="1" si="137"/>
        <v>~</v>
      </c>
      <c r="I158" t="str">
        <f t="shared" ca="1" si="138"/>
        <v>~</v>
      </c>
      <c r="J158" t="str">
        <f t="shared" ca="1" si="129"/>
        <v>~</v>
      </c>
      <c r="K158">
        <f t="shared" ca="1" si="130"/>
        <v>1.0000000019477606</v>
      </c>
      <c r="L158" t="str">
        <f t="shared" ca="1" si="131"/>
        <v>~</v>
      </c>
      <c r="M158" t="str">
        <f t="shared" ca="1" si="132"/>
        <v>~</v>
      </c>
    </row>
    <row r="159" spans="1:13" x14ac:dyDescent="0.35">
      <c r="A159">
        <f t="shared" si="154"/>
        <v>1024</v>
      </c>
      <c r="B159" t="str">
        <f t="shared" ref="B159:E159" ca="1" si="168">IF(B143="~", "~", (B143*($A143/$A159)))</f>
        <v>~</v>
      </c>
      <c r="C159">
        <f t="shared" ca="1" si="168"/>
        <v>9.7388029098510731E-4</v>
      </c>
      <c r="D159" t="str">
        <f t="shared" ca="1" si="168"/>
        <v>~</v>
      </c>
      <c r="E159" t="str">
        <f t="shared" ca="1" si="168"/>
        <v>~</v>
      </c>
      <c r="F159" t="str">
        <f t="shared" ca="1" si="135"/>
        <v>~</v>
      </c>
      <c r="G159">
        <f t="shared" ca="1" si="136"/>
        <v>9.7388029098510731E-4</v>
      </c>
      <c r="H159" t="str">
        <f t="shared" ca="1" si="137"/>
        <v>~</v>
      </c>
      <c r="I159" t="str">
        <f t="shared" ca="1" si="138"/>
        <v>~</v>
      </c>
      <c r="J159" t="str">
        <f t="shared" ca="1" si="129"/>
        <v>~</v>
      </c>
      <c r="K159">
        <f t="shared" ca="1" si="130"/>
        <v>1.0000000009738803</v>
      </c>
      <c r="L159" t="str">
        <f t="shared" ca="1" si="131"/>
        <v>~</v>
      </c>
      <c r="M159" t="str">
        <f t="shared" ca="1" si="132"/>
        <v>~</v>
      </c>
    </row>
    <row r="160" spans="1:13" x14ac:dyDescent="0.35">
      <c r="A160">
        <f t="shared" si="154"/>
        <v>1024</v>
      </c>
      <c r="B160" t="str">
        <f t="shared" ref="B160:E160" ca="1" si="169">IF(B144="~", "~", (B144*($A144/$A160)))</f>
        <v>~</v>
      </c>
      <c r="C160">
        <f t="shared" ca="1" si="169"/>
        <v>4.8694014549255366E-4</v>
      </c>
      <c r="D160" t="str">
        <f t="shared" ca="1" si="169"/>
        <v>~</v>
      </c>
      <c r="E160" t="str">
        <f t="shared" ca="1" si="169"/>
        <v>~</v>
      </c>
      <c r="F160" t="str">
        <f t="shared" ca="1" si="135"/>
        <v>~</v>
      </c>
      <c r="G160">
        <f t="shared" ca="1" si="136"/>
        <v>4.8694014549255366E-4</v>
      </c>
      <c r="H160" t="str">
        <f t="shared" ca="1" si="137"/>
        <v>~</v>
      </c>
      <c r="I160" t="str">
        <f t="shared" ca="1" si="138"/>
        <v>~</v>
      </c>
      <c r="J160" t="str">
        <f t="shared" ca="1" si="129"/>
        <v>~</v>
      </c>
      <c r="K160">
        <f t="shared" ca="1" si="130"/>
        <v>1.00000000048694</v>
      </c>
      <c r="L160" t="str">
        <f t="shared" ca="1" si="131"/>
        <v>~</v>
      </c>
      <c r="M160" t="str">
        <f t="shared" ca="1" si="132"/>
        <v>~</v>
      </c>
    </row>
  </sheetData>
  <mergeCells count="4">
    <mergeCell ref="C12:F12"/>
    <mergeCell ref="B31:E31"/>
    <mergeCell ref="F31:I31"/>
    <mergeCell ref="J31:M31"/>
  </mergeCells>
  <conditionalFormatting sqref="F33:I16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3:M16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ignoredErrors>
    <ignoredError sqref="J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2C814-8CA8-4A06-9510-D71F5723858F}">
  <dimension ref="A1:D24"/>
  <sheetViews>
    <sheetView tabSelected="1" workbookViewId="0">
      <selection activeCell="F20" sqref="F20"/>
    </sheetView>
  </sheetViews>
  <sheetFormatPr defaultRowHeight="14.5" x14ac:dyDescent="0.35"/>
  <cols>
    <col min="1" max="1" width="28.7265625" bestFit="1" customWidth="1"/>
    <col min="2" max="2" width="17.1796875" bestFit="1" customWidth="1"/>
    <col min="4" max="4" width="14.54296875" bestFit="1" customWidth="1"/>
  </cols>
  <sheetData>
    <row r="1" spans="1:4" x14ac:dyDescent="0.35">
      <c r="A1" s="10" t="s">
        <v>28</v>
      </c>
      <c r="B1" t="s">
        <v>53</v>
      </c>
      <c r="C1" t="s">
        <v>52</v>
      </c>
      <c r="D1" t="s">
        <v>54</v>
      </c>
    </row>
    <row r="2" spans="1:4" x14ac:dyDescent="0.35">
      <c r="A2" s="10" t="s">
        <v>36</v>
      </c>
      <c r="B2" t="b">
        <v>1</v>
      </c>
      <c r="C2" t="b">
        <v>1</v>
      </c>
      <c r="D2" t="b">
        <f>AND(C2, _xlfn.XOR(B2, TRUE))</f>
        <v>0</v>
      </c>
    </row>
    <row r="3" spans="1:4" x14ac:dyDescent="0.35">
      <c r="A3" s="10" t="s">
        <v>37</v>
      </c>
      <c r="B3" t="b">
        <v>1</v>
      </c>
      <c r="C3" t="b">
        <v>1</v>
      </c>
      <c r="D3" t="b">
        <f t="shared" ref="D3:D24" si="0">AND(C3, _xlfn.XOR(B3, TRUE))</f>
        <v>0</v>
      </c>
    </row>
    <row r="4" spans="1:4" x14ac:dyDescent="0.35">
      <c r="A4" s="10" t="s">
        <v>38</v>
      </c>
      <c r="B4" t="b">
        <v>1</v>
      </c>
      <c r="C4" t="b">
        <v>1</v>
      </c>
      <c r="D4" t="b">
        <f t="shared" si="0"/>
        <v>0</v>
      </c>
    </row>
    <row r="5" spans="1:4" x14ac:dyDescent="0.35">
      <c r="A5" s="10" t="s">
        <v>39</v>
      </c>
      <c r="B5" t="b">
        <v>1</v>
      </c>
      <c r="C5" t="b">
        <v>1</v>
      </c>
      <c r="D5" t="b">
        <f t="shared" si="0"/>
        <v>0</v>
      </c>
    </row>
    <row r="6" spans="1:4" x14ac:dyDescent="0.35">
      <c r="A6" s="10" t="s">
        <v>40</v>
      </c>
      <c r="B6" t="b">
        <v>1</v>
      </c>
      <c r="C6" t="b">
        <v>1</v>
      </c>
      <c r="D6" t="b">
        <f t="shared" si="0"/>
        <v>0</v>
      </c>
    </row>
    <row r="7" spans="1:4" x14ac:dyDescent="0.35">
      <c r="A7" s="10" t="s">
        <v>41</v>
      </c>
      <c r="B7" t="b">
        <v>1</v>
      </c>
      <c r="C7" t="b">
        <v>0</v>
      </c>
      <c r="D7" t="b">
        <f t="shared" si="0"/>
        <v>0</v>
      </c>
    </row>
    <row r="8" spans="1:4" x14ac:dyDescent="0.35">
      <c r="A8" s="10" t="s">
        <v>29</v>
      </c>
      <c r="B8" t="b">
        <v>1</v>
      </c>
      <c r="C8" t="b">
        <v>1</v>
      </c>
      <c r="D8" t="b">
        <f t="shared" si="0"/>
        <v>0</v>
      </c>
    </row>
    <row r="9" spans="1:4" x14ac:dyDescent="0.35">
      <c r="A9" s="10" t="s">
        <v>42</v>
      </c>
      <c r="B9" t="b">
        <v>1</v>
      </c>
      <c r="C9" t="b">
        <v>0</v>
      </c>
      <c r="D9" t="b">
        <f t="shared" si="0"/>
        <v>0</v>
      </c>
    </row>
    <row r="10" spans="1:4" x14ac:dyDescent="0.35">
      <c r="A10" s="10" t="s">
        <v>43</v>
      </c>
      <c r="B10" t="b">
        <v>1</v>
      </c>
      <c r="C10" t="b">
        <v>0</v>
      </c>
      <c r="D10" t="b">
        <f t="shared" si="0"/>
        <v>0</v>
      </c>
    </row>
    <row r="11" spans="1:4" x14ac:dyDescent="0.35">
      <c r="A11" s="10" t="s">
        <v>44</v>
      </c>
      <c r="B11" t="b">
        <v>1</v>
      </c>
      <c r="C11" t="b">
        <v>0</v>
      </c>
      <c r="D11" t="b">
        <f t="shared" si="0"/>
        <v>0</v>
      </c>
    </row>
    <row r="12" spans="1:4" x14ac:dyDescent="0.35">
      <c r="A12" s="10" t="s">
        <v>45</v>
      </c>
      <c r="B12" t="b">
        <v>1</v>
      </c>
      <c r="C12" t="b">
        <v>1</v>
      </c>
      <c r="D12" t="b">
        <f t="shared" si="0"/>
        <v>0</v>
      </c>
    </row>
    <row r="13" spans="1:4" x14ac:dyDescent="0.35">
      <c r="A13" s="10" t="s">
        <v>46</v>
      </c>
      <c r="B13" t="b">
        <v>1</v>
      </c>
      <c r="C13" t="b">
        <v>0</v>
      </c>
      <c r="D13" t="b">
        <f t="shared" si="0"/>
        <v>0</v>
      </c>
    </row>
    <row r="14" spans="1:4" x14ac:dyDescent="0.35">
      <c r="A14" s="10" t="s">
        <v>47</v>
      </c>
      <c r="B14" t="b">
        <v>0</v>
      </c>
      <c r="C14" t="b">
        <v>0</v>
      </c>
      <c r="D14" t="b">
        <f t="shared" si="0"/>
        <v>0</v>
      </c>
    </row>
    <row r="15" spans="1:4" x14ac:dyDescent="0.35">
      <c r="A15" s="10" t="s">
        <v>48</v>
      </c>
      <c r="B15" t="b">
        <v>0</v>
      </c>
      <c r="C15" t="b">
        <v>1</v>
      </c>
      <c r="D15" t="b">
        <f t="shared" si="0"/>
        <v>1</v>
      </c>
    </row>
    <row r="16" spans="1:4" x14ac:dyDescent="0.35">
      <c r="A16" s="10" t="s">
        <v>49</v>
      </c>
      <c r="B16" t="b">
        <v>0</v>
      </c>
      <c r="C16" t="b">
        <v>1</v>
      </c>
      <c r="D16" t="b">
        <f t="shared" si="0"/>
        <v>1</v>
      </c>
    </row>
    <row r="17" spans="1:4" x14ac:dyDescent="0.35">
      <c r="A17" s="10" t="s">
        <v>30</v>
      </c>
      <c r="B17" t="b">
        <v>1</v>
      </c>
      <c r="C17" t="b">
        <v>1</v>
      </c>
      <c r="D17" t="b">
        <f t="shared" si="0"/>
        <v>0</v>
      </c>
    </row>
    <row r="18" spans="1:4" x14ac:dyDescent="0.35">
      <c r="A18" s="10" t="s">
        <v>31</v>
      </c>
      <c r="B18" t="b">
        <v>0</v>
      </c>
      <c r="C18" t="b">
        <v>0</v>
      </c>
      <c r="D18" t="b">
        <f t="shared" si="0"/>
        <v>0</v>
      </c>
    </row>
    <row r="19" spans="1:4" x14ac:dyDescent="0.35">
      <c r="A19" s="10" t="s">
        <v>32</v>
      </c>
      <c r="B19" t="b">
        <v>0</v>
      </c>
      <c r="C19" t="b">
        <v>0</v>
      </c>
      <c r="D19" t="b">
        <f t="shared" si="0"/>
        <v>0</v>
      </c>
    </row>
    <row r="20" spans="1:4" x14ac:dyDescent="0.35">
      <c r="A20" s="10" t="s">
        <v>33</v>
      </c>
      <c r="B20" t="b">
        <v>0</v>
      </c>
      <c r="C20" t="b">
        <v>0</v>
      </c>
      <c r="D20" t="b">
        <f t="shared" si="0"/>
        <v>0</v>
      </c>
    </row>
    <row r="21" spans="1:4" x14ac:dyDescent="0.35">
      <c r="A21" s="10" t="s">
        <v>34</v>
      </c>
      <c r="B21" t="b">
        <v>1</v>
      </c>
      <c r="C21" t="b">
        <v>1</v>
      </c>
      <c r="D21" t="b">
        <f t="shared" si="0"/>
        <v>0</v>
      </c>
    </row>
    <row r="22" spans="1:4" x14ac:dyDescent="0.35">
      <c r="A22" s="10" t="s">
        <v>50</v>
      </c>
      <c r="B22" t="b">
        <v>1</v>
      </c>
      <c r="C22" t="b">
        <v>0</v>
      </c>
      <c r="D22" t="b">
        <f t="shared" si="0"/>
        <v>0</v>
      </c>
    </row>
    <row r="23" spans="1:4" x14ac:dyDescent="0.35">
      <c r="A23" s="10" t="s">
        <v>35</v>
      </c>
      <c r="B23" t="b">
        <v>0</v>
      </c>
      <c r="C23" t="b">
        <v>1</v>
      </c>
      <c r="D23" t="b">
        <f t="shared" si="0"/>
        <v>1</v>
      </c>
    </row>
    <row r="24" spans="1:4" x14ac:dyDescent="0.35">
      <c r="A24" s="10" t="s">
        <v>51</v>
      </c>
      <c r="B24" t="b">
        <v>0</v>
      </c>
      <c r="C24" t="b">
        <v>0</v>
      </c>
      <c r="D24" t="b">
        <f t="shared" si="0"/>
        <v>0</v>
      </c>
    </row>
  </sheetData>
  <conditionalFormatting sqref="D2:D24">
    <cfRule type="expression" dxfId="2" priority="2">
      <formula>NOT(D2)</formula>
    </cfRule>
    <cfRule type="expression" dxfId="1" priority="1">
      <formula>D2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PM Masks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Beech</dc:creator>
  <cp:lastModifiedBy>Xavier Beech</cp:lastModifiedBy>
  <dcterms:created xsi:type="dcterms:W3CDTF">2023-01-23T19:47:21Z</dcterms:created>
  <dcterms:modified xsi:type="dcterms:W3CDTF">2023-01-25T21:59:35Z</dcterms:modified>
</cp:coreProperties>
</file>