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0550DEC2-360C-4961-8A1D-A6D28FEBA7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nka1" sheetId="1" r:id="rId1"/>
    <sheet name="Munk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A1" i="3"/>
  <c r="B1" i="3"/>
  <c r="C1" i="3"/>
  <c r="D1" i="3"/>
  <c r="E1" i="3"/>
  <c r="F1" i="3"/>
  <c r="G7" i="1" l="1"/>
  <c r="G8" i="1" s="1"/>
  <c r="F7" i="1"/>
  <c r="F8" i="1" s="1"/>
  <c r="E7" i="1"/>
  <c r="E8" i="1" s="1"/>
  <c r="D7" i="1"/>
  <c r="D8" i="1" s="1"/>
  <c r="C7" i="1"/>
  <c r="C8" i="1" s="1"/>
  <c r="B7" i="1"/>
  <c r="B8" i="1" s="1"/>
  <c r="H6" i="1"/>
  <c r="H5" i="1"/>
  <c r="H4" i="1"/>
  <c r="H3" i="1"/>
  <c r="H2" i="1"/>
  <c r="B10" i="1" l="1"/>
  <c r="B11" i="1" s="1"/>
  <c r="A2" i="3"/>
  <c r="C10" i="1"/>
  <c r="C11" i="1" s="1"/>
  <c r="B2" i="3"/>
  <c r="D10" i="1"/>
  <c r="D11" i="1" s="1"/>
  <c r="C2" i="3"/>
  <c r="E10" i="1"/>
  <c r="E11" i="1" s="1"/>
  <c r="D2" i="3"/>
  <c r="F10" i="1"/>
  <c r="F11" i="1" s="1"/>
  <c r="E2" i="3"/>
  <c r="G10" i="1"/>
  <c r="G11" i="1" s="1"/>
  <c r="F2" i="3"/>
  <c r="D13" i="1"/>
  <c r="D14" i="1" s="1"/>
  <c r="H7" i="1"/>
  <c r="I3" i="1" s="1"/>
  <c r="I4" i="1" l="1"/>
  <c r="I5" i="1"/>
  <c r="I2" i="1"/>
  <c r="I6" i="1"/>
  <c r="H8" i="1"/>
  <c r="H10" i="1" s="1"/>
  <c r="H11" i="1" s="1"/>
</calcChain>
</file>

<file path=xl/sharedStrings.xml><?xml version="1.0" encoding="utf-8"?>
<sst xmlns="http://schemas.openxmlformats.org/spreadsheetml/2006/main" count="16" uniqueCount="15">
  <si>
    <t>összesen</t>
  </si>
  <si>
    <t>12.A</t>
  </si>
  <si>
    <t>12.B</t>
  </si>
  <si>
    <t>12.C</t>
  </si>
  <si>
    <t>12.D</t>
  </si>
  <si>
    <t>12.E</t>
  </si>
  <si>
    <t>12.F</t>
  </si>
  <si>
    <t>átlag 2021</t>
  </si>
  <si>
    <t>változás 2020-hoz képest</t>
  </si>
  <si>
    <t>év vége 2020</t>
  </si>
  <si>
    <t>jegyek</t>
  </si>
  <si>
    <t>Legjobb 2021-es átlag</t>
  </si>
  <si>
    <t>Legjobb átlagot elérő osztály</t>
  </si>
  <si>
    <t>arány</t>
  </si>
  <si>
    <t>Aktuális dátum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</si>
</sst>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 applyFill="1" applyBorder="1" applyAlignment="1">
      <alignment horizontal="left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Érettségi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9.5899170052952898E-2"/>
          <c:y val="0.17373333333333335"/>
          <c:w val="0.89927864699418525"/>
          <c:h val="0.73205214348206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Munka1!$A$8</c:f>
              <c:strCache>
                <c:ptCount val="1"/>
                <c:pt idx="0">
                  <c:v>átlag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Munka1!$B$1:$G$1</c:f>
              <c:strCache>
                <c:ptCount val="6"/>
                <c:pt idx="0">
                  <c:v>12.A</c:v>
                </c:pt>
                <c:pt idx="1">
                  <c:v>12.B</c:v>
                </c:pt>
                <c:pt idx="2">
                  <c:v>12.C</c:v>
                </c:pt>
                <c:pt idx="3">
                  <c:v>12.D</c:v>
                </c:pt>
                <c:pt idx="4">
                  <c:v>12.E</c:v>
                </c:pt>
                <c:pt idx="5">
                  <c:v>12.F</c:v>
                </c:pt>
              </c:strCache>
            </c:strRef>
          </c:cat>
          <c:val>
            <c:numRef>
              <c:f>Munka1!$B$8:$G$8</c:f>
              <c:numCache>
                <c:formatCode>0.00</c:formatCode>
                <c:ptCount val="6"/>
                <c:pt idx="0">
                  <c:v>4.1779661016949152</c:v>
                </c:pt>
                <c:pt idx="1">
                  <c:v>4.6147540983606561</c:v>
                </c:pt>
                <c:pt idx="2">
                  <c:v>4.3656716417910451</c:v>
                </c:pt>
                <c:pt idx="3">
                  <c:v>4.2661870503597124</c:v>
                </c:pt>
                <c:pt idx="4">
                  <c:v>4.2313432835820892</c:v>
                </c:pt>
                <c:pt idx="5">
                  <c:v>4.3308823529411766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3-4B42-8765-5072D37E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19416"/>
        <c:axId val="591118432"/>
      </c:barChart>
      <c:catAx>
        <c:axId val="59111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1118432"/>
        <c:crosses val="autoZero"/>
        <c:auto val="1"/>
        <c:lblAlgn val="ctr"/>
        <c:lblOffset val="100"/>
        <c:noMultiLvlLbl val="0"/>
      </c:catAx>
      <c:valAx>
        <c:axId val="5911184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11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15</xdr:row>
      <xdr:rowOff>95250</xdr:rowOff>
    </xdr:from>
    <xdr:to>
      <xdr:col>8</xdr:col>
      <xdr:colOff>457200</xdr:colOff>
      <xdr:row>30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Normal="100" workbookViewId="0"/>
  </sheetViews>
  <sheetFormatPr defaultRowHeight="15" x14ac:dyDescent="0.25"/>
  <cols>
    <col min="1" max="1" width="9.5703125" customWidth="1"/>
    <col min="4" max="4" width="10.140625" bestFit="1" customWidth="1"/>
    <col min="8" max="9" width="9.140625" customWidth="1"/>
  </cols>
  <sheetData>
    <row r="1" spans="1:10" s="9" customFormat="1" ht="15.75" x14ac:dyDescent="0.25">
      <c r="A1" s="8" t="s">
        <v>10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0</v>
      </c>
      <c r="I1" s="8" t="s">
        <v>13</v>
      </c>
    </row>
    <row r="2" spans="1:10" ht="15.75" x14ac:dyDescent="0.25">
      <c r="A2" s="1">
        <v>5</v>
      </c>
      <c r="B2" s="1">
        <v>42</v>
      </c>
      <c r="C2" s="1">
        <v>84</v>
      </c>
      <c r="D2" s="1">
        <v>65</v>
      </c>
      <c r="E2" s="1">
        <v>65</v>
      </c>
      <c r="F2" s="1">
        <v>63</v>
      </c>
      <c r="G2" s="1">
        <v>66</v>
      </c>
      <c r="H2" s="1">
        <f>SUM(B2:G2)</f>
        <v>385</v>
      </c>
      <c r="I2" s="14">
        <f>H2/$H$7</f>
        <v>0.49169859514687103</v>
      </c>
    </row>
    <row r="3" spans="1:10" ht="15.75" x14ac:dyDescent="0.25">
      <c r="A3" s="1">
        <v>4</v>
      </c>
      <c r="B3" s="1">
        <v>57</v>
      </c>
      <c r="C3" s="1">
        <v>30</v>
      </c>
      <c r="D3" s="1">
        <v>53</v>
      </c>
      <c r="E3" s="1">
        <v>47</v>
      </c>
      <c r="F3" s="1">
        <v>42</v>
      </c>
      <c r="G3" s="1">
        <v>53</v>
      </c>
      <c r="H3" s="1">
        <f t="shared" ref="H3:H6" si="0">SUM(B3:G3)</f>
        <v>282</v>
      </c>
      <c r="I3" s="14">
        <f t="shared" ref="I3:I6" si="1">H3/$H$7</f>
        <v>0.36015325670498083</v>
      </c>
    </row>
    <row r="4" spans="1:10" ht="15.75" x14ac:dyDescent="0.25">
      <c r="A4" s="1">
        <v>3</v>
      </c>
      <c r="B4" s="1">
        <v>17</v>
      </c>
      <c r="C4" s="1">
        <v>7</v>
      </c>
      <c r="D4" s="1">
        <v>16</v>
      </c>
      <c r="E4" s="1">
        <v>26</v>
      </c>
      <c r="F4" s="1">
        <v>27</v>
      </c>
      <c r="G4" s="1">
        <v>14</v>
      </c>
      <c r="H4" s="1">
        <f t="shared" si="0"/>
        <v>107</v>
      </c>
      <c r="I4" s="14">
        <f t="shared" si="1"/>
        <v>0.13665389527458494</v>
      </c>
    </row>
    <row r="5" spans="1:10" ht="15.75" x14ac:dyDescent="0.25">
      <c r="A5" s="1">
        <v>2</v>
      </c>
      <c r="B5" s="1">
        <v>2</v>
      </c>
      <c r="C5" s="1">
        <v>1</v>
      </c>
      <c r="D5" s="1">
        <v>0</v>
      </c>
      <c r="E5" s="1">
        <v>1</v>
      </c>
      <c r="F5" s="1">
        <v>1</v>
      </c>
      <c r="G5" s="1">
        <v>2</v>
      </c>
      <c r="H5" s="1">
        <f t="shared" si="0"/>
        <v>7</v>
      </c>
      <c r="I5" s="14">
        <f t="shared" si="1"/>
        <v>8.9399744572158362E-3</v>
      </c>
    </row>
    <row r="6" spans="1:10" ht="15.75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f t="shared" si="0"/>
        <v>2</v>
      </c>
      <c r="I6" s="14">
        <f t="shared" si="1"/>
        <v>2.554278416347382E-3</v>
      </c>
    </row>
    <row r="7" spans="1:10" ht="15.75" x14ac:dyDescent="0.25">
      <c r="A7" s="1" t="s">
        <v>0</v>
      </c>
      <c r="B7" s="1">
        <f>SUM(B2:B6)</f>
        <v>118</v>
      </c>
      <c r="C7" s="1">
        <f t="shared" ref="C7:F7" si="2">SUM(C2:C6)</f>
        <v>122</v>
      </c>
      <c r="D7" s="1">
        <f t="shared" si="2"/>
        <v>134</v>
      </c>
      <c r="E7" s="1">
        <f t="shared" si="2"/>
        <v>139</v>
      </c>
      <c r="F7" s="1">
        <f t="shared" si="2"/>
        <v>134</v>
      </c>
      <c r="G7" s="1">
        <f>SUM(G2:G6)</f>
        <v>136</v>
      </c>
      <c r="H7" s="1">
        <f>SUM(H2:H6)</f>
        <v>783</v>
      </c>
      <c r="I7" s="1"/>
    </row>
    <row r="8" spans="1:10" ht="31.5" x14ac:dyDescent="0.25">
      <c r="A8" s="7" t="s">
        <v>7</v>
      </c>
      <c r="B8" s="2">
        <f>(B2*$A$2+B3*$A$3+B4*$A$4+B5*$A$5+B6*$A$6)/B7</f>
        <v>4.1779661016949152</v>
      </c>
      <c r="C8" s="2">
        <f t="shared" ref="C8:F8" si="3">(C2*$A$2+C3*$A$3+C4*$A$4+C5*$A$5+C6*$A$6)/C7</f>
        <v>4.6147540983606561</v>
      </c>
      <c r="D8" s="2">
        <f t="shared" si="3"/>
        <v>4.3656716417910451</v>
      </c>
      <c r="E8" s="2">
        <f t="shared" si="3"/>
        <v>4.2661870503597124</v>
      </c>
      <c r="F8" s="2">
        <f t="shared" si="3"/>
        <v>4.2313432835820892</v>
      </c>
      <c r="G8" s="2">
        <f>(G2*$A$2+G3*$A$3+G4*$A$4+G5*$A$5+G6*$A$6)/G7</f>
        <v>4.3308823529411766</v>
      </c>
      <c r="H8" s="2">
        <f>(H2*$A$2+H3*$A$3+H4*$A$4+H5*$A$5+H6*$A$6)/H7</f>
        <v>4.3295019157088124</v>
      </c>
      <c r="I8" s="2"/>
    </row>
    <row r="9" spans="1:10" ht="31.5" x14ac:dyDescent="0.25">
      <c r="A9" s="7" t="s">
        <v>9</v>
      </c>
      <c r="B9" s="2">
        <v>4.38</v>
      </c>
      <c r="C9" s="2">
        <v>4.74</v>
      </c>
      <c r="D9" s="2">
        <v>4.26</v>
      </c>
      <c r="E9" s="2">
        <v>4.09</v>
      </c>
      <c r="F9" s="2">
        <v>4.32</v>
      </c>
      <c r="G9" s="2">
        <v>4.41</v>
      </c>
      <c r="H9" s="2">
        <v>4.37</v>
      </c>
      <c r="I9" s="1"/>
      <c r="J9" s="3"/>
    </row>
    <row r="10" spans="1:10" ht="47.25" x14ac:dyDescent="0.25">
      <c r="A10" s="4" t="s">
        <v>8</v>
      </c>
      <c r="B10" s="13">
        <f>(B8-B9)/B9</f>
        <v>-4.612646080024764E-2</v>
      </c>
      <c r="C10" s="13">
        <f t="shared" ref="C10:H10" si="4">(C8-C9)/C9</f>
        <v>-2.6423185999861629E-2</v>
      </c>
      <c r="D10" s="13">
        <f t="shared" si="4"/>
        <v>2.4805549716207811E-2</v>
      </c>
      <c r="E10" s="13">
        <f t="shared" si="4"/>
        <v>4.3077518425357578E-2</v>
      </c>
      <c r="F10" s="13">
        <f t="shared" si="4"/>
        <v>-2.0522388059701635E-2</v>
      </c>
      <c r="G10" s="13">
        <f t="shared" si="4"/>
        <v>-1.7940509537148187E-2</v>
      </c>
      <c r="H10" s="13">
        <f t="shared" si="4"/>
        <v>-9.2672961764731655E-3</v>
      </c>
      <c r="I10" s="5"/>
    </row>
    <row r="11" spans="1:10" x14ac:dyDescent="0.25">
      <c r="A11" s="6"/>
      <c r="B11" s="6" t="str">
        <f>IF(B10&gt;0,"+","")</f>
        <v/>
      </c>
      <c r="C11" s="6" t="str">
        <f t="shared" ref="C11:H11" si="5">IF(C10&gt;0,"+","")</f>
        <v/>
      </c>
      <c r="D11" s="6" t="str">
        <f t="shared" si="5"/>
        <v>+</v>
      </c>
      <c r="E11" s="6" t="str">
        <f t="shared" si="5"/>
        <v>+</v>
      </c>
      <c r="F11" s="6" t="str">
        <f t="shared" si="5"/>
        <v/>
      </c>
      <c r="G11" s="6" t="str">
        <f t="shared" si="5"/>
        <v/>
      </c>
      <c r="H11" s="6" t="str">
        <f t="shared" si="5"/>
        <v/>
      </c>
      <c r="I11" s="6"/>
    </row>
    <row r="13" spans="1:10" ht="15.75" x14ac:dyDescent="0.25">
      <c r="A13" s="10" t="s">
        <v>11</v>
      </c>
      <c r="D13" s="11">
        <f>MAX(B8:G8)</f>
        <v>4.6147540983606561</v>
      </c>
    </row>
    <row r="14" spans="1:10" x14ac:dyDescent="0.25">
      <c r="A14" t="s">
        <v>12</v>
      </c>
      <c r="D14" s="12" t="str">
        <f>INDEX(B1:G1,MATCH(D13,B8:G8,0))</f>
        <v>12.B</v>
      </c>
    </row>
    <row r="15" spans="1:10" x14ac:dyDescent="0.25">
      <c r="A15" t="s">
        <v>14</v>
      </c>
      <c r="D15" s="15">
        <f ca="1">TODAY()</f>
        <v>44506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&amp;CMekk Elek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sqref="A1:F2"/>
    </sheetView>
  </sheetViews>
  <sheetFormatPr defaultRowHeight="15" x14ac:dyDescent="0.25"/>
  <sheetData>
    <row r="1" spans="1:6" x14ac:dyDescent="0.25">
      <c r="A1" t="str">
        <f>Munka1!B1</f>
        <v>12.A</v>
      </c>
      <c r="B1" t="str">
        <f>Munka1!C1</f>
        <v>12.B</v>
      </c>
      <c r="C1" t="str">
        <f>Munka1!D1</f>
        <v>12.C</v>
      </c>
      <c r="D1" t="str">
        <f>Munka1!E1</f>
        <v>12.D</v>
      </c>
      <c r="E1" t="str">
        <f>Munka1!F1</f>
        <v>12.E</v>
      </c>
      <c r="F1" t="str">
        <f>Munka1!G1</f>
        <v>12.F</v>
      </c>
    </row>
    <row r="2" spans="1:6" x14ac:dyDescent="0.25">
      <c r="A2" s="3">
        <f>Munka1!B8</f>
        <v>4.1779661016949152</v>
      </c>
      <c r="B2" s="3">
        <f>Munka1!C8</f>
        <v>4.6147540983606561</v>
      </c>
      <c r="C2" s="3">
        <f>Munka1!D8</f>
        <v>4.3656716417910451</v>
      </c>
      <c r="D2" s="3">
        <f>Munka1!E8</f>
        <v>4.2661870503597124</v>
      </c>
      <c r="E2" s="3">
        <f>Munka1!F8</f>
        <v>4.2313432835820892</v>
      </c>
      <c r="F2" s="3">
        <f>Munka1!G8</f>
        <v>4.3308823529411766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2021-11-06T13:20:52Z</dcterms:modified>
</cp:coreProperties>
</file>