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13_ncr:1_{F42E639A-2F01-4A5E-B8E9-E4074415589C}" xr6:coauthVersionLast="47" xr6:coauthVersionMax="47" xr10:uidLastSave="{00000000-0000-0000-0000-000000000000}"/>
  <bookViews>
    <workbookView xWindow="30612" yWindow="-108" windowWidth="30936" windowHeight="16896" tabRatio="825" activeTab="2" xr2:uid="{ADB45353-3942-4F2C-BD93-386F557F18D2}"/>
  </bookViews>
  <sheets>
    <sheet name="2021-09-06" sheetId="175" r:id="rId1"/>
    <sheet name="2021-09-05" sheetId="174" r:id="rId2"/>
    <sheet name="Портфель" sheetId="94" r:id="rId3"/>
    <sheet name="Лист6" sheetId="135" r:id="rId4"/>
    <sheet name="Расчет" sheetId="4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9" l="1"/>
  <c r="E8" i="49"/>
  <c r="E4" i="49"/>
  <c r="I9" i="49" s="1"/>
  <c r="I8" i="49"/>
  <c r="F4" i="49"/>
  <c r="I6" i="49"/>
  <c r="H6" i="49"/>
</calcChain>
</file>

<file path=xl/sharedStrings.xml><?xml version="1.0" encoding="utf-8"?>
<sst xmlns="http://schemas.openxmlformats.org/spreadsheetml/2006/main" count="191" uniqueCount="74">
  <si>
    <t>asset</t>
  </si>
  <si>
    <t>HBAR</t>
  </si>
  <si>
    <t>BNB</t>
  </si>
  <si>
    <t>CHR</t>
  </si>
  <si>
    <t>RUB_cost</t>
  </si>
  <si>
    <t>KSM</t>
  </si>
  <si>
    <t>XLM</t>
  </si>
  <si>
    <t>size</t>
  </si>
  <si>
    <t>scope</t>
  </si>
  <si>
    <t>Candle_mean</t>
  </si>
  <si>
    <t>size/Candle_scope</t>
  </si>
  <si>
    <t>koef</t>
  </si>
  <si>
    <t>koef=</t>
  </si>
  <si>
    <t>open</t>
  </si>
  <si>
    <t>Close</t>
  </si>
  <si>
    <t>Hight</t>
  </si>
  <si>
    <t>Low</t>
  </si>
  <si>
    <t>тени</t>
  </si>
  <si>
    <t>USDT</t>
  </si>
  <si>
    <t>% balance</t>
  </si>
  <si>
    <t>VET</t>
  </si>
  <si>
    <t>GXS</t>
  </si>
  <si>
    <t>SUSHI</t>
  </si>
  <si>
    <t>MATIC</t>
  </si>
  <si>
    <t>IOTA</t>
  </si>
  <si>
    <t>ADA</t>
  </si>
  <si>
    <t>NANO</t>
  </si>
  <si>
    <t>LUNA</t>
  </si>
  <si>
    <t>IOTX</t>
  </si>
  <si>
    <t>Action</t>
  </si>
  <si>
    <t>ZIL</t>
  </si>
  <si>
    <t>free</t>
  </si>
  <si>
    <t>locked</t>
  </si>
  <si>
    <t>USDT_new</t>
  </si>
  <si>
    <t>by/cell</t>
  </si>
  <si>
    <t>signal</t>
  </si>
  <si>
    <t>Удар</t>
  </si>
  <si>
    <t>UP</t>
  </si>
  <si>
    <t>USD</t>
  </si>
  <si>
    <t>sharp</t>
  </si>
  <si>
    <t>sortino</t>
  </si>
  <si>
    <t>SOL</t>
  </si>
  <si>
    <t>Open time</t>
  </si>
  <si>
    <t>BTC</t>
  </si>
  <si>
    <t>THETHA</t>
  </si>
  <si>
    <t>ETC</t>
  </si>
  <si>
    <t>XRP</t>
  </si>
  <si>
    <t>DOT</t>
  </si>
  <si>
    <t>Биткоин</t>
  </si>
  <si>
    <t xml:space="preserve">         Параметры        Баланс  Шарпа</t>
  </si>
  <si>
    <t>19  0.35_0.4_0.25  22678.105456   0.08</t>
  </si>
  <si>
    <t>20  0.35_0.45_0.2  22692.049741   0.08</t>
  </si>
  <si>
    <t>21  0.35_0.5_0.15  23442.887723   0.08</t>
  </si>
  <si>
    <t>25  0.4_0.45_0.15  23361.857712   0.08</t>
  </si>
  <si>
    <t>[0.] [18235.05528279]</t>
  </si>
  <si>
    <t>10  0.25_0.15_0.6  44472.140700  0.093</t>
  </si>
  <si>
    <t>сщте</t>
  </si>
  <si>
    <t>необх колич $</t>
  </si>
  <si>
    <t>by/sell2</t>
  </si>
  <si>
    <t>CAKE</t>
  </si>
  <si>
    <t>TFUEL</t>
  </si>
  <si>
    <t>DATA</t>
  </si>
  <si>
    <t>CRV</t>
  </si>
  <si>
    <t>CND</t>
  </si>
  <si>
    <t>ALGO</t>
  </si>
  <si>
    <t>DX-Y.NYB</t>
  </si>
  <si>
    <t>GOLD</t>
  </si>
  <si>
    <t>BZ=F</t>
  </si>
  <si>
    <t>RUB=X</t>
  </si>
  <si>
    <t>EOS</t>
  </si>
  <si>
    <t>NULS</t>
  </si>
  <si>
    <t>TLM</t>
  </si>
  <si>
    <t>SKL</t>
  </si>
  <si>
    <t>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</si>
</sst>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0" fontId="2" fillId="3" borderId="0" xfId="1"/>
    <xf numFmtId="14" fontId="1" fillId="0" borderId="0" xfId="0" applyNumberFormat="1" applyFont="1"/>
  </cellXfs>
  <cellStyles count="2">
    <cellStyle name="Обычный" xfId="0" builtinId="0"/>
    <cellStyle name="Плохой" xfId="1" builtinId="27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8</xdr:row>
      <xdr:rowOff>95250</xdr:rowOff>
    </xdr:from>
    <xdr:to>
      <xdr:col>17</xdr:col>
      <xdr:colOff>304800</xdr:colOff>
      <xdr:row>27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A615C31-9415-4263-AEF2-79B2375F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1619250"/>
          <a:ext cx="6076950" cy="3581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31</xdr:row>
      <xdr:rowOff>161925</xdr:rowOff>
    </xdr:from>
    <xdr:to>
      <xdr:col>18</xdr:col>
      <xdr:colOff>161925</xdr:colOff>
      <xdr:row>39</xdr:row>
      <xdr:rowOff>57150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6AEE6F9-ADA8-422B-8455-2CFA7F935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4400" y="6067425"/>
          <a:ext cx="6410325" cy="1419225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41</xdr:row>
      <xdr:rowOff>152400</xdr:rowOff>
    </xdr:from>
    <xdr:to>
      <xdr:col>17</xdr:col>
      <xdr:colOff>161925</xdr:colOff>
      <xdr:row>49</xdr:row>
      <xdr:rowOff>142875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B341357-B872-4364-A4A9-C7DB33BBC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7962900"/>
          <a:ext cx="5724525" cy="15144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17</xdr:col>
      <xdr:colOff>533400</xdr:colOff>
      <xdr:row>60</xdr:row>
      <xdr:rowOff>19050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4B17A48-C3AB-49A5-9C21-953AE8980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9715500"/>
          <a:ext cx="6019800" cy="173355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61</xdr:row>
      <xdr:rowOff>180975</xdr:rowOff>
    </xdr:from>
    <xdr:to>
      <xdr:col>17</xdr:col>
      <xdr:colOff>581025</xdr:colOff>
      <xdr:row>71</xdr:row>
      <xdr:rowOff>133350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6CF7346-6265-4C59-A6EA-6D3A30C76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11801475"/>
          <a:ext cx="6029325" cy="18573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F288B9-3C3D-4F12-9B99-A8464300D31F}" name="Таблица2" displayName="Таблица2" ref="L1:Q36" totalsRowShown="0">
  <autoFilter ref="L1:Q36" xr:uid="{C4F288B9-3C3D-4F12-9B99-A8464300D31F}"/>
  <sortState xmlns:xlrd2="http://schemas.microsoft.com/office/spreadsheetml/2017/richdata2" ref="L2:Q36">
    <sortCondition ref="N1:N36"/>
  </sortState>
  <tableColumns count="6">
    <tableColumn id="1" xr3:uid="{27D83419-07C9-4ABA-8D7E-3460126424EA}" name="Open time" dataDxfId="0"/>
    <tableColumn id="2" xr3:uid="{5F1CDECE-CBA2-428F-ACAF-5374F4ED24D2}" name="asset"/>
    <tableColumn id="3" xr3:uid="{FAC546A1-E15E-4D9B-977B-89D2193F2745}" name="signal"/>
    <tableColumn id="4" xr3:uid="{A118E388-56F9-4A4E-BB7D-39583C2E98BD}" name="Удар"/>
    <tableColumn id="5" xr3:uid="{BB27C356-0473-44B5-AF80-276155FF6444}" name="sharp"/>
    <tableColumn id="6" xr3:uid="{43A39CB2-6745-4FC2-A2BA-3BBAA2F69B05}" name="sorti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91BF09-5C79-42F9-870F-7BB67391242C}" name="Таблица1" displayName="Таблица1" ref="L1:Q36" totalsRowShown="0">
  <autoFilter ref="L1:Q36" xr:uid="{1891BF09-5C79-42F9-870F-7BB67391242C}"/>
  <sortState xmlns:xlrd2="http://schemas.microsoft.com/office/spreadsheetml/2017/richdata2" ref="L2:Q36">
    <sortCondition descending="1" ref="N1:N36"/>
  </sortState>
  <tableColumns count="6">
    <tableColumn id="1" xr3:uid="{02DBD5BB-170C-4571-9A0F-94E718B61F6E}" name="Open time" dataDxfId="1"/>
    <tableColumn id="2" xr3:uid="{C36CC85E-189E-4307-A298-7711CA95FA7C}" name="asset"/>
    <tableColumn id="3" xr3:uid="{3D141597-0406-4D15-822D-919252F02BAE}" name="signal"/>
    <tableColumn id="4" xr3:uid="{55F2BFE8-09F1-4D81-AD02-2BE6C11FD476}" name="Удар"/>
    <tableColumn id="5" xr3:uid="{9E08664C-474D-4A5A-9EC2-3F3BB94C5E4C}" name="sharp"/>
    <tableColumn id="6" xr3:uid="{9EC5312E-8B0B-47D3-9C96-9100424A1A03}" name="sorti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E9AC-C79F-425B-8215-21AA796EB51E}">
  <dimension ref="L1:Q40"/>
  <sheetViews>
    <sheetView workbookViewId="0">
      <selection activeCell="Q33" sqref="Q33"/>
    </sheetView>
  </sheetViews>
  <sheetFormatPr defaultRowHeight="15" x14ac:dyDescent="0.25"/>
  <cols>
    <col min="12" max="12" width="12.140625" customWidth="1"/>
    <col min="16" max="17" width="11" bestFit="1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44442</v>
      </c>
      <c r="M2" t="s">
        <v>66</v>
      </c>
      <c r="N2">
        <v>-0.8</v>
      </c>
      <c r="P2">
        <v>-2.7649058953602663E-2</v>
      </c>
      <c r="Q2">
        <v>-0.49908706368252465</v>
      </c>
    </row>
    <row r="3" spans="12:17" x14ac:dyDescent="0.25">
      <c r="L3" s="1">
        <v>44445</v>
      </c>
      <c r="M3" t="s">
        <v>68</v>
      </c>
      <c r="N3">
        <v>-0.25</v>
      </c>
      <c r="P3">
        <v>-0.13678120031307059</v>
      </c>
      <c r="Q3">
        <v>-0.92671580138138443</v>
      </c>
    </row>
    <row r="4" spans="12:17" x14ac:dyDescent="0.25">
      <c r="L4" s="1">
        <v>44444</v>
      </c>
      <c r="M4" t="s">
        <v>41</v>
      </c>
      <c r="N4">
        <v>0</v>
      </c>
      <c r="P4" s="2">
        <v>0.57434172937951999</v>
      </c>
      <c r="Q4" s="2">
        <v>0.41194508504678329</v>
      </c>
    </row>
    <row r="5" spans="12:17" x14ac:dyDescent="0.25">
      <c r="L5" s="1">
        <v>44444</v>
      </c>
      <c r="M5" t="s">
        <v>25</v>
      </c>
      <c r="N5">
        <v>0.14000000000000001</v>
      </c>
      <c r="P5">
        <v>-4.4680879460385778E-2</v>
      </c>
      <c r="Q5">
        <v>-0.23177907409494616</v>
      </c>
    </row>
    <row r="6" spans="12:17" x14ac:dyDescent="0.25">
      <c r="L6" s="1">
        <v>44444</v>
      </c>
      <c r="M6" t="s">
        <v>60</v>
      </c>
      <c r="N6">
        <v>0.19</v>
      </c>
      <c r="P6">
        <v>0.12728910205482022</v>
      </c>
      <c r="Q6">
        <v>-0.13669603548979425</v>
      </c>
    </row>
    <row r="7" spans="12:17" x14ac:dyDescent="0.25">
      <c r="L7" s="1">
        <v>44444</v>
      </c>
      <c r="M7" t="s">
        <v>6</v>
      </c>
      <c r="N7">
        <v>0.26</v>
      </c>
      <c r="P7">
        <v>-5.0796475793461263E-2</v>
      </c>
      <c r="Q7">
        <v>-0.29888178542172333</v>
      </c>
    </row>
    <row r="8" spans="12:17" x14ac:dyDescent="0.25">
      <c r="L8" s="1">
        <v>44444</v>
      </c>
      <c r="M8" t="s">
        <v>73</v>
      </c>
      <c r="N8">
        <v>0.3</v>
      </c>
      <c r="O8" t="s">
        <v>37</v>
      </c>
      <c r="P8">
        <v>0.17272154517172289</v>
      </c>
      <c r="Q8">
        <v>-1.112325347460711E-2</v>
      </c>
    </row>
    <row r="9" spans="12:17" x14ac:dyDescent="0.25">
      <c r="L9" s="1">
        <v>44444</v>
      </c>
      <c r="M9" t="s">
        <v>30</v>
      </c>
      <c r="N9">
        <v>0.3</v>
      </c>
      <c r="P9">
        <v>9.7364885805651502E-2</v>
      </c>
      <c r="Q9">
        <v>-0.14300092973098488</v>
      </c>
    </row>
    <row r="10" spans="12:17" x14ac:dyDescent="0.25">
      <c r="L10" s="1">
        <v>44444</v>
      </c>
      <c r="M10" t="s">
        <v>70</v>
      </c>
      <c r="N10">
        <v>0.31</v>
      </c>
      <c r="P10">
        <v>3.2102162769441278E-2</v>
      </c>
      <c r="Q10">
        <v>-0.22559834459648326</v>
      </c>
    </row>
    <row r="11" spans="12:17" x14ac:dyDescent="0.25">
      <c r="L11" s="1">
        <v>44444</v>
      </c>
      <c r="M11" t="s">
        <v>62</v>
      </c>
      <c r="N11">
        <v>0.32</v>
      </c>
      <c r="P11">
        <v>-6.7328875347064235E-2</v>
      </c>
      <c r="Q11">
        <v>-0.26263100796641653</v>
      </c>
    </row>
    <row r="12" spans="12:17" x14ac:dyDescent="0.25">
      <c r="L12" s="1">
        <v>44444</v>
      </c>
      <c r="M12" t="s">
        <v>72</v>
      </c>
      <c r="N12">
        <v>0.33</v>
      </c>
      <c r="P12">
        <v>0.12383221962045354</v>
      </c>
      <c r="Q12">
        <v>-1.4055782463172991E-2</v>
      </c>
    </row>
    <row r="13" spans="12:17" x14ac:dyDescent="0.25">
      <c r="L13" s="1">
        <v>44444</v>
      </c>
      <c r="M13" t="s">
        <v>69</v>
      </c>
      <c r="N13">
        <v>0.41</v>
      </c>
      <c r="P13">
        <v>1.9170427489958654E-2</v>
      </c>
      <c r="Q13">
        <v>-0.17366584552920838</v>
      </c>
    </row>
    <row r="14" spans="12:17" x14ac:dyDescent="0.25">
      <c r="L14" s="1">
        <v>44444</v>
      </c>
      <c r="M14" t="s">
        <v>27</v>
      </c>
      <c r="N14">
        <v>0.42</v>
      </c>
      <c r="P14">
        <v>4.1960870247884398E-2</v>
      </c>
      <c r="Q14">
        <v>-0.12618365601639508</v>
      </c>
    </row>
    <row r="15" spans="12:17" x14ac:dyDescent="0.25">
      <c r="L15" s="1">
        <v>44445</v>
      </c>
      <c r="M15" t="s">
        <v>67</v>
      </c>
      <c r="N15">
        <v>0.45</v>
      </c>
      <c r="P15" s="2">
        <v>0.2011879442803706</v>
      </c>
      <c r="Q15" s="2">
        <v>-0.25859198402210548</v>
      </c>
    </row>
    <row r="16" spans="12:17" x14ac:dyDescent="0.25">
      <c r="L16" s="1">
        <v>44444</v>
      </c>
      <c r="M16" t="s">
        <v>21</v>
      </c>
      <c r="N16">
        <v>0.46</v>
      </c>
      <c r="P16">
        <v>3.428852473096268E-2</v>
      </c>
      <c r="Q16">
        <v>-0.21083589609254352</v>
      </c>
    </row>
    <row r="17" spans="12:17" x14ac:dyDescent="0.25">
      <c r="L17" s="1">
        <v>44445</v>
      </c>
      <c r="M17" t="s">
        <v>65</v>
      </c>
      <c r="N17">
        <v>0.46</v>
      </c>
      <c r="P17">
        <v>-0.36691109562883117</v>
      </c>
      <c r="Q17">
        <v>-0.97725276318153753</v>
      </c>
    </row>
    <row r="18" spans="12:17" x14ac:dyDescent="0.25">
      <c r="L18" s="1">
        <v>44444</v>
      </c>
      <c r="M18" t="s">
        <v>22</v>
      </c>
      <c r="N18">
        <v>0.56000000000000005</v>
      </c>
      <c r="P18">
        <v>-9.1098740616897211E-2</v>
      </c>
      <c r="Q18">
        <v>-0.26530715162577112</v>
      </c>
    </row>
    <row r="19" spans="12:17" x14ac:dyDescent="0.25">
      <c r="L19" s="1">
        <v>44444</v>
      </c>
      <c r="M19" t="s">
        <v>24</v>
      </c>
      <c r="N19">
        <v>0.57999999999999996</v>
      </c>
      <c r="P19" s="2">
        <v>0.32230282073506472</v>
      </c>
      <c r="Q19" s="2">
        <v>0.22933095972136142</v>
      </c>
    </row>
    <row r="20" spans="12:17" x14ac:dyDescent="0.25">
      <c r="L20" s="1">
        <v>44444</v>
      </c>
      <c r="M20" t="s">
        <v>26</v>
      </c>
      <c r="N20">
        <v>0.61</v>
      </c>
      <c r="P20">
        <v>-5.9350070849878395E-2</v>
      </c>
      <c r="Q20">
        <v>-0.27894816338351663</v>
      </c>
    </row>
    <row r="21" spans="12:17" x14ac:dyDescent="0.25">
      <c r="L21" s="1">
        <v>44444</v>
      </c>
      <c r="M21" t="s">
        <v>64</v>
      </c>
      <c r="N21">
        <v>0.62</v>
      </c>
      <c r="P21">
        <v>4.802824028343685E-2</v>
      </c>
      <c r="Q21">
        <v>-0.14390300640744633</v>
      </c>
    </row>
    <row r="22" spans="12:17" x14ac:dyDescent="0.25">
      <c r="L22" s="1">
        <v>44444</v>
      </c>
      <c r="M22" t="s">
        <v>5</v>
      </c>
      <c r="N22">
        <v>0.67</v>
      </c>
      <c r="P22">
        <v>0.14493913923445931</v>
      </c>
      <c r="Q22">
        <v>2.5640879197625289E-2</v>
      </c>
    </row>
    <row r="23" spans="12:17" x14ac:dyDescent="0.25">
      <c r="L23" s="1">
        <v>44444</v>
      </c>
      <c r="M23" t="s">
        <v>47</v>
      </c>
      <c r="N23">
        <v>0.69</v>
      </c>
      <c r="P23">
        <v>0.14113350982234757</v>
      </c>
      <c r="Q23">
        <v>-3.1929399507947989E-3</v>
      </c>
    </row>
    <row r="24" spans="12:17" x14ac:dyDescent="0.25">
      <c r="L24" s="1">
        <v>44444</v>
      </c>
      <c r="M24" t="s">
        <v>28</v>
      </c>
      <c r="N24">
        <v>0.69</v>
      </c>
      <c r="P24">
        <v>-1.5601239356807383E-2</v>
      </c>
      <c r="Q24">
        <v>-0.17905178544226882</v>
      </c>
    </row>
    <row r="25" spans="12:17" x14ac:dyDescent="0.25">
      <c r="L25" s="1">
        <v>44444</v>
      </c>
      <c r="M25" t="s">
        <v>1</v>
      </c>
      <c r="N25">
        <v>0.71</v>
      </c>
      <c r="P25" s="2">
        <v>0.3022421359591218</v>
      </c>
      <c r="Q25" s="2">
        <v>8.8775992133122872E-2</v>
      </c>
    </row>
    <row r="26" spans="12:17" x14ac:dyDescent="0.25">
      <c r="L26" s="1">
        <v>44444</v>
      </c>
      <c r="M26" t="s">
        <v>20</v>
      </c>
      <c r="N26">
        <v>0.71</v>
      </c>
      <c r="P26">
        <v>0.11209672310912891</v>
      </c>
      <c r="Q26">
        <v>-6.2367551214021079E-2</v>
      </c>
    </row>
    <row r="27" spans="12:17" x14ac:dyDescent="0.25">
      <c r="L27" s="1">
        <v>44444</v>
      </c>
      <c r="M27" t="s">
        <v>43</v>
      </c>
      <c r="N27">
        <v>0.71</v>
      </c>
      <c r="P27">
        <v>2.3040840936052378E-2</v>
      </c>
      <c r="Q27">
        <v>-0.35081734493828515</v>
      </c>
    </row>
    <row r="28" spans="12:17" x14ac:dyDescent="0.25">
      <c r="L28" s="1">
        <v>44444</v>
      </c>
      <c r="M28" t="s">
        <v>45</v>
      </c>
      <c r="N28">
        <v>0.78</v>
      </c>
      <c r="P28">
        <v>6.6008906155889018E-3</v>
      </c>
      <c r="Q28">
        <v>-0.22924562640133314</v>
      </c>
    </row>
    <row r="29" spans="12:17" x14ac:dyDescent="0.25">
      <c r="L29" s="1">
        <v>44444</v>
      </c>
      <c r="M29" t="s">
        <v>59</v>
      </c>
      <c r="N29">
        <v>0.8</v>
      </c>
      <c r="P29">
        <v>-7.476316045407895E-2</v>
      </c>
      <c r="Q29">
        <v>-0.28540591085883837</v>
      </c>
    </row>
    <row r="30" spans="12:17" x14ac:dyDescent="0.25">
      <c r="L30" s="1">
        <v>44444</v>
      </c>
      <c r="M30" t="s">
        <v>71</v>
      </c>
      <c r="N30">
        <v>0.82</v>
      </c>
      <c r="P30">
        <v>6.4752837499710392E-2</v>
      </c>
      <c r="Q30">
        <v>-4.4554828407625771E-2</v>
      </c>
    </row>
    <row r="31" spans="12:17" x14ac:dyDescent="0.25">
      <c r="L31" s="1">
        <v>44442</v>
      </c>
      <c r="M31" t="s">
        <v>63</v>
      </c>
      <c r="N31">
        <v>0.82</v>
      </c>
      <c r="P31" s="2">
        <v>0.29350233846200058</v>
      </c>
      <c r="Q31" s="2">
        <v>-0.51656838009232187</v>
      </c>
    </row>
    <row r="32" spans="12:17" x14ac:dyDescent="0.25">
      <c r="L32" s="1">
        <v>44444</v>
      </c>
      <c r="M32" t="s">
        <v>61</v>
      </c>
      <c r="N32">
        <v>0.83</v>
      </c>
      <c r="P32">
        <v>-0.15441048482289457</v>
      </c>
      <c r="Q32">
        <v>-0.3388475100988711</v>
      </c>
    </row>
    <row r="33" spans="12:17" x14ac:dyDescent="0.25">
      <c r="L33" s="1">
        <v>44444</v>
      </c>
      <c r="M33" t="s">
        <v>2</v>
      </c>
      <c r="N33">
        <v>0.89</v>
      </c>
      <c r="P33">
        <v>-5.2941617558563813E-3</v>
      </c>
      <c r="Q33">
        <v>-0.28682072893286537</v>
      </c>
    </row>
    <row r="34" spans="12:17" x14ac:dyDescent="0.25">
      <c r="L34" s="1">
        <v>44444</v>
      </c>
      <c r="M34" t="s">
        <v>23</v>
      </c>
      <c r="N34">
        <v>0.93</v>
      </c>
      <c r="P34">
        <v>5.2893404873779394E-2</v>
      </c>
      <c r="Q34">
        <v>-8.1259198710318226E-2</v>
      </c>
    </row>
    <row r="35" spans="12:17" x14ac:dyDescent="0.25">
      <c r="L35" s="1">
        <v>44444</v>
      </c>
      <c r="M35" t="s">
        <v>46</v>
      </c>
      <c r="N35">
        <v>0.94</v>
      </c>
      <c r="P35">
        <v>9.6287126724135461E-3</v>
      </c>
      <c r="Q35">
        <v>-0.17784246188399899</v>
      </c>
    </row>
    <row r="36" spans="12:17" x14ac:dyDescent="0.25">
      <c r="L36" s="1">
        <v>44444</v>
      </c>
      <c r="M36" t="s">
        <v>3</v>
      </c>
      <c r="N36">
        <v>0.98</v>
      </c>
      <c r="P36">
        <v>6.8073167855784406E-2</v>
      </c>
      <c r="Q36">
        <v>-8.2757558944240237E-2</v>
      </c>
    </row>
    <row r="39" spans="12:17" x14ac:dyDescent="0.25">
      <c r="L39" t="s">
        <v>42</v>
      </c>
      <c r="M39" t="s">
        <v>0</v>
      </c>
      <c r="N39" t="s">
        <v>35</v>
      </c>
      <c r="O39" t="s">
        <v>36</v>
      </c>
      <c r="P39" t="s">
        <v>39</v>
      </c>
      <c r="Q39" t="s">
        <v>40</v>
      </c>
    </row>
    <row r="40" spans="12:17" x14ac:dyDescent="0.25">
      <c r="L40" s="1">
        <v>44444</v>
      </c>
      <c r="M40" t="s">
        <v>73</v>
      </c>
      <c r="N40">
        <v>0.3</v>
      </c>
      <c r="O40" t="s">
        <v>37</v>
      </c>
      <c r="P40">
        <v>0.17272154517172289</v>
      </c>
      <c r="Q40">
        <v>-1.112325347460711E-2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FBDE-EB6B-4CF0-9DC2-C14C442683FA}">
  <dimension ref="L1:Q39"/>
  <sheetViews>
    <sheetView workbookViewId="0">
      <selection activeCell="I38" sqref="I38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6">
        <v>44443</v>
      </c>
      <c r="M2" s="2" t="s">
        <v>3</v>
      </c>
      <c r="N2" s="2">
        <v>0.99</v>
      </c>
      <c r="O2" s="2"/>
      <c r="P2">
        <v>7.2337392097702596E-2</v>
      </c>
      <c r="Q2">
        <v>-7.8168504613009823E-2</v>
      </c>
    </row>
    <row r="3" spans="12:17" x14ac:dyDescent="0.25">
      <c r="L3" s="6">
        <v>44443</v>
      </c>
      <c r="M3" s="2" t="s">
        <v>46</v>
      </c>
      <c r="N3" s="2">
        <v>0.93</v>
      </c>
      <c r="O3" s="2"/>
      <c r="P3">
        <v>7.2481613522343419E-2</v>
      </c>
      <c r="Q3">
        <v>-0.11592791902253682</v>
      </c>
    </row>
    <row r="4" spans="12:17" x14ac:dyDescent="0.25">
      <c r="L4" s="6">
        <v>44443</v>
      </c>
      <c r="M4" s="2" t="s">
        <v>23</v>
      </c>
      <c r="N4" s="2">
        <v>0.91</v>
      </c>
      <c r="O4" s="2"/>
      <c r="P4">
        <v>-0.14314144181105543</v>
      </c>
      <c r="Q4">
        <v>-0.30713642675791131</v>
      </c>
    </row>
    <row r="5" spans="12:17" x14ac:dyDescent="0.25">
      <c r="L5" s="6">
        <v>44443</v>
      </c>
      <c r="M5" s="2" t="s">
        <v>2</v>
      </c>
      <c r="N5" s="2">
        <v>0.88</v>
      </c>
      <c r="O5" s="2"/>
      <c r="P5">
        <v>0.14446342341529109</v>
      </c>
      <c r="Q5">
        <v>-7.9260100747171269E-2</v>
      </c>
    </row>
    <row r="6" spans="12:17" x14ac:dyDescent="0.25">
      <c r="L6" s="6">
        <v>44443</v>
      </c>
      <c r="M6" s="2" t="s">
        <v>61</v>
      </c>
      <c r="N6" s="2">
        <v>0.83</v>
      </c>
      <c r="O6" s="2"/>
      <c r="P6">
        <v>-0.19826786840980398</v>
      </c>
      <c r="Q6">
        <v>-0.38053374102443149</v>
      </c>
    </row>
    <row r="7" spans="12:17" x14ac:dyDescent="0.25">
      <c r="L7" s="6">
        <v>44442</v>
      </c>
      <c r="M7" s="2" t="s">
        <v>63</v>
      </c>
      <c r="N7" s="2">
        <v>0.82</v>
      </c>
      <c r="O7" s="2"/>
      <c r="P7">
        <v>0.29350233846200058</v>
      </c>
      <c r="Q7">
        <v>-0.51656838009232187</v>
      </c>
    </row>
    <row r="8" spans="12:17" x14ac:dyDescent="0.25">
      <c r="L8" s="6">
        <v>44443</v>
      </c>
      <c r="M8" s="2" t="s">
        <v>71</v>
      </c>
      <c r="N8" s="2">
        <v>0.81</v>
      </c>
      <c r="O8" s="2"/>
      <c r="P8">
        <v>8.7049487326055955E-2</v>
      </c>
      <c r="Q8">
        <v>-2.0377666971143481E-2</v>
      </c>
    </row>
    <row r="9" spans="12:17" x14ac:dyDescent="0.25">
      <c r="L9" s="1">
        <v>44443</v>
      </c>
      <c r="M9" t="s">
        <v>59</v>
      </c>
      <c r="N9">
        <v>0.79</v>
      </c>
      <c r="P9">
        <v>-4.1798672031926601E-3</v>
      </c>
      <c r="Q9">
        <v>-0.20469587560749486</v>
      </c>
    </row>
    <row r="10" spans="12:17" x14ac:dyDescent="0.25">
      <c r="L10" s="1">
        <v>44443</v>
      </c>
      <c r="M10" t="s">
        <v>45</v>
      </c>
      <c r="N10">
        <v>0.75</v>
      </c>
      <c r="P10">
        <v>6.0079276533476285E-2</v>
      </c>
      <c r="Q10">
        <v>-0.17751020058492184</v>
      </c>
    </row>
    <row r="11" spans="12:17" x14ac:dyDescent="0.25">
      <c r="L11" s="1">
        <v>44443</v>
      </c>
      <c r="M11" t="s">
        <v>28</v>
      </c>
      <c r="N11">
        <v>0.7</v>
      </c>
      <c r="P11">
        <v>-8.4005959717142586E-2</v>
      </c>
      <c r="Q11">
        <v>-0.25440884827090554</v>
      </c>
    </row>
    <row r="12" spans="12:17" x14ac:dyDescent="0.25">
      <c r="L12" s="1">
        <v>44443</v>
      </c>
      <c r="M12" t="s">
        <v>43</v>
      </c>
      <c r="N12">
        <v>0.69</v>
      </c>
      <c r="P12">
        <v>4.2894567022536197E-2</v>
      </c>
      <c r="Q12">
        <v>-0.33339794790027605</v>
      </c>
    </row>
    <row r="13" spans="12:17" x14ac:dyDescent="0.25">
      <c r="L13" s="1">
        <v>44443</v>
      </c>
      <c r="M13" t="s">
        <v>1</v>
      </c>
      <c r="N13">
        <v>0.66</v>
      </c>
      <c r="P13">
        <v>0.27909254958629032</v>
      </c>
      <c r="Q13">
        <v>4.6045490663165288E-2</v>
      </c>
    </row>
    <row r="14" spans="12:17" x14ac:dyDescent="0.25">
      <c r="L14" s="1">
        <v>44443</v>
      </c>
      <c r="M14" t="s">
        <v>20</v>
      </c>
      <c r="N14">
        <v>0.66</v>
      </c>
      <c r="P14">
        <v>0.13333986866302078</v>
      </c>
      <c r="Q14">
        <v>-3.9442841530609306E-2</v>
      </c>
    </row>
    <row r="15" spans="12:17" x14ac:dyDescent="0.25">
      <c r="L15" s="1">
        <v>44443</v>
      </c>
      <c r="M15" t="s">
        <v>47</v>
      </c>
      <c r="N15">
        <v>0.65</v>
      </c>
      <c r="P15">
        <v>0.1900215964549925</v>
      </c>
      <c r="Q15">
        <v>4.5227037632663586E-2</v>
      </c>
    </row>
    <row r="16" spans="12:17" x14ac:dyDescent="0.25">
      <c r="L16" s="1">
        <v>44443</v>
      </c>
      <c r="M16" t="s">
        <v>5</v>
      </c>
      <c r="N16">
        <v>0.63</v>
      </c>
      <c r="P16">
        <v>0.15823613742386744</v>
      </c>
      <c r="Q16">
        <v>3.8953740258605991E-2</v>
      </c>
    </row>
    <row r="17" spans="12:17" x14ac:dyDescent="0.25">
      <c r="L17" s="1">
        <v>44443</v>
      </c>
      <c r="M17" t="s">
        <v>26</v>
      </c>
      <c r="N17">
        <v>0.56999999999999995</v>
      </c>
      <c r="P17">
        <v>-9.7937748468659241E-2</v>
      </c>
      <c r="Q17">
        <v>-0.31177775664320789</v>
      </c>
    </row>
    <row r="18" spans="12:17" x14ac:dyDescent="0.25">
      <c r="L18" s="1">
        <v>44443</v>
      </c>
      <c r="M18" t="s">
        <v>64</v>
      </c>
      <c r="N18">
        <v>0.55000000000000004</v>
      </c>
      <c r="P18">
        <v>6.1176813993366524E-2</v>
      </c>
      <c r="Q18">
        <v>-0.13084157910790215</v>
      </c>
    </row>
    <row r="19" spans="12:17" x14ac:dyDescent="0.25">
      <c r="L19" s="1">
        <v>44443</v>
      </c>
      <c r="M19" t="s">
        <v>22</v>
      </c>
      <c r="N19">
        <v>0.52</v>
      </c>
      <c r="P19">
        <v>-8.9392031582198828E-2</v>
      </c>
      <c r="Q19">
        <v>-0.26367161894253732</v>
      </c>
    </row>
    <row r="20" spans="12:17" x14ac:dyDescent="0.25">
      <c r="L20" s="1">
        <v>44442</v>
      </c>
      <c r="M20" t="s">
        <v>65</v>
      </c>
      <c r="N20">
        <v>0.51</v>
      </c>
      <c r="P20">
        <v>-0.3008354070305565</v>
      </c>
      <c r="Q20">
        <v>-0.97666261536843313</v>
      </c>
    </row>
    <row r="21" spans="12:17" x14ac:dyDescent="0.25">
      <c r="L21" s="1">
        <v>44443</v>
      </c>
      <c r="M21" t="s">
        <v>24</v>
      </c>
      <c r="N21">
        <v>0.48</v>
      </c>
      <c r="P21">
        <v>0.17340129396813145</v>
      </c>
      <c r="Q21">
        <v>6.2329147491400123E-2</v>
      </c>
    </row>
    <row r="22" spans="12:17" x14ac:dyDescent="0.25">
      <c r="L22" s="1">
        <v>44442</v>
      </c>
      <c r="M22" t="s">
        <v>67</v>
      </c>
      <c r="N22">
        <v>0.47</v>
      </c>
      <c r="P22">
        <v>0.20137589889197777</v>
      </c>
      <c r="Q22">
        <v>-0.25845077495668217</v>
      </c>
    </row>
    <row r="23" spans="12:17" x14ac:dyDescent="0.25">
      <c r="L23" s="1">
        <v>44443</v>
      </c>
      <c r="M23" t="s">
        <v>21</v>
      </c>
      <c r="N23">
        <v>0.43</v>
      </c>
      <c r="P23">
        <v>-1.7840880398131601E-2</v>
      </c>
      <c r="Q23">
        <v>-0.26151798546805105</v>
      </c>
    </row>
    <row r="24" spans="12:17" x14ac:dyDescent="0.25">
      <c r="L24" s="1">
        <v>44443</v>
      </c>
      <c r="M24" t="s">
        <v>27</v>
      </c>
      <c r="N24">
        <v>0.43</v>
      </c>
      <c r="P24">
        <v>0.13042342118731864</v>
      </c>
      <c r="Q24">
        <v>-2.9440537168518854E-2</v>
      </c>
    </row>
    <row r="25" spans="12:17" x14ac:dyDescent="0.25">
      <c r="L25" s="1">
        <v>44443</v>
      </c>
      <c r="M25" t="s">
        <v>69</v>
      </c>
      <c r="N25">
        <v>0.33</v>
      </c>
      <c r="P25">
        <v>6.396215493109797E-2</v>
      </c>
      <c r="Q25">
        <v>-0.12578068337563383</v>
      </c>
    </row>
    <row r="26" spans="12:17" x14ac:dyDescent="0.25">
      <c r="L26" s="1">
        <v>44443</v>
      </c>
      <c r="M26" t="s">
        <v>72</v>
      </c>
      <c r="N26">
        <v>0.3</v>
      </c>
      <c r="P26">
        <v>6.345603170926222E-5</v>
      </c>
      <c r="Q26">
        <v>-0.14585468317396771</v>
      </c>
    </row>
    <row r="27" spans="12:17" x14ac:dyDescent="0.25">
      <c r="L27" s="1">
        <v>44443</v>
      </c>
      <c r="M27" t="s">
        <v>70</v>
      </c>
      <c r="N27">
        <v>0.28000000000000003</v>
      </c>
      <c r="P27">
        <v>-2.4415746888775031E-2</v>
      </c>
      <c r="Q27">
        <v>-0.28840928022071727</v>
      </c>
    </row>
    <row r="28" spans="12:17" x14ac:dyDescent="0.25">
      <c r="L28" s="1">
        <v>44443</v>
      </c>
      <c r="M28" t="s">
        <v>62</v>
      </c>
      <c r="N28">
        <v>0.27</v>
      </c>
      <c r="P28">
        <v>-0.15759229794766241</v>
      </c>
      <c r="Q28">
        <v>-0.34468052798072174</v>
      </c>
    </row>
    <row r="29" spans="12:17" x14ac:dyDescent="0.25">
      <c r="L29" s="1">
        <v>44443</v>
      </c>
      <c r="M29" t="s">
        <v>30</v>
      </c>
      <c r="N29">
        <v>0.25</v>
      </c>
      <c r="P29">
        <v>0.1496199156940976</v>
      </c>
      <c r="Q29">
        <v>-7.9645590516970455E-2</v>
      </c>
    </row>
    <row r="30" spans="12:17" x14ac:dyDescent="0.25">
      <c r="L30" s="1">
        <v>44443</v>
      </c>
      <c r="M30" t="s">
        <v>6</v>
      </c>
      <c r="N30">
        <v>0.22</v>
      </c>
      <c r="P30">
        <v>-2.1199999150884028E-2</v>
      </c>
      <c r="Q30">
        <v>-0.26964485770164637</v>
      </c>
    </row>
    <row r="31" spans="12:17" x14ac:dyDescent="0.25">
      <c r="L31" s="1">
        <v>44443</v>
      </c>
      <c r="M31" t="s">
        <v>73</v>
      </c>
      <c r="N31">
        <v>0.19</v>
      </c>
      <c r="P31">
        <v>1.1343707596644003E-2</v>
      </c>
      <c r="Q31">
        <v>-0.25918591742063807</v>
      </c>
    </row>
    <row r="32" spans="12:17" x14ac:dyDescent="0.25">
      <c r="L32" s="1">
        <v>44443</v>
      </c>
      <c r="M32" t="s">
        <v>25</v>
      </c>
      <c r="N32">
        <v>0.14000000000000001</v>
      </c>
      <c r="P32">
        <v>0.12351108513667554</v>
      </c>
      <c r="Q32">
        <v>-5.5197096436038179E-2</v>
      </c>
    </row>
    <row r="33" spans="12:17" x14ac:dyDescent="0.25">
      <c r="L33" s="1">
        <v>44443</v>
      </c>
      <c r="M33" t="s">
        <v>60</v>
      </c>
      <c r="N33">
        <v>0.12</v>
      </c>
      <c r="P33">
        <v>0.17094619324024524</v>
      </c>
      <c r="Q33">
        <v>-8.4866959127048905E-2</v>
      </c>
    </row>
    <row r="34" spans="12:17" x14ac:dyDescent="0.25">
      <c r="L34" s="1">
        <v>44443</v>
      </c>
      <c r="M34" t="s">
        <v>41</v>
      </c>
      <c r="N34">
        <v>0.01</v>
      </c>
      <c r="P34">
        <v>0.73390662242446336</v>
      </c>
      <c r="Q34">
        <v>0.51813568574074653</v>
      </c>
    </row>
    <row r="35" spans="12:17" x14ac:dyDescent="0.25">
      <c r="L35" s="1">
        <v>44441</v>
      </c>
      <c r="M35" t="s">
        <v>68</v>
      </c>
      <c r="N35">
        <v>-0.21</v>
      </c>
      <c r="P35">
        <v>-6.8736383438922244E-2</v>
      </c>
      <c r="Q35">
        <v>-0.91743649613826384</v>
      </c>
    </row>
    <row r="36" spans="12:17" x14ac:dyDescent="0.25">
      <c r="L36" s="1">
        <v>44442</v>
      </c>
      <c r="M36" t="s">
        <v>66</v>
      </c>
      <c r="N36">
        <v>-0.8</v>
      </c>
      <c r="P36">
        <v>-2.7649058953602663E-2</v>
      </c>
      <c r="Q36">
        <v>-0.49908706368252465</v>
      </c>
    </row>
    <row r="39" spans="12:17" x14ac:dyDescent="0.25">
      <c r="L39" t="s">
        <v>42</v>
      </c>
      <c r="M39" t="s">
        <v>0</v>
      </c>
      <c r="N39" t="s">
        <v>35</v>
      </c>
      <c r="O39" t="s">
        <v>36</v>
      </c>
      <c r="P39" t="s">
        <v>39</v>
      </c>
      <c r="Q39" t="s">
        <v>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4A2F-A1CE-497F-AA92-8E7EC6DEE16F}">
  <dimension ref="A1:Y33"/>
  <sheetViews>
    <sheetView tabSelected="1" workbookViewId="0">
      <selection activeCell="D22" sqref="D22"/>
    </sheetView>
  </sheetViews>
  <sheetFormatPr defaultRowHeight="15" x14ac:dyDescent="0.25"/>
  <cols>
    <col min="1" max="1" width="11" bestFit="1" customWidth="1"/>
    <col min="2" max="2" width="20.42578125" customWidth="1"/>
    <col min="15" max="15" width="11.7109375" customWidth="1"/>
    <col min="16" max="16" width="11.28515625" customWidth="1"/>
    <col min="18" max="18" width="10.7109375" bestFit="1" customWidth="1"/>
    <col min="20" max="20" width="12.42578125" bestFit="1" customWidth="1"/>
    <col min="21" max="21" width="13" bestFit="1" customWidth="1"/>
  </cols>
  <sheetData>
    <row r="1" spans="1:25" x14ac:dyDescent="0.25">
      <c r="A1" t="s">
        <v>0</v>
      </c>
      <c r="B1" t="s">
        <v>29</v>
      </c>
      <c r="D1" t="s">
        <v>0</v>
      </c>
      <c r="E1" t="s">
        <v>29</v>
      </c>
      <c r="J1" t="s">
        <v>0</v>
      </c>
      <c r="K1" t="s">
        <v>31</v>
      </c>
      <c r="L1" t="s">
        <v>32</v>
      </c>
      <c r="M1" t="s">
        <v>18</v>
      </c>
      <c r="N1" t="s">
        <v>2</v>
      </c>
      <c r="O1" t="s">
        <v>19</v>
      </c>
      <c r="P1" t="s">
        <v>4</v>
      </c>
      <c r="Q1" t="s">
        <v>35</v>
      </c>
      <c r="R1" t="s">
        <v>39</v>
      </c>
      <c r="S1" t="s">
        <v>40</v>
      </c>
      <c r="T1" t="s">
        <v>57</v>
      </c>
      <c r="U1" t="s">
        <v>58</v>
      </c>
      <c r="V1" t="s">
        <v>33</v>
      </c>
      <c r="W1" t="s">
        <v>34</v>
      </c>
      <c r="X1" t="s">
        <v>0</v>
      </c>
      <c r="Y1" t="s">
        <v>19</v>
      </c>
    </row>
    <row r="2" spans="1:25" x14ac:dyDescent="0.25">
      <c r="A2" t="s">
        <v>2</v>
      </c>
      <c r="J2" s="5" t="s">
        <v>2</v>
      </c>
      <c r="K2" s="5">
        <v>0.16429036999999999</v>
      </c>
      <c r="L2" s="5">
        <v>0</v>
      </c>
      <c r="M2" s="5">
        <v>67.964256871287972</v>
      </c>
      <c r="N2" s="5">
        <v>0</v>
      </c>
      <c r="O2" s="5">
        <v>3.5272099733482305</v>
      </c>
      <c r="P2" s="5">
        <v>4975.3679381323163</v>
      </c>
      <c r="Q2" s="5">
        <v>0</v>
      </c>
      <c r="R2" s="5">
        <v>-0.11403320006595891</v>
      </c>
      <c r="S2" s="5">
        <v>-0.11403320006595891</v>
      </c>
      <c r="T2" s="5">
        <v>0</v>
      </c>
      <c r="U2" s="5">
        <v>-67.964256871287972</v>
      </c>
      <c r="V2">
        <v>0</v>
      </c>
      <c r="W2">
        <v>67.964256871287972</v>
      </c>
      <c r="X2" t="s">
        <v>2</v>
      </c>
      <c r="Y2">
        <v>12.171553529207525</v>
      </c>
    </row>
    <row r="3" spans="1:25" x14ac:dyDescent="0.25">
      <c r="A3" t="s">
        <v>1</v>
      </c>
      <c r="J3" t="s">
        <v>45</v>
      </c>
      <c r="K3">
        <v>2.7949999999999999</v>
      </c>
      <c r="L3">
        <v>0</v>
      </c>
      <c r="M3">
        <v>192.25587774704999</v>
      </c>
      <c r="N3">
        <v>0</v>
      </c>
      <c r="O3">
        <v>9.9776982879171729</v>
      </c>
      <c r="P3" s="2">
        <v>14074.217450382484</v>
      </c>
      <c r="Q3">
        <v>0.63</v>
      </c>
      <c r="R3">
        <v>-0.1356579144611591</v>
      </c>
      <c r="S3">
        <v>-0.1356579144611591</v>
      </c>
      <c r="T3">
        <v>1212.958980904519</v>
      </c>
      <c r="U3">
        <v>1020.7031031574689</v>
      </c>
      <c r="V3">
        <v>645.19094728963773</v>
      </c>
      <c r="W3">
        <v>-452.93506954258771</v>
      </c>
      <c r="X3" t="s">
        <v>25</v>
      </c>
      <c r="Y3">
        <v>22.29242450045469</v>
      </c>
    </row>
    <row r="4" spans="1:25" x14ac:dyDescent="0.25">
      <c r="A4" t="s">
        <v>28</v>
      </c>
      <c r="J4" t="s">
        <v>21</v>
      </c>
      <c r="K4">
        <v>91.69</v>
      </c>
      <c r="L4">
        <v>0</v>
      </c>
      <c r="M4">
        <v>89.296262006600003</v>
      </c>
      <c r="N4">
        <v>0</v>
      </c>
      <c r="O4">
        <v>4.6342986803914616</v>
      </c>
      <c r="P4">
        <v>6536.9913456729173</v>
      </c>
      <c r="Q4">
        <v>0</v>
      </c>
      <c r="R4">
        <v>6.0617325451545002E-2</v>
      </c>
      <c r="S4">
        <v>6.0617325451545002E-2</v>
      </c>
      <c r="T4">
        <v>0</v>
      </c>
      <c r="U4">
        <v>-89.296262006600003</v>
      </c>
      <c r="V4">
        <v>0</v>
      </c>
      <c r="W4">
        <v>89.296262006600003</v>
      </c>
      <c r="X4" t="s">
        <v>6</v>
      </c>
      <c r="Y4">
        <v>17.892052296024406</v>
      </c>
    </row>
    <row r="5" spans="1:25" x14ac:dyDescent="0.25">
      <c r="A5" t="s">
        <v>21</v>
      </c>
      <c r="J5" s="5" t="s">
        <v>25</v>
      </c>
      <c r="K5" s="5">
        <v>296.55196000000001</v>
      </c>
      <c r="L5" s="5">
        <v>0</v>
      </c>
      <c r="M5" s="5">
        <v>526.37246644249956</v>
      </c>
      <c r="N5" s="5">
        <v>0</v>
      </c>
      <c r="O5" s="5">
        <v>27.317685777805323</v>
      </c>
      <c r="P5" s="5">
        <v>38533.441158833804</v>
      </c>
      <c r="Q5" s="5">
        <v>0.86</v>
      </c>
      <c r="R5" s="5">
        <v>-8.1944766912350905E-2</v>
      </c>
      <c r="S5" s="5">
        <v>-8.1944766912350905E-2</v>
      </c>
      <c r="T5" s="5">
        <v>1655.7852755204544</v>
      </c>
      <c r="U5" s="5">
        <v>1129.412809077955</v>
      </c>
      <c r="V5">
        <v>880.73684868109285</v>
      </c>
      <c r="W5">
        <v>-354.36438223859329</v>
      </c>
      <c r="X5" t="s">
        <v>26</v>
      </c>
      <c r="Y5">
        <v>20.410240135879398</v>
      </c>
    </row>
    <row r="6" spans="1:25" x14ac:dyDescent="0.25">
      <c r="A6" t="s">
        <v>6</v>
      </c>
      <c r="J6" t="s">
        <v>6</v>
      </c>
      <c r="K6">
        <v>790.1</v>
      </c>
      <c r="L6">
        <v>0</v>
      </c>
      <c r="M6">
        <v>332.96029963900003</v>
      </c>
      <c r="N6">
        <v>0</v>
      </c>
      <c r="O6">
        <v>17.279978383929617</v>
      </c>
      <c r="P6">
        <v>24374.576810750848</v>
      </c>
      <c r="Q6">
        <v>0</v>
      </c>
      <c r="R6">
        <v>-0.19741105694193911</v>
      </c>
      <c r="S6">
        <v>-0.19741105694193911</v>
      </c>
      <c r="T6">
        <v>0</v>
      </c>
      <c r="U6">
        <v>-332.96029963900003</v>
      </c>
      <c r="V6">
        <v>0</v>
      </c>
      <c r="W6">
        <v>332.96029963900003</v>
      </c>
      <c r="X6" t="s">
        <v>23</v>
      </c>
      <c r="Y6">
        <v>8.609034086555889</v>
      </c>
    </row>
    <row r="7" spans="1:25" x14ac:dyDescent="0.25">
      <c r="A7" t="s">
        <v>24</v>
      </c>
      <c r="J7" t="s">
        <v>26</v>
      </c>
      <c r="K7">
        <v>52.42</v>
      </c>
      <c r="L7">
        <v>0</v>
      </c>
      <c r="M7">
        <v>392.42523583799999</v>
      </c>
      <c r="N7">
        <v>0</v>
      </c>
      <c r="O7">
        <v>20.366090491693097</v>
      </c>
      <c r="P7">
        <v>28727.746412353255</v>
      </c>
      <c r="Q7">
        <v>0.3</v>
      </c>
      <c r="R7">
        <v>-0.20689587321857739</v>
      </c>
      <c r="S7">
        <v>-0.20689587321857739</v>
      </c>
      <c r="T7">
        <v>577.59951471643762</v>
      </c>
      <c r="U7">
        <v>185.17427887843763</v>
      </c>
      <c r="V7">
        <v>307.23378442363708</v>
      </c>
      <c r="W7">
        <v>85.191451414362916</v>
      </c>
      <c r="X7" t="s">
        <v>1</v>
      </c>
      <c r="Y7">
        <v>8.809601359325649</v>
      </c>
    </row>
    <row r="8" spans="1:25" x14ac:dyDescent="0.25">
      <c r="A8" t="s">
        <v>25</v>
      </c>
      <c r="J8" t="s">
        <v>23</v>
      </c>
      <c r="K8">
        <v>19.600000000000001</v>
      </c>
      <c r="L8">
        <v>0</v>
      </c>
      <c r="M8">
        <v>35.815456320000003</v>
      </c>
      <c r="N8">
        <v>0</v>
      </c>
      <c r="O8">
        <v>1.8587510633885918</v>
      </c>
      <c r="P8">
        <v>2621.8939375968716</v>
      </c>
      <c r="Q8">
        <v>0.09</v>
      </c>
      <c r="R8">
        <v>-0.13509228328246231</v>
      </c>
      <c r="S8">
        <v>-0.13509228328246231</v>
      </c>
      <c r="T8">
        <v>173.27985441493129</v>
      </c>
      <c r="U8">
        <v>137.46439809493128</v>
      </c>
      <c r="V8">
        <v>92.170135327091117</v>
      </c>
      <c r="W8">
        <v>-56.354679007091114</v>
      </c>
      <c r="X8" t="s">
        <v>22</v>
      </c>
      <c r="Y8">
        <v>9.7331902148310618</v>
      </c>
    </row>
    <row r="9" spans="1:25" x14ac:dyDescent="0.25">
      <c r="A9" t="s">
        <v>20</v>
      </c>
      <c r="J9" t="s">
        <v>1</v>
      </c>
      <c r="K9">
        <v>379</v>
      </c>
      <c r="L9">
        <v>0</v>
      </c>
      <c r="M9">
        <v>90.52278939</v>
      </c>
      <c r="N9">
        <v>0</v>
      </c>
      <c r="O9">
        <v>4.6979530160447789</v>
      </c>
      <c r="P9">
        <v>6626.7800861010892</v>
      </c>
      <c r="Q9">
        <v>0</v>
      </c>
      <c r="R9">
        <v>-0.1683545976375255</v>
      </c>
      <c r="S9">
        <v>-0.1683545976375255</v>
      </c>
      <c r="T9">
        <v>0</v>
      </c>
      <c r="U9">
        <v>-90.52278939</v>
      </c>
      <c r="V9">
        <v>0</v>
      </c>
      <c r="W9">
        <v>90.52278939</v>
      </c>
    </row>
    <row r="10" spans="1:25" x14ac:dyDescent="0.25">
      <c r="A10" t="s">
        <v>27</v>
      </c>
      <c r="J10" t="s">
        <v>22</v>
      </c>
      <c r="K10">
        <v>15.071913</v>
      </c>
      <c r="L10">
        <v>0</v>
      </c>
      <c r="M10">
        <v>197.70367042702097</v>
      </c>
      <c r="N10">
        <v>0</v>
      </c>
      <c r="O10">
        <v>10.260427910193743</v>
      </c>
      <c r="P10">
        <v>14473.026681606054</v>
      </c>
      <c r="Q10">
        <v>0</v>
      </c>
      <c r="R10">
        <v>-0.2144088712957862</v>
      </c>
      <c r="S10">
        <v>-0.2144088712957862</v>
      </c>
      <c r="T10">
        <v>0</v>
      </c>
      <c r="U10">
        <v>-197.70367042702097</v>
      </c>
      <c r="V10">
        <v>0</v>
      </c>
      <c r="W10">
        <v>197.70367042702097</v>
      </c>
    </row>
    <row r="11" spans="1:25" x14ac:dyDescent="0.25">
      <c r="A11" t="s">
        <v>30</v>
      </c>
      <c r="J11" t="s">
        <v>38</v>
      </c>
      <c r="M11">
        <v>1.540104E-2</v>
      </c>
      <c r="V11">
        <v>0</v>
      </c>
      <c r="W11">
        <v>1.540104E-2</v>
      </c>
    </row>
    <row r="12" spans="1:25" x14ac:dyDescent="0.25">
      <c r="A12" t="s">
        <v>23</v>
      </c>
    </row>
    <row r="13" spans="1:25" x14ac:dyDescent="0.25">
      <c r="A13" t="s">
        <v>26</v>
      </c>
    </row>
    <row r="14" spans="1:25" x14ac:dyDescent="0.25">
      <c r="A14" t="s">
        <v>3</v>
      </c>
      <c r="J14" s="3"/>
    </row>
    <row r="15" spans="1:25" x14ac:dyDescent="0.25">
      <c r="A15" t="s">
        <v>22</v>
      </c>
      <c r="J15" s="2"/>
    </row>
    <row r="16" spans="1:25" x14ac:dyDescent="0.25">
      <c r="A16" t="s">
        <v>44</v>
      </c>
    </row>
    <row r="17" spans="1:10" x14ac:dyDescent="0.25">
      <c r="A17" t="s">
        <v>45</v>
      </c>
      <c r="J17" s="2"/>
    </row>
    <row r="18" spans="1:10" x14ac:dyDescent="0.25">
      <c r="A18" t="s">
        <v>46</v>
      </c>
      <c r="J18" s="2"/>
    </row>
    <row r="19" spans="1:10" x14ac:dyDescent="0.25">
      <c r="A19" t="s">
        <v>47</v>
      </c>
    </row>
    <row r="20" spans="1:10" x14ac:dyDescent="0.25">
      <c r="A20" t="s">
        <v>46</v>
      </c>
    </row>
    <row r="21" spans="1:10" x14ac:dyDescent="0.25">
      <c r="A21" t="s">
        <v>59</v>
      </c>
    </row>
    <row r="22" spans="1:10" x14ac:dyDescent="0.25">
      <c r="A22" t="s">
        <v>61</v>
      </c>
    </row>
    <row r="23" spans="1:10" x14ac:dyDescent="0.25">
      <c r="A23" t="s">
        <v>5</v>
      </c>
    </row>
    <row r="24" spans="1:10" x14ac:dyDescent="0.25">
      <c r="A24" t="s">
        <v>63</v>
      </c>
    </row>
    <row r="25" spans="1:10" x14ac:dyDescent="0.25">
      <c r="A25" t="s">
        <v>64</v>
      </c>
      <c r="J25" s="4"/>
    </row>
    <row r="26" spans="1:10" x14ac:dyDescent="0.25">
      <c r="A26" t="s">
        <v>62</v>
      </c>
    </row>
    <row r="27" spans="1:10" x14ac:dyDescent="0.25">
      <c r="A27" t="s">
        <v>60</v>
      </c>
    </row>
    <row r="28" spans="1:10" x14ac:dyDescent="0.25">
      <c r="A28" t="s">
        <v>41</v>
      </c>
    </row>
    <row r="29" spans="1:10" x14ac:dyDescent="0.25">
      <c r="A29" t="s">
        <v>70</v>
      </c>
    </row>
    <row r="30" spans="1:10" x14ac:dyDescent="0.25">
      <c r="A30" t="s">
        <v>69</v>
      </c>
    </row>
    <row r="31" spans="1:10" x14ac:dyDescent="0.25">
      <c r="A31" t="s">
        <v>71</v>
      </c>
    </row>
    <row r="32" spans="1:10" x14ac:dyDescent="0.25">
      <c r="A32" t="s">
        <v>72</v>
      </c>
    </row>
    <row r="33" spans="1:1" x14ac:dyDescent="0.25">
      <c r="A33" t="s">
        <v>73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505A-8BB5-4591-9B76-4928C9DF9A4D}">
  <dimension ref="B3:I31"/>
  <sheetViews>
    <sheetView topLeftCell="A7" zoomScale="70" zoomScaleNormal="70" workbookViewId="0">
      <selection activeCell="T21" sqref="T21"/>
    </sheetView>
  </sheetViews>
  <sheetFormatPr defaultRowHeight="15" x14ac:dyDescent="0.25"/>
  <sheetData>
    <row r="3" spans="2:9" x14ac:dyDescent="0.25">
      <c r="B3" t="s">
        <v>48</v>
      </c>
    </row>
    <row r="4" spans="2:9" x14ac:dyDescent="0.25">
      <c r="B4" t="s">
        <v>49</v>
      </c>
    </row>
    <row r="5" spans="2:9" x14ac:dyDescent="0.25">
      <c r="B5" t="s">
        <v>50</v>
      </c>
    </row>
    <row r="6" spans="2:9" x14ac:dyDescent="0.25">
      <c r="B6" t="s">
        <v>51</v>
      </c>
    </row>
    <row r="7" spans="2:9" x14ac:dyDescent="0.25">
      <c r="B7" t="s">
        <v>52</v>
      </c>
    </row>
    <row r="8" spans="2:9" x14ac:dyDescent="0.25">
      <c r="B8" t="s">
        <v>53</v>
      </c>
      <c r="I8" t="s">
        <v>43</v>
      </c>
    </row>
    <row r="9" spans="2:9" x14ac:dyDescent="0.25">
      <c r="B9" t="s">
        <v>54</v>
      </c>
    </row>
    <row r="12" spans="2:9" x14ac:dyDescent="0.25">
      <c r="B12" t="s">
        <v>45</v>
      </c>
    </row>
    <row r="13" spans="2:9" x14ac:dyDescent="0.25">
      <c r="B13" t="s">
        <v>49</v>
      </c>
    </row>
    <row r="14" spans="2:9" x14ac:dyDescent="0.25">
      <c r="B14" t="s">
        <v>55</v>
      </c>
    </row>
    <row r="31" spans="9:9" x14ac:dyDescent="0.25">
      <c r="I31" t="s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F27A-4FD7-4A86-8D8E-5E36547C57CD}">
  <dimension ref="A1:Y21"/>
  <sheetViews>
    <sheetView workbookViewId="0">
      <selection activeCell="B37" sqref="B37"/>
    </sheetView>
  </sheetViews>
  <sheetFormatPr defaultRowHeight="15" x14ac:dyDescent="0.25"/>
  <cols>
    <col min="3" max="3" width="13.28515625" bestFit="1" customWidth="1"/>
    <col min="4" max="4" width="17.85546875" bestFit="1" customWidth="1"/>
    <col min="6" max="6" width="12" bestFit="1" customWidth="1"/>
    <col min="7" max="7" width="13.28515625" bestFit="1" customWidth="1"/>
    <col min="9" max="9" width="10.7109375" bestFit="1" customWidth="1"/>
  </cols>
  <sheetData>
    <row r="1" spans="1:9" x14ac:dyDescent="0.25">
      <c r="A1" t="s">
        <v>12</v>
      </c>
      <c r="B1">
        <v>1.6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 x14ac:dyDescent="0.25">
      <c r="A4">
        <v>5.5965999999999996</v>
      </c>
      <c r="B4">
        <v>6.2557</v>
      </c>
      <c r="C4">
        <v>6.3556999999999997</v>
      </c>
      <c r="D4">
        <v>5.3640999999999996</v>
      </c>
      <c r="E4">
        <f>(A4-B4)</f>
        <v>-0.65910000000000046</v>
      </c>
      <c r="F4">
        <f>C4-D4</f>
        <v>0.99160000000000004</v>
      </c>
    </row>
    <row r="6" spans="1:9" x14ac:dyDescent="0.25">
      <c r="E6">
        <v>0.65910000000000002</v>
      </c>
      <c r="F6">
        <v>0.99180000000000001</v>
      </c>
      <c r="G6">
        <v>0.32907399999999998</v>
      </c>
      <c r="H6">
        <f>E6/G6</f>
        <v>2.0028929663236843</v>
      </c>
      <c r="I6">
        <f>$B$1*E6</f>
        <v>1.0545600000000002</v>
      </c>
    </row>
    <row r="8" spans="1:9" x14ac:dyDescent="0.25">
      <c r="D8" t="s">
        <v>17</v>
      </c>
      <c r="E8">
        <f>F6-E6</f>
        <v>0.3327</v>
      </c>
      <c r="I8">
        <f>1.5*E4</f>
        <v>-0.98865000000000069</v>
      </c>
    </row>
    <row r="9" spans="1:9" x14ac:dyDescent="0.25">
      <c r="I9">
        <f>E4/F4</f>
        <v>-0.66468334005647478</v>
      </c>
    </row>
    <row r="10" spans="1:9" x14ac:dyDescent="0.25">
      <c r="F10">
        <f>E8/E6</f>
        <v>0.50477924442421485</v>
      </c>
    </row>
    <row r="18" spans="15:25" x14ac:dyDescent="0.25">
      <c r="O18" t="s">
        <v>45</v>
      </c>
    </row>
    <row r="21" spans="15:25" x14ac:dyDescent="0.25">
      <c r="Y2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2021-09-06</vt:lpstr>
      <vt:lpstr>2021-09-05</vt:lpstr>
      <vt:lpstr>Портфель</vt:lpstr>
      <vt:lpstr>Лист6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2021-09-07T04:50:39Z</dcterms:modified>
</cp:coreProperties>
</file>